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 codeName="ThisWorkbook"/>
  <xr:revisionPtr revIDLastSave="0" documentId="13_ncr:1_{39FDFF26-1513-694E-9F29-BE63A9B35D3E}" xr6:coauthVersionLast="45" xr6:coauthVersionMax="45" xr10:uidLastSave="{00000000-0000-0000-0000-000000000000}"/>
  <bookViews>
    <workbookView xWindow="0" yWindow="460" windowWidth="28800" windowHeight="16080" activeTab="4" xr2:uid="{00000000-000D-0000-FFFF-FFFF00000000}"/>
  </bookViews>
  <sheets>
    <sheet name="NA NG to LNG-EPA 2019-wo well" sheetId="1" r:id="rId1"/>
    <sheet name="NA NG to LNG-EDF 2019-wo well" sheetId="16" r:id="rId2"/>
    <sheet name="NA NG to LNG-EPA 2019-w well" sheetId="17" r:id="rId3"/>
    <sheet name="NA NG to LNG-EDF 2019-w well" sheetId="18" r:id="rId4"/>
    <sheet name="Table for SESAME-final" sheetId="7" r:id="rId5"/>
  </sheets>
  <externalReferences>
    <externalReference r:id="rId6"/>
  </externalReferences>
  <definedNames>
    <definedName name="lb2g">[1]Fuel_Specs!$E$135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6" l="1"/>
  <c r="Q4" i="1"/>
  <c r="F101" i="18" l="1"/>
  <c r="A101" i="18"/>
  <c r="A100" i="18"/>
  <c r="F100" i="18" s="1"/>
  <c r="A99" i="18"/>
  <c r="F99" i="18" s="1"/>
  <c r="A98" i="18"/>
  <c r="F98" i="18" s="1"/>
  <c r="A97" i="18"/>
  <c r="F97" i="18" s="1"/>
  <c r="F96" i="18"/>
  <c r="A96" i="18"/>
  <c r="A95" i="18"/>
  <c r="F95" i="18" s="1"/>
  <c r="A94" i="18"/>
  <c r="F94" i="18" s="1"/>
  <c r="A93" i="18"/>
  <c r="F93" i="18" s="1"/>
  <c r="A92" i="18"/>
  <c r="F92" i="18" s="1"/>
  <c r="A91" i="18"/>
  <c r="F91" i="18" s="1"/>
  <c r="A90" i="18"/>
  <c r="F90" i="18" s="1"/>
  <c r="A89" i="18"/>
  <c r="F89" i="18" s="1"/>
  <c r="A81" i="18"/>
  <c r="F81" i="18" s="1"/>
  <c r="A77" i="18"/>
  <c r="F77" i="18" s="1"/>
  <c r="A76" i="18"/>
  <c r="F76" i="18" s="1"/>
  <c r="A75" i="18"/>
  <c r="F75" i="18" s="1"/>
  <c r="Q14" i="18"/>
  <c r="A88" i="18" s="1"/>
  <c r="F88" i="18" s="1"/>
  <c r="O14" i="18"/>
  <c r="Q13" i="18"/>
  <c r="A87" i="18" s="1"/>
  <c r="F87" i="18" s="1"/>
  <c r="O13" i="18"/>
  <c r="Q12" i="18"/>
  <c r="A86" i="18" s="1"/>
  <c r="F86" i="18" s="1"/>
  <c r="O12" i="18"/>
  <c r="Q11" i="18"/>
  <c r="A85" i="18" s="1"/>
  <c r="F85" i="18" s="1"/>
  <c r="O11" i="18"/>
  <c r="Q10" i="18"/>
  <c r="A84" i="18" s="1"/>
  <c r="F84" i="18" s="1"/>
  <c r="O10" i="18"/>
  <c r="Q9" i="18"/>
  <c r="A83" i="18" s="1"/>
  <c r="F83" i="18" s="1"/>
  <c r="O9" i="18"/>
  <c r="Q8" i="18"/>
  <c r="A82" i="18" s="1"/>
  <c r="F82" i="18" s="1"/>
  <c r="O8" i="18"/>
  <c r="Q7" i="18"/>
  <c r="O7" i="18"/>
  <c r="Q6" i="18"/>
  <c r="A80" i="18" s="1"/>
  <c r="F80" i="18" s="1"/>
  <c r="O6" i="18"/>
  <c r="Q5" i="18"/>
  <c r="A79" i="18" s="1"/>
  <c r="F79" i="18" s="1"/>
  <c r="O5" i="18"/>
  <c r="Q4" i="18"/>
  <c r="A78" i="18" s="1"/>
  <c r="F78" i="18" s="1"/>
  <c r="O4" i="18"/>
  <c r="A101" i="17"/>
  <c r="F101" i="17" s="1"/>
  <c r="A100" i="17"/>
  <c r="F100" i="17" s="1"/>
  <c r="A99" i="17"/>
  <c r="F99" i="17" s="1"/>
  <c r="A98" i="17"/>
  <c r="F98" i="17" s="1"/>
  <c r="A97" i="17"/>
  <c r="F97" i="17" s="1"/>
  <c r="A96" i="17"/>
  <c r="F96" i="17" s="1"/>
  <c r="A95" i="17"/>
  <c r="F95" i="17" s="1"/>
  <c r="A94" i="17"/>
  <c r="F94" i="17" s="1"/>
  <c r="A93" i="17"/>
  <c r="F93" i="17" s="1"/>
  <c r="A92" i="17"/>
  <c r="F92" i="17" s="1"/>
  <c r="A91" i="17"/>
  <c r="F91" i="17" s="1"/>
  <c r="A90" i="17"/>
  <c r="F90" i="17" s="1"/>
  <c r="A89" i="17"/>
  <c r="F89" i="17" s="1"/>
  <c r="A87" i="17"/>
  <c r="F87" i="17" s="1"/>
  <c r="A86" i="17"/>
  <c r="F86" i="17" s="1"/>
  <c r="A83" i="17"/>
  <c r="F83" i="17" s="1"/>
  <c r="A82" i="17"/>
  <c r="F82" i="17" s="1"/>
  <c r="A79" i="17"/>
  <c r="F79" i="17" s="1"/>
  <c r="A78" i="17"/>
  <c r="F78" i="17" s="1"/>
  <c r="A77" i="17"/>
  <c r="F77" i="17" s="1"/>
  <c r="A76" i="17"/>
  <c r="F76" i="17" s="1"/>
  <c r="A75" i="17"/>
  <c r="F75" i="17" s="1"/>
  <c r="Q14" i="17"/>
  <c r="A88" i="17" s="1"/>
  <c r="F88" i="17" s="1"/>
  <c r="O14" i="17"/>
  <c r="Q13" i="17"/>
  <c r="O13" i="17"/>
  <c r="Q12" i="17"/>
  <c r="O12" i="17"/>
  <c r="Q11" i="17"/>
  <c r="A85" i="17" s="1"/>
  <c r="F85" i="17" s="1"/>
  <c r="O11" i="17"/>
  <c r="Q10" i="17"/>
  <c r="A84" i="17" s="1"/>
  <c r="F84" i="17" s="1"/>
  <c r="O10" i="17"/>
  <c r="Q9" i="17"/>
  <c r="O9" i="17"/>
  <c r="Q8" i="17"/>
  <c r="O8" i="17"/>
  <c r="Q7" i="17"/>
  <c r="A81" i="17" s="1"/>
  <c r="F81" i="17" s="1"/>
  <c r="O7" i="17"/>
  <c r="Q6" i="17"/>
  <c r="A80" i="17" s="1"/>
  <c r="F80" i="17" s="1"/>
  <c r="O6" i="17"/>
  <c r="Q5" i="17"/>
  <c r="O5" i="17"/>
  <c r="Q4" i="17"/>
  <c r="O4" i="17"/>
  <c r="A101" i="16"/>
  <c r="F101" i="16" s="1"/>
  <c r="F100" i="16"/>
  <c r="A100" i="16"/>
  <c r="A99" i="16"/>
  <c r="F99" i="16" s="1"/>
  <c r="A98" i="16"/>
  <c r="F98" i="16" s="1"/>
  <c r="A97" i="16"/>
  <c r="F97" i="16" s="1"/>
  <c r="A96" i="16"/>
  <c r="F96" i="16" s="1"/>
  <c r="A95" i="16"/>
  <c r="F95" i="16" s="1"/>
  <c r="A94" i="16"/>
  <c r="F94" i="16" s="1"/>
  <c r="A93" i="16"/>
  <c r="F93" i="16" s="1"/>
  <c r="F92" i="16"/>
  <c r="A92" i="16"/>
  <c r="A91" i="16"/>
  <c r="F91" i="16" s="1"/>
  <c r="A90" i="16"/>
  <c r="F90" i="16" s="1"/>
  <c r="A89" i="16"/>
  <c r="F89" i="16" s="1"/>
  <c r="A86" i="16"/>
  <c r="F86" i="16" s="1"/>
  <c r="A77" i="16"/>
  <c r="F77" i="16" s="1"/>
  <c r="F76" i="16"/>
  <c r="A76" i="16"/>
  <c r="A75" i="16"/>
  <c r="F75" i="16" s="1"/>
  <c r="Q14" i="16"/>
  <c r="A88" i="16" s="1"/>
  <c r="F88" i="16" s="1"/>
  <c r="O14" i="16"/>
  <c r="Q13" i="16"/>
  <c r="A87" i="16" s="1"/>
  <c r="F87" i="16" s="1"/>
  <c r="O13" i="16"/>
  <c r="Q12" i="16"/>
  <c r="O12" i="16"/>
  <c r="Q11" i="16"/>
  <c r="A85" i="16" s="1"/>
  <c r="F85" i="16" s="1"/>
  <c r="O11" i="16"/>
  <c r="Q10" i="16"/>
  <c r="A84" i="16" s="1"/>
  <c r="F84" i="16" s="1"/>
  <c r="O10" i="16"/>
  <c r="Q9" i="16"/>
  <c r="A83" i="16" s="1"/>
  <c r="F83" i="16" s="1"/>
  <c r="O9" i="16"/>
  <c r="Q8" i="16"/>
  <c r="A82" i="16" s="1"/>
  <c r="F82" i="16" s="1"/>
  <c r="O8" i="16"/>
  <c r="Q7" i="16"/>
  <c r="F81" i="16" s="1"/>
  <c r="O7" i="16"/>
  <c r="Q6" i="16"/>
  <c r="A80" i="16" s="1"/>
  <c r="F80" i="16" s="1"/>
  <c r="O6" i="16"/>
  <c r="Q5" i="16"/>
  <c r="A79" i="16" s="1"/>
  <c r="F79" i="16" s="1"/>
  <c r="O5" i="16"/>
  <c r="Q4" i="16"/>
  <c r="A78" i="16" s="1"/>
  <c r="F78" i="16" s="1"/>
  <c r="O4" i="16"/>
  <c r="A77" i="1" l="1"/>
  <c r="F77" i="1" s="1"/>
  <c r="A75" i="1"/>
  <c r="A101" i="1" l="1"/>
  <c r="F101" i="1" s="1"/>
  <c r="A89" i="1"/>
  <c r="F89" i="1" s="1"/>
  <c r="A76" i="1" l="1"/>
  <c r="F76" i="1" s="1"/>
  <c r="F75" i="1"/>
  <c r="Q14" i="1"/>
  <c r="A88" i="1" s="1"/>
  <c r="F88" i="1" s="1"/>
  <c r="Q13" i="1"/>
  <c r="A87" i="1" s="1"/>
  <c r="F87" i="1" s="1"/>
  <c r="Q12" i="1"/>
  <c r="A86" i="1" s="1"/>
  <c r="F86" i="1" s="1"/>
  <c r="Q11" i="1"/>
  <c r="A85" i="1" s="1"/>
  <c r="F85" i="1" s="1"/>
  <c r="Q10" i="1"/>
  <c r="A84" i="1" s="1"/>
  <c r="F84" i="1" s="1"/>
  <c r="Q9" i="1"/>
  <c r="A83" i="1" s="1"/>
  <c r="F83" i="1" s="1"/>
  <c r="Q8" i="1"/>
  <c r="A82" i="1" s="1"/>
  <c r="F82" i="1" s="1"/>
  <c r="Q7" i="1"/>
  <c r="A81" i="1" s="1"/>
  <c r="F81" i="1" s="1"/>
  <c r="Q6" i="1"/>
  <c r="A80" i="1" s="1"/>
  <c r="Q5" i="1"/>
  <c r="A79" i="1" s="1"/>
  <c r="F79" i="1" s="1"/>
  <c r="A78" i="1"/>
  <c r="F78" i="1" s="1"/>
  <c r="A94" i="1" l="1"/>
  <c r="F94" i="1" s="1"/>
  <c r="A90" i="1" l="1"/>
  <c r="F90" i="1" s="1"/>
  <c r="A99" i="1" l="1"/>
  <c r="F99" i="1" s="1"/>
  <c r="A97" i="1"/>
  <c r="F97" i="1" s="1"/>
  <c r="A96" i="1"/>
  <c r="F96" i="1" s="1"/>
  <c r="A95" i="1"/>
  <c r="F95" i="1" s="1"/>
  <c r="A93" i="1"/>
  <c r="F93" i="1" s="1"/>
  <c r="A91" i="1"/>
  <c r="F91" i="1" s="1"/>
  <c r="A100" i="1" l="1"/>
  <c r="F100" i="1" s="1"/>
  <c r="A98" i="1"/>
  <c r="F98" i="1" s="1"/>
  <c r="A92" i="1"/>
  <c r="F92" i="1" s="1"/>
  <c r="F80" i="1" l="1"/>
  <c r="O14" i="1" l="1"/>
  <c r="O13" i="1"/>
  <c r="O12" i="1"/>
  <c r="O11" i="1"/>
  <c r="O10" i="1"/>
  <c r="O9" i="1"/>
  <c r="O8" i="1"/>
  <c r="O7" i="1"/>
  <c r="O6" i="1"/>
  <c r="O5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3" authorId="0" shapeId="0" xr:uid="{73803C6D-5363-D947-BF60-12621D271BD2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3" authorId="0" shapeId="0" xr:uid="{F5E7B73E-5DF6-0C47-AA06-1AA0AA3CEAA9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3" authorId="0" shapeId="0" xr:uid="{16586414-9D61-144E-8662-EE3092D3C33C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3" authorId="0" shapeId="0" xr:uid="{5B820875-F03A-DA47-904D-38BA45D806A5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</commentList>
</comments>
</file>

<file path=xl/sharedStrings.xml><?xml version="1.0" encoding="utf-8"?>
<sst xmlns="http://schemas.openxmlformats.org/spreadsheetml/2006/main" count="2844" uniqueCount="106">
  <si>
    <t>The final csv file can be generated by copying the blue highlighted parts into a csv file (remember not to paste formula)</t>
  </si>
  <si>
    <t>Calculate once &amp; use for all cases: CI of electricity, h2, steam in GREET (default mix)</t>
  </si>
  <si>
    <t>Emissions for elec/h2/steam</t>
  </si>
  <si>
    <t>flow</t>
  </si>
  <si>
    <t>value</t>
  </si>
  <si>
    <t>unit</t>
  </si>
  <si>
    <t>formula</t>
  </si>
  <si>
    <t>electricity</t>
  </si>
  <si>
    <t>voc</t>
  </si>
  <si>
    <t>g/btu electricity</t>
  </si>
  <si>
    <t>see co2</t>
  </si>
  <si>
    <t>g/mmBtu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</si>
  <si>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</si>
  <si>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</si>
  <si>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</si>
  <si>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</si>
  <si>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</si>
  <si>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</si>
  <si>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</si>
  <si>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</si>
  <si>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</si>
  <si>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</si>
  <si>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(Electric!$B220+Electric!$C220)/1000000</t>
  </si>
  <si>
    <t>h2</t>
  </si>
  <si>
    <t>g/btu h2</t>
  </si>
  <si>
    <t>SUM(Hydrogen!$BV272:$BW272)/1000000</t>
  </si>
  <si>
    <t>steam (for displacement credit calculation)</t>
  </si>
  <si>
    <t>g/btu steam</t>
  </si>
  <si>
    <t>MeOH_FTD!D135</t>
  </si>
  <si>
    <r>
      <t xml:space="preserve">This is a simpler case than MeOH because there is no co-gen (e.g., steam </t>
    </r>
    <r>
      <rPr>
        <b/>
        <sz val="11"/>
        <color rgb="FFFF0000"/>
        <rFont val="Calibri"/>
        <family val="2"/>
        <scheme val="minor"/>
      </rPr>
      <t>Red 7</t>
    </r>
    <r>
      <rPr>
        <sz val="11"/>
        <color rgb="FFFF0000"/>
        <rFont val="Calibri"/>
        <family val="2"/>
        <scheme val="minor"/>
      </rPr>
      <t>) nor "feed stock loss" (</t>
    </r>
    <r>
      <rPr>
        <b/>
        <sz val="11"/>
        <color rgb="FF00B0F0"/>
        <rFont val="Calibri"/>
        <family val="2"/>
        <scheme val="minor"/>
      </rPr>
      <t>Blue 2</t>
    </r>
    <r>
      <rPr>
        <b/>
        <sz val="11"/>
        <color rgb="FFFF0000"/>
        <rFont val="Calibri"/>
        <family val="2"/>
        <scheme val="minor"/>
      </rPr>
      <t>)</t>
    </r>
  </si>
  <si>
    <t>Data to be used in SESAME are highlighted in green</t>
  </si>
  <si>
    <t>Energy efficiency</t>
  </si>
  <si>
    <t>Urban emission share</t>
  </si>
  <si>
    <t>Loss factor</t>
  </si>
  <si>
    <t xml:space="preserve">     Residual oil</t>
  </si>
  <si>
    <t xml:space="preserve">     Diesel fuel</t>
  </si>
  <si>
    <t xml:space="preserve">     Gasoline</t>
  </si>
  <si>
    <t xml:space="preserve">     Coal</t>
  </si>
  <si>
    <t xml:space="preserve">     Electricity</t>
  </si>
  <si>
    <t xml:space="preserve">     Hydrogen</t>
  </si>
  <si>
    <t xml:space="preserve">     Natural gas flared</t>
  </si>
  <si>
    <t>Total emissions: grams/mmBtu of fuel throughput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</si>
  <si>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</si>
  <si>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</si>
  <si>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</si>
  <si>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</si>
  <si>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</si>
  <si>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</si>
  <si>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</si>
  <si>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</si>
  <si>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CH4: combustion</t>
  </si>
  <si>
    <t xml:space="preserve">     N2O</t>
  </si>
  <si>
    <t xml:space="preserve">     CO2</t>
  </si>
  <si>
    <t>Putting all data together to generate SESAME csv file (check Slide 3 of "How to use GREET in SESAME" deck)</t>
  </si>
  <si>
    <t>value before unit conversion</t>
  </si>
  <si>
    <t>GREET unit</t>
  </si>
  <si>
    <t>Source</t>
  </si>
  <si>
    <t>comment</t>
  </si>
  <si>
    <t>flows</t>
  </si>
  <si>
    <t>direction</t>
  </si>
  <si>
    <t>type</t>
  </si>
  <si>
    <t>data location</t>
  </si>
  <si>
    <t>GREET</t>
  </si>
  <si>
    <t>MJ/MJ</t>
  </si>
  <si>
    <t>input</t>
  </si>
  <si>
    <t>energy</t>
  </si>
  <si>
    <t>btu/mmbtu</t>
  </si>
  <si>
    <t>kg/MJ</t>
  </si>
  <si>
    <t>output</t>
  </si>
  <si>
    <t>mass</t>
  </si>
  <si>
    <t>See "co2 from electricity" flow</t>
  </si>
  <si>
    <t>See "co2" flow</t>
  </si>
  <si>
    <t>3) Calculations of Energy Consumption, Water Consumption, and Emissions for Each Stage</t>
  </si>
  <si>
    <t>Energy use: Btu/mmBtu of fuel throughput (except as noted)</t>
  </si>
  <si>
    <t xml:space="preserve">     Natural gas: process fuel</t>
  </si>
  <si>
    <t xml:space="preserve">     Natural gas: feed loss</t>
  </si>
  <si>
    <t xml:space="preserve">     N-butane</t>
  </si>
  <si>
    <t xml:space="preserve">     Feedstock loss</t>
  </si>
  <si>
    <t xml:space="preserve">     CH4: leakage</t>
  </si>
  <si>
    <t>ch4: combustion</t>
  </si>
  <si>
    <t>GREET NG Tab A20</t>
  </si>
  <si>
    <t>EPA 2019</t>
  </si>
  <si>
    <t>EDF 2019</t>
  </si>
  <si>
    <t>ch4 : leakage</t>
  </si>
  <si>
    <t>flow_source</t>
  </si>
  <si>
    <t>Leakage Parameter</t>
  </si>
  <si>
    <t>NG tab Row 66 for conventional gas (recovery)</t>
  </si>
  <si>
    <t xml:space="preserve">     Misc. Items</t>
  </si>
  <si>
    <t>btu/btu</t>
  </si>
  <si>
    <t>NG</t>
  </si>
  <si>
    <t>Primary variable to be passed to midstream stage</t>
  </si>
  <si>
    <t>Feedstock loss</t>
  </si>
  <si>
    <t>Gas Compression</t>
  </si>
  <si>
    <t>NG or FG to Compressed Natural Gas</t>
  </si>
  <si>
    <t>Calculate emissions (g/mmBtu product fuel) due to electricity for CNG for SESAME</t>
  </si>
  <si>
    <t>CNG</t>
  </si>
  <si>
    <t>NG tab Row 25 for CNG</t>
  </si>
  <si>
    <t>NG tab Row 47 for NG or FG to Compressed Natural Gas</t>
  </si>
  <si>
    <t>NG tab Row 48 for NG or FG to Compressed Natural Gas</t>
  </si>
  <si>
    <t>NG tab Row 47 for NG or FG to Compressed Natural Gas and Electric tab B220 and C220</t>
  </si>
  <si>
    <t>activity</t>
  </si>
  <si>
    <t>total</t>
  </si>
  <si>
    <t xml:space="preserve">NG tab Row 66 for NG or FG to Compressed Natural Gas </t>
  </si>
  <si>
    <t>Well infrastructure emissions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</si>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</sst>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#,##0.000"/>
    <numFmt numFmtId="166" formatCode="0.000"/>
    <numFmt numFmtId="167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0" tint="-0.14999847407452621"/>
      <name val="Arial"/>
      <family val="2"/>
    </font>
    <font>
      <sz val="9"/>
      <color rgb="FF000000"/>
      <name val="Tahoma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BD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 textRotation="90" wrapText="1"/>
    </xf>
    <xf numFmtId="164" fontId="14" fillId="0" borderId="2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 vertical="center"/>
    </xf>
    <xf numFmtId="0" fontId="14" fillId="0" borderId="9" xfId="0" applyNumberFormat="1" applyFont="1" applyFill="1" applyBorder="1" applyAlignment="1">
      <alignment horizontal="left" vertical="center"/>
    </xf>
    <xf numFmtId="0" fontId="14" fillId="0" borderId="10" xfId="0" applyNumberFormat="1" applyFont="1" applyFill="1" applyBorder="1" applyAlignment="1">
      <alignment horizontal="left" vertical="center"/>
    </xf>
    <xf numFmtId="3" fontId="0" fillId="0" borderId="0" xfId="1" applyNumberFormat="1" applyFont="1" applyFill="1" applyBorder="1" applyAlignment="1">
      <alignment horizontal="left" vertical="center"/>
    </xf>
    <xf numFmtId="3" fontId="6" fillId="0" borderId="0" xfId="1" applyNumberFormat="1" applyFont="1" applyFill="1" applyBorder="1" applyAlignment="1">
      <alignment horizontal="left" vertical="center"/>
    </xf>
    <xf numFmtId="3" fontId="6" fillId="0" borderId="6" xfId="1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0" fontId="14" fillId="0" borderId="2" xfId="0" applyNumberFormat="1" applyFont="1" applyFill="1" applyBorder="1" applyAlignment="1">
      <alignment horizontal="left" vertical="center"/>
    </xf>
    <xf numFmtId="165" fontId="6" fillId="0" borderId="0" xfId="1" applyNumberFormat="1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/>
    <xf numFmtId="0" fontId="0" fillId="0" borderId="11" xfId="0" applyBorder="1"/>
    <xf numFmtId="0" fontId="0" fillId="0" borderId="12" xfId="0" applyBorder="1"/>
    <xf numFmtId="165" fontId="6" fillId="0" borderId="0" xfId="0" applyNumberFormat="1" applyFont="1" applyFill="1" applyBorder="1" applyAlignment="1">
      <alignment horizontal="left" vertical="center"/>
    </xf>
    <xf numFmtId="164" fontId="17" fillId="0" borderId="0" xfId="2" applyNumberFormat="1" applyFont="1" applyFill="1" applyBorder="1" applyAlignment="1"/>
    <xf numFmtId="167" fontId="0" fillId="0" borderId="1" xfId="0" applyNumberForma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11" xfId="0" applyFill="1" applyBorder="1"/>
    <xf numFmtId="0" fontId="0" fillId="2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5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14" fillId="0" borderId="0" xfId="0" applyFont="1" applyBorder="1" applyAlignment="1">
      <alignment horizontal="right" textRotation="90" wrapText="1"/>
    </xf>
    <xf numFmtId="166" fontId="0" fillId="0" borderId="0" xfId="0" applyNumberFormat="1" applyBorder="1"/>
    <xf numFmtId="165" fontId="1" fillId="0" borderId="0" xfId="0" applyNumberFormat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 textRotation="90" wrapText="1"/>
    </xf>
    <xf numFmtId="0" fontId="14" fillId="0" borderId="0" xfId="0" applyFont="1" applyFill="1" applyBorder="1" applyAlignment="1">
      <alignment horizontal="right" textRotation="90" wrapText="1"/>
    </xf>
    <xf numFmtId="164" fontId="0" fillId="0" borderId="0" xfId="2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166" fontId="0" fillId="0" borderId="0" xfId="0" applyNumberFormat="1" applyFill="1" applyBorder="1"/>
    <xf numFmtId="165" fontId="1" fillId="0" borderId="0" xfId="1" applyNumberFormat="1" applyFont="1" applyFill="1" applyBorder="1" applyAlignment="1">
      <alignment horizontal="left" vertical="center"/>
    </xf>
    <xf numFmtId="165" fontId="20" fillId="0" borderId="0" xfId="0" applyNumberFormat="1" applyFont="1" applyFill="1" applyBorder="1" applyAlignment="1">
      <alignment horizontal="left" vertical="center"/>
    </xf>
    <xf numFmtId="3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2" borderId="0" xfId="0" applyNumberFormat="1" applyFill="1" applyAlignment="1">
      <alignment horizontal="left" vertical="center"/>
    </xf>
    <xf numFmtId="3" fontId="0" fillId="0" borderId="0" xfId="0" applyNumberFormat="1" applyFill="1" applyBorder="1" applyAlignment="1">
      <alignment horizontal="left" vertical="center"/>
    </xf>
    <xf numFmtId="4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3" fontId="0" fillId="0" borderId="0" xfId="0" applyNumberForma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textRotation="90" wrapText="1"/>
    </xf>
    <xf numFmtId="164" fontId="17" fillId="0" borderId="11" xfId="2" applyNumberFormat="1" applyFont="1" applyFill="1" applyBorder="1" applyAlignment="1"/>
    <xf numFmtId="164" fontId="6" fillId="0" borderId="11" xfId="2" applyNumberFormat="1" applyFont="1" applyFill="1" applyBorder="1" applyAlignment="1">
      <alignment horizontal="left" vertical="center"/>
    </xf>
    <xf numFmtId="165" fontId="0" fillId="4" borderId="12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3" fontId="17" fillId="0" borderId="11" xfId="1" applyNumberFormat="1" applyFont="1" applyFill="1" applyBorder="1" applyAlignment="1"/>
    <xf numFmtId="3" fontId="17" fillId="4" borderId="11" xfId="1" applyNumberFormat="1" applyFont="1" applyFill="1" applyBorder="1" applyAlignment="1"/>
    <xf numFmtId="3" fontId="17" fillId="0" borderId="12" xfId="1" applyNumberFormat="1" applyFont="1" applyFill="1" applyBorder="1" applyAlignment="1"/>
    <xf numFmtId="3" fontId="0" fillId="0" borderId="10" xfId="0" applyNumberFormat="1" applyFont="1" applyFill="1" applyBorder="1" applyAlignment="1">
      <alignment horizontal="left" vertical="center"/>
    </xf>
    <xf numFmtId="165" fontId="0" fillId="4" borderId="11" xfId="0" applyNumberFormat="1" applyFont="1" applyFill="1" applyBorder="1" applyAlignment="1">
      <alignment horizontal="left" vertical="center"/>
    </xf>
    <xf numFmtId="3" fontId="0" fillId="4" borderId="11" xfId="0" applyNumberFormat="1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164" fontId="0" fillId="0" borderId="0" xfId="0" applyNumberFormat="1" applyBorder="1"/>
    <xf numFmtId="3" fontId="20" fillId="0" borderId="0" xfId="1" applyNumberFormat="1" applyFont="1" applyFill="1" applyBorder="1" applyAlignment="1">
      <alignment horizontal="left" vertical="center"/>
    </xf>
    <xf numFmtId="0" fontId="14" fillId="0" borderId="7" xfId="0" applyNumberFormat="1" applyFont="1" applyFill="1" applyBorder="1" applyAlignment="1">
      <alignment vertical="center"/>
    </xf>
    <xf numFmtId="0" fontId="14" fillId="0" borderId="8" xfId="0" applyNumberFormat="1" applyFont="1" applyFill="1" applyBorder="1" applyAlignment="1">
      <alignment vertical="center"/>
    </xf>
    <xf numFmtId="0" fontId="14" fillId="0" borderId="13" xfId="0" applyNumberFormat="1" applyFont="1" applyFill="1" applyBorder="1" applyAlignment="1">
      <alignment vertical="center"/>
    </xf>
    <xf numFmtId="0" fontId="3" fillId="0" borderId="0" xfId="0" applyFont="1" applyFill="1"/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35">
          <cell r="E135">
            <v>453.59237000000002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106"/>
  <sheetViews>
    <sheetView topLeftCell="A70" zoomScaleNormal="100" workbookViewId="0">
      <selection activeCell="L100" sqref="L100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94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95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O4" s="15" t="str">
        <f t="shared" ref="O4:O14" si="0">CONCATENATE(B4," from", " ", A4)</f>
        <v>voc from electricity</v>
      </c>
      <c r="P4" s="15" t="s">
        <v>11</v>
      </c>
      <c r="Q4" s="15">
        <f>($B$56)*$C4</f>
        <v>0.32825973745080755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O5" s="15" t="str">
        <f t="shared" si="0"/>
        <v>co from electricity</v>
      </c>
      <c r="P5" s="15" t="s">
        <v>11</v>
      </c>
      <c r="Q5" s="15">
        <f t="shared" ref="Q5:Q14" si="1">($B$56)*C5</f>
        <v>1.0401482545915606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O6" s="15" t="str">
        <f t="shared" si="0"/>
        <v>nox from electricity</v>
      </c>
      <c r="P6" s="15" t="s">
        <v>11</v>
      </c>
      <c r="Q6" s="15">
        <f t="shared" si="1"/>
        <v>2.0375078172385117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O7" s="15" t="str">
        <f t="shared" si="0"/>
        <v>pm10 from electricity</v>
      </c>
      <c r="P7" s="15" t="s">
        <v>11</v>
      </c>
      <c r="Q7" s="15">
        <f t="shared" si="1"/>
        <v>0.365970358912444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O8" s="15" t="str">
        <f t="shared" si="0"/>
        <v>pm2.5 from electricity</v>
      </c>
      <c r="P8" s="15" t="s">
        <v>11</v>
      </c>
      <c r="Q8" s="15">
        <f t="shared" si="1"/>
        <v>0.15856811993292899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O9" s="15" t="str">
        <f t="shared" si="0"/>
        <v>sox from electricity</v>
      </c>
      <c r="P9" s="15" t="s">
        <v>11</v>
      </c>
      <c r="Q9" s="15">
        <f t="shared" si="1"/>
        <v>5.0111065134088832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O10" s="15" t="str">
        <f t="shared" si="0"/>
        <v>bc from electricity</v>
      </c>
      <c r="P10" s="15" t="s">
        <v>11</v>
      </c>
      <c r="Q10" s="15">
        <f t="shared" si="1"/>
        <v>1.3022902669745278E-2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O11" s="15" t="str">
        <f t="shared" si="0"/>
        <v>oc from electricity</v>
      </c>
      <c r="P11" s="15" t="s">
        <v>11</v>
      </c>
      <c r="Q11" s="15">
        <f t="shared" si="1"/>
        <v>3.0740757349301404E-2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O12" s="15" t="str">
        <f t="shared" si="0"/>
        <v>ch4 from electricity</v>
      </c>
      <c r="P12" s="15" t="s">
        <v>11</v>
      </c>
      <c r="Q12" s="15">
        <f t="shared" si="1"/>
        <v>5.7594457461573638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O13" s="15" t="str">
        <f t="shared" si="0"/>
        <v>n2o from electricity</v>
      </c>
      <c r="P13" s="15" t="s">
        <v>11</v>
      </c>
      <c r="Q13" s="15">
        <f t="shared" si="1"/>
        <v>4.5504487447419889E-2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O14" s="15" t="str">
        <f t="shared" si="0"/>
        <v>co2 from electricity</v>
      </c>
      <c r="P14" s="15" t="s">
        <v>11</v>
      </c>
      <c r="Q14" s="15">
        <f t="shared" si="1"/>
        <v>2903.7796212493131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80</v>
      </c>
      <c r="I38" s="21" t="s">
        <v>29</v>
      </c>
    </row>
    <row r="39" spans="1:49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47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2">
      <c r="A41" s="24"/>
      <c r="B41" s="53" t="s">
        <v>93</v>
      </c>
      <c r="C41" s="101"/>
      <c r="D41" s="10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49" s="20" customFormat="1" ht="156" customHeight="1" x14ac:dyDescent="0.2">
      <c r="A42" s="17"/>
      <c r="B42" s="86" t="s">
        <v>92</v>
      </c>
      <c r="C42" s="67"/>
      <c r="D42" s="67"/>
      <c r="E42" s="67"/>
      <c r="F42" s="67"/>
      <c r="G42" s="67"/>
      <c r="H42" s="68"/>
      <c r="I42" s="68"/>
      <c r="J42" s="68"/>
      <c r="Q42" s="63"/>
      <c r="R42" s="63"/>
      <c r="S42" s="25"/>
    </row>
    <row r="43" spans="1:49" s="20" customFormat="1" x14ac:dyDescent="0.2">
      <c r="A43" s="26" t="s">
        <v>31</v>
      </c>
      <c r="B43" s="87">
        <v>0.97864615952260237</v>
      </c>
      <c r="C43" s="51"/>
      <c r="D43" s="99"/>
      <c r="E43" s="51"/>
      <c r="F43" s="51"/>
      <c r="G43" s="51"/>
      <c r="H43" s="69"/>
      <c r="I43" s="70"/>
      <c r="J43" s="28"/>
      <c r="Q43" s="28"/>
      <c r="R43" s="28"/>
      <c r="S43" s="28"/>
    </row>
    <row r="44" spans="1:49" s="23" customFormat="1" x14ac:dyDescent="0.2">
      <c r="A44" s="27" t="s">
        <v>32</v>
      </c>
      <c r="B44" s="88">
        <v>0.7</v>
      </c>
      <c r="C44" s="28"/>
      <c r="D44" s="29"/>
      <c r="E44" s="28"/>
      <c r="F44" s="28"/>
      <c r="G44" s="28"/>
      <c r="H44" s="28"/>
      <c r="I44" s="29"/>
      <c r="J44" s="28"/>
      <c r="Q44" s="28"/>
      <c r="R44" s="28"/>
      <c r="S44" s="28"/>
    </row>
    <row r="45" spans="1:49" s="20" customFormat="1" x14ac:dyDescent="0.2">
      <c r="A45" s="30" t="s">
        <v>33</v>
      </c>
      <c r="B45" s="89">
        <v>1.0005158030845158</v>
      </c>
      <c r="C45" s="74"/>
      <c r="D45" s="74"/>
      <c r="E45" s="50"/>
      <c r="F45" s="71"/>
      <c r="G45" s="71"/>
      <c r="H45" s="72"/>
      <c r="I45" s="72"/>
      <c r="J45" s="72"/>
      <c r="Q45" s="64"/>
      <c r="R45" s="64"/>
      <c r="S45" s="50"/>
    </row>
    <row r="46" spans="1:49" s="20" customFormat="1" x14ac:dyDescent="0.2">
      <c r="A46" s="31" t="s">
        <v>73</v>
      </c>
      <c r="B46" s="90"/>
      <c r="E46" s="23"/>
      <c r="F46" s="23"/>
      <c r="J46" s="23"/>
      <c r="Q46" s="23"/>
      <c r="R46" s="23"/>
      <c r="S46" s="23"/>
    </row>
    <row r="47" spans="1:49" s="20" customFormat="1" x14ac:dyDescent="0.2">
      <c r="A47" s="48" t="s">
        <v>34</v>
      </c>
      <c r="B47" s="91">
        <v>0</v>
      </c>
      <c r="C47" s="32"/>
      <c r="D47" s="32"/>
      <c r="E47" s="32"/>
      <c r="F47" s="32"/>
      <c r="G47" s="32"/>
      <c r="H47" s="32"/>
      <c r="I47" s="18"/>
      <c r="J47" s="33"/>
      <c r="Q47" s="33"/>
      <c r="R47" s="33"/>
      <c r="S47" s="33"/>
    </row>
    <row r="48" spans="1:49" s="20" customFormat="1" x14ac:dyDescent="0.2">
      <c r="A48" s="48" t="s">
        <v>35</v>
      </c>
      <c r="B48" s="91">
        <v>0</v>
      </c>
      <c r="C48" s="32"/>
      <c r="D48" s="32"/>
      <c r="E48" s="32"/>
      <c r="F48" s="32"/>
      <c r="G48" s="32"/>
      <c r="H48" s="32"/>
      <c r="I48" s="18"/>
      <c r="J48" s="33"/>
      <c r="Q48" s="33"/>
      <c r="R48" s="33"/>
      <c r="S48" s="33"/>
    </row>
    <row r="49" spans="1:19" s="20" customFormat="1" x14ac:dyDescent="0.2">
      <c r="A49" s="48" t="s">
        <v>36</v>
      </c>
      <c r="B49" s="91">
        <v>0</v>
      </c>
      <c r="C49" s="32"/>
      <c r="D49" s="32"/>
      <c r="E49" s="32"/>
      <c r="F49" s="32"/>
      <c r="G49" s="32"/>
      <c r="H49" s="32"/>
      <c r="I49" s="18"/>
      <c r="J49" s="33"/>
      <c r="Q49" s="33"/>
      <c r="R49" s="33"/>
      <c r="S49" s="33"/>
    </row>
    <row r="50" spans="1:19" s="20" customFormat="1" x14ac:dyDescent="0.2">
      <c r="A50" s="48" t="s">
        <v>74</v>
      </c>
      <c r="B50" s="91">
        <v>0</v>
      </c>
      <c r="C50" s="32"/>
      <c r="D50" s="32"/>
      <c r="E50" s="32"/>
      <c r="F50" s="32"/>
      <c r="G50" s="32"/>
      <c r="H50" s="32"/>
      <c r="I50" s="18"/>
      <c r="J50" s="33"/>
      <c r="Q50" s="33"/>
      <c r="R50" s="33"/>
      <c r="S50" s="33"/>
    </row>
    <row r="51" spans="1:19" s="20" customFormat="1" x14ac:dyDescent="0.2">
      <c r="A51" s="48" t="s">
        <v>37</v>
      </c>
      <c r="B51" s="91"/>
      <c r="C51" s="32"/>
      <c r="D51" s="32"/>
      <c r="E51" s="32"/>
      <c r="F51" s="32"/>
      <c r="G51" s="32"/>
      <c r="H51" s="32"/>
      <c r="I51" s="18"/>
      <c r="J51" s="33"/>
      <c r="Q51" s="33"/>
      <c r="R51" s="33"/>
      <c r="S51" s="33"/>
    </row>
    <row r="52" spans="1:19" s="20" customFormat="1" x14ac:dyDescent="0.2">
      <c r="A52" s="48" t="s">
        <v>75</v>
      </c>
      <c r="B52" s="91"/>
      <c r="C52" s="32"/>
      <c r="D52" s="32"/>
      <c r="E52" s="32"/>
      <c r="F52" s="32"/>
      <c r="G52" s="32"/>
      <c r="H52" s="32"/>
      <c r="I52" s="18"/>
      <c r="J52" s="33"/>
      <c r="Q52" s="33"/>
      <c r="R52" s="33"/>
      <c r="S52" s="33"/>
    </row>
    <row r="53" spans="1:19" s="20" customFormat="1" x14ac:dyDescent="0.2">
      <c r="A53" s="48" t="s">
        <v>40</v>
      </c>
      <c r="B53" s="91"/>
      <c r="C53" s="32"/>
      <c r="D53" s="32"/>
      <c r="E53" s="32"/>
      <c r="F53" s="32"/>
      <c r="G53" s="32"/>
      <c r="H53" s="32"/>
      <c r="I53" s="18"/>
      <c r="J53" s="33"/>
      <c r="Q53" s="33"/>
      <c r="R53" s="33"/>
      <c r="S53" s="33"/>
    </row>
    <row r="54" spans="1:19" s="20" customFormat="1" x14ac:dyDescent="0.2">
      <c r="A54" s="48" t="s">
        <v>76</v>
      </c>
      <c r="B54" s="91"/>
      <c r="C54" s="32"/>
      <c r="D54" s="32"/>
      <c r="E54" s="32"/>
      <c r="F54" s="32"/>
      <c r="G54" s="32"/>
      <c r="H54" s="32"/>
      <c r="I54" s="18"/>
      <c r="J54" s="33"/>
      <c r="Q54" s="33"/>
      <c r="R54" s="33"/>
      <c r="S54" s="33"/>
    </row>
    <row r="55" spans="1:19" s="20" customFormat="1" x14ac:dyDescent="0.2">
      <c r="A55" s="48" t="s">
        <v>39</v>
      </c>
      <c r="B55" s="91"/>
      <c r="C55" s="32"/>
      <c r="D55" s="32"/>
      <c r="E55" s="32"/>
      <c r="F55" s="32"/>
      <c r="G55" s="32"/>
      <c r="H55" s="32"/>
      <c r="I55" s="18"/>
      <c r="J55" s="33"/>
      <c r="Q55" s="33"/>
      <c r="R55" s="33"/>
      <c r="S55" s="33"/>
    </row>
    <row r="56" spans="1:19" s="20" customFormat="1" x14ac:dyDescent="0.2">
      <c r="A56" s="48" t="s">
        <v>38</v>
      </c>
      <c r="B56" s="92">
        <v>21819.776504119036</v>
      </c>
      <c r="C56" s="32"/>
      <c r="D56" s="32"/>
      <c r="E56" s="32"/>
      <c r="F56" s="32"/>
      <c r="G56" s="32"/>
      <c r="H56" s="32"/>
      <c r="I56" s="18"/>
      <c r="J56" s="33"/>
      <c r="Q56" s="33"/>
      <c r="R56" s="33"/>
      <c r="S56" s="33"/>
    </row>
    <row r="57" spans="1:19" s="20" customFormat="1" x14ac:dyDescent="0.2">
      <c r="A57" s="49" t="s">
        <v>77</v>
      </c>
      <c r="B57" s="93">
        <v>515.80308451573103</v>
      </c>
      <c r="C57" s="35"/>
      <c r="D57" s="35"/>
      <c r="E57" s="32"/>
      <c r="F57" s="32"/>
      <c r="G57" s="32"/>
      <c r="H57" s="18"/>
      <c r="I57" s="18"/>
      <c r="J57" s="35"/>
      <c r="Q57" s="35"/>
      <c r="R57" s="35"/>
      <c r="S57" s="35"/>
    </row>
    <row r="58" spans="1:19" s="20" customFormat="1" x14ac:dyDescent="0.2">
      <c r="A58" s="36" t="s">
        <v>41</v>
      </c>
      <c r="B58" s="94"/>
      <c r="C58" s="18"/>
      <c r="D58" s="18"/>
      <c r="E58" s="33"/>
      <c r="F58" s="35"/>
      <c r="G58" s="18"/>
      <c r="H58" s="18"/>
      <c r="I58" s="18"/>
      <c r="J58" s="33"/>
      <c r="Q58" s="33"/>
      <c r="R58" s="33"/>
      <c r="S58" s="35"/>
    </row>
    <row r="59" spans="1:19" s="20" customFormat="1" x14ac:dyDescent="0.2">
      <c r="A59" s="17" t="s">
        <v>42</v>
      </c>
      <c r="B59" s="95">
        <v>0.32825973745080761</v>
      </c>
      <c r="C59" s="74"/>
      <c r="D59" s="74"/>
      <c r="E59" s="73"/>
      <c r="F59" s="65"/>
      <c r="G59" s="71"/>
      <c r="H59" s="37"/>
      <c r="I59" s="37"/>
      <c r="J59" s="37"/>
      <c r="Q59" s="37"/>
      <c r="R59" s="37"/>
      <c r="S59" s="50"/>
    </row>
    <row r="60" spans="1:19" s="20" customFormat="1" x14ac:dyDescent="0.2">
      <c r="A60" s="17" t="s">
        <v>43</v>
      </c>
      <c r="B60" s="95">
        <v>1.0401482545915606</v>
      </c>
      <c r="C60" s="74"/>
      <c r="D60" s="74"/>
      <c r="E60" s="73"/>
      <c r="F60" s="65"/>
      <c r="G60" s="71"/>
      <c r="H60" s="37"/>
      <c r="I60" s="37"/>
      <c r="J60" s="37"/>
      <c r="Q60" s="37"/>
      <c r="R60" s="37"/>
      <c r="S60" s="50"/>
    </row>
    <row r="61" spans="1:19" s="20" customFormat="1" x14ac:dyDescent="0.2">
      <c r="A61" s="17" t="s">
        <v>44</v>
      </c>
      <c r="B61" s="95">
        <v>2.0375078172385117</v>
      </c>
      <c r="C61" s="74"/>
      <c r="D61" s="74"/>
      <c r="E61" s="73"/>
      <c r="F61" s="65"/>
      <c r="G61" s="71"/>
      <c r="H61" s="37"/>
      <c r="I61" s="37"/>
      <c r="J61" s="37"/>
      <c r="Q61" s="37"/>
      <c r="R61" s="37"/>
      <c r="S61" s="50"/>
    </row>
    <row r="62" spans="1:19" s="20" customFormat="1" x14ac:dyDescent="0.2">
      <c r="A62" s="17" t="s">
        <v>45</v>
      </c>
      <c r="B62" s="95">
        <v>0.36597035891244395</v>
      </c>
      <c r="C62" s="74"/>
      <c r="D62" s="74"/>
      <c r="E62" s="73"/>
      <c r="F62" s="65"/>
      <c r="G62" s="71"/>
      <c r="H62" s="37"/>
      <c r="I62" s="37"/>
      <c r="J62" s="37"/>
      <c r="Q62" s="37"/>
      <c r="R62" s="37"/>
      <c r="S62" s="50"/>
    </row>
    <row r="63" spans="1:19" s="20" customFormat="1" x14ac:dyDescent="0.2">
      <c r="A63" s="17" t="s">
        <v>46</v>
      </c>
      <c r="B63" s="95">
        <v>0.15856811993292899</v>
      </c>
      <c r="C63" s="74"/>
      <c r="D63" s="74"/>
      <c r="E63" s="73"/>
      <c r="F63" s="65"/>
      <c r="G63" s="71"/>
      <c r="H63" s="37"/>
      <c r="I63" s="37"/>
      <c r="J63" s="37"/>
      <c r="Q63" s="37"/>
      <c r="R63" s="37"/>
      <c r="S63" s="50"/>
    </row>
    <row r="64" spans="1:19" s="20" customFormat="1" x14ac:dyDescent="0.2">
      <c r="A64" s="17" t="s">
        <v>47</v>
      </c>
      <c r="B64" s="95">
        <v>5.0111065134088832</v>
      </c>
      <c r="C64" s="74"/>
      <c r="D64" s="74"/>
      <c r="E64" s="73"/>
      <c r="F64" s="65"/>
      <c r="G64" s="71"/>
      <c r="H64" s="37"/>
      <c r="I64" s="37"/>
      <c r="J64" s="37"/>
      <c r="Q64" s="37"/>
      <c r="R64" s="37"/>
      <c r="S64" s="50"/>
    </row>
    <row r="65" spans="1:49" s="20" customFormat="1" x14ac:dyDescent="0.2">
      <c r="A65" s="17" t="s">
        <v>48</v>
      </c>
      <c r="B65" s="95">
        <v>1.3022902669745279E-2</v>
      </c>
      <c r="C65" s="74"/>
      <c r="D65" s="74"/>
      <c r="E65" s="73"/>
      <c r="F65" s="65"/>
      <c r="G65" s="71"/>
      <c r="H65" s="37"/>
      <c r="I65" s="37"/>
      <c r="J65" s="37"/>
      <c r="Q65" s="37"/>
      <c r="R65" s="37"/>
      <c r="S65" s="50"/>
    </row>
    <row r="66" spans="1:49" s="20" customFormat="1" x14ac:dyDescent="0.2">
      <c r="A66" s="17" t="s">
        <v>49</v>
      </c>
      <c r="B66" s="95">
        <v>3.0740757349301408E-2</v>
      </c>
      <c r="C66" s="74"/>
      <c r="D66" s="74"/>
      <c r="E66" s="73"/>
      <c r="F66" s="65"/>
      <c r="G66" s="71"/>
      <c r="H66" s="37"/>
      <c r="I66" s="37"/>
      <c r="J66" s="37"/>
      <c r="Q66" s="37"/>
      <c r="R66" s="37"/>
      <c r="S66" s="50"/>
    </row>
    <row r="67" spans="1:49" s="20" customFormat="1" x14ac:dyDescent="0.2">
      <c r="A67" s="17" t="s">
        <v>50</v>
      </c>
      <c r="B67" s="95">
        <v>5.7594457461573638</v>
      </c>
      <c r="C67" s="74"/>
      <c r="D67" s="74"/>
      <c r="E67" s="73"/>
      <c r="F67" s="65"/>
      <c r="G67" s="71"/>
      <c r="H67" s="37"/>
      <c r="I67" s="37"/>
      <c r="J67" s="37"/>
      <c r="Q67" s="37"/>
      <c r="R67" s="37"/>
      <c r="S67" s="50"/>
    </row>
    <row r="68" spans="1:49" s="20" customFormat="1" x14ac:dyDescent="0.2">
      <c r="A68" s="17" t="s">
        <v>51</v>
      </c>
      <c r="B68" s="95">
        <v>4.5504487447419896E-2</v>
      </c>
      <c r="C68" s="74"/>
      <c r="D68" s="74"/>
      <c r="E68" s="73"/>
      <c r="F68" s="65"/>
      <c r="G68" s="71"/>
      <c r="H68" s="37"/>
      <c r="I68" s="37"/>
      <c r="J68" s="37"/>
      <c r="Q68" s="37"/>
      <c r="R68" s="37"/>
      <c r="S68" s="50"/>
    </row>
    <row r="69" spans="1:49" s="18" customFormat="1" x14ac:dyDescent="0.2">
      <c r="A69" s="38" t="s">
        <v>52</v>
      </c>
      <c r="B69" s="96">
        <v>2903.7796212493135</v>
      </c>
      <c r="C69" s="75"/>
      <c r="D69" s="100"/>
      <c r="E69" s="66"/>
      <c r="F69" s="66"/>
      <c r="H69" s="33"/>
      <c r="I69" s="33"/>
      <c r="J69" s="33"/>
      <c r="Q69" s="33"/>
      <c r="R69" s="33"/>
      <c r="S69" s="34"/>
    </row>
    <row r="70" spans="1:49" x14ac:dyDescent="0.2">
      <c r="A70" s="54" t="s">
        <v>78</v>
      </c>
      <c r="B70" s="97">
        <v>11.19</v>
      </c>
      <c r="C70" s="76"/>
      <c r="D70" s="76"/>
      <c r="E70" s="57"/>
      <c r="F70" s="43"/>
      <c r="G70" s="43"/>
      <c r="H70" s="37"/>
      <c r="I70" s="43"/>
      <c r="J70" s="43"/>
      <c r="P70" s="43"/>
      <c r="Q70" s="43"/>
      <c r="R70" s="43"/>
    </row>
    <row r="71" spans="1:49" x14ac:dyDescent="0.2">
      <c r="A71" s="49" t="s">
        <v>87</v>
      </c>
      <c r="B71" s="98"/>
      <c r="C71" s="76"/>
      <c r="D71" s="76"/>
      <c r="E71" s="57"/>
      <c r="F71" s="43"/>
      <c r="G71" s="43"/>
      <c r="H71" s="37"/>
      <c r="I71" s="43"/>
      <c r="J71" s="43"/>
      <c r="P71" s="43"/>
      <c r="Q71" s="43"/>
      <c r="R71" s="43"/>
    </row>
    <row r="72" spans="1:49" ht="16" x14ac:dyDescent="0.2">
      <c r="A72" s="6" t="s">
        <v>53</v>
      </c>
      <c r="B72" s="7"/>
      <c r="C72" s="7"/>
      <c r="D72" s="7"/>
      <c r="E72" s="7"/>
      <c r="F72" s="7"/>
      <c r="G72" s="7"/>
      <c r="H72" s="7"/>
      <c r="I72" s="7"/>
      <c r="J72" s="7"/>
      <c r="K72" s="8"/>
      <c r="L72" s="7"/>
      <c r="M72" s="7"/>
      <c r="N72" s="7"/>
      <c r="P72" s="43"/>
      <c r="Q72" s="43"/>
      <c r="R72" s="43"/>
      <c r="S72" s="43"/>
    </row>
    <row r="73" spans="1:49" s="10" customFormat="1" x14ac:dyDescent="0.2">
      <c r="A73" s="105" t="s">
        <v>95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7"/>
      <c r="L73" s="62"/>
      <c r="M73" s="62"/>
      <c r="N73" s="62"/>
      <c r="O73" s="62"/>
      <c r="P73" s="62"/>
      <c r="Q73" s="62"/>
      <c r="R73" s="62"/>
      <c r="S73" s="46"/>
      <c r="T73" s="40"/>
      <c r="U73" s="40"/>
      <c r="V73" s="40"/>
      <c r="W73" s="40"/>
      <c r="X73" s="40"/>
      <c r="Y73" s="40"/>
      <c r="Z73" s="40"/>
      <c r="AA73" s="40"/>
      <c r="AB73" s="40"/>
      <c r="AD73" s="13"/>
      <c r="AG73" s="13"/>
      <c r="AN73" s="13"/>
    </row>
    <row r="74" spans="1:49" s="10" customFormat="1" x14ac:dyDescent="0.2">
      <c r="A74" s="39" t="s">
        <v>54</v>
      </c>
      <c r="B74" s="40" t="s">
        <v>55</v>
      </c>
      <c r="C74" s="41" t="s">
        <v>100</v>
      </c>
      <c r="D74" s="41" t="s">
        <v>84</v>
      </c>
      <c r="E74" s="41" t="s">
        <v>58</v>
      </c>
      <c r="F74" s="41" t="s">
        <v>4</v>
      </c>
      <c r="G74" s="42" t="s">
        <v>5</v>
      </c>
      <c r="H74" s="41" t="s">
        <v>59</v>
      </c>
      <c r="I74" s="41" t="s">
        <v>60</v>
      </c>
      <c r="J74" s="41" t="s">
        <v>56</v>
      </c>
      <c r="K74" s="41" t="s">
        <v>57</v>
      </c>
      <c r="L74" s="41" t="s">
        <v>61</v>
      </c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62"/>
      <c r="AA74" s="40"/>
      <c r="AB74" s="40"/>
      <c r="AF74" s="13"/>
      <c r="AI74" s="13"/>
      <c r="AP74" s="13"/>
    </row>
    <row r="75" spans="1:49" s="10" customFormat="1" x14ac:dyDescent="0.2">
      <c r="A75" s="77">
        <f>B45</f>
        <v>1.0005158030845158</v>
      </c>
      <c r="B75" s="78" t="s">
        <v>88</v>
      </c>
      <c r="C75" s="44" t="s">
        <v>92</v>
      </c>
      <c r="D75" s="2" t="s">
        <v>89</v>
      </c>
      <c r="E75" s="2" t="s">
        <v>89</v>
      </c>
      <c r="F75" s="79">
        <f>A75</f>
        <v>1.0005158030845158</v>
      </c>
      <c r="G75" s="2" t="s">
        <v>63</v>
      </c>
      <c r="H75" s="2" t="s">
        <v>64</v>
      </c>
      <c r="I75" s="2" t="s">
        <v>65</v>
      </c>
      <c r="J75" s="2" t="s">
        <v>62</v>
      </c>
      <c r="K75" s="2" t="s">
        <v>90</v>
      </c>
      <c r="L75" s="45" t="s">
        <v>96</v>
      </c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62"/>
      <c r="AA75" s="40"/>
      <c r="AB75" s="40"/>
      <c r="AF75" s="13"/>
      <c r="AI75" s="13"/>
      <c r="AP75" s="13"/>
    </row>
    <row r="76" spans="1:49" x14ac:dyDescent="0.2">
      <c r="A76" s="52">
        <f>B56</f>
        <v>21819.776504119036</v>
      </c>
      <c r="B76" s="43" t="s">
        <v>66</v>
      </c>
      <c r="C76" s="44" t="s">
        <v>92</v>
      </c>
      <c r="D76" s="44" t="s">
        <v>7</v>
      </c>
      <c r="E76" s="44" t="s">
        <v>7</v>
      </c>
      <c r="F76" s="44">
        <f>A76/10^6</f>
        <v>2.1819776504119037E-2</v>
      </c>
      <c r="G76" s="2" t="s">
        <v>63</v>
      </c>
      <c r="H76" s="2" t="s">
        <v>64</v>
      </c>
      <c r="I76" s="2" t="s">
        <v>65</v>
      </c>
      <c r="J76" s="2" t="s">
        <v>62</v>
      </c>
      <c r="K76" s="44"/>
      <c r="L76" s="44" t="s">
        <v>97</v>
      </c>
      <c r="O76" s="40"/>
      <c r="P76" s="40"/>
      <c r="Q76" s="40"/>
      <c r="R76" s="40"/>
      <c r="S76" s="40"/>
      <c r="T76" s="59"/>
      <c r="U76" s="40"/>
      <c r="V76" s="40"/>
      <c r="W76" s="40"/>
      <c r="X76" s="40"/>
      <c r="Y76" s="40"/>
      <c r="Z76" s="43"/>
      <c r="AA76" s="43"/>
      <c r="AB76" s="43"/>
      <c r="AD76" s="5"/>
      <c r="AG76" s="5"/>
      <c r="AJ76" s="4"/>
      <c r="AM76" s="4"/>
      <c r="AN76" s="5"/>
      <c r="AP76" s="4"/>
      <c r="AW76" s="4"/>
    </row>
    <row r="77" spans="1:49" x14ac:dyDescent="0.2">
      <c r="A77" s="84">
        <f>B57</f>
        <v>515.80308451573103</v>
      </c>
      <c r="B77" s="43" t="s">
        <v>66</v>
      </c>
      <c r="C77" s="44" t="s">
        <v>92</v>
      </c>
      <c r="D77" s="44" t="s">
        <v>91</v>
      </c>
      <c r="E77" s="44" t="s">
        <v>91</v>
      </c>
      <c r="F77" s="44">
        <f>A77/10^6</f>
        <v>5.1580308451573101E-4</v>
      </c>
      <c r="G77" s="44" t="s">
        <v>63</v>
      </c>
      <c r="H77" s="44" t="s">
        <v>64</v>
      </c>
      <c r="I77" s="44" t="s">
        <v>65</v>
      </c>
      <c r="J77" s="44" t="s">
        <v>62</v>
      </c>
      <c r="K77" s="44"/>
      <c r="L77" s="44" t="s">
        <v>98</v>
      </c>
    </row>
    <row r="78" spans="1:49" x14ac:dyDescent="0.2">
      <c r="A78" s="52">
        <f t="shared" ref="A78:A88" si="2">Q4</f>
        <v>0.32825973745080755</v>
      </c>
      <c r="B78" s="43" t="s">
        <v>11</v>
      </c>
      <c r="C78" s="44" t="s">
        <v>92</v>
      </c>
      <c r="D78" s="44" t="s">
        <v>7</v>
      </c>
      <c r="E78" s="44" t="s">
        <v>8</v>
      </c>
      <c r="F78" s="44">
        <f t="shared" ref="F78:F101" si="3">A78/1000/10^6/0.001055</f>
        <v>3.1114667056948589E-7</v>
      </c>
      <c r="G78" s="44" t="s">
        <v>67</v>
      </c>
      <c r="H78" s="44" t="s">
        <v>68</v>
      </c>
      <c r="I78" s="44" t="s">
        <v>69</v>
      </c>
      <c r="J78" s="44" t="s">
        <v>62</v>
      </c>
      <c r="K78" s="44"/>
      <c r="L78" s="44" t="s">
        <v>70</v>
      </c>
      <c r="O78" s="80"/>
      <c r="P78" s="43"/>
      <c r="Q78" s="43"/>
      <c r="R78" s="57"/>
      <c r="S78" s="43"/>
      <c r="T78" s="43"/>
      <c r="U78" s="43"/>
      <c r="V78" s="43"/>
      <c r="W78" s="43"/>
      <c r="X78" s="43"/>
      <c r="Y78" s="43"/>
      <c r="Z78" s="43"/>
      <c r="AA78" s="43"/>
      <c r="AB78" s="43"/>
      <c r="AD78" s="5"/>
      <c r="AG78" s="5"/>
      <c r="AJ78" s="4"/>
      <c r="AM78" s="4"/>
      <c r="AN78" s="5"/>
      <c r="AP78" s="4"/>
      <c r="AW78" s="4"/>
    </row>
    <row r="79" spans="1:49" x14ac:dyDescent="0.2">
      <c r="A79" s="52">
        <f t="shared" si="2"/>
        <v>1.0401482545915606</v>
      </c>
      <c r="B79" s="43" t="s">
        <v>11</v>
      </c>
      <c r="C79" s="44" t="s">
        <v>92</v>
      </c>
      <c r="D79" s="44" t="s">
        <v>7</v>
      </c>
      <c r="E79" s="55" t="s">
        <v>12</v>
      </c>
      <c r="F79" s="44">
        <f t="shared" si="3"/>
        <v>9.8592251620053134E-7</v>
      </c>
      <c r="G79" s="44" t="s">
        <v>67</v>
      </c>
      <c r="H79" s="44" t="s">
        <v>68</v>
      </c>
      <c r="I79" s="44" t="s">
        <v>69</v>
      </c>
      <c r="J79" s="44" t="s">
        <v>62</v>
      </c>
      <c r="K79" s="44"/>
      <c r="L79" s="44" t="s">
        <v>70</v>
      </c>
      <c r="O79" s="81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D79" s="5"/>
      <c r="AG79" s="5"/>
      <c r="AJ79" s="4"/>
      <c r="AM79" s="4"/>
      <c r="AN79" s="5"/>
      <c r="AP79" s="4"/>
      <c r="AW79" s="4"/>
    </row>
    <row r="80" spans="1:49" x14ac:dyDescent="0.2">
      <c r="A80" s="52">
        <f t="shared" si="2"/>
        <v>2.0375078172385117</v>
      </c>
      <c r="B80" s="43" t="s">
        <v>11</v>
      </c>
      <c r="C80" s="44" t="s">
        <v>92</v>
      </c>
      <c r="D80" s="44" t="s">
        <v>7</v>
      </c>
      <c r="E80" s="55" t="s">
        <v>13</v>
      </c>
      <c r="F80" s="44">
        <f t="shared" si="3"/>
        <v>1.9312870305578311E-6</v>
      </c>
      <c r="G80" s="44" t="s">
        <v>67</v>
      </c>
      <c r="H80" s="44" t="s">
        <v>68</v>
      </c>
      <c r="I80" s="44" t="s">
        <v>69</v>
      </c>
      <c r="J80" s="44" t="s">
        <v>62</v>
      </c>
      <c r="K80" s="44"/>
      <c r="L80" s="44" t="s">
        <v>70</v>
      </c>
      <c r="O80" s="81"/>
      <c r="P80" s="43"/>
      <c r="Q80" s="43"/>
      <c r="R80" s="20"/>
      <c r="S80" s="43"/>
      <c r="T80" s="43"/>
      <c r="U80" s="43"/>
      <c r="V80" s="43"/>
      <c r="W80" s="43"/>
      <c r="X80" s="43"/>
      <c r="Y80" s="43"/>
      <c r="Z80" s="43"/>
      <c r="AA80" s="43"/>
      <c r="AB80" s="43"/>
      <c r="AD80" s="5"/>
      <c r="AG80" s="5"/>
      <c r="AJ80" s="4"/>
      <c r="AM80" s="4"/>
      <c r="AN80" s="5"/>
      <c r="AP80" s="4"/>
      <c r="AW80" s="4"/>
    </row>
    <row r="81" spans="1:49" x14ac:dyDescent="0.2">
      <c r="A81" s="52">
        <f t="shared" si="2"/>
        <v>0.365970358912444</v>
      </c>
      <c r="B81" s="43" t="s">
        <v>11</v>
      </c>
      <c r="C81" s="44" t="s">
        <v>92</v>
      </c>
      <c r="D81" s="44" t="s">
        <v>7</v>
      </c>
      <c r="E81" s="55" t="s">
        <v>14</v>
      </c>
      <c r="F81" s="44">
        <f t="shared" si="3"/>
        <v>3.4689133546203226E-7</v>
      </c>
      <c r="G81" s="44" t="s">
        <v>67</v>
      </c>
      <c r="H81" s="44" t="s">
        <v>68</v>
      </c>
      <c r="I81" s="44" t="s">
        <v>69</v>
      </c>
      <c r="J81" s="44" t="s">
        <v>62</v>
      </c>
      <c r="K81" s="44"/>
      <c r="L81" s="44" t="s">
        <v>70</v>
      </c>
      <c r="O81" s="81"/>
      <c r="P81" s="43"/>
      <c r="Q81" s="43"/>
      <c r="R81" s="20"/>
      <c r="S81" s="43"/>
      <c r="T81" s="43"/>
      <c r="U81" s="43"/>
      <c r="V81" s="43"/>
      <c r="W81" s="43"/>
      <c r="X81" s="43"/>
      <c r="Y81" s="43"/>
      <c r="Z81" s="43"/>
      <c r="AA81" s="43"/>
      <c r="AB81" s="43"/>
      <c r="AD81" s="5"/>
      <c r="AG81" s="5"/>
      <c r="AJ81" s="4"/>
      <c r="AM81" s="4"/>
      <c r="AN81" s="5"/>
      <c r="AP81" s="4"/>
      <c r="AW81" s="4"/>
    </row>
    <row r="82" spans="1:49" x14ac:dyDescent="0.2">
      <c r="A82" s="52">
        <f t="shared" si="2"/>
        <v>0.15856811993292899</v>
      </c>
      <c r="B82" s="43" t="s">
        <v>11</v>
      </c>
      <c r="C82" s="44" t="s">
        <v>92</v>
      </c>
      <c r="D82" s="44" t="s">
        <v>7</v>
      </c>
      <c r="E82" s="55" t="s">
        <v>15</v>
      </c>
      <c r="F82" s="44">
        <f t="shared" si="3"/>
        <v>1.5030153548144929E-7</v>
      </c>
      <c r="G82" s="44" t="s">
        <v>67</v>
      </c>
      <c r="H82" s="44" t="s">
        <v>68</v>
      </c>
      <c r="I82" s="44" t="s">
        <v>69</v>
      </c>
      <c r="J82" s="44" t="s">
        <v>62</v>
      </c>
      <c r="K82" s="44"/>
      <c r="L82" s="44" t="s">
        <v>70</v>
      </c>
      <c r="O82" s="81"/>
      <c r="P82" s="43"/>
      <c r="Q82" s="43"/>
      <c r="R82" s="20"/>
      <c r="S82" s="43"/>
      <c r="T82" s="43"/>
      <c r="U82" s="43"/>
      <c r="V82" s="43"/>
      <c r="W82" s="43"/>
      <c r="X82" s="43"/>
      <c r="Y82" s="43"/>
      <c r="Z82" s="43"/>
      <c r="AA82" s="43"/>
      <c r="AB82" s="43"/>
      <c r="AD82" s="5"/>
      <c r="AG82" s="5"/>
      <c r="AJ82" s="4"/>
      <c r="AM82" s="4"/>
      <c r="AN82" s="5"/>
      <c r="AP82" s="4"/>
      <c r="AW82" s="4"/>
    </row>
    <row r="83" spans="1:49" x14ac:dyDescent="0.2">
      <c r="A83" s="52">
        <f t="shared" si="2"/>
        <v>5.0111065134088832</v>
      </c>
      <c r="B83" s="43" t="s">
        <v>11</v>
      </c>
      <c r="C83" s="44" t="s">
        <v>92</v>
      </c>
      <c r="D83" s="44" t="s">
        <v>7</v>
      </c>
      <c r="E83" s="55" t="s">
        <v>16</v>
      </c>
      <c r="F83" s="44">
        <f t="shared" si="3"/>
        <v>4.7498639937524966E-6</v>
      </c>
      <c r="G83" s="44" t="s">
        <v>67</v>
      </c>
      <c r="H83" s="44" t="s">
        <v>68</v>
      </c>
      <c r="I83" s="44" t="s">
        <v>69</v>
      </c>
      <c r="J83" s="44" t="s">
        <v>62</v>
      </c>
      <c r="K83" s="44"/>
      <c r="L83" s="44" t="s">
        <v>70</v>
      </c>
      <c r="O83" s="81"/>
      <c r="P83" s="43"/>
      <c r="Q83" s="43"/>
      <c r="R83" s="20"/>
      <c r="S83" s="43"/>
      <c r="T83" s="43"/>
      <c r="U83" s="43"/>
      <c r="V83" s="43"/>
      <c r="W83" s="43"/>
      <c r="X83" s="43"/>
      <c r="Y83" s="43"/>
      <c r="Z83" s="43"/>
      <c r="AA83" s="43"/>
      <c r="AB83" s="43"/>
      <c r="AD83" s="5"/>
      <c r="AG83" s="5"/>
      <c r="AJ83" s="4"/>
      <c r="AM83" s="4"/>
      <c r="AN83" s="5"/>
      <c r="AP83" s="4"/>
      <c r="AW83" s="4"/>
    </row>
    <row r="84" spans="1:49" x14ac:dyDescent="0.2">
      <c r="A84" s="52">
        <f t="shared" si="2"/>
        <v>1.3022902669745278E-2</v>
      </c>
      <c r="B84" s="43" t="s">
        <v>11</v>
      </c>
      <c r="C84" s="44" t="s">
        <v>92</v>
      </c>
      <c r="D84" s="44" t="s">
        <v>7</v>
      </c>
      <c r="E84" s="55" t="s">
        <v>17</v>
      </c>
      <c r="F84" s="44">
        <f t="shared" si="3"/>
        <v>1.2343983573218273E-8</v>
      </c>
      <c r="G84" s="44" t="s">
        <v>67</v>
      </c>
      <c r="H84" s="44" t="s">
        <v>68</v>
      </c>
      <c r="I84" s="44" t="s">
        <v>69</v>
      </c>
      <c r="J84" s="44" t="s">
        <v>62</v>
      </c>
      <c r="K84" s="44"/>
      <c r="L84" s="44" t="s">
        <v>70</v>
      </c>
      <c r="O84" s="81"/>
      <c r="P84" s="43"/>
      <c r="Q84" s="43"/>
      <c r="R84" s="20"/>
      <c r="S84" s="43"/>
      <c r="T84" s="43"/>
      <c r="U84" s="43"/>
      <c r="V84" s="43"/>
      <c r="W84" s="43"/>
      <c r="X84" s="43"/>
      <c r="Y84" s="43"/>
      <c r="Z84" s="43"/>
      <c r="AA84" s="43"/>
      <c r="AB84" s="43"/>
      <c r="AD84" s="5"/>
      <c r="AG84" s="5"/>
      <c r="AJ84" s="4"/>
      <c r="AM84" s="4"/>
      <c r="AN84" s="5"/>
      <c r="AP84" s="4"/>
      <c r="AW84" s="4"/>
    </row>
    <row r="85" spans="1:49" x14ac:dyDescent="0.2">
      <c r="A85" s="52">
        <f t="shared" si="2"/>
        <v>3.0740757349301404E-2</v>
      </c>
      <c r="B85" s="43" t="s">
        <v>11</v>
      </c>
      <c r="C85" s="44" t="s">
        <v>92</v>
      </c>
      <c r="D85" s="44" t="s">
        <v>7</v>
      </c>
      <c r="E85" s="55" t="s">
        <v>18</v>
      </c>
      <c r="F85" s="44">
        <f t="shared" si="3"/>
        <v>2.9138158624930241E-8</v>
      </c>
      <c r="G85" s="44" t="s">
        <v>67</v>
      </c>
      <c r="H85" s="44" t="s">
        <v>68</v>
      </c>
      <c r="I85" s="44" t="s">
        <v>69</v>
      </c>
      <c r="J85" s="44" t="s">
        <v>62</v>
      </c>
      <c r="K85" s="44"/>
      <c r="L85" s="44" t="s">
        <v>70</v>
      </c>
      <c r="M85" s="43"/>
      <c r="O85" s="81"/>
      <c r="P85" s="43"/>
      <c r="Q85" s="43"/>
      <c r="R85" s="20"/>
      <c r="S85" s="43"/>
      <c r="T85" s="43"/>
      <c r="U85" s="43"/>
      <c r="V85" s="43"/>
      <c r="W85" s="43"/>
      <c r="X85" s="43"/>
      <c r="Y85" s="43"/>
      <c r="Z85" s="43"/>
      <c r="AA85" s="43"/>
      <c r="AB85" s="43"/>
      <c r="AD85" s="5"/>
      <c r="AG85" s="5"/>
      <c r="AJ85" s="4"/>
      <c r="AM85" s="4"/>
      <c r="AN85" s="5"/>
      <c r="AP85" s="4"/>
      <c r="AW85" s="4"/>
    </row>
    <row r="86" spans="1:49" x14ac:dyDescent="0.2">
      <c r="A86" s="52">
        <f t="shared" si="2"/>
        <v>5.7594457461573638</v>
      </c>
      <c r="B86" s="43" t="s">
        <v>11</v>
      </c>
      <c r="C86" s="44" t="s">
        <v>92</v>
      </c>
      <c r="D86" s="44" t="s">
        <v>7</v>
      </c>
      <c r="E86" s="55" t="s">
        <v>79</v>
      </c>
      <c r="F86" s="44">
        <f t="shared" si="3"/>
        <v>5.4591902807178804E-6</v>
      </c>
      <c r="G86" s="44" t="s">
        <v>67</v>
      </c>
      <c r="H86" s="44" t="s">
        <v>68</v>
      </c>
      <c r="I86" s="44" t="s">
        <v>69</v>
      </c>
      <c r="J86" s="44" t="s">
        <v>62</v>
      </c>
      <c r="K86" s="44"/>
      <c r="L86" s="44" t="s">
        <v>70</v>
      </c>
      <c r="O86" s="81"/>
      <c r="P86" s="43"/>
      <c r="Q86" s="43"/>
      <c r="R86" s="20"/>
      <c r="S86" s="43"/>
      <c r="T86" s="43"/>
      <c r="U86" s="43"/>
      <c r="V86" s="43"/>
      <c r="W86" s="43"/>
      <c r="X86" s="43"/>
      <c r="Y86" s="43"/>
      <c r="Z86" s="43"/>
      <c r="AA86" s="43"/>
      <c r="AB86" s="43"/>
      <c r="AD86" s="5"/>
      <c r="AG86" s="5"/>
      <c r="AJ86" s="4"/>
      <c r="AM86" s="4"/>
      <c r="AN86" s="5"/>
      <c r="AP86" s="4"/>
      <c r="AW86" s="4"/>
    </row>
    <row r="87" spans="1:49" x14ac:dyDescent="0.2">
      <c r="A87" s="52">
        <f t="shared" si="2"/>
        <v>4.5504487447419889E-2</v>
      </c>
      <c r="B87" s="43" t="s">
        <v>11</v>
      </c>
      <c r="C87" s="44" t="s">
        <v>92</v>
      </c>
      <c r="D87" s="44" t="s">
        <v>7</v>
      </c>
      <c r="E87" s="55" t="s">
        <v>20</v>
      </c>
      <c r="F87" s="44">
        <f t="shared" si="3"/>
        <v>4.3132215589971462E-8</v>
      </c>
      <c r="G87" s="44" t="s">
        <v>67</v>
      </c>
      <c r="H87" s="44" t="s">
        <v>68</v>
      </c>
      <c r="I87" s="44" t="s">
        <v>69</v>
      </c>
      <c r="J87" s="44" t="s">
        <v>62</v>
      </c>
      <c r="K87" s="44"/>
      <c r="L87" s="44" t="s">
        <v>70</v>
      </c>
      <c r="O87" s="81"/>
      <c r="P87" s="43"/>
      <c r="Q87" s="43"/>
      <c r="R87" s="20"/>
      <c r="S87" s="43"/>
      <c r="T87" s="43"/>
      <c r="U87" s="43"/>
      <c r="V87" s="43"/>
      <c r="W87" s="43"/>
      <c r="X87" s="43"/>
      <c r="Y87" s="43"/>
      <c r="Z87" s="43"/>
      <c r="AA87" s="43"/>
      <c r="AB87" s="43"/>
      <c r="AD87" s="5"/>
      <c r="AG87" s="5"/>
      <c r="AJ87" s="4"/>
      <c r="AM87" s="4"/>
      <c r="AN87" s="5"/>
      <c r="AP87" s="4"/>
      <c r="AW87" s="4"/>
    </row>
    <row r="88" spans="1:49" x14ac:dyDescent="0.2">
      <c r="A88" s="52">
        <f t="shared" si="2"/>
        <v>2903.7796212493131</v>
      </c>
      <c r="B88" s="43" t="s">
        <v>11</v>
      </c>
      <c r="C88" s="44" t="s">
        <v>92</v>
      </c>
      <c r="D88" s="44" t="s">
        <v>7</v>
      </c>
      <c r="E88" s="55" t="s">
        <v>21</v>
      </c>
      <c r="F88" s="44">
        <f t="shared" si="3"/>
        <v>2.7523977452600123E-3</v>
      </c>
      <c r="G88" s="44" t="s">
        <v>67</v>
      </c>
      <c r="H88" s="44" t="s">
        <v>68</v>
      </c>
      <c r="I88" s="44" t="s">
        <v>69</v>
      </c>
      <c r="J88" s="44" t="s">
        <v>62</v>
      </c>
      <c r="K88" s="44"/>
      <c r="L88" s="44" t="s">
        <v>99</v>
      </c>
      <c r="O88" s="81"/>
      <c r="P88" s="43"/>
      <c r="Q88" s="43"/>
      <c r="R88" s="20"/>
      <c r="S88" s="43"/>
      <c r="T88" s="43"/>
      <c r="U88" s="43"/>
      <c r="V88" s="43"/>
      <c r="W88" s="43"/>
      <c r="X88" s="43"/>
      <c r="Y88" s="43"/>
      <c r="Z88" s="43"/>
      <c r="AA88" s="43"/>
      <c r="AB88" s="43"/>
      <c r="AD88" s="5"/>
      <c r="AG88" s="5"/>
      <c r="AJ88" s="4"/>
      <c r="AM88" s="4"/>
      <c r="AN88" s="5"/>
      <c r="AP88" s="4"/>
      <c r="AW88" s="4"/>
    </row>
    <row r="89" spans="1:49" x14ac:dyDescent="0.2">
      <c r="A89" s="52">
        <f>B59</f>
        <v>0.32825973745080761</v>
      </c>
      <c r="B89" s="43" t="s">
        <v>11</v>
      </c>
      <c r="C89" s="44" t="s">
        <v>92</v>
      </c>
      <c r="D89" s="44" t="s">
        <v>101</v>
      </c>
      <c r="E89" s="44" t="s">
        <v>8</v>
      </c>
      <c r="F89" s="44">
        <f t="shared" si="3"/>
        <v>3.1114667056948595E-7</v>
      </c>
      <c r="G89" s="44" t="s">
        <v>67</v>
      </c>
      <c r="H89" s="44" t="s">
        <v>68</v>
      </c>
      <c r="I89" s="44" t="s">
        <v>69</v>
      </c>
      <c r="J89" s="44" t="s">
        <v>62</v>
      </c>
      <c r="K89" s="44"/>
      <c r="L89" s="44" t="s">
        <v>71</v>
      </c>
      <c r="O89" s="81"/>
      <c r="P89" s="43"/>
      <c r="Q89" s="43"/>
      <c r="R89" s="20"/>
      <c r="S89" s="43"/>
      <c r="T89" s="43"/>
      <c r="U89" s="43"/>
      <c r="V89" s="43"/>
      <c r="W89" s="43"/>
      <c r="X89" s="43"/>
      <c r="Y89" s="43"/>
      <c r="Z89" s="43"/>
      <c r="AA89" s="43"/>
      <c r="AB89" s="43"/>
      <c r="AD89" s="5"/>
      <c r="AG89" s="5"/>
      <c r="AJ89" s="4"/>
      <c r="AM89" s="4"/>
      <c r="AN89" s="5"/>
      <c r="AP89" s="4"/>
      <c r="AW89" s="4"/>
    </row>
    <row r="90" spans="1:49" x14ac:dyDescent="0.2">
      <c r="A90" s="52">
        <f t="shared" ref="A90:A100" si="4">B60</f>
        <v>1.0401482545915606</v>
      </c>
      <c r="B90" s="43" t="s">
        <v>11</v>
      </c>
      <c r="C90" s="44" t="s">
        <v>92</v>
      </c>
      <c r="D90" s="44" t="s">
        <v>101</v>
      </c>
      <c r="E90" s="55" t="s">
        <v>12</v>
      </c>
      <c r="F90" s="44">
        <f t="shared" si="3"/>
        <v>9.8592251620053134E-7</v>
      </c>
      <c r="G90" s="44" t="s">
        <v>67</v>
      </c>
      <c r="H90" s="44" t="s">
        <v>68</v>
      </c>
      <c r="I90" s="44" t="s">
        <v>69</v>
      </c>
      <c r="J90" s="44" t="s">
        <v>62</v>
      </c>
      <c r="K90" s="44"/>
      <c r="L90" s="44" t="s">
        <v>71</v>
      </c>
      <c r="O90" s="82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D90" s="5"/>
      <c r="AG90" s="5"/>
      <c r="AJ90" s="4"/>
      <c r="AM90" s="4"/>
      <c r="AN90" s="5"/>
      <c r="AP90" s="4"/>
      <c r="AW90" s="4"/>
    </row>
    <row r="91" spans="1:49" x14ac:dyDescent="0.2">
      <c r="A91" s="52">
        <f t="shared" si="4"/>
        <v>2.0375078172385117</v>
      </c>
      <c r="B91" s="43" t="s">
        <v>11</v>
      </c>
      <c r="C91" s="44" t="s">
        <v>92</v>
      </c>
      <c r="D91" s="44" t="s">
        <v>101</v>
      </c>
      <c r="E91" s="55" t="s">
        <v>13</v>
      </c>
      <c r="F91" s="44">
        <f t="shared" si="3"/>
        <v>1.9312870305578311E-6</v>
      </c>
      <c r="G91" s="44" t="s">
        <v>67</v>
      </c>
      <c r="H91" s="44" t="s">
        <v>68</v>
      </c>
      <c r="I91" s="44" t="s">
        <v>69</v>
      </c>
      <c r="J91" s="44" t="s">
        <v>62</v>
      </c>
      <c r="K91" s="44"/>
      <c r="L91" s="44" t="s">
        <v>71</v>
      </c>
      <c r="O91" s="82"/>
      <c r="P91" s="43"/>
      <c r="Q91" s="43"/>
      <c r="R91" s="20"/>
      <c r="S91" s="43"/>
      <c r="T91" s="43"/>
      <c r="U91" s="43"/>
      <c r="V91" s="43"/>
      <c r="W91" s="43"/>
      <c r="X91" s="43"/>
      <c r="Y91" s="43"/>
      <c r="Z91" s="43"/>
      <c r="AA91" s="43"/>
      <c r="AB91" s="43"/>
      <c r="AD91" s="5"/>
      <c r="AG91" s="5"/>
      <c r="AJ91" s="4"/>
      <c r="AM91" s="4"/>
      <c r="AN91" s="5"/>
      <c r="AP91" s="4"/>
      <c r="AW91" s="4"/>
    </row>
    <row r="92" spans="1:49" x14ac:dyDescent="0.2">
      <c r="A92" s="52">
        <f t="shared" si="4"/>
        <v>0.36597035891244395</v>
      </c>
      <c r="B92" s="43" t="s">
        <v>11</v>
      </c>
      <c r="C92" s="44" t="s">
        <v>92</v>
      </c>
      <c r="D92" s="44" t="s">
        <v>101</v>
      </c>
      <c r="E92" s="55" t="s">
        <v>14</v>
      </c>
      <c r="F92" s="44">
        <f t="shared" si="3"/>
        <v>3.468913354620322E-7</v>
      </c>
      <c r="G92" s="44" t="s">
        <v>67</v>
      </c>
      <c r="H92" s="44" t="s">
        <v>68</v>
      </c>
      <c r="I92" s="44" t="s">
        <v>69</v>
      </c>
      <c r="J92" s="44" t="s">
        <v>62</v>
      </c>
      <c r="K92" s="44"/>
      <c r="L92" s="44" t="s">
        <v>71</v>
      </c>
      <c r="O92" s="82"/>
      <c r="P92" s="43"/>
      <c r="Q92" s="43"/>
      <c r="R92" s="20"/>
      <c r="S92" s="43"/>
      <c r="T92" s="43"/>
      <c r="U92" s="43"/>
      <c r="V92" s="43"/>
      <c r="W92" s="43"/>
      <c r="X92" s="43"/>
      <c r="Y92" s="43"/>
      <c r="Z92" s="43"/>
      <c r="AA92" s="43"/>
      <c r="AB92" s="43"/>
      <c r="AD92" s="5"/>
      <c r="AG92" s="5"/>
      <c r="AJ92" s="4"/>
      <c r="AM92" s="4"/>
      <c r="AN92" s="5"/>
      <c r="AP92" s="4"/>
      <c r="AW92" s="4"/>
    </row>
    <row r="93" spans="1:49" x14ac:dyDescent="0.2">
      <c r="A93" s="52">
        <f t="shared" si="4"/>
        <v>0.15856811993292899</v>
      </c>
      <c r="B93" s="43" t="s">
        <v>11</v>
      </c>
      <c r="C93" s="44" t="s">
        <v>92</v>
      </c>
      <c r="D93" s="44" t="s">
        <v>101</v>
      </c>
      <c r="E93" s="55" t="s">
        <v>15</v>
      </c>
      <c r="F93" s="44">
        <f t="shared" si="3"/>
        <v>1.5030153548144929E-7</v>
      </c>
      <c r="G93" s="44" t="s">
        <v>67</v>
      </c>
      <c r="H93" s="44" t="s">
        <v>68</v>
      </c>
      <c r="I93" s="44" t="s">
        <v>69</v>
      </c>
      <c r="J93" s="44" t="s">
        <v>62</v>
      </c>
      <c r="K93" s="44"/>
      <c r="L93" s="44" t="s">
        <v>71</v>
      </c>
      <c r="O93" s="82"/>
      <c r="P93" s="43"/>
      <c r="Q93" s="43"/>
      <c r="R93" s="20"/>
      <c r="S93" s="43"/>
      <c r="T93" s="43"/>
      <c r="U93" s="43"/>
      <c r="V93" s="43"/>
      <c r="W93" s="43"/>
      <c r="X93" s="43"/>
      <c r="Y93" s="43"/>
      <c r="Z93" s="43"/>
      <c r="AA93" s="43"/>
      <c r="AB93" s="43"/>
      <c r="AD93" s="5"/>
      <c r="AG93" s="5"/>
      <c r="AJ93" s="4"/>
      <c r="AM93" s="4"/>
      <c r="AN93" s="5"/>
      <c r="AP93" s="4"/>
      <c r="AW93" s="4"/>
    </row>
    <row r="94" spans="1:49" x14ac:dyDescent="0.2">
      <c r="A94" s="52">
        <f>B64</f>
        <v>5.0111065134088832</v>
      </c>
      <c r="B94" s="43" t="s">
        <v>11</v>
      </c>
      <c r="C94" s="44" t="s">
        <v>92</v>
      </c>
      <c r="D94" s="44" t="s">
        <v>101</v>
      </c>
      <c r="E94" s="55" t="s">
        <v>16</v>
      </c>
      <c r="F94" s="44">
        <f t="shared" si="3"/>
        <v>4.7498639937524966E-6</v>
      </c>
      <c r="G94" s="44" t="s">
        <v>67</v>
      </c>
      <c r="H94" s="44" t="s">
        <v>68</v>
      </c>
      <c r="I94" s="44" t="s">
        <v>69</v>
      </c>
      <c r="J94" s="44" t="s">
        <v>62</v>
      </c>
      <c r="K94" s="44"/>
      <c r="L94" s="44" t="s">
        <v>71</v>
      </c>
      <c r="O94" s="82"/>
      <c r="P94" s="43"/>
      <c r="Q94" s="43"/>
      <c r="R94" s="20"/>
      <c r="S94" s="43"/>
      <c r="T94" s="43"/>
      <c r="U94" s="43"/>
      <c r="V94" s="43"/>
      <c r="W94" s="43"/>
      <c r="X94" s="43"/>
      <c r="Y94" s="43"/>
      <c r="Z94" s="43"/>
      <c r="AA94" s="43"/>
      <c r="AB94" s="43"/>
      <c r="AD94" s="5"/>
      <c r="AG94" s="5"/>
      <c r="AJ94" s="4"/>
      <c r="AM94" s="4"/>
      <c r="AN94" s="5"/>
      <c r="AP94" s="4"/>
      <c r="AW94" s="4"/>
    </row>
    <row r="95" spans="1:49" x14ac:dyDescent="0.2">
      <c r="A95" s="52">
        <f t="shared" si="4"/>
        <v>1.3022902669745279E-2</v>
      </c>
      <c r="B95" s="43" t="s">
        <v>11</v>
      </c>
      <c r="C95" s="44" t="s">
        <v>92</v>
      </c>
      <c r="D95" s="44" t="s">
        <v>101</v>
      </c>
      <c r="E95" s="55" t="s">
        <v>17</v>
      </c>
      <c r="F95" s="44">
        <f t="shared" si="3"/>
        <v>1.2343983573218275E-8</v>
      </c>
      <c r="G95" s="44" t="s">
        <v>67</v>
      </c>
      <c r="H95" s="44" t="s">
        <v>68</v>
      </c>
      <c r="I95" s="44" t="s">
        <v>69</v>
      </c>
      <c r="J95" s="44" t="s">
        <v>62</v>
      </c>
      <c r="K95" s="44"/>
      <c r="L95" s="44" t="s">
        <v>71</v>
      </c>
      <c r="O95" s="82"/>
      <c r="P95" s="43"/>
      <c r="Q95" s="43"/>
      <c r="R95" s="20"/>
      <c r="S95" s="43"/>
      <c r="T95" s="43"/>
      <c r="U95" s="43"/>
      <c r="V95" s="43"/>
      <c r="W95" s="43"/>
      <c r="X95" s="43"/>
      <c r="Y95" s="43"/>
      <c r="Z95" s="43"/>
      <c r="AA95" s="43"/>
      <c r="AB95" s="43"/>
      <c r="AD95" s="5"/>
      <c r="AG95" s="5"/>
      <c r="AJ95" s="4"/>
      <c r="AM95" s="4"/>
      <c r="AN95" s="5"/>
      <c r="AP95" s="4"/>
      <c r="AW95" s="4"/>
    </row>
    <row r="96" spans="1:49" x14ac:dyDescent="0.2">
      <c r="A96" s="52">
        <f t="shared" si="4"/>
        <v>3.0740757349301408E-2</v>
      </c>
      <c r="B96" s="43" t="s">
        <v>11</v>
      </c>
      <c r="C96" s="44" t="s">
        <v>92</v>
      </c>
      <c r="D96" s="44" t="s">
        <v>101</v>
      </c>
      <c r="E96" s="55" t="s">
        <v>18</v>
      </c>
      <c r="F96" s="44">
        <f t="shared" si="3"/>
        <v>2.9138158624930248E-8</v>
      </c>
      <c r="G96" s="44" t="s">
        <v>67</v>
      </c>
      <c r="H96" s="44" t="s">
        <v>68</v>
      </c>
      <c r="I96" s="44" t="s">
        <v>69</v>
      </c>
      <c r="J96" s="44" t="s">
        <v>62</v>
      </c>
      <c r="K96" s="44"/>
      <c r="L96" s="44" t="s">
        <v>71</v>
      </c>
      <c r="O96" s="82"/>
      <c r="P96" s="43"/>
      <c r="Q96" s="43"/>
      <c r="R96" s="20"/>
      <c r="S96" s="43"/>
      <c r="T96" s="43"/>
      <c r="U96" s="43"/>
      <c r="V96" s="43"/>
      <c r="W96" s="43"/>
      <c r="X96" s="43"/>
      <c r="Y96" s="43"/>
      <c r="Z96" s="43"/>
      <c r="AA96" s="43"/>
      <c r="AB96" s="43"/>
      <c r="AD96" s="5"/>
      <c r="AG96" s="5"/>
      <c r="AJ96" s="4"/>
      <c r="AM96" s="4"/>
      <c r="AN96" s="5"/>
      <c r="AP96" s="4"/>
      <c r="AW96" s="4"/>
    </row>
    <row r="97" spans="1:49" x14ac:dyDescent="0.2">
      <c r="A97" s="52">
        <f t="shared" si="4"/>
        <v>5.7594457461573638</v>
      </c>
      <c r="B97" s="43" t="s">
        <v>11</v>
      </c>
      <c r="C97" s="44" t="s">
        <v>92</v>
      </c>
      <c r="D97" s="44" t="s">
        <v>101</v>
      </c>
      <c r="E97" s="55" t="s">
        <v>79</v>
      </c>
      <c r="F97" s="44">
        <f t="shared" si="3"/>
        <v>5.4591902807178804E-6</v>
      </c>
      <c r="G97" s="44" t="s">
        <v>67</v>
      </c>
      <c r="H97" s="44" t="s">
        <v>68</v>
      </c>
      <c r="I97" s="44" t="s">
        <v>69</v>
      </c>
      <c r="J97" s="44" t="s">
        <v>62</v>
      </c>
      <c r="K97" s="44"/>
      <c r="L97" s="44" t="s">
        <v>71</v>
      </c>
      <c r="O97" s="82"/>
      <c r="P97" s="43"/>
      <c r="Q97" s="43"/>
      <c r="R97" s="20"/>
      <c r="S97" s="43"/>
      <c r="T97" s="43"/>
      <c r="U97" s="43"/>
      <c r="V97" s="43"/>
      <c r="W97" s="43"/>
      <c r="X97" s="43"/>
      <c r="Y97" s="43"/>
      <c r="Z97" s="43"/>
      <c r="AA97" s="43"/>
      <c r="AB97" s="43"/>
      <c r="AD97" s="5"/>
      <c r="AG97" s="5"/>
      <c r="AJ97" s="4"/>
      <c r="AM97" s="4"/>
      <c r="AN97" s="5"/>
      <c r="AP97" s="4"/>
      <c r="AW97" s="4"/>
    </row>
    <row r="98" spans="1:49" x14ac:dyDescent="0.2">
      <c r="A98" s="52">
        <f t="shared" si="4"/>
        <v>4.5504487447419896E-2</v>
      </c>
      <c r="B98" s="43" t="s">
        <v>11</v>
      </c>
      <c r="C98" s="44" t="s">
        <v>92</v>
      </c>
      <c r="D98" s="44" t="s">
        <v>101</v>
      </c>
      <c r="E98" s="55" t="s">
        <v>20</v>
      </c>
      <c r="F98" s="44">
        <f t="shared" si="3"/>
        <v>4.3132215589971469E-8</v>
      </c>
      <c r="G98" s="44" t="s">
        <v>67</v>
      </c>
      <c r="H98" s="44" t="s">
        <v>68</v>
      </c>
      <c r="I98" s="44" t="s">
        <v>69</v>
      </c>
      <c r="J98" s="44" t="s">
        <v>62</v>
      </c>
      <c r="K98" s="44"/>
      <c r="L98" s="44" t="s">
        <v>71</v>
      </c>
      <c r="O98" s="82"/>
      <c r="P98" s="43"/>
      <c r="Q98" s="43"/>
      <c r="R98" s="20"/>
      <c r="S98" s="43"/>
      <c r="T98" s="43"/>
      <c r="U98" s="43"/>
      <c r="V98" s="43"/>
      <c r="W98" s="43"/>
      <c r="X98" s="43"/>
      <c r="Y98" s="43"/>
      <c r="Z98" s="43"/>
      <c r="AA98" s="43"/>
      <c r="AB98" s="43"/>
      <c r="AD98" s="5"/>
      <c r="AG98" s="5"/>
      <c r="AJ98" s="4"/>
      <c r="AM98" s="4"/>
      <c r="AN98" s="5"/>
      <c r="AP98" s="4"/>
      <c r="AW98" s="4"/>
    </row>
    <row r="99" spans="1:49" x14ac:dyDescent="0.2">
      <c r="A99" s="52">
        <f t="shared" si="4"/>
        <v>2903.7796212493135</v>
      </c>
      <c r="B99" s="43" t="s">
        <v>11</v>
      </c>
      <c r="C99" s="44" t="s">
        <v>92</v>
      </c>
      <c r="D99" s="44" t="s">
        <v>101</v>
      </c>
      <c r="E99" s="55" t="s">
        <v>21</v>
      </c>
      <c r="F99" s="44">
        <f t="shared" si="3"/>
        <v>2.7523977452600127E-3</v>
      </c>
      <c r="G99" s="44" t="s">
        <v>67</v>
      </c>
      <c r="H99" s="44" t="s">
        <v>68</v>
      </c>
      <c r="I99" s="44" t="s">
        <v>69</v>
      </c>
      <c r="J99" s="44" t="s">
        <v>62</v>
      </c>
      <c r="K99" s="44"/>
      <c r="L99" s="44" t="s">
        <v>102</v>
      </c>
      <c r="O99" s="82"/>
      <c r="P99" s="43"/>
      <c r="Q99" s="43"/>
      <c r="R99" s="20"/>
      <c r="S99" s="43"/>
      <c r="T99" s="43"/>
      <c r="U99" s="43"/>
      <c r="V99" s="43"/>
      <c r="W99" s="43"/>
      <c r="X99" s="43"/>
      <c r="Y99" s="43"/>
      <c r="Z99" s="43"/>
      <c r="AA99" s="43"/>
      <c r="AB99" s="43"/>
      <c r="AD99" s="5"/>
      <c r="AG99" s="5"/>
      <c r="AJ99" s="4"/>
      <c r="AM99" s="4"/>
      <c r="AN99" s="5"/>
      <c r="AP99" s="4"/>
      <c r="AW99" s="4"/>
    </row>
    <row r="100" spans="1:49" x14ac:dyDescent="0.2">
      <c r="A100" s="52">
        <f t="shared" si="4"/>
        <v>11.19</v>
      </c>
      <c r="B100" s="43" t="s">
        <v>11</v>
      </c>
      <c r="C100" s="44" t="s">
        <v>92</v>
      </c>
      <c r="D100" s="44" t="s">
        <v>101</v>
      </c>
      <c r="E100" s="55" t="s">
        <v>83</v>
      </c>
      <c r="F100" s="44">
        <f t="shared" si="3"/>
        <v>1.0606635071090047E-5</v>
      </c>
      <c r="G100" s="44" t="s">
        <v>67</v>
      </c>
      <c r="H100" s="44" t="s">
        <v>68</v>
      </c>
      <c r="I100" s="44" t="s">
        <v>69</v>
      </c>
      <c r="J100" s="44" t="s">
        <v>62</v>
      </c>
      <c r="K100" s="44"/>
      <c r="L100" s="44" t="s">
        <v>71</v>
      </c>
      <c r="O100" s="82"/>
      <c r="P100" s="43"/>
      <c r="Q100" s="43"/>
      <c r="R100" s="20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 spans="1:49" x14ac:dyDescent="0.2">
      <c r="A101" s="52">
        <f>B71</f>
        <v>0</v>
      </c>
      <c r="B101" s="43" t="s">
        <v>11</v>
      </c>
      <c r="C101" s="44" t="s">
        <v>92</v>
      </c>
      <c r="D101" s="44" t="s">
        <v>101</v>
      </c>
      <c r="E101" s="55" t="s">
        <v>87</v>
      </c>
      <c r="F101" s="44">
        <f t="shared" si="3"/>
        <v>0</v>
      </c>
      <c r="G101" s="44" t="s">
        <v>67</v>
      </c>
      <c r="H101" s="44" t="s">
        <v>68</v>
      </c>
      <c r="I101" s="44" t="s">
        <v>69</v>
      </c>
      <c r="J101" s="44" t="s">
        <v>62</v>
      </c>
      <c r="K101" s="44"/>
      <c r="L101" s="44" t="s">
        <v>71</v>
      </c>
      <c r="O101" s="82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spans="1:49" x14ac:dyDescent="0.2">
      <c r="O102" s="43"/>
      <c r="P102" s="43"/>
      <c r="Q102" s="43"/>
      <c r="R102" s="43"/>
      <c r="S102" s="43"/>
      <c r="T102" s="83"/>
      <c r="U102" s="43"/>
      <c r="V102" s="43"/>
      <c r="W102" s="43"/>
      <c r="X102" s="43"/>
      <c r="Y102" s="43"/>
      <c r="Z102" s="43"/>
      <c r="AA102" s="43"/>
      <c r="AB102" s="43"/>
    </row>
    <row r="103" spans="1:49" x14ac:dyDescent="0.2">
      <c r="O103" s="43"/>
      <c r="P103" s="43"/>
      <c r="Q103" s="43"/>
      <c r="R103" s="43"/>
      <c r="S103" s="43"/>
      <c r="T103" s="83"/>
      <c r="U103" s="43"/>
      <c r="V103" s="43"/>
      <c r="W103" s="43"/>
      <c r="X103" s="43"/>
      <c r="Y103" s="43"/>
      <c r="Z103" s="43"/>
      <c r="AA103" s="43"/>
      <c r="AB103" s="43"/>
    </row>
    <row r="104" spans="1:49" x14ac:dyDescent="0.2">
      <c r="O104" s="43"/>
      <c r="P104" s="43"/>
      <c r="Q104" s="43"/>
      <c r="R104" s="43"/>
      <c r="S104" s="43"/>
      <c r="T104" s="83"/>
      <c r="U104" s="43"/>
      <c r="V104" s="43"/>
      <c r="W104" s="43"/>
      <c r="X104" s="43"/>
      <c r="Y104" s="43"/>
      <c r="Z104" s="43"/>
      <c r="AA104" s="43"/>
      <c r="AB104" s="43"/>
    </row>
    <row r="105" spans="1:49" x14ac:dyDescent="0.2">
      <c r="O105" s="43"/>
      <c r="P105" s="43"/>
      <c r="Q105" s="43"/>
      <c r="R105" s="43"/>
      <c r="S105" s="43"/>
      <c r="T105" s="83"/>
      <c r="U105" s="43"/>
      <c r="V105" s="43"/>
      <c r="W105" s="43"/>
      <c r="X105" s="43"/>
      <c r="Y105" s="43"/>
      <c r="Z105" s="43"/>
      <c r="AA105" s="43"/>
      <c r="AB105" s="43"/>
    </row>
    <row r="106" spans="1:49" x14ac:dyDescent="0.2">
      <c r="O106" s="43"/>
      <c r="P106" s="43"/>
      <c r="Q106" s="43"/>
      <c r="R106" s="43"/>
      <c r="S106" s="43"/>
      <c r="T106" s="83"/>
      <c r="U106" s="43"/>
      <c r="V106" s="43"/>
      <c r="W106" s="43"/>
      <c r="X106" s="43"/>
      <c r="Y106" s="43"/>
      <c r="Z106" s="43"/>
      <c r="AA106" s="43"/>
      <c r="AB106" s="43"/>
    </row>
  </sheetData>
  <mergeCells count="2">
    <mergeCell ref="A73:K73"/>
    <mergeCell ref="O74:Y74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94BB-709B-C14D-9121-19973DF29DDC}">
  <dimension ref="A1:AW106"/>
  <sheetViews>
    <sheetView topLeftCell="A68" zoomScaleNormal="100" workbookViewId="0">
      <selection activeCell="A97" sqref="A97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94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95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O4" s="15" t="str">
        <f t="shared" ref="O4:O14" si="0">CONCATENATE(B4," from", " ", A4)</f>
        <v>voc from electricity</v>
      </c>
      <c r="P4" s="15" t="s">
        <v>11</v>
      </c>
      <c r="Q4" s="15">
        <f>($B$56)*$C4</f>
        <v>0.32825973745080755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O5" s="15" t="str">
        <f t="shared" si="0"/>
        <v>co from electricity</v>
      </c>
      <c r="P5" s="15" t="s">
        <v>11</v>
      </c>
      <c r="Q5" s="15">
        <f t="shared" ref="Q5:Q14" si="1">($B$56)*C5</f>
        <v>1.0401482545915606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O6" s="15" t="str">
        <f t="shared" si="0"/>
        <v>nox from electricity</v>
      </c>
      <c r="P6" s="15" t="s">
        <v>11</v>
      </c>
      <c r="Q6" s="15">
        <f t="shared" si="1"/>
        <v>2.0375078172385117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O7" s="15" t="str">
        <f t="shared" si="0"/>
        <v>pm10 from electricity</v>
      </c>
      <c r="P7" s="15" t="s">
        <v>11</v>
      </c>
      <c r="Q7" s="15">
        <f t="shared" si="1"/>
        <v>0.365970358912444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O8" s="15" t="str">
        <f t="shared" si="0"/>
        <v>pm2.5 from electricity</v>
      </c>
      <c r="P8" s="15" t="s">
        <v>11</v>
      </c>
      <c r="Q8" s="15">
        <f t="shared" si="1"/>
        <v>0.15856811993292899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O9" s="15" t="str">
        <f t="shared" si="0"/>
        <v>sox from electricity</v>
      </c>
      <c r="P9" s="15" t="s">
        <v>11</v>
      </c>
      <c r="Q9" s="15">
        <f t="shared" si="1"/>
        <v>5.0111065134088832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O10" s="15" t="str">
        <f t="shared" si="0"/>
        <v>bc from electricity</v>
      </c>
      <c r="P10" s="15" t="s">
        <v>11</v>
      </c>
      <c r="Q10" s="15">
        <f t="shared" si="1"/>
        <v>1.3022902669745278E-2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O11" s="15" t="str">
        <f t="shared" si="0"/>
        <v>oc from electricity</v>
      </c>
      <c r="P11" s="15" t="s">
        <v>11</v>
      </c>
      <c r="Q11" s="15">
        <f t="shared" si="1"/>
        <v>3.0740757349301404E-2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O12" s="15" t="str">
        <f t="shared" si="0"/>
        <v>ch4 from electricity</v>
      </c>
      <c r="P12" s="15" t="s">
        <v>11</v>
      </c>
      <c r="Q12" s="15">
        <f t="shared" si="1"/>
        <v>5.7594457461573638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O13" s="15" t="str">
        <f t="shared" si="0"/>
        <v>n2o from electricity</v>
      </c>
      <c r="P13" s="15" t="s">
        <v>11</v>
      </c>
      <c r="Q13" s="15">
        <f t="shared" si="1"/>
        <v>4.5504487447419889E-2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O14" s="15" t="str">
        <f t="shared" si="0"/>
        <v>co2 from electricity</v>
      </c>
      <c r="P14" s="15" t="s">
        <v>11</v>
      </c>
      <c r="Q14" s="15">
        <f t="shared" si="1"/>
        <v>2903.7796212493131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80</v>
      </c>
      <c r="I38" s="21" t="s">
        <v>29</v>
      </c>
    </row>
    <row r="39" spans="1:49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47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2">
      <c r="A41" s="24"/>
      <c r="B41" s="103" t="s">
        <v>93</v>
      </c>
      <c r="C41" s="101"/>
      <c r="D41" s="10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49" s="20" customFormat="1" ht="156" customHeight="1" x14ac:dyDescent="0.2">
      <c r="A42" s="17"/>
      <c r="B42" s="86" t="s">
        <v>92</v>
      </c>
      <c r="C42" s="67"/>
      <c r="D42" s="67"/>
      <c r="E42" s="67"/>
      <c r="F42" s="67"/>
      <c r="G42" s="67"/>
      <c r="H42" s="68"/>
      <c r="I42" s="68"/>
      <c r="J42" s="68"/>
      <c r="Q42" s="63"/>
      <c r="R42" s="63"/>
      <c r="S42" s="25"/>
    </row>
    <row r="43" spans="1:49" s="20" customFormat="1" x14ac:dyDescent="0.2">
      <c r="A43" s="26" t="s">
        <v>31</v>
      </c>
      <c r="B43" s="87">
        <v>0.97864615952260237</v>
      </c>
      <c r="C43" s="51"/>
      <c r="D43" s="99"/>
      <c r="E43" s="51"/>
      <c r="F43" s="51"/>
      <c r="G43" s="51"/>
      <c r="H43" s="69"/>
      <c r="I43" s="70"/>
      <c r="J43" s="28"/>
      <c r="Q43" s="28"/>
      <c r="R43" s="28"/>
      <c r="S43" s="28"/>
    </row>
    <row r="44" spans="1:49" s="23" customFormat="1" x14ac:dyDescent="0.2">
      <c r="A44" s="27" t="s">
        <v>32</v>
      </c>
      <c r="B44" s="88">
        <v>0.7</v>
      </c>
      <c r="C44" s="28"/>
      <c r="D44" s="29"/>
      <c r="E44" s="28"/>
      <c r="F44" s="28"/>
      <c r="G44" s="28"/>
      <c r="H44" s="28"/>
      <c r="I44" s="29"/>
      <c r="J44" s="28"/>
      <c r="Q44" s="28"/>
      <c r="R44" s="28"/>
      <c r="S44" s="28"/>
    </row>
    <row r="45" spans="1:49" s="20" customFormat="1" x14ac:dyDescent="0.2">
      <c r="A45" s="30" t="s">
        <v>33</v>
      </c>
      <c r="B45" s="89">
        <v>1.0005158030845158</v>
      </c>
      <c r="C45" s="74"/>
      <c r="D45" s="74"/>
      <c r="E45" s="50"/>
      <c r="F45" s="71"/>
      <c r="G45" s="71"/>
      <c r="H45" s="72"/>
      <c r="I45" s="72"/>
      <c r="J45" s="72"/>
      <c r="Q45" s="64"/>
      <c r="R45" s="64"/>
      <c r="S45" s="50"/>
    </row>
    <row r="46" spans="1:49" s="20" customFormat="1" x14ac:dyDescent="0.2">
      <c r="A46" s="31" t="s">
        <v>73</v>
      </c>
      <c r="B46" s="90"/>
      <c r="E46" s="23"/>
      <c r="F46" s="23"/>
      <c r="J46" s="23"/>
      <c r="Q46" s="23"/>
      <c r="R46" s="23"/>
      <c r="S46" s="23"/>
    </row>
    <row r="47" spans="1:49" s="20" customFormat="1" x14ac:dyDescent="0.2">
      <c r="A47" s="48" t="s">
        <v>34</v>
      </c>
      <c r="B47" s="91">
        <v>0</v>
      </c>
      <c r="C47" s="32"/>
      <c r="D47" s="32"/>
      <c r="E47" s="32"/>
      <c r="F47" s="32"/>
      <c r="G47" s="32"/>
      <c r="H47" s="32"/>
      <c r="I47" s="18"/>
      <c r="J47" s="33"/>
      <c r="Q47" s="33"/>
      <c r="R47" s="33"/>
      <c r="S47" s="33"/>
    </row>
    <row r="48" spans="1:49" s="20" customFormat="1" x14ac:dyDescent="0.2">
      <c r="A48" s="48" t="s">
        <v>35</v>
      </c>
      <c r="B48" s="91">
        <v>0</v>
      </c>
      <c r="C48" s="32"/>
      <c r="D48" s="32"/>
      <c r="E48" s="32"/>
      <c r="F48" s="32"/>
      <c r="G48" s="32"/>
      <c r="H48" s="32"/>
      <c r="I48" s="18"/>
      <c r="J48" s="33"/>
      <c r="Q48" s="33"/>
      <c r="R48" s="33"/>
      <c r="S48" s="33"/>
    </row>
    <row r="49" spans="1:19" s="20" customFormat="1" x14ac:dyDescent="0.2">
      <c r="A49" s="48" t="s">
        <v>36</v>
      </c>
      <c r="B49" s="91">
        <v>0</v>
      </c>
      <c r="C49" s="32"/>
      <c r="D49" s="32"/>
      <c r="E49" s="32"/>
      <c r="F49" s="32"/>
      <c r="G49" s="32"/>
      <c r="H49" s="32"/>
      <c r="I49" s="18"/>
      <c r="J49" s="33"/>
      <c r="Q49" s="33"/>
      <c r="R49" s="33"/>
      <c r="S49" s="33"/>
    </row>
    <row r="50" spans="1:19" s="20" customFormat="1" x14ac:dyDescent="0.2">
      <c r="A50" s="48" t="s">
        <v>74</v>
      </c>
      <c r="B50" s="91">
        <v>0</v>
      </c>
      <c r="C50" s="32"/>
      <c r="D50" s="32"/>
      <c r="E50" s="32"/>
      <c r="F50" s="32"/>
      <c r="G50" s="32"/>
      <c r="H50" s="32"/>
      <c r="I50" s="18"/>
      <c r="J50" s="33"/>
      <c r="Q50" s="33"/>
      <c r="R50" s="33"/>
      <c r="S50" s="33"/>
    </row>
    <row r="51" spans="1:19" s="20" customFormat="1" x14ac:dyDescent="0.2">
      <c r="A51" s="48" t="s">
        <v>37</v>
      </c>
      <c r="B51" s="91"/>
      <c r="C51" s="32"/>
      <c r="D51" s="32"/>
      <c r="E51" s="32"/>
      <c r="F51" s="32"/>
      <c r="G51" s="32"/>
      <c r="H51" s="32"/>
      <c r="I51" s="18"/>
      <c r="J51" s="33"/>
      <c r="Q51" s="33"/>
      <c r="R51" s="33"/>
      <c r="S51" s="33"/>
    </row>
    <row r="52" spans="1:19" s="20" customFormat="1" x14ac:dyDescent="0.2">
      <c r="A52" s="48" t="s">
        <v>75</v>
      </c>
      <c r="B52" s="91"/>
      <c r="C52" s="32"/>
      <c r="D52" s="32"/>
      <c r="E52" s="32"/>
      <c r="F52" s="32"/>
      <c r="G52" s="32"/>
      <c r="H52" s="32"/>
      <c r="I52" s="18"/>
      <c r="J52" s="33"/>
      <c r="Q52" s="33"/>
      <c r="R52" s="33"/>
      <c r="S52" s="33"/>
    </row>
    <row r="53" spans="1:19" s="20" customFormat="1" x14ac:dyDescent="0.2">
      <c r="A53" s="48" t="s">
        <v>40</v>
      </c>
      <c r="B53" s="91"/>
      <c r="C53" s="32"/>
      <c r="D53" s="32"/>
      <c r="E53" s="32"/>
      <c r="F53" s="32"/>
      <c r="G53" s="32"/>
      <c r="H53" s="32"/>
      <c r="I53" s="18"/>
      <c r="J53" s="33"/>
      <c r="Q53" s="33"/>
      <c r="R53" s="33"/>
      <c r="S53" s="33"/>
    </row>
    <row r="54" spans="1:19" s="20" customFormat="1" x14ac:dyDescent="0.2">
      <c r="A54" s="48" t="s">
        <v>76</v>
      </c>
      <c r="B54" s="91"/>
      <c r="C54" s="32"/>
      <c r="D54" s="32"/>
      <c r="E54" s="32"/>
      <c r="F54" s="32"/>
      <c r="G54" s="32"/>
      <c r="H54" s="32"/>
      <c r="I54" s="18"/>
      <c r="J54" s="33"/>
      <c r="Q54" s="33"/>
      <c r="R54" s="33"/>
      <c r="S54" s="33"/>
    </row>
    <row r="55" spans="1:19" s="20" customFormat="1" x14ac:dyDescent="0.2">
      <c r="A55" s="48" t="s">
        <v>39</v>
      </c>
      <c r="B55" s="91"/>
      <c r="C55" s="32"/>
      <c r="D55" s="32"/>
      <c r="E55" s="32"/>
      <c r="F55" s="32"/>
      <c r="G55" s="32"/>
      <c r="H55" s="32"/>
      <c r="I55" s="18"/>
      <c r="J55" s="33"/>
      <c r="Q55" s="33"/>
      <c r="R55" s="33"/>
      <c r="S55" s="33"/>
    </row>
    <row r="56" spans="1:19" s="20" customFormat="1" x14ac:dyDescent="0.2">
      <c r="A56" s="48" t="s">
        <v>38</v>
      </c>
      <c r="B56" s="92">
        <v>21819.776504119036</v>
      </c>
      <c r="C56" s="32"/>
      <c r="D56" s="32"/>
      <c r="E56" s="32"/>
      <c r="F56" s="32"/>
      <c r="G56" s="32"/>
      <c r="H56" s="32"/>
      <c r="I56" s="18"/>
      <c r="J56" s="33"/>
      <c r="Q56" s="33"/>
      <c r="R56" s="33"/>
      <c r="S56" s="33"/>
    </row>
    <row r="57" spans="1:19" s="20" customFormat="1" x14ac:dyDescent="0.2">
      <c r="A57" s="49" t="s">
        <v>77</v>
      </c>
      <c r="B57" s="93">
        <v>515.80308451573103</v>
      </c>
      <c r="C57" s="35"/>
      <c r="D57" s="35"/>
      <c r="E57" s="32"/>
      <c r="F57" s="32"/>
      <c r="G57" s="32"/>
      <c r="H57" s="18"/>
      <c r="I57" s="18"/>
      <c r="J57" s="35"/>
      <c r="Q57" s="35"/>
      <c r="R57" s="35"/>
      <c r="S57" s="35"/>
    </row>
    <row r="58" spans="1:19" s="20" customFormat="1" x14ac:dyDescent="0.2">
      <c r="A58" s="36" t="s">
        <v>41</v>
      </c>
      <c r="B58" s="94"/>
      <c r="C58" s="18"/>
      <c r="D58" s="18"/>
      <c r="E58" s="33"/>
      <c r="F58" s="35"/>
      <c r="G58" s="18"/>
      <c r="H58" s="18"/>
      <c r="I58" s="18"/>
      <c r="J58" s="33"/>
      <c r="Q58" s="33"/>
      <c r="R58" s="33"/>
      <c r="S58" s="35"/>
    </row>
    <row r="59" spans="1:19" s="20" customFormat="1" x14ac:dyDescent="0.2">
      <c r="A59" s="17" t="s">
        <v>42</v>
      </c>
      <c r="B59" s="95">
        <v>0.32830409267080729</v>
      </c>
      <c r="C59" s="74"/>
      <c r="D59" s="74"/>
      <c r="E59" s="73"/>
      <c r="F59" s="65"/>
      <c r="G59" s="71"/>
      <c r="H59" s="37"/>
      <c r="I59" s="37"/>
      <c r="J59" s="37"/>
      <c r="Q59" s="37"/>
      <c r="R59" s="37"/>
      <c r="S59" s="50"/>
    </row>
    <row r="60" spans="1:19" s="20" customFormat="1" x14ac:dyDescent="0.2">
      <c r="A60" s="17" t="s">
        <v>43</v>
      </c>
      <c r="B60" s="95">
        <v>1.0402315479475044</v>
      </c>
      <c r="C60" s="74"/>
      <c r="D60" s="74"/>
      <c r="E60" s="73"/>
      <c r="F60" s="65"/>
      <c r="G60" s="71"/>
      <c r="H60" s="37"/>
      <c r="I60" s="37"/>
      <c r="J60" s="37"/>
      <c r="Q60" s="37"/>
      <c r="R60" s="37"/>
      <c r="S60" s="50"/>
    </row>
    <row r="61" spans="1:19" s="20" customFormat="1" x14ac:dyDescent="0.2">
      <c r="A61" s="17" t="s">
        <v>44</v>
      </c>
      <c r="B61" s="95">
        <v>2.0376211016420438</v>
      </c>
      <c r="C61" s="74"/>
      <c r="D61" s="74"/>
      <c r="E61" s="73"/>
      <c r="F61" s="65"/>
      <c r="G61" s="71"/>
      <c r="H61" s="37"/>
      <c r="I61" s="37"/>
      <c r="J61" s="37"/>
      <c r="Q61" s="37"/>
      <c r="R61" s="37"/>
      <c r="S61" s="50"/>
    </row>
    <row r="62" spans="1:19" s="20" customFormat="1" x14ac:dyDescent="0.2">
      <c r="A62" s="17" t="s">
        <v>45</v>
      </c>
      <c r="B62" s="95">
        <v>0.36597324699832795</v>
      </c>
      <c r="C62" s="74"/>
      <c r="D62" s="74"/>
      <c r="E62" s="73"/>
      <c r="F62" s="65"/>
      <c r="G62" s="71"/>
      <c r="H62" s="37"/>
      <c r="I62" s="37"/>
      <c r="J62" s="37"/>
      <c r="Q62" s="37"/>
      <c r="R62" s="37"/>
      <c r="S62" s="50"/>
    </row>
    <row r="63" spans="1:19" s="20" customFormat="1" x14ac:dyDescent="0.2">
      <c r="A63" s="17" t="s">
        <v>46</v>
      </c>
      <c r="B63" s="95">
        <v>0.15857069887782027</v>
      </c>
      <c r="C63" s="74"/>
      <c r="D63" s="74"/>
      <c r="E63" s="73"/>
      <c r="F63" s="65"/>
      <c r="G63" s="71"/>
      <c r="H63" s="37"/>
      <c r="I63" s="37"/>
      <c r="J63" s="37"/>
      <c r="Q63" s="37"/>
      <c r="R63" s="37"/>
      <c r="S63" s="50"/>
    </row>
    <row r="64" spans="1:19" s="20" customFormat="1" x14ac:dyDescent="0.2">
      <c r="A64" s="17" t="s">
        <v>47</v>
      </c>
      <c r="B64" s="95">
        <v>5.0111830408986986</v>
      </c>
      <c r="C64" s="74"/>
      <c r="D64" s="74"/>
      <c r="E64" s="73"/>
      <c r="F64" s="65"/>
      <c r="G64" s="71"/>
      <c r="H64" s="37"/>
      <c r="I64" s="37"/>
      <c r="J64" s="37"/>
      <c r="Q64" s="37"/>
      <c r="R64" s="37"/>
      <c r="S64" s="50"/>
    </row>
    <row r="65" spans="1:49" s="20" customFormat="1" x14ac:dyDescent="0.2">
      <c r="A65" s="17" t="s">
        <v>48</v>
      </c>
      <c r="B65" s="95">
        <v>1.3023740993451166E-2</v>
      </c>
      <c r="C65" s="74"/>
      <c r="D65" s="74"/>
      <c r="E65" s="73"/>
      <c r="F65" s="65"/>
      <c r="G65" s="71"/>
      <c r="H65" s="37"/>
      <c r="I65" s="37"/>
      <c r="J65" s="37"/>
      <c r="Q65" s="37"/>
      <c r="R65" s="37"/>
      <c r="S65" s="50"/>
    </row>
    <row r="66" spans="1:49" s="20" customFormat="1" x14ac:dyDescent="0.2">
      <c r="A66" s="17" t="s">
        <v>49</v>
      </c>
      <c r="B66" s="95">
        <v>3.0741672334612349E-2</v>
      </c>
      <c r="C66" s="74"/>
      <c r="D66" s="74"/>
      <c r="E66" s="73"/>
      <c r="F66" s="65"/>
      <c r="G66" s="71"/>
      <c r="H66" s="37"/>
      <c r="I66" s="37"/>
      <c r="J66" s="37"/>
      <c r="Q66" s="37"/>
      <c r="R66" s="37"/>
      <c r="S66" s="50"/>
    </row>
    <row r="67" spans="1:49" s="20" customFormat="1" x14ac:dyDescent="0.2">
      <c r="A67" s="17" t="s">
        <v>50</v>
      </c>
      <c r="B67" s="95">
        <v>7.2373417254626498</v>
      </c>
      <c r="C67" s="74"/>
      <c r="D67" s="74"/>
      <c r="E67" s="73"/>
      <c r="F67" s="65"/>
      <c r="G67" s="71"/>
      <c r="H67" s="37"/>
      <c r="I67" s="37"/>
      <c r="J67" s="37"/>
      <c r="Q67" s="37"/>
      <c r="R67" s="37"/>
      <c r="S67" s="50"/>
    </row>
    <row r="68" spans="1:49" s="20" customFormat="1" x14ac:dyDescent="0.2">
      <c r="A68" s="17" t="s">
        <v>51</v>
      </c>
      <c r="B68" s="95">
        <v>4.5504682509463747E-2</v>
      </c>
      <c r="C68" s="74"/>
      <c r="D68" s="74"/>
      <c r="E68" s="73"/>
      <c r="F68" s="65"/>
      <c r="G68" s="71"/>
      <c r="H68" s="37"/>
      <c r="I68" s="37"/>
      <c r="J68" s="37"/>
      <c r="Q68" s="37"/>
      <c r="R68" s="37"/>
      <c r="S68" s="50"/>
    </row>
    <row r="69" spans="1:49" s="18" customFormat="1" x14ac:dyDescent="0.2">
      <c r="A69" s="38" t="s">
        <v>52</v>
      </c>
      <c r="B69" s="96">
        <v>2903.8093511100315</v>
      </c>
      <c r="C69" s="75"/>
      <c r="D69" s="100"/>
      <c r="E69" s="66"/>
      <c r="F69" s="66"/>
      <c r="H69" s="33"/>
      <c r="I69" s="33"/>
      <c r="J69" s="33"/>
      <c r="Q69" s="33"/>
      <c r="R69" s="33"/>
      <c r="S69" s="34"/>
    </row>
    <row r="70" spans="1:49" x14ac:dyDescent="0.2">
      <c r="A70" s="54" t="s">
        <v>78</v>
      </c>
      <c r="B70" s="97">
        <v>11.19</v>
      </c>
      <c r="C70" s="76"/>
      <c r="D70" s="76"/>
      <c r="E70" s="57"/>
      <c r="F70" s="43"/>
      <c r="G70" s="43"/>
      <c r="H70" s="37"/>
      <c r="I70" s="43"/>
      <c r="J70" s="43"/>
      <c r="P70" s="43"/>
      <c r="Q70" s="43"/>
      <c r="R70" s="43"/>
    </row>
    <row r="71" spans="1:49" x14ac:dyDescent="0.2">
      <c r="A71" s="49" t="s">
        <v>87</v>
      </c>
      <c r="B71" s="98"/>
      <c r="C71" s="76"/>
      <c r="D71" s="76"/>
      <c r="E71" s="57"/>
      <c r="F71" s="43"/>
      <c r="G71" s="43"/>
      <c r="H71" s="37"/>
      <c r="I71" s="43"/>
      <c r="J71" s="43"/>
      <c r="P71" s="43"/>
      <c r="Q71" s="43"/>
      <c r="R71" s="43"/>
    </row>
    <row r="72" spans="1:49" ht="16" x14ac:dyDescent="0.2">
      <c r="A72" s="6" t="s">
        <v>53</v>
      </c>
      <c r="B72" s="7"/>
      <c r="C72" s="7"/>
      <c r="D72" s="7"/>
      <c r="E72" s="7"/>
      <c r="F72" s="7"/>
      <c r="G72" s="7"/>
      <c r="H72" s="7"/>
      <c r="I72" s="7"/>
      <c r="J72" s="7"/>
      <c r="K72" s="8"/>
      <c r="L72" s="7"/>
      <c r="M72" s="7"/>
      <c r="N72" s="7"/>
      <c r="P72" s="43"/>
      <c r="Q72" s="43"/>
      <c r="R72" s="43"/>
      <c r="S72" s="43"/>
    </row>
    <row r="73" spans="1:49" s="10" customFormat="1" x14ac:dyDescent="0.2">
      <c r="A73" s="105" t="s">
        <v>95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7"/>
      <c r="L73" s="62"/>
      <c r="M73" s="62"/>
      <c r="N73" s="62"/>
      <c r="O73" s="62"/>
      <c r="P73" s="62"/>
      <c r="Q73" s="62"/>
      <c r="R73" s="62"/>
      <c r="S73" s="85"/>
      <c r="T73" s="40"/>
      <c r="U73" s="40"/>
      <c r="V73" s="40"/>
      <c r="W73" s="40"/>
      <c r="X73" s="40"/>
      <c r="Y73" s="40"/>
      <c r="Z73" s="40"/>
      <c r="AA73" s="40"/>
      <c r="AB73" s="40"/>
      <c r="AD73" s="13"/>
      <c r="AG73" s="13"/>
      <c r="AN73" s="13"/>
    </row>
    <row r="74" spans="1:49" s="10" customFormat="1" x14ac:dyDescent="0.2">
      <c r="A74" s="39" t="s">
        <v>54</v>
      </c>
      <c r="B74" s="40" t="s">
        <v>55</v>
      </c>
      <c r="C74" s="41" t="s">
        <v>100</v>
      </c>
      <c r="D74" s="41" t="s">
        <v>84</v>
      </c>
      <c r="E74" s="41" t="s">
        <v>58</v>
      </c>
      <c r="F74" s="41" t="s">
        <v>4</v>
      </c>
      <c r="G74" s="42" t="s">
        <v>5</v>
      </c>
      <c r="H74" s="41" t="s">
        <v>59</v>
      </c>
      <c r="I74" s="41" t="s">
        <v>60</v>
      </c>
      <c r="J74" s="41" t="s">
        <v>56</v>
      </c>
      <c r="K74" s="41" t="s">
        <v>57</v>
      </c>
      <c r="L74" s="41" t="s">
        <v>61</v>
      </c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62"/>
      <c r="AA74" s="40"/>
      <c r="AB74" s="40"/>
      <c r="AF74" s="13"/>
      <c r="AI74" s="13"/>
      <c r="AP74" s="13"/>
    </row>
    <row r="75" spans="1:49" s="10" customFormat="1" x14ac:dyDescent="0.2">
      <c r="A75" s="77">
        <f>B45</f>
        <v>1.0005158030845158</v>
      </c>
      <c r="B75" s="78" t="s">
        <v>88</v>
      </c>
      <c r="C75" s="44" t="s">
        <v>92</v>
      </c>
      <c r="D75" s="2" t="s">
        <v>89</v>
      </c>
      <c r="E75" s="2" t="s">
        <v>89</v>
      </c>
      <c r="F75" s="79">
        <f>A75</f>
        <v>1.0005158030845158</v>
      </c>
      <c r="G75" s="2" t="s">
        <v>63</v>
      </c>
      <c r="H75" s="2" t="s">
        <v>64</v>
      </c>
      <c r="I75" s="2" t="s">
        <v>65</v>
      </c>
      <c r="J75" s="2" t="s">
        <v>62</v>
      </c>
      <c r="K75" s="2" t="s">
        <v>90</v>
      </c>
      <c r="L75" s="45" t="s">
        <v>96</v>
      </c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62"/>
      <c r="AA75" s="40"/>
      <c r="AB75" s="40"/>
      <c r="AF75" s="13"/>
      <c r="AI75" s="13"/>
      <c r="AP75" s="13"/>
    </row>
    <row r="76" spans="1:49" x14ac:dyDescent="0.2">
      <c r="A76" s="52">
        <f>B56</f>
        <v>21819.776504119036</v>
      </c>
      <c r="B76" s="43" t="s">
        <v>66</v>
      </c>
      <c r="C76" s="44" t="s">
        <v>92</v>
      </c>
      <c r="D76" s="44" t="s">
        <v>7</v>
      </c>
      <c r="E76" s="44" t="s">
        <v>7</v>
      </c>
      <c r="F76" s="44">
        <f>A76/10^6</f>
        <v>2.1819776504119037E-2</v>
      </c>
      <c r="G76" s="2" t="s">
        <v>63</v>
      </c>
      <c r="H76" s="2" t="s">
        <v>64</v>
      </c>
      <c r="I76" s="2" t="s">
        <v>65</v>
      </c>
      <c r="J76" s="2" t="s">
        <v>62</v>
      </c>
      <c r="K76" s="44"/>
      <c r="L76" s="44" t="s">
        <v>97</v>
      </c>
      <c r="O76" s="40"/>
      <c r="P76" s="40"/>
      <c r="Q76" s="40"/>
      <c r="R76" s="40"/>
      <c r="S76" s="40"/>
      <c r="T76" s="59"/>
      <c r="U76" s="40"/>
      <c r="V76" s="40"/>
      <c r="W76" s="40"/>
      <c r="X76" s="40"/>
      <c r="Y76" s="40"/>
      <c r="Z76" s="43"/>
      <c r="AA76" s="43"/>
      <c r="AB76" s="43"/>
      <c r="AD76" s="5"/>
      <c r="AG76" s="5"/>
      <c r="AJ76" s="4"/>
      <c r="AM76" s="4"/>
      <c r="AN76" s="5"/>
      <c r="AP76" s="4"/>
      <c r="AW76" s="4"/>
    </row>
    <row r="77" spans="1:49" x14ac:dyDescent="0.2">
      <c r="A77" s="84">
        <f>B57</f>
        <v>515.80308451573103</v>
      </c>
      <c r="B77" s="43" t="s">
        <v>66</v>
      </c>
      <c r="C77" s="44" t="s">
        <v>92</v>
      </c>
      <c r="D77" s="44" t="s">
        <v>91</v>
      </c>
      <c r="E77" s="44" t="s">
        <v>91</v>
      </c>
      <c r="F77" s="44">
        <f>A77/10^6</f>
        <v>5.1580308451573101E-4</v>
      </c>
      <c r="G77" s="44" t="s">
        <v>63</v>
      </c>
      <c r="H77" s="44" t="s">
        <v>64</v>
      </c>
      <c r="I77" s="44" t="s">
        <v>65</v>
      </c>
      <c r="J77" s="44" t="s">
        <v>62</v>
      </c>
      <c r="K77" s="44"/>
      <c r="L77" s="44" t="s">
        <v>98</v>
      </c>
    </row>
    <row r="78" spans="1:49" x14ac:dyDescent="0.2">
      <c r="A78" s="52">
        <f t="shared" ref="A78:A88" si="2">Q4</f>
        <v>0.32825973745080755</v>
      </c>
      <c r="B78" s="43" t="s">
        <v>11</v>
      </c>
      <c r="C78" s="44" t="s">
        <v>92</v>
      </c>
      <c r="D78" s="44" t="s">
        <v>7</v>
      </c>
      <c r="E78" s="44" t="s">
        <v>8</v>
      </c>
      <c r="F78" s="44">
        <f t="shared" ref="F78:F101" si="3">A78/1000/10^6/0.001055</f>
        <v>3.1114667056948589E-7</v>
      </c>
      <c r="G78" s="44" t="s">
        <v>67</v>
      </c>
      <c r="H78" s="44" t="s">
        <v>68</v>
      </c>
      <c r="I78" s="44" t="s">
        <v>69</v>
      </c>
      <c r="J78" s="44" t="s">
        <v>62</v>
      </c>
      <c r="K78" s="44"/>
      <c r="L78" s="44" t="s">
        <v>70</v>
      </c>
      <c r="O78" s="80"/>
      <c r="P78" s="43"/>
      <c r="Q78" s="43"/>
      <c r="R78" s="57"/>
      <c r="S78" s="43"/>
      <c r="T78" s="43"/>
      <c r="U78" s="43"/>
      <c r="V78" s="43"/>
      <c r="W78" s="43"/>
      <c r="X78" s="43"/>
      <c r="Y78" s="43"/>
      <c r="Z78" s="43"/>
      <c r="AA78" s="43"/>
      <c r="AB78" s="43"/>
      <c r="AD78" s="5"/>
      <c r="AG78" s="5"/>
      <c r="AJ78" s="4"/>
      <c r="AM78" s="4"/>
      <c r="AN78" s="5"/>
      <c r="AP78" s="4"/>
      <c r="AW78" s="4"/>
    </row>
    <row r="79" spans="1:49" x14ac:dyDescent="0.2">
      <c r="A79" s="52">
        <f t="shared" si="2"/>
        <v>1.0401482545915606</v>
      </c>
      <c r="B79" s="43" t="s">
        <v>11</v>
      </c>
      <c r="C79" s="44" t="s">
        <v>92</v>
      </c>
      <c r="D79" s="44" t="s">
        <v>7</v>
      </c>
      <c r="E79" s="55" t="s">
        <v>12</v>
      </c>
      <c r="F79" s="44">
        <f t="shared" si="3"/>
        <v>9.8592251620053134E-7</v>
      </c>
      <c r="G79" s="44" t="s">
        <v>67</v>
      </c>
      <c r="H79" s="44" t="s">
        <v>68</v>
      </c>
      <c r="I79" s="44" t="s">
        <v>69</v>
      </c>
      <c r="J79" s="44" t="s">
        <v>62</v>
      </c>
      <c r="K79" s="44"/>
      <c r="L79" s="44" t="s">
        <v>70</v>
      </c>
      <c r="O79" s="81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D79" s="5"/>
      <c r="AG79" s="5"/>
      <c r="AJ79" s="4"/>
      <c r="AM79" s="4"/>
      <c r="AN79" s="5"/>
      <c r="AP79" s="4"/>
      <c r="AW79" s="4"/>
    </row>
    <row r="80" spans="1:49" x14ac:dyDescent="0.2">
      <c r="A80" s="52">
        <f t="shared" si="2"/>
        <v>2.0375078172385117</v>
      </c>
      <c r="B80" s="43" t="s">
        <v>11</v>
      </c>
      <c r="C80" s="44" t="s">
        <v>92</v>
      </c>
      <c r="D80" s="44" t="s">
        <v>7</v>
      </c>
      <c r="E80" s="55" t="s">
        <v>13</v>
      </c>
      <c r="F80" s="44">
        <f t="shared" si="3"/>
        <v>1.9312870305578311E-6</v>
      </c>
      <c r="G80" s="44" t="s">
        <v>67</v>
      </c>
      <c r="H80" s="44" t="s">
        <v>68</v>
      </c>
      <c r="I80" s="44" t="s">
        <v>69</v>
      </c>
      <c r="J80" s="44" t="s">
        <v>62</v>
      </c>
      <c r="K80" s="44"/>
      <c r="L80" s="44" t="s">
        <v>70</v>
      </c>
      <c r="O80" s="81"/>
      <c r="P80" s="43"/>
      <c r="Q80" s="43"/>
      <c r="R80" s="20"/>
      <c r="S80" s="43"/>
      <c r="T80" s="43"/>
      <c r="U80" s="43"/>
      <c r="V80" s="43"/>
      <c r="W80" s="43"/>
      <c r="X80" s="43"/>
      <c r="Y80" s="43"/>
      <c r="Z80" s="43"/>
      <c r="AA80" s="43"/>
      <c r="AB80" s="43"/>
      <c r="AD80" s="5"/>
      <c r="AG80" s="5"/>
      <c r="AJ80" s="4"/>
      <c r="AM80" s="4"/>
      <c r="AN80" s="5"/>
      <c r="AP80" s="4"/>
      <c r="AW80" s="4"/>
    </row>
    <row r="81" spans="1:49" x14ac:dyDescent="0.2">
      <c r="A81" s="52">
        <f>Q7</f>
        <v>0.365970358912444</v>
      </c>
      <c r="B81" s="43" t="s">
        <v>11</v>
      </c>
      <c r="C81" s="44" t="s">
        <v>92</v>
      </c>
      <c r="D81" s="44" t="s">
        <v>7</v>
      </c>
      <c r="E81" s="55" t="s">
        <v>14</v>
      </c>
      <c r="F81" s="44">
        <f t="shared" si="3"/>
        <v>3.4689133546203226E-7</v>
      </c>
      <c r="G81" s="44" t="s">
        <v>67</v>
      </c>
      <c r="H81" s="44" t="s">
        <v>68</v>
      </c>
      <c r="I81" s="44" t="s">
        <v>69</v>
      </c>
      <c r="J81" s="44" t="s">
        <v>62</v>
      </c>
      <c r="K81" s="44"/>
      <c r="L81" s="44" t="s">
        <v>70</v>
      </c>
      <c r="O81" s="81"/>
      <c r="P81" s="43"/>
      <c r="Q81" s="43"/>
      <c r="R81" s="20"/>
      <c r="S81" s="43"/>
      <c r="T81" s="43"/>
      <c r="U81" s="43"/>
      <c r="V81" s="43"/>
      <c r="W81" s="43"/>
      <c r="X81" s="43"/>
      <c r="Y81" s="43"/>
      <c r="Z81" s="43"/>
      <c r="AA81" s="43"/>
      <c r="AB81" s="43"/>
      <c r="AD81" s="5"/>
      <c r="AG81" s="5"/>
      <c r="AJ81" s="4"/>
      <c r="AM81" s="4"/>
      <c r="AN81" s="5"/>
      <c r="AP81" s="4"/>
      <c r="AW81" s="4"/>
    </row>
    <row r="82" spans="1:49" x14ac:dyDescent="0.2">
      <c r="A82" s="52">
        <f t="shared" si="2"/>
        <v>0.15856811993292899</v>
      </c>
      <c r="B82" s="43" t="s">
        <v>11</v>
      </c>
      <c r="C82" s="44" t="s">
        <v>92</v>
      </c>
      <c r="D82" s="44" t="s">
        <v>7</v>
      </c>
      <c r="E82" s="55" t="s">
        <v>15</v>
      </c>
      <c r="F82" s="44">
        <f t="shared" si="3"/>
        <v>1.5030153548144929E-7</v>
      </c>
      <c r="G82" s="44" t="s">
        <v>67</v>
      </c>
      <c r="H82" s="44" t="s">
        <v>68</v>
      </c>
      <c r="I82" s="44" t="s">
        <v>69</v>
      </c>
      <c r="J82" s="44" t="s">
        <v>62</v>
      </c>
      <c r="K82" s="44"/>
      <c r="L82" s="44" t="s">
        <v>70</v>
      </c>
      <c r="O82" s="81"/>
      <c r="P82" s="43"/>
      <c r="Q82" s="43"/>
      <c r="R82" s="20"/>
      <c r="S82" s="43"/>
      <c r="T82" s="43"/>
      <c r="U82" s="43"/>
      <c r="V82" s="43"/>
      <c r="W82" s="43"/>
      <c r="X82" s="43"/>
      <c r="Y82" s="43"/>
      <c r="Z82" s="43"/>
      <c r="AA82" s="43"/>
      <c r="AB82" s="43"/>
      <c r="AD82" s="5"/>
      <c r="AG82" s="5"/>
      <c r="AJ82" s="4"/>
      <c r="AM82" s="4"/>
      <c r="AN82" s="5"/>
      <c r="AP82" s="4"/>
      <c r="AW82" s="4"/>
    </row>
    <row r="83" spans="1:49" x14ac:dyDescent="0.2">
      <c r="A83" s="52">
        <f t="shared" si="2"/>
        <v>5.0111065134088832</v>
      </c>
      <c r="B83" s="43" t="s">
        <v>11</v>
      </c>
      <c r="C83" s="44" t="s">
        <v>92</v>
      </c>
      <c r="D83" s="44" t="s">
        <v>7</v>
      </c>
      <c r="E83" s="55" t="s">
        <v>16</v>
      </c>
      <c r="F83" s="44">
        <f t="shared" si="3"/>
        <v>4.7498639937524966E-6</v>
      </c>
      <c r="G83" s="44" t="s">
        <v>67</v>
      </c>
      <c r="H83" s="44" t="s">
        <v>68</v>
      </c>
      <c r="I83" s="44" t="s">
        <v>69</v>
      </c>
      <c r="J83" s="44" t="s">
        <v>62</v>
      </c>
      <c r="K83" s="44"/>
      <c r="L83" s="44" t="s">
        <v>70</v>
      </c>
      <c r="O83" s="81"/>
      <c r="P83" s="43"/>
      <c r="Q83" s="43"/>
      <c r="R83" s="20"/>
      <c r="S83" s="43"/>
      <c r="T83" s="43"/>
      <c r="U83" s="43"/>
      <c r="V83" s="43"/>
      <c r="W83" s="43"/>
      <c r="X83" s="43"/>
      <c r="Y83" s="43"/>
      <c r="Z83" s="43"/>
      <c r="AA83" s="43"/>
      <c r="AB83" s="43"/>
      <c r="AD83" s="5"/>
      <c r="AG83" s="5"/>
      <c r="AJ83" s="4"/>
      <c r="AM83" s="4"/>
      <c r="AN83" s="5"/>
      <c r="AP83" s="4"/>
      <c r="AW83" s="4"/>
    </row>
    <row r="84" spans="1:49" x14ac:dyDescent="0.2">
      <c r="A84" s="52">
        <f t="shared" si="2"/>
        <v>1.3022902669745278E-2</v>
      </c>
      <c r="B84" s="43" t="s">
        <v>11</v>
      </c>
      <c r="C84" s="44" t="s">
        <v>92</v>
      </c>
      <c r="D84" s="44" t="s">
        <v>7</v>
      </c>
      <c r="E84" s="55" t="s">
        <v>17</v>
      </c>
      <c r="F84" s="44">
        <f t="shared" si="3"/>
        <v>1.2343983573218273E-8</v>
      </c>
      <c r="G84" s="44" t="s">
        <v>67</v>
      </c>
      <c r="H84" s="44" t="s">
        <v>68</v>
      </c>
      <c r="I84" s="44" t="s">
        <v>69</v>
      </c>
      <c r="J84" s="44" t="s">
        <v>62</v>
      </c>
      <c r="K84" s="44"/>
      <c r="L84" s="44" t="s">
        <v>70</v>
      </c>
      <c r="O84" s="81"/>
      <c r="P84" s="43"/>
      <c r="Q84" s="43"/>
      <c r="R84" s="20"/>
      <c r="S84" s="43"/>
      <c r="T84" s="43"/>
      <c r="U84" s="43"/>
      <c r="V84" s="43"/>
      <c r="W84" s="43"/>
      <c r="X84" s="43"/>
      <c r="Y84" s="43"/>
      <c r="Z84" s="43"/>
      <c r="AA84" s="43"/>
      <c r="AB84" s="43"/>
      <c r="AD84" s="5"/>
      <c r="AG84" s="5"/>
      <c r="AJ84" s="4"/>
      <c r="AM84" s="4"/>
      <c r="AN84" s="5"/>
      <c r="AP84" s="4"/>
      <c r="AW84" s="4"/>
    </row>
    <row r="85" spans="1:49" x14ac:dyDescent="0.2">
      <c r="A85" s="52">
        <f t="shared" si="2"/>
        <v>3.0740757349301404E-2</v>
      </c>
      <c r="B85" s="43" t="s">
        <v>11</v>
      </c>
      <c r="C85" s="44" t="s">
        <v>92</v>
      </c>
      <c r="D85" s="44" t="s">
        <v>7</v>
      </c>
      <c r="E85" s="55" t="s">
        <v>18</v>
      </c>
      <c r="F85" s="44">
        <f t="shared" si="3"/>
        <v>2.9138158624930241E-8</v>
      </c>
      <c r="G85" s="44" t="s">
        <v>67</v>
      </c>
      <c r="H85" s="44" t="s">
        <v>68</v>
      </c>
      <c r="I85" s="44" t="s">
        <v>69</v>
      </c>
      <c r="J85" s="44" t="s">
        <v>62</v>
      </c>
      <c r="K85" s="44"/>
      <c r="L85" s="44" t="s">
        <v>70</v>
      </c>
      <c r="M85" s="43"/>
      <c r="O85" s="81"/>
      <c r="P85" s="43"/>
      <c r="Q85" s="43"/>
      <c r="R85" s="20"/>
      <c r="S85" s="43"/>
      <c r="T85" s="43"/>
      <c r="U85" s="43"/>
      <c r="V85" s="43"/>
      <c r="W85" s="43"/>
      <c r="X85" s="43"/>
      <c r="Y85" s="43"/>
      <c r="Z85" s="43"/>
      <c r="AA85" s="43"/>
      <c r="AB85" s="43"/>
      <c r="AD85" s="5"/>
      <c r="AG85" s="5"/>
      <c r="AJ85" s="4"/>
      <c r="AM85" s="4"/>
      <c r="AN85" s="5"/>
      <c r="AP85" s="4"/>
      <c r="AW85" s="4"/>
    </row>
    <row r="86" spans="1:49" x14ac:dyDescent="0.2">
      <c r="A86" s="52">
        <f t="shared" si="2"/>
        <v>5.7594457461573638</v>
      </c>
      <c r="B86" s="43" t="s">
        <v>11</v>
      </c>
      <c r="C86" s="44" t="s">
        <v>92</v>
      </c>
      <c r="D86" s="44" t="s">
        <v>7</v>
      </c>
      <c r="E86" s="55" t="s">
        <v>79</v>
      </c>
      <c r="F86" s="44">
        <f t="shared" si="3"/>
        <v>5.4591902807178804E-6</v>
      </c>
      <c r="G86" s="44" t="s">
        <v>67</v>
      </c>
      <c r="H86" s="44" t="s">
        <v>68</v>
      </c>
      <c r="I86" s="44" t="s">
        <v>69</v>
      </c>
      <c r="J86" s="44" t="s">
        <v>62</v>
      </c>
      <c r="K86" s="44"/>
      <c r="L86" s="44" t="s">
        <v>70</v>
      </c>
      <c r="O86" s="81"/>
      <c r="P86" s="43"/>
      <c r="Q86" s="43"/>
      <c r="R86" s="20"/>
      <c r="S86" s="43"/>
      <c r="T86" s="43"/>
      <c r="U86" s="43"/>
      <c r="V86" s="43"/>
      <c r="W86" s="43"/>
      <c r="X86" s="43"/>
      <c r="Y86" s="43"/>
      <c r="Z86" s="43"/>
      <c r="AA86" s="43"/>
      <c r="AB86" s="43"/>
      <c r="AD86" s="5"/>
      <c r="AG86" s="5"/>
      <c r="AJ86" s="4"/>
      <c r="AM86" s="4"/>
      <c r="AN86" s="5"/>
      <c r="AP86" s="4"/>
      <c r="AW86" s="4"/>
    </row>
    <row r="87" spans="1:49" x14ac:dyDescent="0.2">
      <c r="A87" s="52">
        <f t="shared" si="2"/>
        <v>4.5504487447419889E-2</v>
      </c>
      <c r="B87" s="43" t="s">
        <v>11</v>
      </c>
      <c r="C87" s="44" t="s">
        <v>92</v>
      </c>
      <c r="D87" s="44" t="s">
        <v>7</v>
      </c>
      <c r="E87" s="55" t="s">
        <v>20</v>
      </c>
      <c r="F87" s="44">
        <f t="shared" si="3"/>
        <v>4.3132215589971462E-8</v>
      </c>
      <c r="G87" s="44" t="s">
        <v>67</v>
      </c>
      <c r="H87" s="44" t="s">
        <v>68</v>
      </c>
      <c r="I87" s="44" t="s">
        <v>69</v>
      </c>
      <c r="J87" s="44" t="s">
        <v>62</v>
      </c>
      <c r="K87" s="44"/>
      <c r="L87" s="44" t="s">
        <v>70</v>
      </c>
      <c r="O87" s="81"/>
      <c r="P87" s="43"/>
      <c r="Q87" s="43"/>
      <c r="R87" s="20"/>
      <c r="S87" s="43"/>
      <c r="T87" s="43"/>
      <c r="U87" s="43"/>
      <c r="V87" s="43"/>
      <c r="W87" s="43"/>
      <c r="X87" s="43"/>
      <c r="Y87" s="43"/>
      <c r="Z87" s="43"/>
      <c r="AA87" s="43"/>
      <c r="AB87" s="43"/>
      <c r="AD87" s="5"/>
      <c r="AG87" s="5"/>
      <c r="AJ87" s="4"/>
      <c r="AM87" s="4"/>
      <c r="AN87" s="5"/>
      <c r="AP87" s="4"/>
      <c r="AW87" s="4"/>
    </row>
    <row r="88" spans="1:49" x14ac:dyDescent="0.2">
      <c r="A88" s="52">
        <f t="shared" si="2"/>
        <v>2903.7796212493131</v>
      </c>
      <c r="B88" s="43" t="s">
        <v>11</v>
      </c>
      <c r="C88" s="44" t="s">
        <v>92</v>
      </c>
      <c r="D88" s="44" t="s">
        <v>7</v>
      </c>
      <c r="E88" s="55" t="s">
        <v>21</v>
      </c>
      <c r="F88" s="44">
        <f t="shared" si="3"/>
        <v>2.7523977452600123E-3</v>
      </c>
      <c r="G88" s="44" t="s">
        <v>67</v>
      </c>
      <c r="H88" s="44" t="s">
        <v>68</v>
      </c>
      <c r="I88" s="44" t="s">
        <v>69</v>
      </c>
      <c r="J88" s="44" t="s">
        <v>62</v>
      </c>
      <c r="K88" s="44"/>
      <c r="L88" s="44" t="s">
        <v>99</v>
      </c>
      <c r="O88" s="81"/>
      <c r="P88" s="43"/>
      <c r="Q88" s="43"/>
      <c r="R88" s="20"/>
      <c r="S88" s="43"/>
      <c r="T88" s="43"/>
      <c r="U88" s="43"/>
      <c r="V88" s="43"/>
      <c r="W88" s="43"/>
      <c r="X88" s="43"/>
      <c r="Y88" s="43"/>
      <c r="Z88" s="43"/>
      <c r="AA88" s="43"/>
      <c r="AB88" s="43"/>
      <c r="AD88" s="5"/>
      <c r="AG88" s="5"/>
      <c r="AJ88" s="4"/>
      <c r="AM88" s="4"/>
      <c r="AN88" s="5"/>
      <c r="AP88" s="4"/>
      <c r="AW88" s="4"/>
    </row>
    <row r="89" spans="1:49" x14ac:dyDescent="0.2">
      <c r="A89" s="52">
        <f>B59</f>
        <v>0.32830409267080729</v>
      </c>
      <c r="B89" s="43" t="s">
        <v>11</v>
      </c>
      <c r="C89" s="44" t="s">
        <v>92</v>
      </c>
      <c r="D89" s="44" t="s">
        <v>101</v>
      </c>
      <c r="E89" s="44" t="s">
        <v>8</v>
      </c>
      <c r="F89" s="44">
        <f t="shared" si="3"/>
        <v>3.1118871343204484E-7</v>
      </c>
      <c r="G89" s="44" t="s">
        <v>67</v>
      </c>
      <c r="H89" s="44" t="s">
        <v>68</v>
      </c>
      <c r="I89" s="44" t="s">
        <v>69</v>
      </c>
      <c r="J89" s="44" t="s">
        <v>62</v>
      </c>
      <c r="K89" s="44"/>
      <c r="L89" s="44" t="s">
        <v>71</v>
      </c>
      <c r="O89" s="81"/>
      <c r="P89" s="43"/>
      <c r="Q89" s="43"/>
      <c r="R89" s="20"/>
      <c r="S89" s="43"/>
      <c r="T89" s="43"/>
      <c r="U89" s="43"/>
      <c r="V89" s="43"/>
      <c r="W89" s="43"/>
      <c r="X89" s="43"/>
      <c r="Y89" s="43"/>
      <c r="Z89" s="43"/>
      <c r="AA89" s="43"/>
      <c r="AB89" s="43"/>
      <c r="AD89" s="5"/>
      <c r="AG89" s="5"/>
      <c r="AJ89" s="4"/>
      <c r="AM89" s="4"/>
      <c r="AN89" s="5"/>
      <c r="AP89" s="4"/>
      <c r="AW89" s="4"/>
    </row>
    <row r="90" spans="1:49" x14ac:dyDescent="0.2">
      <c r="A90" s="52">
        <f t="shared" ref="A90:A100" si="4">B60</f>
        <v>1.0402315479475044</v>
      </c>
      <c r="B90" s="43" t="s">
        <v>11</v>
      </c>
      <c r="C90" s="44" t="s">
        <v>92</v>
      </c>
      <c r="D90" s="44" t="s">
        <v>101</v>
      </c>
      <c r="E90" s="55" t="s">
        <v>12</v>
      </c>
      <c r="F90" s="44">
        <f t="shared" si="3"/>
        <v>9.8600146724881941E-7</v>
      </c>
      <c r="G90" s="44" t="s">
        <v>67</v>
      </c>
      <c r="H90" s="44" t="s">
        <v>68</v>
      </c>
      <c r="I90" s="44" t="s">
        <v>69</v>
      </c>
      <c r="J90" s="44" t="s">
        <v>62</v>
      </c>
      <c r="K90" s="44"/>
      <c r="L90" s="44" t="s">
        <v>71</v>
      </c>
      <c r="O90" s="82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D90" s="5"/>
      <c r="AG90" s="5"/>
      <c r="AJ90" s="4"/>
      <c r="AM90" s="4"/>
      <c r="AN90" s="5"/>
      <c r="AP90" s="4"/>
      <c r="AW90" s="4"/>
    </row>
    <row r="91" spans="1:49" x14ac:dyDescent="0.2">
      <c r="A91" s="52">
        <f t="shared" si="4"/>
        <v>2.0376211016420438</v>
      </c>
      <c r="B91" s="43" t="s">
        <v>11</v>
      </c>
      <c r="C91" s="44" t="s">
        <v>92</v>
      </c>
      <c r="D91" s="44" t="s">
        <v>101</v>
      </c>
      <c r="E91" s="55" t="s">
        <v>13</v>
      </c>
      <c r="F91" s="44">
        <f t="shared" si="3"/>
        <v>1.9313944091393778E-6</v>
      </c>
      <c r="G91" s="44" t="s">
        <v>67</v>
      </c>
      <c r="H91" s="44" t="s">
        <v>68</v>
      </c>
      <c r="I91" s="44" t="s">
        <v>69</v>
      </c>
      <c r="J91" s="44" t="s">
        <v>62</v>
      </c>
      <c r="K91" s="44"/>
      <c r="L91" s="44" t="s">
        <v>71</v>
      </c>
      <c r="O91" s="82"/>
      <c r="P91" s="43"/>
      <c r="Q91" s="43"/>
      <c r="R91" s="20"/>
      <c r="S91" s="43"/>
      <c r="T91" s="43"/>
      <c r="U91" s="43"/>
      <c r="V91" s="43"/>
      <c r="W91" s="43"/>
      <c r="X91" s="43"/>
      <c r="Y91" s="43"/>
      <c r="Z91" s="43"/>
      <c r="AA91" s="43"/>
      <c r="AB91" s="43"/>
      <c r="AD91" s="5"/>
      <c r="AG91" s="5"/>
      <c r="AJ91" s="4"/>
      <c r="AM91" s="4"/>
      <c r="AN91" s="5"/>
      <c r="AP91" s="4"/>
      <c r="AW91" s="4"/>
    </row>
    <row r="92" spans="1:49" x14ac:dyDescent="0.2">
      <c r="A92" s="52">
        <f t="shared" si="4"/>
        <v>0.36597324699832795</v>
      </c>
      <c r="B92" s="43" t="s">
        <v>11</v>
      </c>
      <c r="C92" s="44" t="s">
        <v>92</v>
      </c>
      <c r="D92" s="44" t="s">
        <v>101</v>
      </c>
      <c r="E92" s="55" t="s">
        <v>14</v>
      </c>
      <c r="F92" s="44">
        <f t="shared" si="3"/>
        <v>3.4689407298419713E-7</v>
      </c>
      <c r="G92" s="44" t="s">
        <v>67</v>
      </c>
      <c r="H92" s="44" t="s">
        <v>68</v>
      </c>
      <c r="I92" s="44" t="s">
        <v>69</v>
      </c>
      <c r="J92" s="44" t="s">
        <v>62</v>
      </c>
      <c r="K92" s="44"/>
      <c r="L92" s="44" t="s">
        <v>71</v>
      </c>
      <c r="O92" s="82"/>
      <c r="P92" s="43"/>
      <c r="Q92" s="43"/>
      <c r="R92" s="20"/>
      <c r="S92" s="43"/>
      <c r="T92" s="43"/>
      <c r="U92" s="43"/>
      <c r="V92" s="43"/>
      <c r="W92" s="43"/>
      <c r="X92" s="43"/>
      <c r="Y92" s="43"/>
      <c r="Z92" s="43"/>
      <c r="AA92" s="43"/>
      <c r="AB92" s="43"/>
      <c r="AD92" s="5"/>
      <c r="AG92" s="5"/>
      <c r="AJ92" s="4"/>
      <c r="AM92" s="4"/>
      <c r="AN92" s="5"/>
      <c r="AP92" s="4"/>
      <c r="AW92" s="4"/>
    </row>
    <row r="93" spans="1:49" x14ac:dyDescent="0.2">
      <c r="A93" s="52">
        <f t="shared" si="4"/>
        <v>0.15857069887782027</v>
      </c>
      <c r="B93" s="43" t="s">
        <v>11</v>
      </c>
      <c r="C93" s="44" t="s">
        <v>92</v>
      </c>
      <c r="D93" s="44" t="s">
        <v>101</v>
      </c>
      <c r="E93" s="55" t="s">
        <v>15</v>
      </c>
      <c r="F93" s="44">
        <f t="shared" si="3"/>
        <v>1.5030397997897656E-7</v>
      </c>
      <c r="G93" s="44" t="s">
        <v>67</v>
      </c>
      <c r="H93" s="44" t="s">
        <v>68</v>
      </c>
      <c r="I93" s="44" t="s">
        <v>69</v>
      </c>
      <c r="J93" s="44" t="s">
        <v>62</v>
      </c>
      <c r="K93" s="44"/>
      <c r="L93" s="44" t="s">
        <v>71</v>
      </c>
      <c r="O93" s="82"/>
      <c r="P93" s="43"/>
      <c r="Q93" s="43"/>
      <c r="R93" s="20"/>
      <c r="S93" s="43"/>
      <c r="T93" s="43"/>
      <c r="U93" s="43"/>
      <c r="V93" s="43"/>
      <c r="W93" s="43"/>
      <c r="X93" s="43"/>
      <c r="Y93" s="43"/>
      <c r="Z93" s="43"/>
      <c r="AA93" s="43"/>
      <c r="AB93" s="43"/>
      <c r="AD93" s="5"/>
      <c r="AG93" s="5"/>
      <c r="AJ93" s="4"/>
      <c r="AM93" s="4"/>
      <c r="AN93" s="5"/>
      <c r="AP93" s="4"/>
      <c r="AW93" s="4"/>
    </row>
    <row r="94" spans="1:49" x14ac:dyDescent="0.2">
      <c r="A94" s="52">
        <f>B64</f>
        <v>5.0111830408986986</v>
      </c>
      <c r="B94" s="43" t="s">
        <v>11</v>
      </c>
      <c r="C94" s="44" t="s">
        <v>92</v>
      </c>
      <c r="D94" s="44" t="s">
        <v>101</v>
      </c>
      <c r="E94" s="55" t="s">
        <v>16</v>
      </c>
      <c r="F94" s="44">
        <f t="shared" si="3"/>
        <v>4.7499365316575344E-6</v>
      </c>
      <c r="G94" s="44" t="s">
        <v>67</v>
      </c>
      <c r="H94" s="44" t="s">
        <v>68</v>
      </c>
      <c r="I94" s="44" t="s">
        <v>69</v>
      </c>
      <c r="J94" s="44" t="s">
        <v>62</v>
      </c>
      <c r="K94" s="44"/>
      <c r="L94" s="44" t="s">
        <v>71</v>
      </c>
      <c r="O94" s="82"/>
      <c r="P94" s="43"/>
      <c r="Q94" s="43"/>
      <c r="R94" s="20"/>
      <c r="S94" s="43"/>
      <c r="T94" s="43"/>
      <c r="U94" s="43"/>
      <c r="V94" s="43"/>
      <c r="W94" s="43"/>
      <c r="X94" s="43"/>
      <c r="Y94" s="43"/>
      <c r="Z94" s="43"/>
      <c r="AA94" s="43"/>
      <c r="AB94" s="43"/>
      <c r="AD94" s="5"/>
      <c r="AG94" s="5"/>
      <c r="AJ94" s="4"/>
      <c r="AM94" s="4"/>
      <c r="AN94" s="5"/>
      <c r="AP94" s="4"/>
      <c r="AW94" s="4"/>
    </row>
    <row r="95" spans="1:49" x14ac:dyDescent="0.2">
      <c r="A95" s="52">
        <f t="shared" si="4"/>
        <v>1.3023740993451166E-2</v>
      </c>
      <c r="B95" s="43" t="s">
        <v>11</v>
      </c>
      <c r="C95" s="44" t="s">
        <v>92</v>
      </c>
      <c r="D95" s="44" t="s">
        <v>101</v>
      </c>
      <c r="E95" s="55" t="s">
        <v>17</v>
      </c>
      <c r="F95" s="44">
        <f t="shared" si="3"/>
        <v>1.2344778192844709E-8</v>
      </c>
      <c r="G95" s="44" t="s">
        <v>67</v>
      </c>
      <c r="H95" s="44" t="s">
        <v>68</v>
      </c>
      <c r="I95" s="44" t="s">
        <v>69</v>
      </c>
      <c r="J95" s="44" t="s">
        <v>62</v>
      </c>
      <c r="K95" s="44"/>
      <c r="L95" s="44" t="s">
        <v>71</v>
      </c>
      <c r="O95" s="82"/>
      <c r="P95" s="43"/>
      <c r="Q95" s="43"/>
      <c r="R95" s="20"/>
      <c r="S95" s="43"/>
      <c r="T95" s="43"/>
      <c r="U95" s="43"/>
      <c r="V95" s="43"/>
      <c r="W95" s="43"/>
      <c r="X95" s="43"/>
      <c r="Y95" s="43"/>
      <c r="Z95" s="43"/>
      <c r="AA95" s="43"/>
      <c r="AB95" s="43"/>
      <c r="AD95" s="5"/>
      <c r="AG95" s="5"/>
      <c r="AJ95" s="4"/>
      <c r="AM95" s="4"/>
      <c r="AN95" s="5"/>
      <c r="AP95" s="4"/>
      <c r="AW95" s="4"/>
    </row>
    <row r="96" spans="1:49" x14ac:dyDescent="0.2">
      <c r="A96" s="52">
        <f t="shared" si="4"/>
        <v>3.0741672334612349E-2</v>
      </c>
      <c r="B96" s="43" t="s">
        <v>11</v>
      </c>
      <c r="C96" s="44" t="s">
        <v>92</v>
      </c>
      <c r="D96" s="44" t="s">
        <v>101</v>
      </c>
      <c r="E96" s="55" t="s">
        <v>18</v>
      </c>
      <c r="F96" s="44">
        <f t="shared" si="3"/>
        <v>2.9139025909585171E-8</v>
      </c>
      <c r="G96" s="44" t="s">
        <v>67</v>
      </c>
      <c r="H96" s="44" t="s">
        <v>68</v>
      </c>
      <c r="I96" s="44" t="s">
        <v>69</v>
      </c>
      <c r="J96" s="44" t="s">
        <v>62</v>
      </c>
      <c r="K96" s="44"/>
      <c r="L96" s="44" t="s">
        <v>71</v>
      </c>
      <c r="O96" s="82"/>
      <c r="P96" s="43"/>
      <c r="Q96" s="43"/>
      <c r="R96" s="20"/>
      <c r="S96" s="43"/>
      <c r="T96" s="43"/>
      <c r="U96" s="43"/>
      <c r="V96" s="43"/>
      <c r="W96" s="43"/>
      <c r="X96" s="43"/>
      <c r="Y96" s="43"/>
      <c r="Z96" s="43"/>
      <c r="AA96" s="43"/>
      <c r="AB96" s="43"/>
      <c r="AD96" s="5"/>
      <c r="AG96" s="5"/>
      <c r="AJ96" s="4"/>
      <c r="AM96" s="4"/>
      <c r="AN96" s="5"/>
      <c r="AP96" s="4"/>
      <c r="AW96" s="4"/>
    </row>
    <row r="97" spans="1:49" x14ac:dyDescent="0.2">
      <c r="A97" s="52">
        <f t="shared" si="4"/>
        <v>7.2373417254626498</v>
      </c>
      <c r="B97" s="43" t="s">
        <v>11</v>
      </c>
      <c r="C97" s="44" t="s">
        <v>92</v>
      </c>
      <c r="D97" s="44" t="s">
        <v>101</v>
      </c>
      <c r="E97" s="55" t="s">
        <v>79</v>
      </c>
      <c r="F97" s="44">
        <f t="shared" si="3"/>
        <v>6.8600395502015634E-6</v>
      </c>
      <c r="G97" s="44" t="s">
        <v>67</v>
      </c>
      <c r="H97" s="44" t="s">
        <v>68</v>
      </c>
      <c r="I97" s="44" t="s">
        <v>69</v>
      </c>
      <c r="J97" s="44" t="s">
        <v>62</v>
      </c>
      <c r="K97" s="44"/>
      <c r="L97" s="44" t="s">
        <v>71</v>
      </c>
      <c r="O97" s="82"/>
      <c r="P97" s="43"/>
      <c r="Q97" s="43"/>
      <c r="R97" s="20"/>
      <c r="S97" s="43"/>
      <c r="T97" s="43"/>
      <c r="U97" s="43"/>
      <c r="V97" s="43"/>
      <c r="W97" s="43"/>
      <c r="X97" s="43"/>
      <c r="Y97" s="43"/>
      <c r="Z97" s="43"/>
      <c r="AA97" s="43"/>
      <c r="AB97" s="43"/>
      <c r="AD97" s="5"/>
      <c r="AG97" s="5"/>
      <c r="AJ97" s="4"/>
      <c r="AM97" s="4"/>
      <c r="AN97" s="5"/>
      <c r="AP97" s="4"/>
      <c r="AW97" s="4"/>
    </row>
    <row r="98" spans="1:49" x14ac:dyDescent="0.2">
      <c r="A98" s="52">
        <f t="shared" si="4"/>
        <v>4.5504682509463747E-2</v>
      </c>
      <c r="B98" s="43" t="s">
        <v>11</v>
      </c>
      <c r="C98" s="44" t="s">
        <v>92</v>
      </c>
      <c r="D98" s="44" t="s">
        <v>101</v>
      </c>
      <c r="E98" s="55" t="s">
        <v>20</v>
      </c>
      <c r="F98" s="44">
        <f t="shared" si="3"/>
        <v>4.3132400482904025E-8</v>
      </c>
      <c r="G98" s="44" t="s">
        <v>67</v>
      </c>
      <c r="H98" s="44" t="s">
        <v>68</v>
      </c>
      <c r="I98" s="44" t="s">
        <v>69</v>
      </c>
      <c r="J98" s="44" t="s">
        <v>62</v>
      </c>
      <c r="K98" s="44"/>
      <c r="L98" s="44" t="s">
        <v>71</v>
      </c>
      <c r="O98" s="82"/>
      <c r="P98" s="43"/>
      <c r="Q98" s="43"/>
      <c r="R98" s="20"/>
      <c r="S98" s="43"/>
      <c r="T98" s="43"/>
      <c r="U98" s="43"/>
      <c r="V98" s="43"/>
      <c r="W98" s="43"/>
      <c r="X98" s="43"/>
      <c r="Y98" s="43"/>
      <c r="Z98" s="43"/>
      <c r="AA98" s="43"/>
      <c r="AB98" s="43"/>
      <c r="AD98" s="5"/>
      <c r="AG98" s="5"/>
      <c r="AJ98" s="4"/>
      <c r="AM98" s="4"/>
      <c r="AN98" s="5"/>
      <c r="AP98" s="4"/>
      <c r="AW98" s="4"/>
    </row>
    <row r="99" spans="1:49" x14ac:dyDescent="0.2">
      <c r="A99" s="52">
        <f t="shared" si="4"/>
        <v>2903.8093511100315</v>
      </c>
      <c r="B99" s="43" t="s">
        <v>11</v>
      </c>
      <c r="C99" s="44" t="s">
        <v>92</v>
      </c>
      <c r="D99" s="44" t="s">
        <v>101</v>
      </c>
      <c r="E99" s="55" t="s">
        <v>21</v>
      </c>
      <c r="F99" s="44">
        <f t="shared" si="3"/>
        <v>2.7524259252227788E-3</v>
      </c>
      <c r="G99" s="44" t="s">
        <v>67</v>
      </c>
      <c r="H99" s="44" t="s">
        <v>68</v>
      </c>
      <c r="I99" s="44" t="s">
        <v>69</v>
      </c>
      <c r="J99" s="44" t="s">
        <v>62</v>
      </c>
      <c r="K99" s="44"/>
      <c r="L99" s="44" t="s">
        <v>102</v>
      </c>
      <c r="O99" s="82"/>
      <c r="P99" s="43"/>
      <c r="Q99" s="43"/>
      <c r="R99" s="20"/>
      <c r="S99" s="43"/>
      <c r="T99" s="43"/>
      <c r="U99" s="43"/>
      <c r="V99" s="43"/>
      <c r="W99" s="43"/>
      <c r="X99" s="43"/>
      <c r="Y99" s="43"/>
      <c r="Z99" s="43"/>
      <c r="AA99" s="43"/>
      <c r="AB99" s="43"/>
      <c r="AD99" s="5"/>
      <c r="AG99" s="5"/>
      <c r="AJ99" s="4"/>
      <c r="AM99" s="4"/>
      <c r="AN99" s="5"/>
      <c r="AP99" s="4"/>
      <c r="AW99" s="4"/>
    </row>
    <row r="100" spans="1:49" x14ac:dyDescent="0.2">
      <c r="A100" s="52">
        <f t="shared" si="4"/>
        <v>11.19</v>
      </c>
      <c r="B100" s="43" t="s">
        <v>11</v>
      </c>
      <c r="C100" s="44" t="s">
        <v>92</v>
      </c>
      <c r="D100" s="44" t="s">
        <v>101</v>
      </c>
      <c r="E100" s="55" t="s">
        <v>83</v>
      </c>
      <c r="F100" s="44">
        <f t="shared" si="3"/>
        <v>1.0606635071090047E-5</v>
      </c>
      <c r="G100" s="44" t="s">
        <v>67</v>
      </c>
      <c r="H100" s="44" t="s">
        <v>68</v>
      </c>
      <c r="I100" s="44" t="s">
        <v>69</v>
      </c>
      <c r="J100" s="44" t="s">
        <v>62</v>
      </c>
      <c r="K100" s="44"/>
      <c r="L100" s="44" t="s">
        <v>71</v>
      </c>
      <c r="O100" s="82"/>
      <c r="P100" s="43"/>
      <c r="Q100" s="43"/>
      <c r="R100" s="20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 spans="1:49" x14ac:dyDescent="0.2">
      <c r="A101" s="52">
        <f>B71</f>
        <v>0</v>
      </c>
      <c r="B101" s="43" t="s">
        <v>11</v>
      </c>
      <c r="C101" s="44" t="s">
        <v>92</v>
      </c>
      <c r="D101" s="44" t="s">
        <v>101</v>
      </c>
      <c r="E101" s="55" t="s">
        <v>87</v>
      </c>
      <c r="F101" s="44">
        <f t="shared" si="3"/>
        <v>0</v>
      </c>
      <c r="G101" s="44" t="s">
        <v>67</v>
      </c>
      <c r="H101" s="44" t="s">
        <v>68</v>
      </c>
      <c r="I101" s="44" t="s">
        <v>69</v>
      </c>
      <c r="J101" s="44" t="s">
        <v>62</v>
      </c>
      <c r="K101" s="44"/>
      <c r="L101" s="44" t="s">
        <v>71</v>
      </c>
      <c r="O101" s="82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spans="1:49" x14ac:dyDescent="0.2">
      <c r="O102" s="43"/>
      <c r="P102" s="43"/>
      <c r="Q102" s="43"/>
      <c r="R102" s="43"/>
      <c r="S102" s="43"/>
      <c r="T102" s="83"/>
      <c r="U102" s="43"/>
      <c r="V102" s="43"/>
      <c r="W102" s="43"/>
      <c r="X102" s="43"/>
      <c r="Y102" s="43"/>
      <c r="Z102" s="43"/>
      <c r="AA102" s="43"/>
      <c r="AB102" s="43"/>
    </row>
    <row r="103" spans="1:49" x14ac:dyDescent="0.2">
      <c r="O103" s="43"/>
      <c r="P103" s="43"/>
      <c r="Q103" s="43"/>
      <c r="R103" s="43"/>
      <c r="S103" s="43"/>
      <c r="T103" s="83"/>
      <c r="U103" s="43"/>
      <c r="V103" s="43"/>
      <c r="W103" s="43"/>
      <c r="X103" s="43"/>
      <c r="Y103" s="43"/>
      <c r="Z103" s="43"/>
      <c r="AA103" s="43"/>
      <c r="AB103" s="43"/>
    </row>
    <row r="104" spans="1:49" x14ac:dyDescent="0.2">
      <c r="O104" s="43"/>
      <c r="P104" s="43"/>
      <c r="Q104" s="43"/>
      <c r="R104" s="43"/>
      <c r="S104" s="43"/>
      <c r="T104" s="83"/>
      <c r="U104" s="43"/>
      <c r="V104" s="43"/>
      <c r="W104" s="43"/>
      <c r="X104" s="43"/>
      <c r="Y104" s="43"/>
      <c r="Z104" s="43"/>
      <c r="AA104" s="43"/>
      <c r="AB104" s="43"/>
    </row>
    <row r="105" spans="1:49" x14ac:dyDescent="0.2">
      <c r="O105" s="43"/>
      <c r="P105" s="43"/>
      <c r="Q105" s="43"/>
      <c r="R105" s="43"/>
      <c r="S105" s="43"/>
      <c r="T105" s="83"/>
      <c r="U105" s="43"/>
      <c r="V105" s="43"/>
      <c r="W105" s="43"/>
      <c r="X105" s="43"/>
      <c r="Y105" s="43"/>
      <c r="Z105" s="43"/>
      <c r="AA105" s="43"/>
      <c r="AB105" s="43"/>
    </row>
    <row r="106" spans="1:49" x14ac:dyDescent="0.2">
      <c r="O106" s="43"/>
      <c r="P106" s="43"/>
      <c r="Q106" s="43"/>
      <c r="R106" s="43"/>
      <c r="S106" s="43"/>
      <c r="T106" s="83"/>
      <c r="U106" s="43"/>
      <c r="V106" s="43"/>
      <c r="W106" s="43"/>
      <c r="X106" s="43"/>
      <c r="Y106" s="43"/>
      <c r="Z106" s="43"/>
      <c r="AA106" s="43"/>
      <c r="AB106" s="43"/>
    </row>
  </sheetData>
  <mergeCells count="2">
    <mergeCell ref="A73:K73"/>
    <mergeCell ref="O74:Y74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F7F7-6AC9-DD4D-A2F1-91CEEFB76098}">
  <dimension ref="A1:AW106"/>
  <sheetViews>
    <sheetView topLeftCell="A68" zoomScaleNormal="100" workbookViewId="0">
      <selection activeCell="E75" sqref="E75:K100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94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95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O4" s="15" t="str">
        <f t="shared" ref="O4:O14" si="0">CONCATENATE(B4," from", " ", A4)</f>
        <v>voc from electricity</v>
      </c>
      <c r="P4" s="15" t="s">
        <v>11</v>
      </c>
      <c r="Q4" s="15">
        <f>($B$56)*$C4</f>
        <v>0.32825973745080755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O5" s="15" t="str">
        <f t="shared" si="0"/>
        <v>co from electricity</v>
      </c>
      <c r="P5" s="15" t="s">
        <v>11</v>
      </c>
      <c r="Q5" s="15">
        <f t="shared" ref="Q5:Q14" si="1">($B$56)*C5</f>
        <v>1.0401482545915606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O6" s="15" t="str">
        <f t="shared" si="0"/>
        <v>nox from electricity</v>
      </c>
      <c r="P6" s="15" t="s">
        <v>11</v>
      </c>
      <c r="Q6" s="15">
        <f t="shared" si="1"/>
        <v>2.0375078172385117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O7" s="15" t="str">
        <f t="shared" si="0"/>
        <v>pm10 from electricity</v>
      </c>
      <c r="P7" s="15" t="s">
        <v>11</v>
      </c>
      <c r="Q7" s="15">
        <f t="shared" si="1"/>
        <v>0.365970358912444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O8" s="15" t="str">
        <f t="shared" si="0"/>
        <v>pm2.5 from electricity</v>
      </c>
      <c r="P8" s="15" t="s">
        <v>11</v>
      </c>
      <c r="Q8" s="15">
        <f t="shared" si="1"/>
        <v>0.15856811993292899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O9" s="15" t="str">
        <f t="shared" si="0"/>
        <v>sox from electricity</v>
      </c>
      <c r="P9" s="15" t="s">
        <v>11</v>
      </c>
      <c r="Q9" s="15">
        <f t="shared" si="1"/>
        <v>5.0111065134088832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O10" s="15" t="str">
        <f t="shared" si="0"/>
        <v>bc from electricity</v>
      </c>
      <c r="P10" s="15" t="s">
        <v>11</v>
      </c>
      <c r="Q10" s="15">
        <f t="shared" si="1"/>
        <v>1.3022902669745278E-2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O11" s="15" t="str">
        <f t="shared" si="0"/>
        <v>oc from electricity</v>
      </c>
      <c r="P11" s="15" t="s">
        <v>11</v>
      </c>
      <c r="Q11" s="15">
        <f t="shared" si="1"/>
        <v>3.0740757349301404E-2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O12" s="15" t="str">
        <f t="shared" si="0"/>
        <v>ch4 from electricity</v>
      </c>
      <c r="P12" s="15" t="s">
        <v>11</v>
      </c>
      <c r="Q12" s="15">
        <f t="shared" si="1"/>
        <v>5.7594457461573638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O13" s="15" t="str">
        <f t="shared" si="0"/>
        <v>n2o from electricity</v>
      </c>
      <c r="P13" s="15" t="s">
        <v>11</v>
      </c>
      <c r="Q13" s="15">
        <f t="shared" si="1"/>
        <v>4.5504487447419889E-2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O14" s="15" t="str">
        <f t="shared" si="0"/>
        <v>co2 from electricity</v>
      </c>
      <c r="P14" s="15" t="s">
        <v>11</v>
      </c>
      <c r="Q14" s="15">
        <f t="shared" si="1"/>
        <v>2903.7796212493131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80</v>
      </c>
      <c r="I38" s="21" t="s">
        <v>29</v>
      </c>
    </row>
    <row r="39" spans="1:49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47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2">
      <c r="A41" s="24"/>
      <c r="B41" s="103" t="s">
        <v>93</v>
      </c>
      <c r="C41" s="101"/>
      <c r="D41" s="10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49" s="20" customFormat="1" ht="156" customHeight="1" x14ac:dyDescent="0.2">
      <c r="A42" s="17"/>
      <c r="B42" s="86" t="s">
        <v>92</v>
      </c>
      <c r="C42" s="67"/>
      <c r="D42" s="67"/>
      <c r="E42" s="67"/>
      <c r="F42" s="67"/>
      <c r="G42" s="67"/>
      <c r="H42" s="68"/>
      <c r="I42" s="68"/>
      <c r="J42" s="68"/>
      <c r="Q42" s="63"/>
      <c r="R42" s="63"/>
      <c r="S42" s="25"/>
    </row>
    <row r="43" spans="1:49" s="20" customFormat="1" x14ac:dyDescent="0.2">
      <c r="A43" s="26" t="s">
        <v>31</v>
      </c>
      <c r="B43" s="87">
        <v>0.97864615952260237</v>
      </c>
      <c r="C43" s="51"/>
      <c r="D43" s="99"/>
      <c r="E43" s="51"/>
      <c r="F43" s="51"/>
      <c r="G43" s="51"/>
      <c r="H43" s="69"/>
      <c r="I43" s="70"/>
      <c r="J43" s="28"/>
      <c r="Q43" s="28"/>
      <c r="R43" s="28"/>
      <c r="S43" s="28"/>
    </row>
    <row r="44" spans="1:49" s="23" customFormat="1" x14ac:dyDescent="0.2">
      <c r="A44" s="27" t="s">
        <v>32</v>
      </c>
      <c r="B44" s="88">
        <v>0.7</v>
      </c>
      <c r="C44" s="28"/>
      <c r="D44" s="29"/>
      <c r="E44" s="28"/>
      <c r="F44" s="28"/>
      <c r="G44" s="28"/>
      <c r="H44" s="28"/>
      <c r="I44" s="29"/>
      <c r="J44" s="28"/>
      <c r="Q44" s="28"/>
      <c r="R44" s="28"/>
      <c r="S44" s="28"/>
    </row>
    <row r="45" spans="1:49" s="20" customFormat="1" x14ac:dyDescent="0.2">
      <c r="A45" s="30" t="s">
        <v>33</v>
      </c>
      <c r="B45" s="89">
        <v>1.0005158030845158</v>
      </c>
      <c r="C45" s="74"/>
      <c r="D45" s="74"/>
      <c r="E45" s="50"/>
      <c r="F45" s="71"/>
      <c r="G45" s="71"/>
      <c r="H45" s="72"/>
      <c r="I45" s="72"/>
      <c r="J45" s="72"/>
      <c r="Q45" s="64"/>
      <c r="R45" s="64"/>
      <c r="S45" s="50"/>
    </row>
    <row r="46" spans="1:49" s="20" customFormat="1" x14ac:dyDescent="0.2">
      <c r="A46" s="31" t="s">
        <v>73</v>
      </c>
      <c r="B46" s="90"/>
      <c r="E46" s="23"/>
      <c r="F46" s="23"/>
      <c r="J46" s="23"/>
      <c r="Q46" s="23"/>
      <c r="R46" s="23"/>
      <c r="S46" s="23"/>
    </row>
    <row r="47" spans="1:49" s="20" customFormat="1" x14ac:dyDescent="0.2">
      <c r="A47" s="48" t="s">
        <v>34</v>
      </c>
      <c r="B47" s="91">
        <v>0</v>
      </c>
      <c r="C47" s="32"/>
      <c r="D47" s="32"/>
      <c r="E47" s="32"/>
      <c r="F47" s="32"/>
      <c r="G47" s="32"/>
      <c r="H47" s="32"/>
      <c r="I47" s="18"/>
      <c r="J47" s="33"/>
      <c r="Q47" s="33"/>
      <c r="R47" s="33"/>
      <c r="S47" s="33"/>
    </row>
    <row r="48" spans="1:49" s="20" customFormat="1" x14ac:dyDescent="0.2">
      <c r="A48" s="48" t="s">
        <v>35</v>
      </c>
      <c r="B48" s="91">
        <v>0</v>
      </c>
      <c r="C48" s="32"/>
      <c r="D48" s="32"/>
      <c r="E48" s="32"/>
      <c r="F48" s="32"/>
      <c r="G48" s="32"/>
      <c r="H48" s="32"/>
      <c r="I48" s="18"/>
      <c r="J48" s="33"/>
      <c r="Q48" s="33"/>
      <c r="R48" s="33"/>
      <c r="S48" s="33"/>
    </row>
    <row r="49" spans="1:19" s="20" customFormat="1" x14ac:dyDescent="0.2">
      <c r="A49" s="48" t="s">
        <v>36</v>
      </c>
      <c r="B49" s="91">
        <v>0</v>
      </c>
      <c r="C49" s="32"/>
      <c r="D49" s="32"/>
      <c r="E49" s="32"/>
      <c r="F49" s="32"/>
      <c r="G49" s="32"/>
      <c r="H49" s="32"/>
      <c r="I49" s="18"/>
      <c r="J49" s="33"/>
      <c r="Q49" s="33"/>
      <c r="R49" s="33"/>
      <c r="S49" s="33"/>
    </row>
    <row r="50" spans="1:19" s="20" customFormat="1" x14ac:dyDescent="0.2">
      <c r="A50" s="48" t="s">
        <v>74</v>
      </c>
      <c r="B50" s="91">
        <v>0</v>
      </c>
      <c r="C50" s="32"/>
      <c r="D50" s="32"/>
      <c r="E50" s="32"/>
      <c r="F50" s="32"/>
      <c r="G50" s="32"/>
      <c r="H50" s="32"/>
      <c r="I50" s="18"/>
      <c r="J50" s="33"/>
      <c r="Q50" s="33"/>
      <c r="R50" s="33"/>
      <c r="S50" s="33"/>
    </row>
    <row r="51" spans="1:19" s="20" customFormat="1" x14ac:dyDescent="0.2">
      <c r="A51" s="48" t="s">
        <v>37</v>
      </c>
      <c r="B51" s="91"/>
      <c r="C51" s="32"/>
      <c r="D51" s="32"/>
      <c r="E51" s="32"/>
      <c r="F51" s="32"/>
      <c r="G51" s="32"/>
      <c r="H51" s="32"/>
      <c r="I51" s="18"/>
      <c r="J51" s="33"/>
      <c r="Q51" s="33"/>
      <c r="R51" s="33"/>
      <c r="S51" s="33"/>
    </row>
    <row r="52" spans="1:19" s="20" customFormat="1" x14ac:dyDescent="0.2">
      <c r="A52" s="48" t="s">
        <v>75</v>
      </c>
      <c r="B52" s="91"/>
      <c r="C52" s="32"/>
      <c r="D52" s="32"/>
      <c r="E52" s="32"/>
      <c r="F52" s="32"/>
      <c r="G52" s="32"/>
      <c r="H52" s="32"/>
      <c r="I52" s="18"/>
      <c r="J52" s="33"/>
      <c r="Q52" s="33"/>
      <c r="R52" s="33"/>
      <c r="S52" s="33"/>
    </row>
    <row r="53" spans="1:19" s="20" customFormat="1" x14ac:dyDescent="0.2">
      <c r="A53" s="48" t="s">
        <v>40</v>
      </c>
      <c r="B53" s="91"/>
      <c r="C53" s="32"/>
      <c r="D53" s="32"/>
      <c r="E53" s="32"/>
      <c r="F53" s="32"/>
      <c r="G53" s="32"/>
      <c r="H53" s="32"/>
      <c r="I53" s="18"/>
      <c r="J53" s="33"/>
      <c r="Q53" s="33"/>
      <c r="R53" s="33"/>
      <c r="S53" s="33"/>
    </row>
    <row r="54" spans="1:19" s="20" customFormat="1" x14ac:dyDescent="0.2">
      <c r="A54" s="48" t="s">
        <v>76</v>
      </c>
      <c r="B54" s="91"/>
      <c r="C54" s="32"/>
      <c r="D54" s="32"/>
      <c r="E54" s="32"/>
      <c r="F54" s="32"/>
      <c r="G54" s="32"/>
      <c r="H54" s="32"/>
      <c r="I54" s="18"/>
      <c r="J54" s="33"/>
      <c r="Q54" s="33"/>
      <c r="R54" s="33"/>
      <c r="S54" s="33"/>
    </row>
    <row r="55" spans="1:19" s="20" customFormat="1" x14ac:dyDescent="0.2">
      <c r="A55" s="48" t="s">
        <v>39</v>
      </c>
      <c r="B55" s="91"/>
      <c r="C55" s="32"/>
      <c r="D55" s="32"/>
      <c r="E55" s="32"/>
      <c r="F55" s="32"/>
      <c r="G55" s="32"/>
      <c r="H55" s="32"/>
      <c r="I55" s="18"/>
      <c r="J55" s="33"/>
      <c r="Q55" s="33"/>
      <c r="R55" s="33"/>
      <c r="S55" s="33"/>
    </row>
    <row r="56" spans="1:19" s="20" customFormat="1" x14ac:dyDescent="0.2">
      <c r="A56" s="48" t="s">
        <v>38</v>
      </c>
      <c r="B56" s="92">
        <v>21819.776504119036</v>
      </c>
      <c r="C56" s="32"/>
      <c r="D56" s="32"/>
      <c r="E56" s="32"/>
      <c r="F56" s="32"/>
      <c r="G56" s="32"/>
      <c r="H56" s="32"/>
      <c r="I56" s="18"/>
      <c r="J56" s="33"/>
      <c r="Q56" s="33"/>
      <c r="R56" s="33"/>
      <c r="S56" s="33"/>
    </row>
    <row r="57" spans="1:19" s="20" customFormat="1" x14ac:dyDescent="0.2">
      <c r="A57" s="49" t="s">
        <v>77</v>
      </c>
      <c r="B57" s="93">
        <v>515.80308451573103</v>
      </c>
      <c r="C57" s="35"/>
      <c r="D57" s="35"/>
      <c r="E57" s="32"/>
      <c r="F57" s="32"/>
      <c r="G57" s="32"/>
      <c r="H57" s="18"/>
      <c r="I57" s="18"/>
      <c r="J57" s="35"/>
      <c r="Q57" s="35"/>
      <c r="R57" s="35"/>
      <c r="S57" s="35"/>
    </row>
    <row r="58" spans="1:19" s="20" customFormat="1" x14ac:dyDescent="0.2">
      <c r="A58" s="36" t="s">
        <v>41</v>
      </c>
      <c r="B58" s="94"/>
      <c r="C58" s="18"/>
      <c r="D58" s="18"/>
      <c r="E58" s="33"/>
      <c r="F58" s="35"/>
      <c r="G58" s="18"/>
      <c r="H58" s="18"/>
      <c r="I58" s="18"/>
      <c r="J58" s="33"/>
      <c r="Q58" s="33"/>
      <c r="R58" s="33"/>
      <c r="S58" s="35"/>
    </row>
    <row r="59" spans="1:19" s="20" customFormat="1" x14ac:dyDescent="0.2">
      <c r="A59" s="17" t="s">
        <v>42</v>
      </c>
      <c r="B59" s="95">
        <v>0.34259166858655155</v>
      </c>
      <c r="C59" s="74"/>
      <c r="D59" s="74"/>
      <c r="E59" s="73"/>
      <c r="F59" s="65"/>
      <c r="G59" s="71"/>
      <c r="H59" s="37"/>
      <c r="I59" s="37"/>
      <c r="J59" s="37"/>
      <c r="Q59" s="37"/>
      <c r="R59" s="37"/>
      <c r="S59" s="50"/>
    </row>
    <row r="60" spans="1:19" s="20" customFormat="1" x14ac:dyDescent="0.2">
      <c r="A60" s="17" t="s">
        <v>43</v>
      </c>
      <c r="B60" s="95">
        <v>1.1430447354821636</v>
      </c>
      <c r="C60" s="74"/>
      <c r="D60" s="74"/>
      <c r="E60" s="73"/>
      <c r="F60" s="65"/>
      <c r="G60" s="71"/>
      <c r="H60" s="37"/>
      <c r="I60" s="37"/>
      <c r="J60" s="37"/>
      <c r="Q60" s="37"/>
      <c r="R60" s="37"/>
      <c r="S60" s="50"/>
    </row>
    <row r="61" spans="1:19" s="20" customFormat="1" x14ac:dyDescent="0.2">
      <c r="A61" s="17" t="s">
        <v>44</v>
      </c>
      <c r="B61" s="95">
        <v>2.0560812247822255</v>
      </c>
      <c r="C61" s="74"/>
      <c r="D61" s="74"/>
      <c r="E61" s="73"/>
      <c r="F61" s="65"/>
      <c r="G61" s="71"/>
      <c r="H61" s="37"/>
      <c r="I61" s="37"/>
      <c r="J61" s="37"/>
      <c r="Q61" s="37"/>
      <c r="R61" s="37"/>
      <c r="S61" s="50"/>
    </row>
    <row r="62" spans="1:19" s="20" customFormat="1" x14ac:dyDescent="0.2">
      <c r="A62" s="17" t="s">
        <v>45</v>
      </c>
      <c r="B62" s="95">
        <v>0.37474775286443324</v>
      </c>
      <c r="C62" s="74"/>
      <c r="D62" s="74"/>
      <c r="E62" s="73"/>
      <c r="F62" s="65"/>
      <c r="G62" s="71"/>
      <c r="H62" s="37"/>
      <c r="I62" s="37"/>
      <c r="J62" s="37"/>
      <c r="Q62" s="37"/>
      <c r="R62" s="37"/>
      <c r="S62" s="50"/>
    </row>
    <row r="63" spans="1:19" s="20" customFormat="1" x14ac:dyDescent="0.2">
      <c r="A63" s="17" t="s">
        <v>46</v>
      </c>
      <c r="B63" s="95">
        <v>0.16288423971408178</v>
      </c>
      <c r="C63" s="74"/>
      <c r="D63" s="74"/>
      <c r="E63" s="73"/>
      <c r="F63" s="65"/>
      <c r="G63" s="71"/>
      <c r="H63" s="37"/>
      <c r="I63" s="37"/>
      <c r="J63" s="37"/>
      <c r="Q63" s="37"/>
      <c r="R63" s="37"/>
      <c r="S63" s="50"/>
    </row>
    <row r="64" spans="1:19" s="20" customFormat="1" x14ac:dyDescent="0.2">
      <c r="A64" s="17" t="s">
        <v>47</v>
      </c>
      <c r="B64" s="95">
        <v>5.0609223528277152</v>
      </c>
      <c r="C64" s="74"/>
      <c r="D64" s="74"/>
      <c r="E64" s="73"/>
      <c r="F64" s="65"/>
      <c r="G64" s="71"/>
      <c r="H64" s="37"/>
      <c r="I64" s="37"/>
      <c r="J64" s="37"/>
      <c r="Q64" s="37"/>
      <c r="R64" s="37"/>
      <c r="S64" s="50"/>
    </row>
    <row r="65" spans="1:49" s="20" customFormat="1" x14ac:dyDescent="0.2">
      <c r="A65" s="17" t="s">
        <v>48</v>
      </c>
      <c r="B65" s="95">
        <v>1.312872058524835E-2</v>
      </c>
      <c r="C65" s="74"/>
      <c r="D65" s="74"/>
      <c r="E65" s="73"/>
      <c r="F65" s="65"/>
      <c r="G65" s="71"/>
      <c r="H65" s="37"/>
      <c r="I65" s="37"/>
      <c r="J65" s="37"/>
      <c r="Q65" s="37"/>
      <c r="R65" s="37"/>
      <c r="S65" s="50"/>
    </row>
    <row r="66" spans="1:49" s="20" customFormat="1" x14ac:dyDescent="0.2">
      <c r="A66" s="17" t="s">
        <v>49</v>
      </c>
      <c r="B66" s="95">
        <v>3.0985825842696654E-2</v>
      </c>
      <c r="C66" s="74"/>
      <c r="D66" s="74"/>
      <c r="E66" s="73"/>
      <c r="F66" s="65"/>
      <c r="G66" s="71"/>
      <c r="H66" s="37"/>
      <c r="I66" s="37"/>
      <c r="J66" s="37"/>
      <c r="Q66" s="37"/>
      <c r="R66" s="37"/>
      <c r="S66" s="50"/>
    </row>
    <row r="67" spans="1:49" s="20" customFormat="1" x14ac:dyDescent="0.2">
      <c r="A67" s="17" t="s">
        <v>50</v>
      </c>
      <c r="B67" s="95">
        <v>5.7879000566283434</v>
      </c>
      <c r="C67" s="74"/>
      <c r="D67" s="74"/>
      <c r="E67" s="73"/>
      <c r="F67" s="65"/>
      <c r="G67" s="71"/>
      <c r="H67" s="37"/>
      <c r="I67" s="37"/>
      <c r="J67" s="37"/>
      <c r="Q67" s="37"/>
      <c r="R67" s="37"/>
      <c r="S67" s="50"/>
    </row>
    <row r="68" spans="1:49" s="20" customFormat="1" x14ac:dyDescent="0.2">
      <c r="A68" s="17" t="s">
        <v>51</v>
      </c>
      <c r="B68" s="95">
        <v>4.569971107080819E-2</v>
      </c>
      <c r="C68" s="74"/>
      <c r="D68" s="74"/>
      <c r="E68" s="73"/>
      <c r="F68" s="65"/>
      <c r="G68" s="71"/>
      <c r="H68" s="37"/>
      <c r="I68" s="37"/>
      <c r="J68" s="37"/>
      <c r="Q68" s="37"/>
      <c r="R68" s="37"/>
      <c r="S68" s="50"/>
    </row>
    <row r="69" spans="1:49" s="18" customFormat="1" x14ac:dyDescent="0.2">
      <c r="A69" s="38" t="s">
        <v>52</v>
      </c>
      <c r="B69" s="96">
        <v>2922.6492522819144</v>
      </c>
      <c r="C69" s="75"/>
      <c r="D69" s="100"/>
      <c r="E69" s="66"/>
      <c r="F69" s="66"/>
      <c r="H69" s="33"/>
      <c r="I69" s="33"/>
      <c r="J69" s="33"/>
      <c r="Q69" s="33"/>
      <c r="R69" s="33"/>
      <c r="S69" s="34"/>
    </row>
    <row r="70" spans="1:49" x14ac:dyDescent="0.2">
      <c r="A70" s="54" t="s">
        <v>78</v>
      </c>
      <c r="B70" s="97">
        <v>11.19</v>
      </c>
      <c r="C70" s="76"/>
      <c r="D70" s="76"/>
      <c r="E70" s="57"/>
      <c r="F70" s="43"/>
      <c r="G70" s="43"/>
      <c r="H70" s="37"/>
      <c r="I70" s="43"/>
      <c r="J70" s="43"/>
      <c r="P70" s="43"/>
      <c r="Q70" s="43"/>
      <c r="R70" s="43"/>
    </row>
    <row r="71" spans="1:49" x14ac:dyDescent="0.2">
      <c r="A71" s="49" t="s">
        <v>87</v>
      </c>
      <c r="B71" s="98"/>
      <c r="C71" s="76"/>
      <c r="D71" s="76"/>
      <c r="E71" s="57"/>
      <c r="F71" s="43"/>
      <c r="G71" s="43"/>
      <c r="H71" s="37"/>
      <c r="I71" s="43"/>
      <c r="J71" s="43"/>
      <c r="P71" s="43"/>
      <c r="Q71" s="43"/>
      <c r="R71" s="43"/>
    </row>
    <row r="72" spans="1:49" ht="16" x14ac:dyDescent="0.2">
      <c r="A72" s="6" t="s">
        <v>53</v>
      </c>
      <c r="B72" s="7"/>
      <c r="C72" s="7"/>
      <c r="D72" s="7"/>
      <c r="E72" s="7"/>
      <c r="F72" s="7"/>
      <c r="G72" s="7"/>
      <c r="H72" s="7"/>
      <c r="I72" s="7"/>
      <c r="J72" s="7"/>
      <c r="K72" s="8"/>
      <c r="L72" s="7"/>
      <c r="M72" s="7"/>
      <c r="N72" s="7"/>
      <c r="P72" s="43"/>
      <c r="Q72" s="43"/>
      <c r="R72" s="43"/>
      <c r="S72" s="43"/>
    </row>
    <row r="73" spans="1:49" s="10" customFormat="1" x14ac:dyDescent="0.2">
      <c r="A73" s="105" t="s">
        <v>95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7"/>
      <c r="L73" s="62"/>
      <c r="M73" s="62"/>
      <c r="N73" s="62"/>
      <c r="O73" s="62"/>
      <c r="P73" s="62"/>
      <c r="Q73" s="62"/>
      <c r="R73" s="62"/>
      <c r="S73" s="85"/>
      <c r="T73" s="40"/>
      <c r="U73" s="40"/>
      <c r="V73" s="40"/>
      <c r="W73" s="40"/>
      <c r="X73" s="40"/>
      <c r="Y73" s="40"/>
      <c r="Z73" s="40"/>
      <c r="AA73" s="40"/>
      <c r="AB73" s="40"/>
      <c r="AD73" s="13"/>
      <c r="AG73" s="13"/>
      <c r="AN73" s="13"/>
    </row>
    <row r="74" spans="1:49" s="10" customFormat="1" x14ac:dyDescent="0.2">
      <c r="A74" s="39" t="s">
        <v>54</v>
      </c>
      <c r="B74" s="40" t="s">
        <v>55</v>
      </c>
      <c r="C74" s="41" t="s">
        <v>100</v>
      </c>
      <c r="D74" s="41" t="s">
        <v>84</v>
      </c>
      <c r="E74" s="41" t="s">
        <v>58</v>
      </c>
      <c r="F74" s="41" t="s">
        <v>4</v>
      </c>
      <c r="G74" s="42" t="s">
        <v>5</v>
      </c>
      <c r="H74" s="41" t="s">
        <v>59</v>
      </c>
      <c r="I74" s="41" t="s">
        <v>60</v>
      </c>
      <c r="J74" s="41" t="s">
        <v>56</v>
      </c>
      <c r="K74" s="41" t="s">
        <v>57</v>
      </c>
      <c r="L74" s="41" t="s">
        <v>61</v>
      </c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62"/>
      <c r="AA74" s="40"/>
      <c r="AB74" s="40"/>
      <c r="AF74" s="13"/>
      <c r="AI74" s="13"/>
      <c r="AP74" s="13"/>
    </row>
    <row r="75" spans="1:49" s="10" customFormat="1" x14ac:dyDescent="0.2">
      <c r="A75" s="77">
        <f>B45</f>
        <v>1.0005158030845158</v>
      </c>
      <c r="B75" s="78" t="s">
        <v>88</v>
      </c>
      <c r="C75" s="44" t="s">
        <v>92</v>
      </c>
      <c r="D75" s="2" t="s">
        <v>89</v>
      </c>
      <c r="E75" s="2" t="s">
        <v>89</v>
      </c>
      <c r="F75" s="79">
        <f>A75</f>
        <v>1.0005158030845158</v>
      </c>
      <c r="G75" s="2" t="s">
        <v>63</v>
      </c>
      <c r="H75" s="2" t="s">
        <v>64</v>
      </c>
      <c r="I75" s="2" t="s">
        <v>65</v>
      </c>
      <c r="J75" s="2" t="s">
        <v>62</v>
      </c>
      <c r="K75" s="2" t="s">
        <v>90</v>
      </c>
      <c r="L75" s="45" t="s">
        <v>96</v>
      </c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62"/>
      <c r="AA75" s="40"/>
      <c r="AB75" s="40"/>
      <c r="AF75" s="13"/>
      <c r="AI75" s="13"/>
      <c r="AP75" s="13"/>
    </row>
    <row r="76" spans="1:49" x14ac:dyDescent="0.2">
      <c r="A76" s="52">
        <f>B56</f>
        <v>21819.776504119036</v>
      </c>
      <c r="B76" s="43" t="s">
        <v>66</v>
      </c>
      <c r="C76" s="44" t="s">
        <v>92</v>
      </c>
      <c r="D76" s="44" t="s">
        <v>7</v>
      </c>
      <c r="E76" s="44" t="s">
        <v>7</v>
      </c>
      <c r="F76" s="44">
        <f>A76/10^6</f>
        <v>2.1819776504119037E-2</v>
      </c>
      <c r="G76" s="2" t="s">
        <v>63</v>
      </c>
      <c r="H76" s="2" t="s">
        <v>64</v>
      </c>
      <c r="I76" s="2" t="s">
        <v>65</v>
      </c>
      <c r="J76" s="2" t="s">
        <v>62</v>
      </c>
      <c r="K76" s="44"/>
      <c r="L76" s="44" t="s">
        <v>97</v>
      </c>
      <c r="O76" s="40"/>
      <c r="P76" s="40"/>
      <c r="Q76" s="40"/>
      <c r="R76" s="40"/>
      <c r="S76" s="40"/>
      <c r="T76" s="59"/>
      <c r="U76" s="40"/>
      <c r="V76" s="40"/>
      <c r="W76" s="40"/>
      <c r="X76" s="40"/>
      <c r="Y76" s="40"/>
      <c r="Z76" s="43"/>
      <c r="AA76" s="43"/>
      <c r="AB76" s="43"/>
      <c r="AD76" s="5"/>
      <c r="AG76" s="5"/>
      <c r="AJ76" s="4"/>
      <c r="AM76" s="4"/>
      <c r="AN76" s="5"/>
      <c r="AP76" s="4"/>
      <c r="AW76" s="4"/>
    </row>
    <row r="77" spans="1:49" x14ac:dyDescent="0.2">
      <c r="A77" s="84">
        <f>B57</f>
        <v>515.80308451573103</v>
      </c>
      <c r="B77" s="43" t="s">
        <v>66</v>
      </c>
      <c r="C77" s="44" t="s">
        <v>92</v>
      </c>
      <c r="D77" s="44" t="s">
        <v>91</v>
      </c>
      <c r="E77" s="44" t="s">
        <v>91</v>
      </c>
      <c r="F77" s="44">
        <f>A77/10^6</f>
        <v>5.1580308451573101E-4</v>
      </c>
      <c r="G77" s="44" t="s">
        <v>63</v>
      </c>
      <c r="H77" s="44" t="s">
        <v>64</v>
      </c>
      <c r="I77" s="44" t="s">
        <v>65</v>
      </c>
      <c r="J77" s="44" t="s">
        <v>62</v>
      </c>
      <c r="K77" s="44"/>
      <c r="L77" s="44" t="s">
        <v>98</v>
      </c>
    </row>
    <row r="78" spans="1:49" x14ac:dyDescent="0.2">
      <c r="A78" s="52">
        <f t="shared" ref="A78:A88" si="2">Q4</f>
        <v>0.32825973745080755</v>
      </c>
      <c r="B78" s="43" t="s">
        <v>11</v>
      </c>
      <c r="C78" s="44" t="s">
        <v>92</v>
      </c>
      <c r="D78" s="44" t="s">
        <v>7</v>
      </c>
      <c r="E78" s="44" t="s">
        <v>8</v>
      </c>
      <c r="F78" s="44">
        <f t="shared" ref="F78:F101" si="3">A78/1000/10^6/0.001055</f>
        <v>3.1114667056948589E-7</v>
      </c>
      <c r="G78" s="44" t="s">
        <v>67</v>
      </c>
      <c r="H78" s="44" t="s">
        <v>68</v>
      </c>
      <c r="I78" s="44" t="s">
        <v>69</v>
      </c>
      <c r="J78" s="44" t="s">
        <v>62</v>
      </c>
      <c r="K78" s="44"/>
      <c r="L78" s="44" t="s">
        <v>70</v>
      </c>
      <c r="O78" s="80"/>
      <c r="P78" s="43"/>
      <c r="Q78" s="43"/>
      <c r="R78" s="57"/>
      <c r="S78" s="43"/>
      <c r="T78" s="43"/>
      <c r="U78" s="43"/>
      <c r="V78" s="43"/>
      <c r="W78" s="43"/>
      <c r="X78" s="43"/>
      <c r="Y78" s="43"/>
      <c r="Z78" s="43"/>
      <c r="AA78" s="43"/>
      <c r="AB78" s="43"/>
      <c r="AD78" s="5"/>
      <c r="AG78" s="5"/>
      <c r="AJ78" s="4"/>
      <c r="AM78" s="4"/>
      <c r="AN78" s="5"/>
      <c r="AP78" s="4"/>
      <c r="AW78" s="4"/>
    </row>
    <row r="79" spans="1:49" x14ac:dyDescent="0.2">
      <c r="A79" s="52">
        <f t="shared" si="2"/>
        <v>1.0401482545915606</v>
      </c>
      <c r="B79" s="43" t="s">
        <v>11</v>
      </c>
      <c r="C79" s="44" t="s">
        <v>92</v>
      </c>
      <c r="D79" s="44" t="s">
        <v>7</v>
      </c>
      <c r="E79" s="55" t="s">
        <v>12</v>
      </c>
      <c r="F79" s="44">
        <f t="shared" si="3"/>
        <v>9.8592251620053134E-7</v>
      </c>
      <c r="G79" s="44" t="s">
        <v>67</v>
      </c>
      <c r="H79" s="44" t="s">
        <v>68</v>
      </c>
      <c r="I79" s="44" t="s">
        <v>69</v>
      </c>
      <c r="J79" s="44" t="s">
        <v>62</v>
      </c>
      <c r="K79" s="44"/>
      <c r="L79" s="44" t="s">
        <v>70</v>
      </c>
      <c r="O79" s="81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D79" s="5"/>
      <c r="AG79" s="5"/>
      <c r="AJ79" s="4"/>
      <c r="AM79" s="4"/>
      <c r="AN79" s="5"/>
      <c r="AP79" s="4"/>
      <c r="AW79" s="4"/>
    </row>
    <row r="80" spans="1:49" x14ac:dyDescent="0.2">
      <c r="A80" s="52">
        <f t="shared" si="2"/>
        <v>2.0375078172385117</v>
      </c>
      <c r="B80" s="43" t="s">
        <v>11</v>
      </c>
      <c r="C80" s="44" t="s">
        <v>92</v>
      </c>
      <c r="D80" s="44" t="s">
        <v>7</v>
      </c>
      <c r="E80" s="55" t="s">
        <v>13</v>
      </c>
      <c r="F80" s="44">
        <f t="shared" si="3"/>
        <v>1.9312870305578311E-6</v>
      </c>
      <c r="G80" s="44" t="s">
        <v>67</v>
      </c>
      <c r="H80" s="44" t="s">
        <v>68</v>
      </c>
      <c r="I80" s="44" t="s">
        <v>69</v>
      </c>
      <c r="J80" s="44" t="s">
        <v>62</v>
      </c>
      <c r="K80" s="44"/>
      <c r="L80" s="44" t="s">
        <v>70</v>
      </c>
      <c r="O80" s="81"/>
      <c r="P80" s="43"/>
      <c r="Q80" s="43"/>
      <c r="R80" s="20"/>
      <c r="S80" s="43"/>
      <c r="T80" s="43"/>
      <c r="U80" s="43"/>
      <c r="V80" s="43"/>
      <c r="W80" s="43"/>
      <c r="X80" s="43"/>
      <c r="Y80" s="43"/>
      <c r="Z80" s="43"/>
      <c r="AA80" s="43"/>
      <c r="AB80" s="43"/>
      <c r="AD80" s="5"/>
      <c r="AG80" s="5"/>
      <c r="AJ80" s="4"/>
      <c r="AM80" s="4"/>
      <c r="AN80" s="5"/>
      <c r="AP80" s="4"/>
      <c r="AW80" s="4"/>
    </row>
    <row r="81" spans="1:49" x14ac:dyDescent="0.2">
      <c r="A81" s="52">
        <f t="shared" si="2"/>
        <v>0.365970358912444</v>
      </c>
      <c r="B81" s="43" t="s">
        <v>11</v>
      </c>
      <c r="C81" s="44" t="s">
        <v>92</v>
      </c>
      <c r="D81" s="44" t="s">
        <v>7</v>
      </c>
      <c r="E81" s="55" t="s">
        <v>14</v>
      </c>
      <c r="F81" s="44">
        <f t="shared" si="3"/>
        <v>3.4689133546203226E-7</v>
      </c>
      <c r="G81" s="44" t="s">
        <v>67</v>
      </c>
      <c r="H81" s="44" t="s">
        <v>68</v>
      </c>
      <c r="I81" s="44" t="s">
        <v>69</v>
      </c>
      <c r="J81" s="44" t="s">
        <v>62</v>
      </c>
      <c r="K81" s="44"/>
      <c r="L81" s="44" t="s">
        <v>70</v>
      </c>
      <c r="O81" s="81"/>
      <c r="P81" s="43"/>
      <c r="Q81" s="43"/>
      <c r="R81" s="20"/>
      <c r="S81" s="43"/>
      <c r="T81" s="43"/>
      <c r="U81" s="43"/>
      <c r="V81" s="43"/>
      <c r="W81" s="43"/>
      <c r="X81" s="43"/>
      <c r="Y81" s="43"/>
      <c r="Z81" s="43"/>
      <c r="AA81" s="43"/>
      <c r="AB81" s="43"/>
      <c r="AD81" s="5"/>
      <c r="AG81" s="5"/>
      <c r="AJ81" s="4"/>
      <c r="AM81" s="4"/>
      <c r="AN81" s="5"/>
      <c r="AP81" s="4"/>
      <c r="AW81" s="4"/>
    </row>
    <row r="82" spans="1:49" x14ac:dyDescent="0.2">
      <c r="A82" s="52">
        <f t="shared" si="2"/>
        <v>0.15856811993292899</v>
      </c>
      <c r="B82" s="43" t="s">
        <v>11</v>
      </c>
      <c r="C82" s="44" t="s">
        <v>92</v>
      </c>
      <c r="D82" s="44" t="s">
        <v>7</v>
      </c>
      <c r="E82" s="55" t="s">
        <v>15</v>
      </c>
      <c r="F82" s="44">
        <f t="shared" si="3"/>
        <v>1.5030153548144929E-7</v>
      </c>
      <c r="G82" s="44" t="s">
        <v>67</v>
      </c>
      <c r="H82" s="44" t="s">
        <v>68</v>
      </c>
      <c r="I82" s="44" t="s">
        <v>69</v>
      </c>
      <c r="J82" s="44" t="s">
        <v>62</v>
      </c>
      <c r="K82" s="44"/>
      <c r="L82" s="44" t="s">
        <v>70</v>
      </c>
      <c r="O82" s="81"/>
      <c r="P82" s="43"/>
      <c r="Q82" s="43"/>
      <c r="R82" s="20"/>
      <c r="S82" s="43"/>
      <c r="T82" s="43"/>
      <c r="U82" s="43"/>
      <c r="V82" s="43"/>
      <c r="W82" s="43"/>
      <c r="X82" s="43"/>
      <c r="Y82" s="43"/>
      <c r="Z82" s="43"/>
      <c r="AA82" s="43"/>
      <c r="AB82" s="43"/>
      <c r="AD82" s="5"/>
      <c r="AG82" s="5"/>
      <c r="AJ82" s="4"/>
      <c r="AM82" s="4"/>
      <c r="AN82" s="5"/>
      <c r="AP82" s="4"/>
      <c r="AW82" s="4"/>
    </row>
    <row r="83" spans="1:49" x14ac:dyDescent="0.2">
      <c r="A83" s="52">
        <f t="shared" si="2"/>
        <v>5.0111065134088832</v>
      </c>
      <c r="B83" s="43" t="s">
        <v>11</v>
      </c>
      <c r="C83" s="44" t="s">
        <v>92</v>
      </c>
      <c r="D83" s="44" t="s">
        <v>7</v>
      </c>
      <c r="E83" s="55" t="s">
        <v>16</v>
      </c>
      <c r="F83" s="44">
        <f t="shared" si="3"/>
        <v>4.7498639937524966E-6</v>
      </c>
      <c r="G83" s="44" t="s">
        <v>67</v>
      </c>
      <c r="H83" s="44" t="s">
        <v>68</v>
      </c>
      <c r="I83" s="44" t="s">
        <v>69</v>
      </c>
      <c r="J83" s="44" t="s">
        <v>62</v>
      </c>
      <c r="K83" s="44"/>
      <c r="L83" s="44" t="s">
        <v>70</v>
      </c>
      <c r="O83" s="81"/>
      <c r="P83" s="43"/>
      <c r="Q83" s="43"/>
      <c r="R83" s="20"/>
      <c r="S83" s="43"/>
      <c r="T83" s="43"/>
      <c r="U83" s="43"/>
      <c r="V83" s="43"/>
      <c r="W83" s="43"/>
      <c r="X83" s="43"/>
      <c r="Y83" s="43"/>
      <c r="Z83" s="43"/>
      <c r="AA83" s="43"/>
      <c r="AB83" s="43"/>
      <c r="AD83" s="5"/>
      <c r="AG83" s="5"/>
      <c r="AJ83" s="4"/>
      <c r="AM83" s="4"/>
      <c r="AN83" s="5"/>
      <c r="AP83" s="4"/>
      <c r="AW83" s="4"/>
    </row>
    <row r="84" spans="1:49" x14ac:dyDescent="0.2">
      <c r="A84" s="52">
        <f t="shared" si="2"/>
        <v>1.3022902669745278E-2</v>
      </c>
      <c r="B84" s="43" t="s">
        <v>11</v>
      </c>
      <c r="C84" s="44" t="s">
        <v>92</v>
      </c>
      <c r="D84" s="44" t="s">
        <v>7</v>
      </c>
      <c r="E84" s="55" t="s">
        <v>17</v>
      </c>
      <c r="F84" s="44">
        <f t="shared" si="3"/>
        <v>1.2343983573218273E-8</v>
      </c>
      <c r="G84" s="44" t="s">
        <v>67</v>
      </c>
      <c r="H84" s="44" t="s">
        <v>68</v>
      </c>
      <c r="I84" s="44" t="s">
        <v>69</v>
      </c>
      <c r="J84" s="44" t="s">
        <v>62</v>
      </c>
      <c r="K84" s="44"/>
      <c r="L84" s="44" t="s">
        <v>70</v>
      </c>
      <c r="O84" s="81"/>
      <c r="P84" s="43"/>
      <c r="Q84" s="43"/>
      <c r="R84" s="20"/>
      <c r="S84" s="43"/>
      <c r="T84" s="43"/>
      <c r="U84" s="43"/>
      <c r="V84" s="43"/>
      <c r="W84" s="43"/>
      <c r="X84" s="43"/>
      <c r="Y84" s="43"/>
      <c r="Z84" s="43"/>
      <c r="AA84" s="43"/>
      <c r="AB84" s="43"/>
      <c r="AD84" s="5"/>
      <c r="AG84" s="5"/>
      <c r="AJ84" s="4"/>
      <c r="AM84" s="4"/>
      <c r="AN84" s="5"/>
      <c r="AP84" s="4"/>
      <c r="AW84" s="4"/>
    </row>
    <row r="85" spans="1:49" x14ac:dyDescent="0.2">
      <c r="A85" s="52">
        <f t="shared" si="2"/>
        <v>3.0740757349301404E-2</v>
      </c>
      <c r="B85" s="43" t="s">
        <v>11</v>
      </c>
      <c r="C85" s="44" t="s">
        <v>92</v>
      </c>
      <c r="D85" s="44" t="s">
        <v>7</v>
      </c>
      <c r="E85" s="55" t="s">
        <v>18</v>
      </c>
      <c r="F85" s="44">
        <f t="shared" si="3"/>
        <v>2.9138158624930241E-8</v>
      </c>
      <c r="G85" s="44" t="s">
        <v>67</v>
      </c>
      <c r="H85" s="44" t="s">
        <v>68</v>
      </c>
      <c r="I85" s="44" t="s">
        <v>69</v>
      </c>
      <c r="J85" s="44" t="s">
        <v>62</v>
      </c>
      <c r="K85" s="44"/>
      <c r="L85" s="44" t="s">
        <v>70</v>
      </c>
      <c r="M85" s="43"/>
      <c r="O85" s="81"/>
      <c r="P85" s="43"/>
      <c r="Q85" s="43"/>
      <c r="R85" s="20"/>
      <c r="S85" s="43"/>
      <c r="T85" s="43"/>
      <c r="U85" s="43"/>
      <c r="V85" s="43"/>
      <c r="W85" s="43"/>
      <c r="X85" s="43"/>
      <c r="Y85" s="43"/>
      <c r="Z85" s="43"/>
      <c r="AA85" s="43"/>
      <c r="AB85" s="43"/>
      <c r="AD85" s="5"/>
      <c r="AG85" s="5"/>
      <c r="AJ85" s="4"/>
      <c r="AM85" s="4"/>
      <c r="AN85" s="5"/>
      <c r="AP85" s="4"/>
      <c r="AW85" s="4"/>
    </row>
    <row r="86" spans="1:49" x14ac:dyDescent="0.2">
      <c r="A86" s="52">
        <f t="shared" si="2"/>
        <v>5.7594457461573638</v>
      </c>
      <c r="B86" s="43" t="s">
        <v>11</v>
      </c>
      <c r="C86" s="44" t="s">
        <v>92</v>
      </c>
      <c r="D86" s="44" t="s">
        <v>7</v>
      </c>
      <c r="E86" s="55" t="s">
        <v>79</v>
      </c>
      <c r="F86" s="44">
        <f t="shared" si="3"/>
        <v>5.4591902807178804E-6</v>
      </c>
      <c r="G86" s="44" t="s">
        <v>67</v>
      </c>
      <c r="H86" s="44" t="s">
        <v>68</v>
      </c>
      <c r="I86" s="44" t="s">
        <v>69</v>
      </c>
      <c r="J86" s="44" t="s">
        <v>62</v>
      </c>
      <c r="K86" s="44"/>
      <c r="L86" s="44" t="s">
        <v>70</v>
      </c>
      <c r="O86" s="81"/>
      <c r="P86" s="43"/>
      <c r="Q86" s="43"/>
      <c r="R86" s="20"/>
      <c r="S86" s="43"/>
      <c r="T86" s="43"/>
      <c r="U86" s="43"/>
      <c r="V86" s="43"/>
      <c r="W86" s="43"/>
      <c r="X86" s="43"/>
      <c r="Y86" s="43"/>
      <c r="Z86" s="43"/>
      <c r="AA86" s="43"/>
      <c r="AB86" s="43"/>
      <c r="AD86" s="5"/>
      <c r="AG86" s="5"/>
      <c r="AJ86" s="4"/>
      <c r="AM86" s="4"/>
      <c r="AN86" s="5"/>
      <c r="AP86" s="4"/>
      <c r="AW86" s="4"/>
    </row>
    <row r="87" spans="1:49" x14ac:dyDescent="0.2">
      <c r="A87" s="52">
        <f t="shared" si="2"/>
        <v>4.5504487447419889E-2</v>
      </c>
      <c r="B87" s="43" t="s">
        <v>11</v>
      </c>
      <c r="C87" s="44" t="s">
        <v>92</v>
      </c>
      <c r="D87" s="44" t="s">
        <v>7</v>
      </c>
      <c r="E87" s="55" t="s">
        <v>20</v>
      </c>
      <c r="F87" s="44">
        <f t="shared" si="3"/>
        <v>4.3132215589971462E-8</v>
      </c>
      <c r="G87" s="44" t="s">
        <v>67</v>
      </c>
      <c r="H87" s="44" t="s">
        <v>68</v>
      </c>
      <c r="I87" s="44" t="s">
        <v>69</v>
      </c>
      <c r="J87" s="44" t="s">
        <v>62</v>
      </c>
      <c r="K87" s="44"/>
      <c r="L87" s="44" t="s">
        <v>70</v>
      </c>
      <c r="O87" s="81"/>
      <c r="P87" s="43"/>
      <c r="Q87" s="43"/>
      <c r="R87" s="20"/>
      <c r="S87" s="43"/>
      <c r="T87" s="43"/>
      <c r="U87" s="43"/>
      <c r="V87" s="43"/>
      <c r="W87" s="43"/>
      <c r="X87" s="43"/>
      <c r="Y87" s="43"/>
      <c r="Z87" s="43"/>
      <c r="AA87" s="43"/>
      <c r="AB87" s="43"/>
      <c r="AD87" s="5"/>
      <c r="AG87" s="5"/>
      <c r="AJ87" s="4"/>
      <c r="AM87" s="4"/>
      <c r="AN87" s="5"/>
      <c r="AP87" s="4"/>
      <c r="AW87" s="4"/>
    </row>
    <row r="88" spans="1:49" x14ac:dyDescent="0.2">
      <c r="A88" s="52">
        <f t="shared" si="2"/>
        <v>2903.7796212493131</v>
      </c>
      <c r="B88" s="43" t="s">
        <v>11</v>
      </c>
      <c r="C88" s="44" t="s">
        <v>92</v>
      </c>
      <c r="D88" s="44" t="s">
        <v>7</v>
      </c>
      <c r="E88" s="55" t="s">
        <v>21</v>
      </c>
      <c r="F88" s="44">
        <f t="shared" si="3"/>
        <v>2.7523977452600123E-3</v>
      </c>
      <c r="G88" s="44" t="s">
        <v>67</v>
      </c>
      <c r="H88" s="44" t="s">
        <v>68</v>
      </c>
      <c r="I88" s="44" t="s">
        <v>69</v>
      </c>
      <c r="J88" s="44" t="s">
        <v>62</v>
      </c>
      <c r="K88" s="44"/>
      <c r="L88" s="44" t="s">
        <v>99</v>
      </c>
      <c r="O88" s="81"/>
      <c r="P88" s="43"/>
      <c r="Q88" s="43"/>
      <c r="R88" s="20"/>
      <c r="S88" s="43"/>
      <c r="T88" s="43"/>
      <c r="U88" s="43"/>
      <c r="V88" s="43"/>
      <c r="W88" s="43"/>
      <c r="X88" s="43"/>
      <c r="Y88" s="43"/>
      <c r="Z88" s="43"/>
      <c r="AA88" s="43"/>
      <c r="AB88" s="43"/>
      <c r="AD88" s="5"/>
      <c r="AG88" s="5"/>
      <c r="AJ88" s="4"/>
      <c r="AM88" s="4"/>
      <c r="AN88" s="5"/>
      <c r="AP88" s="4"/>
      <c r="AW88" s="4"/>
    </row>
    <row r="89" spans="1:49" x14ac:dyDescent="0.2">
      <c r="A89" s="52">
        <f>B59</f>
        <v>0.34259166858655155</v>
      </c>
      <c r="B89" s="43" t="s">
        <v>11</v>
      </c>
      <c r="C89" s="44" t="s">
        <v>92</v>
      </c>
      <c r="D89" s="44" t="s">
        <v>101</v>
      </c>
      <c r="E89" s="44" t="s">
        <v>8</v>
      </c>
      <c r="F89" s="44">
        <f t="shared" si="3"/>
        <v>3.2473143941853227E-7</v>
      </c>
      <c r="G89" s="44" t="s">
        <v>67</v>
      </c>
      <c r="H89" s="44" t="s">
        <v>68</v>
      </c>
      <c r="I89" s="44" t="s">
        <v>69</v>
      </c>
      <c r="J89" s="44" t="s">
        <v>62</v>
      </c>
      <c r="K89" s="44"/>
      <c r="L89" s="44" t="s">
        <v>71</v>
      </c>
      <c r="O89" s="81"/>
      <c r="P89" s="43"/>
      <c r="Q89" s="43"/>
      <c r="R89" s="20"/>
      <c r="S89" s="43"/>
      <c r="T89" s="43"/>
      <c r="U89" s="43"/>
      <c r="V89" s="43"/>
      <c r="W89" s="43"/>
      <c r="X89" s="43"/>
      <c r="Y89" s="43"/>
      <c r="Z89" s="43"/>
      <c r="AA89" s="43"/>
      <c r="AB89" s="43"/>
      <c r="AD89" s="5"/>
      <c r="AG89" s="5"/>
      <c r="AJ89" s="4"/>
      <c r="AM89" s="4"/>
      <c r="AN89" s="5"/>
      <c r="AP89" s="4"/>
      <c r="AW89" s="4"/>
    </row>
    <row r="90" spans="1:49" x14ac:dyDescent="0.2">
      <c r="A90" s="52">
        <f t="shared" ref="A90:A100" si="4">B60</f>
        <v>1.1430447354821636</v>
      </c>
      <c r="B90" s="43" t="s">
        <v>11</v>
      </c>
      <c r="C90" s="44" t="s">
        <v>92</v>
      </c>
      <c r="D90" s="44" t="s">
        <v>101</v>
      </c>
      <c r="E90" s="55" t="s">
        <v>12</v>
      </c>
      <c r="F90" s="44">
        <f t="shared" si="3"/>
        <v>1.0834547255755107E-6</v>
      </c>
      <c r="G90" s="44" t="s">
        <v>67</v>
      </c>
      <c r="H90" s="44" t="s">
        <v>68</v>
      </c>
      <c r="I90" s="44" t="s">
        <v>69</v>
      </c>
      <c r="J90" s="44" t="s">
        <v>62</v>
      </c>
      <c r="K90" s="44"/>
      <c r="L90" s="44" t="s">
        <v>71</v>
      </c>
      <c r="O90" s="82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D90" s="5"/>
      <c r="AG90" s="5"/>
      <c r="AJ90" s="4"/>
      <c r="AM90" s="4"/>
      <c r="AN90" s="5"/>
      <c r="AP90" s="4"/>
      <c r="AW90" s="4"/>
    </row>
    <row r="91" spans="1:49" x14ac:dyDescent="0.2">
      <c r="A91" s="52">
        <f t="shared" si="4"/>
        <v>2.0560812247822255</v>
      </c>
      <c r="B91" s="43" t="s">
        <v>11</v>
      </c>
      <c r="C91" s="44" t="s">
        <v>92</v>
      </c>
      <c r="D91" s="44" t="s">
        <v>101</v>
      </c>
      <c r="E91" s="55" t="s">
        <v>13</v>
      </c>
      <c r="F91" s="44">
        <f t="shared" si="3"/>
        <v>1.9488921561916831E-6</v>
      </c>
      <c r="G91" s="44" t="s">
        <v>67</v>
      </c>
      <c r="H91" s="44" t="s">
        <v>68</v>
      </c>
      <c r="I91" s="44" t="s">
        <v>69</v>
      </c>
      <c r="J91" s="44" t="s">
        <v>62</v>
      </c>
      <c r="K91" s="44"/>
      <c r="L91" s="44" t="s">
        <v>71</v>
      </c>
      <c r="O91" s="82"/>
      <c r="P91" s="43"/>
      <c r="Q91" s="43"/>
      <c r="R91" s="20"/>
      <c r="S91" s="43"/>
      <c r="T91" s="43"/>
      <c r="U91" s="43"/>
      <c r="V91" s="43"/>
      <c r="W91" s="43"/>
      <c r="X91" s="43"/>
      <c r="Y91" s="43"/>
      <c r="Z91" s="43"/>
      <c r="AA91" s="43"/>
      <c r="AB91" s="43"/>
      <c r="AD91" s="5"/>
      <c r="AG91" s="5"/>
      <c r="AJ91" s="4"/>
      <c r="AM91" s="4"/>
      <c r="AN91" s="5"/>
      <c r="AP91" s="4"/>
      <c r="AW91" s="4"/>
    </row>
    <row r="92" spans="1:49" x14ac:dyDescent="0.2">
      <c r="A92" s="52">
        <f t="shared" si="4"/>
        <v>0.37474775286443324</v>
      </c>
      <c r="B92" s="43" t="s">
        <v>11</v>
      </c>
      <c r="C92" s="44" t="s">
        <v>92</v>
      </c>
      <c r="D92" s="44" t="s">
        <v>101</v>
      </c>
      <c r="E92" s="55" t="s">
        <v>14</v>
      </c>
      <c r="F92" s="44">
        <f t="shared" si="3"/>
        <v>3.5521114015586091E-7</v>
      </c>
      <c r="G92" s="44" t="s">
        <v>67</v>
      </c>
      <c r="H92" s="44" t="s">
        <v>68</v>
      </c>
      <c r="I92" s="44" t="s">
        <v>69</v>
      </c>
      <c r="J92" s="44" t="s">
        <v>62</v>
      </c>
      <c r="K92" s="44"/>
      <c r="L92" s="44" t="s">
        <v>71</v>
      </c>
      <c r="O92" s="82"/>
      <c r="P92" s="43"/>
      <c r="Q92" s="43"/>
      <c r="R92" s="20"/>
      <c r="S92" s="43"/>
      <c r="T92" s="43"/>
      <c r="U92" s="43"/>
      <c r="V92" s="43"/>
      <c r="W92" s="43"/>
      <c r="X92" s="43"/>
      <c r="Y92" s="43"/>
      <c r="Z92" s="43"/>
      <c r="AA92" s="43"/>
      <c r="AB92" s="43"/>
      <c r="AD92" s="5"/>
      <c r="AG92" s="5"/>
      <c r="AJ92" s="4"/>
      <c r="AM92" s="4"/>
      <c r="AN92" s="5"/>
      <c r="AP92" s="4"/>
      <c r="AW92" s="4"/>
    </row>
    <row r="93" spans="1:49" x14ac:dyDescent="0.2">
      <c r="A93" s="52">
        <f t="shared" si="4"/>
        <v>0.16288423971408178</v>
      </c>
      <c r="B93" s="43" t="s">
        <v>11</v>
      </c>
      <c r="C93" s="44" t="s">
        <v>92</v>
      </c>
      <c r="D93" s="44" t="s">
        <v>101</v>
      </c>
      <c r="E93" s="55" t="s">
        <v>15</v>
      </c>
      <c r="F93" s="44">
        <f t="shared" si="3"/>
        <v>1.543926442787505E-7</v>
      </c>
      <c r="G93" s="44" t="s">
        <v>67</v>
      </c>
      <c r="H93" s="44" t="s">
        <v>68</v>
      </c>
      <c r="I93" s="44" t="s">
        <v>69</v>
      </c>
      <c r="J93" s="44" t="s">
        <v>62</v>
      </c>
      <c r="K93" s="44"/>
      <c r="L93" s="44" t="s">
        <v>71</v>
      </c>
      <c r="O93" s="82"/>
      <c r="P93" s="43"/>
      <c r="Q93" s="43"/>
      <c r="R93" s="20"/>
      <c r="S93" s="43"/>
      <c r="T93" s="43"/>
      <c r="U93" s="43"/>
      <c r="V93" s="43"/>
      <c r="W93" s="43"/>
      <c r="X93" s="43"/>
      <c r="Y93" s="43"/>
      <c r="Z93" s="43"/>
      <c r="AA93" s="43"/>
      <c r="AB93" s="43"/>
      <c r="AD93" s="5"/>
      <c r="AG93" s="5"/>
      <c r="AJ93" s="4"/>
      <c r="AM93" s="4"/>
      <c r="AN93" s="5"/>
      <c r="AP93" s="4"/>
      <c r="AW93" s="4"/>
    </row>
    <row r="94" spans="1:49" x14ac:dyDescent="0.2">
      <c r="A94" s="52">
        <f>B64</f>
        <v>5.0609223528277152</v>
      </c>
      <c r="B94" s="43" t="s">
        <v>11</v>
      </c>
      <c r="C94" s="44" t="s">
        <v>92</v>
      </c>
      <c r="D94" s="44" t="s">
        <v>101</v>
      </c>
      <c r="E94" s="55" t="s">
        <v>16</v>
      </c>
      <c r="F94" s="44">
        <f t="shared" si="3"/>
        <v>4.7970827988888296E-6</v>
      </c>
      <c r="G94" s="44" t="s">
        <v>67</v>
      </c>
      <c r="H94" s="44" t="s">
        <v>68</v>
      </c>
      <c r="I94" s="44" t="s">
        <v>69</v>
      </c>
      <c r="J94" s="44" t="s">
        <v>62</v>
      </c>
      <c r="K94" s="44"/>
      <c r="L94" s="44" t="s">
        <v>71</v>
      </c>
      <c r="O94" s="82"/>
      <c r="P94" s="43"/>
      <c r="Q94" s="43"/>
      <c r="R94" s="20"/>
      <c r="S94" s="43"/>
      <c r="T94" s="43"/>
      <c r="U94" s="43"/>
      <c r="V94" s="43"/>
      <c r="W94" s="43"/>
      <c r="X94" s="43"/>
      <c r="Y94" s="43"/>
      <c r="Z94" s="43"/>
      <c r="AA94" s="43"/>
      <c r="AB94" s="43"/>
      <c r="AD94" s="5"/>
      <c r="AG94" s="5"/>
      <c r="AJ94" s="4"/>
      <c r="AM94" s="4"/>
      <c r="AN94" s="5"/>
      <c r="AP94" s="4"/>
      <c r="AW94" s="4"/>
    </row>
    <row r="95" spans="1:49" x14ac:dyDescent="0.2">
      <c r="A95" s="52">
        <f t="shared" si="4"/>
        <v>1.312872058524835E-2</v>
      </c>
      <c r="B95" s="43" t="s">
        <v>11</v>
      </c>
      <c r="C95" s="44" t="s">
        <v>92</v>
      </c>
      <c r="D95" s="44" t="s">
        <v>101</v>
      </c>
      <c r="E95" s="55" t="s">
        <v>17</v>
      </c>
      <c r="F95" s="44">
        <f t="shared" si="3"/>
        <v>1.2444284914927346E-8</v>
      </c>
      <c r="G95" s="44" t="s">
        <v>67</v>
      </c>
      <c r="H95" s="44" t="s">
        <v>68</v>
      </c>
      <c r="I95" s="44" t="s">
        <v>69</v>
      </c>
      <c r="J95" s="44" t="s">
        <v>62</v>
      </c>
      <c r="K95" s="44"/>
      <c r="L95" s="44" t="s">
        <v>71</v>
      </c>
      <c r="O95" s="82"/>
      <c r="P95" s="43"/>
      <c r="Q95" s="43"/>
      <c r="R95" s="20"/>
      <c r="S95" s="43"/>
      <c r="T95" s="43"/>
      <c r="U95" s="43"/>
      <c r="V95" s="43"/>
      <c r="W95" s="43"/>
      <c r="X95" s="43"/>
      <c r="Y95" s="43"/>
      <c r="Z95" s="43"/>
      <c r="AA95" s="43"/>
      <c r="AB95" s="43"/>
      <c r="AD95" s="5"/>
      <c r="AG95" s="5"/>
      <c r="AJ95" s="4"/>
      <c r="AM95" s="4"/>
      <c r="AN95" s="5"/>
      <c r="AP95" s="4"/>
      <c r="AW95" s="4"/>
    </row>
    <row r="96" spans="1:49" x14ac:dyDescent="0.2">
      <c r="A96" s="52">
        <f t="shared" si="4"/>
        <v>3.0985825842696654E-2</v>
      </c>
      <c r="B96" s="43" t="s">
        <v>11</v>
      </c>
      <c r="C96" s="44" t="s">
        <v>92</v>
      </c>
      <c r="D96" s="44" t="s">
        <v>101</v>
      </c>
      <c r="E96" s="55" t="s">
        <v>18</v>
      </c>
      <c r="F96" s="44">
        <f t="shared" si="3"/>
        <v>2.9370451035731429E-8</v>
      </c>
      <c r="G96" s="44" t="s">
        <v>67</v>
      </c>
      <c r="H96" s="44" t="s">
        <v>68</v>
      </c>
      <c r="I96" s="44" t="s">
        <v>69</v>
      </c>
      <c r="J96" s="44" t="s">
        <v>62</v>
      </c>
      <c r="K96" s="44"/>
      <c r="L96" s="44" t="s">
        <v>71</v>
      </c>
      <c r="O96" s="82"/>
      <c r="P96" s="43"/>
      <c r="Q96" s="43"/>
      <c r="R96" s="20"/>
      <c r="S96" s="43"/>
      <c r="T96" s="43"/>
      <c r="U96" s="43"/>
      <c r="V96" s="43"/>
      <c r="W96" s="43"/>
      <c r="X96" s="43"/>
      <c r="Y96" s="43"/>
      <c r="Z96" s="43"/>
      <c r="AA96" s="43"/>
      <c r="AB96" s="43"/>
      <c r="AD96" s="5"/>
      <c r="AG96" s="5"/>
      <c r="AJ96" s="4"/>
      <c r="AM96" s="4"/>
      <c r="AN96" s="5"/>
      <c r="AP96" s="4"/>
      <c r="AW96" s="4"/>
    </row>
    <row r="97" spans="1:49" x14ac:dyDescent="0.2">
      <c r="A97" s="52">
        <f t="shared" si="4"/>
        <v>5.7879000566283434</v>
      </c>
      <c r="B97" s="43" t="s">
        <v>11</v>
      </c>
      <c r="C97" s="44" t="s">
        <v>92</v>
      </c>
      <c r="D97" s="44" t="s">
        <v>101</v>
      </c>
      <c r="E97" s="55" t="s">
        <v>79</v>
      </c>
      <c r="F97" s="44">
        <f t="shared" si="3"/>
        <v>5.486161191116913E-6</v>
      </c>
      <c r="G97" s="44" t="s">
        <v>67</v>
      </c>
      <c r="H97" s="44" t="s">
        <v>68</v>
      </c>
      <c r="I97" s="44" t="s">
        <v>69</v>
      </c>
      <c r="J97" s="44" t="s">
        <v>62</v>
      </c>
      <c r="K97" s="44"/>
      <c r="L97" s="44" t="s">
        <v>71</v>
      </c>
      <c r="O97" s="82"/>
      <c r="P97" s="43"/>
      <c r="Q97" s="43"/>
      <c r="R97" s="20"/>
      <c r="S97" s="43"/>
      <c r="T97" s="43"/>
      <c r="U97" s="43"/>
      <c r="V97" s="43"/>
      <c r="W97" s="43"/>
      <c r="X97" s="43"/>
      <c r="Y97" s="43"/>
      <c r="Z97" s="43"/>
      <c r="AA97" s="43"/>
      <c r="AB97" s="43"/>
      <c r="AD97" s="5"/>
      <c r="AG97" s="5"/>
      <c r="AJ97" s="4"/>
      <c r="AM97" s="4"/>
      <c r="AN97" s="5"/>
      <c r="AP97" s="4"/>
      <c r="AW97" s="4"/>
    </row>
    <row r="98" spans="1:49" x14ac:dyDescent="0.2">
      <c r="A98" s="52">
        <f t="shared" si="4"/>
        <v>4.569971107080819E-2</v>
      </c>
      <c r="B98" s="43" t="s">
        <v>11</v>
      </c>
      <c r="C98" s="44" t="s">
        <v>92</v>
      </c>
      <c r="D98" s="44" t="s">
        <v>101</v>
      </c>
      <c r="E98" s="55" t="s">
        <v>20</v>
      </c>
      <c r="F98" s="44">
        <f t="shared" si="3"/>
        <v>4.3317261678491176E-8</v>
      </c>
      <c r="G98" s="44" t="s">
        <v>67</v>
      </c>
      <c r="H98" s="44" t="s">
        <v>68</v>
      </c>
      <c r="I98" s="44" t="s">
        <v>69</v>
      </c>
      <c r="J98" s="44" t="s">
        <v>62</v>
      </c>
      <c r="K98" s="44"/>
      <c r="L98" s="44" t="s">
        <v>71</v>
      </c>
      <c r="O98" s="82"/>
      <c r="P98" s="43"/>
      <c r="Q98" s="43"/>
      <c r="R98" s="20"/>
      <c r="S98" s="43"/>
      <c r="T98" s="43"/>
      <c r="U98" s="43"/>
      <c r="V98" s="43"/>
      <c r="W98" s="43"/>
      <c r="X98" s="43"/>
      <c r="Y98" s="43"/>
      <c r="Z98" s="43"/>
      <c r="AA98" s="43"/>
      <c r="AB98" s="43"/>
      <c r="AD98" s="5"/>
      <c r="AG98" s="5"/>
      <c r="AJ98" s="4"/>
      <c r="AM98" s="4"/>
      <c r="AN98" s="5"/>
      <c r="AP98" s="4"/>
      <c r="AW98" s="4"/>
    </row>
    <row r="99" spans="1:49" x14ac:dyDescent="0.2">
      <c r="A99" s="52">
        <f t="shared" si="4"/>
        <v>2922.6492522819144</v>
      </c>
      <c r="B99" s="43" t="s">
        <v>11</v>
      </c>
      <c r="C99" s="44" t="s">
        <v>92</v>
      </c>
      <c r="D99" s="44" t="s">
        <v>101</v>
      </c>
      <c r="E99" s="55" t="s">
        <v>21</v>
      </c>
      <c r="F99" s="44">
        <f t="shared" si="3"/>
        <v>2.7702836514520517E-3</v>
      </c>
      <c r="G99" s="44" t="s">
        <v>67</v>
      </c>
      <c r="H99" s="44" t="s">
        <v>68</v>
      </c>
      <c r="I99" s="44" t="s">
        <v>69</v>
      </c>
      <c r="J99" s="44" t="s">
        <v>62</v>
      </c>
      <c r="K99" s="44"/>
      <c r="L99" s="44" t="s">
        <v>102</v>
      </c>
      <c r="O99" s="82"/>
      <c r="P99" s="43"/>
      <c r="Q99" s="43"/>
      <c r="R99" s="20"/>
      <c r="S99" s="43"/>
      <c r="T99" s="43"/>
      <c r="U99" s="43"/>
      <c r="V99" s="43"/>
      <c r="W99" s="43"/>
      <c r="X99" s="43"/>
      <c r="Y99" s="43"/>
      <c r="Z99" s="43"/>
      <c r="AA99" s="43"/>
      <c r="AB99" s="43"/>
      <c r="AD99" s="5"/>
      <c r="AG99" s="5"/>
      <c r="AJ99" s="4"/>
      <c r="AM99" s="4"/>
      <c r="AN99" s="5"/>
      <c r="AP99" s="4"/>
      <c r="AW99" s="4"/>
    </row>
    <row r="100" spans="1:49" x14ac:dyDescent="0.2">
      <c r="A100" s="52">
        <f t="shared" si="4"/>
        <v>11.19</v>
      </c>
      <c r="B100" s="43" t="s">
        <v>11</v>
      </c>
      <c r="C100" s="44" t="s">
        <v>92</v>
      </c>
      <c r="D100" s="44" t="s">
        <v>101</v>
      </c>
      <c r="E100" s="55" t="s">
        <v>83</v>
      </c>
      <c r="F100" s="44">
        <f t="shared" si="3"/>
        <v>1.0606635071090047E-5</v>
      </c>
      <c r="G100" s="44" t="s">
        <v>67</v>
      </c>
      <c r="H100" s="44" t="s">
        <v>68</v>
      </c>
      <c r="I100" s="44" t="s">
        <v>69</v>
      </c>
      <c r="J100" s="44" t="s">
        <v>62</v>
      </c>
      <c r="K100" s="44"/>
      <c r="L100" s="44" t="s">
        <v>71</v>
      </c>
      <c r="O100" s="82"/>
      <c r="P100" s="43"/>
      <c r="Q100" s="43"/>
      <c r="R100" s="20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 spans="1:49" x14ac:dyDescent="0.2">
      <c r="A101" s="52">
        <f>B71</f>
        <v>0</v>
      </c>
      <c r="B101" s="43" t="s">
        <v>11</v>
      </c>
      <c r="C101" s="44" t="s">
        <v>92</v>
      </c>
      <c r="D101" s="44" t="s">
        <v>101</v>
      </c>
      <c r="E101" s="55" t="s">
        <v>87</v>
      </c>
      <c r="F101" s="44">
        <f t="shared" si="3"/>
        <v>0</v>
      </c>
      <c r="G101" s="44" t="s">
        <v>67</v>
      </c>
      <c r="H101" s="44" t="s">
        <v>68</v>
      </c>
      <c r="I101" s="44" t="s">
        <v>69</v>
      </c>
      <c r="J101" s="44" t="s">
        <v>62</v>
      </c>
      <c r="K101" s="44"/>
      <c r="L101" s="44" t="s">
        <v>71</v>
      </c>
      <c r="O101" s="82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spans="1:49" x14ac:dyDescent="0.2">
      <c r="O102" s="43"/>
      <c r="P102" s="43"/>
      <c r="Q102" s="43"/>
      <c r="R102" s="43"/>
      <c r="S102" s="43"/>
      <c r="T102" s="83"/>
      <c r="U102" s="43"/>
      <c r="V102" s="43"/>
      <c r="W102" s="43"/>
      <c r="X102" s="43"/>
      <c r="Y102" s="43"/>
      <c r="Z102" s="43"/>
      <c r="AA102" s="43"/>
      <c r="AB102" s="43"/>
    </row>
    <row r="103" spans="1:49" x14ac:dyDescent="0.2">
      <c r="O103" s="43"/>
      <c r="P103" s="43"/>
      <c r="Q103" s="43"/>
      <c r="R103" s="43"/>
      <c r="S103" s="43"/>
      <c r="T103" s="83"/>
      <c r="U103" s="43"/>
      <c r="V103" s="43"/>
      <c r="W103" s="43"/>
      <c r="X103" s="43"/>
      <c r="Y103" s="43"/>
      <c r="Z103" s="43"/>
      <c r="AA103" s="43"/>
      <c r="AB103" s="43"/>
    </row>
    <row r="104" spans="1:49" x14ac:dyDescent="0.2">
      <c r="O104" s="43"/>
      <c r="P104" s="43"/>
      <c r="Q104" s="43"/>
      <c r="R104" s="43"/>
      <c r="S104" s="43"/>
      <c r="T104" s="83"/>
      <c r="U104" s="43"/>
      <c r="V104" s="43"/>
      <c r="W104" s="43"/>
      <c r="X104" s="43"/>
      <c r="Y104" s="43"/>
      <c r="Z104" s="43"/>
      <c r="AA104" s="43"/>
      <c r="AB104" s="43"/>
    </row>
    <row r="105" spans="1:49" x14ac:dyDescent="0.2">
      <c r="O105" s="43"/>
      <c r="P105" s="43"/>
      <c r="Q105" s="43"/>
      <c r="R105" s="43"/>
      <c r="S105" s="43"/>
      <c r="T105" s="83"/>
      <c r="U105" s="43"/>
      <c r="V105" s="43"/>
      <c r="W105" s="43"/>
      <c r="X105" s="43"/>
      <c r="Y105" s="43"/>
      <c r="Z105" s="43"/>
      <c r="AA105" s="43"/>
      <c r="AB105" s="43"/>
    </row>
    <row r="106" spans="1:49" x14ac:dyDescent="0.2">
      <c r="O106" s="43"/>
      <c r="P106" s="43"/>
      <c r="Q106" s="43"/>
      <c r="R106" s="43"/>
      <c r="S106" s="43"/>
      <c r="T106" s="83"/>
      <c r="U106" s="43"/>
      <c r="V106" s="43"/>
      <c r="W106" s="43"/>
      <c r="X106" s="43"/>
      <c r="Y106" s="43"/>
      <c r="Z106" s="43"/>
      <c r="AA106" s="43"/>
      <c r="AB106" s="43"/>
    </row>
  </sheetData>
  <mergeCells count="2">
    <mergeCell ref="A73:K73"/>
    <mergeCell ref="O74:Y74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C412-6448-3841-8F08-8D81FE19D5B6}">
  <dimension ref="A1:AW106"/>
  <sheetViews>
    <sheetView topLeftCell="A68" zoomScaleNormal="100" workbookViewId="0">
      <selection activeCell="E75" sqref="E75:K100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94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95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O4" s="15" t="str">
        <f t="shared" ref="O4:O14" si="0">CONCATENATE(B4," from", " ", A4)</f>
        <v>voc from electricity</v>
      </c>
      <c r="P4" s="15" t="s">
        <v>11</v>
      </c>
      <c r="Q4" s="15">
        <f>($B$56)*$C4</f>
        <v>0.32825973745080755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O5" s="15" t="str">
        <f t="shared" si="0"/>
        <v>co from electricity</v>
      </c>
      <c r="P5" s="15" t="s">
        <v>11</v>
      </c>
      <c r="Q5" s="15">
        <f t="shared" ref="Q5:Q14" si="1">($B$56)*C5</f>
        <v>1.0401482545915606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O6" s="15" t="str">
        <f t="shared" si="0"/>
        <v>nox from electricity</v>
      </c>
      <c r="P6" s="15" t="s">
        <v>11</v>
      </c>
      <c r="Q6" s="15">
        <f t="shared" si="1"/>
        <v>2.0375078172385117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O7" s="15" t="str">
        <f t="shared" si="0"/>
        <v>pm10 from electricity</v>
      </c>
      <c r="P7" s="15" t="s">
        <v>11</v>
      </c>
      <c r="Q7" s="15">
        <f t="shared" si="1"/>
        <v>0.365970358912444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O8" s="15" t="str">
        <f t="shared" si="0"/>
        <v>pm2.5 from electricity</v>
      </c>
      <c r="P8" s="15" t="s">
        <v>11</v>
      </c>
      <c r="Q8" s="15">
        <f t="shared" si="1"/>
        <v>0.15856811993292899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O9" s="15" t="str">
        <f t="shared" si="0"/>
        <v>sox from electricity</v>
      </c>
      <c r="P9" s="15" t="s">
        <v>11</v>
      </c>
      <c r="Q9" s="15">
        <f t="shared" si="1"/>
        <v>5.0111065134088832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O10" s="15" t="str">
        <f t="shared" si="0"/>
        <v>bc from electricity</v>
      </c>
      <c r="P10" s="15" t="s">
        <v>11</v>
      </c>
      <c r="Q10" s="15">
        <f t="shared" si="1"/>
        <v>1.3022902669745278E-2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O11" s="15" t="str">
        <f t="shared" si="0"/>
        <v>oc from electricity</v>
      </c>
      <c r="P11" s="15" t="s">
        <v>11</v>
      </c>
      <c r="Q11" s="15">
        <f t="shared" si="1"/>
        <v>3.0740757349301404E-2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O12" s="15" t="str">
        <f t="shared" si="0"/>
        <v>ch4 from electricity</v>
      </c>
      <c r="P12" s="15" t="s">
        <v>11</v>
      </c>
      <c r="Q12" s="15">
        <f t="shared" si="1"/>
        <v>5.7594457461573638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O13" s="15" t="str">
        <f t="shared" si="0"/>
        <v>n2o from electricity</v>
      </c>
      <c r="P13" s="15" t="s">
        <v>11</v>
      </c>
      <c r="Q13" s="15">
        <f t="shared" si="1"/>
        <v>4.5504487447419889E-2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O14" s="15" t="str">
        <f t="shared" si="0"/>
        <v>co2 from electricity</v>
      </c>
      <c r="P14" s="15" t="s">
        <v>11</v>
      </c>
      <c r="Q14" s="15">
        <f t="shared" si="1"/>
        <v>2903.7796212493131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80</v>
      </c>
      <c r="I38" s="21" t="s">
        <v>29</v>
      </c>
    </row>
    <row r="39" spans="1:49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47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2">
      <c r="A41" s="24"/>
      <c r="B41" s="103" t="s">
        <v>93</v>
      </c>
      <c r="C41" s="101"/>
      <c r="D41" s="10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49" s="20" customFormat="1" ht="156" customHeight="1" x14ac:dyDescent="0.2">
      <c r="A42" s="17"/>
      <c r="B42" s="86" t="s">
        <v>92</v>
      </c>
      <c r="C42" s="67"/>
      <c r="D42" s="67"/>
      <c r="E42" s="67"/>
      <c r="F42" s="67"/>
      <c r="G42" s="67"/>
      <c r="H42" s="68"/>
      <c r="I42" s="68"/>
      <c r="J42" s="68"/>
      <c r="Q42" s="63"/>
      <c r="R42" s="63"/>
      <c r="S42" s="25"/>
    </row>
    <row r="43" spans="1:49" s="20" customFormat="1" x14ac:dyDescent="0.2">
      <c r="A43" s="26" t="s">
        <v>31</v>
      </c>
      <c r="B43" s="87">
        <v>0.97864615952260237</v>
      </c>
      <c r="C43" s="51"/>
      <c r="D43" s="99"/>
      <c r="E43" s="51"/>
      <c r="F43" s="51"/>
      <c r="G43" s="51"/>
      <c r="H43" s="69"/>
      <c r="I43" s="70"/>
      <c r="J43" s="28"/>
      <c r="Q43" s="28"/>
      <c r="R43" s="28"/>
      <c r="S43" s="28"/>
    </row>
    <row r="44" spans="1:49" s="23" customFormat="1" x14ac:dyDescent="0.2">
      <c r="A44" s="27" t="s">
        <v>32</v>
      </c>
      <c r="B44" s="88">
        <v>0.7</v>
      </c>
      <c r="C44" s="28"/>
      <c r="D44" s="29"/>
      <c r="E44" s="28"/>
      <c r="F44" s="28"/>
      <c r="G44" s="28"/>
      <c r="H44" s="28"/>
      <c r="I44" s="29"/>
      <c r="J44" s="28"/>
      <c r="Q44" s="28"/>
      <c r="R44" s="28"/>
      <c r="S44" s="28"/>
    </row>
    <row r="45" spans="1:49" s="20" customFormat="1" x14ac:dyDescent="0.2">
      <c r="A45" s="30" t="s">
        <v>33</v>
      </c>
      <c r="B45" s="89">
        <v>1.0005158030845158</v>
      </c>
      <c r="C45" s="74"/>
      <c r="D45" s="74"/>
      <c r="E45" s="50"/>
      <c r="F45" s="71"/>
      <c r="G45" s="71"/>
      <c r="H45" s="72"/>
      <c r="I45" s="72"/>
      <c r="J45" s="72"/>
      <c r="Q45" s="64"/>
      <c r="R45" s="64"/>
      <c r="S45" s="50"/>
    </row>
    <row r="46" spans="1:49" s="20" customFormat="1" x14ac:dyDescent="0.2">
      <c r="A46" s="31" t="s">
        <v>73</v>
      </c>
      <c r="B46" s="90"/>
      <c r="E46" s="23"/>
      <c r="F46" s="23"/>
      <c r="J46" s="23"/>
      <c r="Q46" s="23"/>
      <c r="R46" s="23"/>
      <c r="S46" s="23"/>
    </row>
    <row r="47" spans="1:49" s="20" customFormat="1" x14ac:dyDescent="0.2">
      <c r="A47" s="48" t="s">
        <v>34</v>
      </c>
      <c r="B47" s="91">
        <v>0</v>
      </c>
      <c r="C47" s="32"/>
      <c r="D47" s="32"/>
      <c r="E47" s="32"/>
      <c r="F47" s="32"/>
      <c r="G47" s="32"/>
      <c r="H47" s="32"/>
      <c r="I47" s="18"/>
      <c r="J47" s="33"/>
      <c r="Q47" s="33"/>
      <c r="R47" s="33"/>
      <c r="S47" s="33"/>
    </row>
    <row r="48" spans="1:49" s="20" customFormat="1" x14ac:dyDescent="0.2">
      <c r="A48" s="48" t="s">
        <v>35</v>
      </c>
      <c r="B48" s="91">
        <v>0</v>
      </c>
      <c r="C48" s="32"/>
      <c r="D48" s="32"/>
      <c r="E48" s="32"/>
      <c r="F48" s="32"/>
      <c r="G48" s="32"/>
      <c r="H48" s="32"/>
      <c r="I48" s="18"/>
      <c r="J48" s="33"/>
      <c r="Q48" s="33"/>
      <c r="R48" s="33"/>
      <c r="S48" s="33"/>
    </row>
    <row r="49" spans="1:19" s="20" customFormat="1" x14ac:dyDescent="0.2">
      <c r="A49" s="48" t="s">
        <v>36</v>
      </c>
      <c r="B49" s="91">
        <v>0</v>
      </c>
      <c r="C49" s="32"/>
      <c r="D49" s="32"/>
      <c r="E49" s="32"/>
      <c r="F49" s="32"/>
      <c r="G49" s="32"/>
      <c r="H49" s="32"/>
      <c r="I49" s="18"/>
      <c r="J49" s="33"/>
      <c r="Q49" s="33"/>
      <c r="R49" s="33"/>
      <c r="S49" s="33"/>
    </row>
    <row r="50" spans="1:19" s="20" customFormat="1" x14ac:dyDescent="0.2">
      <c r="A50" s="48" t="s">
        <v>74</v>
      </c>
      <c r="B50" s="91">
        <v>0</v>
      </c>
      <c r="C50" s="32"/>
      <c r="D50" s="32"/>
      <c r="E50" s="32"/>
      <c r="F50" s="32"/>
      <c r="G50" s="32"/>
      <c r="H50" s="32"/>
      <c r="I50" s="18"/>
      <c r="J50" s="33"/>
      <c r="Q50" s="33"/>
      <c r="R50" s="33"/>
      <c r="S50" s="33"/>
    </row>
    <row r="51" spans="1:19" s="20" customFormat="1" x14ac:dyDescent="0.2">
      <c r="A51" s="48" t="s">
        <v>37</v>
      </c>
      <c r="B51" s="91"/>
      <c r="C51" s="32"/>
      <c r="D51" s="32"/>
      <c r="E51" s="32"/>
      <c r="F51" s="32"/>
      <c r="G51" s="32"/>
      <c r="H51" s="32"/>
      <c r="I51" s="18"/>
      <c r="J51" s="33"/>
      <c r="Q51" s="33"/>
      <c r="R51" s="33"/>
      <c r="S51" s="33"/>
    </row>
    <row r="52" spans="1:19" s="20" customFormat="1" x14ac:dyDescent="0.2">
      <c r="A52" s="48" t="s">
        <v>75</v>
      </c>
      <c r="B52" s="91"/>
      <c r="C52" s="32"/>
      <c r="D52" s="32"/>
      <c r="E52" s="32"/>
      <c r="F52" s="32"/>
      <c r="G52" s="32"/>
      <c r="H52" s="32"/>
      <c r="I52" s="18"/>
      <c r="J52" s="33"/>
      <c r="Q52" s="33"/>
      <c r="R52" s="33"/>
      <c r="S52" s="33"/>
    </row>
    <row r="53" spans="1:19" s="20" customFormat="1" x14ac:dyDescent="0.2">
      <c r="A53" s="48" t="s">
        <v>40</v>
      </c>
      <c r="B53" s="91"/>
      <c r="C53" s="32"/>
      <c r="D53" s="32"/>
      <c r="E53" s="32"/>
      <c r="F53" s="32"/>
      <c r="G53" s="32"/>
      <c r="H53" s="32"/>
      <c r="I53" s="18"/>
      <c r="J53" s="33"/>
      <c r="Q53" s="33"/>
      <c r="R53" s="33"/>
      <c r="S53" s="33"/>
    </row>
    <row r="54" spans="1:19" s="20" customFormat="1" x14ac:dyDescent="0.2">
      <c r="A54" s="48" t="s">
        <v>76</v>
      </c>
      <c r="B54" s="91"/>
      <c r="C54" s="32"/>
      <c r="D54" s="32"/>
      <c r="E54" s="32"/>
      <c r="F54" s="32"/>
      <c r="G54" s="32"/>
      <c r="H54" s="32"/>
      <c r="I54" s="18"/>
      <c r="J54" s="33"/>
      <c r="Q54" s="33"/>
      <c r="R54" s="33"/>
      <c r="S54" s="33"/>
    </row>
    <row r="55" spans="1:19" s="20" customFormat="1" x14ac:dyDescent="0.2">
      <c r="A55" s="48" t="s">
        <v>39</v>
      </c>
      <c r="B55" s="91"/>
      <c r="C55" s="32"/>
      <c r="D55" s="32"/>
      <c r="E55" s="32"/>
      <c r="F55" s="32"/>
      <c r="G55" s="32"/>
      <c r="H55" s="32"/>
      <c r="I55" s="18"/>
      <c r="J55" s="33"/>
      <c r="Q55" s="33"/>
      <c r="R55" s="33"/>
      <c r="S55" s="33"/>
    </row>
    <row r="56" spans="1:19" s="20" customFormat="1" x14ac:dyDescent="0.2">
      <c r="A56" s="48" t="s">
        <v>38</v>
      </c>
      <c r="B56" s="92">
        <v>21819.776504119036</v>
      </c>
      <c r="C56" s="32"/>
      <c r="D56" s="32"/>
      <c r="E56" s="32"/>
      <c r="F56" s="32"/>
      <c r="G56" s="32"/>
      <c r="H56" s="32"/>
      <c r="I56" s="18"/>
      <c r="J56" s="33"/>
      <c r="Q56" s="33"/>
      <c r="R56" s="33"/>
      <c r="S56" s="33"/>
    </row>
    <row r="57" spans="1:19" s="20" customFormat="1" x14ac:dyDescent="0.2">
      <c r="A57" s="49" t="s">
        <v>77</v>
      </c>
      <c r="B57" s="93">
        <v>515.80308451573103</v>
      </c>
      <c r="C57" s="35"/>
      <c r="D57" s="35"/>
      <c r="E57" s="32"/>
      <c r="F57" s="32"/>
      <c r="G57" s="32"/>
      <c r="H57" s="18"/>
      <c r="I57" s="18"/>
      <c r="J57" s="35"/>
      <c r="Q57" s="35"/>
      <c r="R57" s="35"/>
      <c r="S57" s="35"/>
    </row>
    <row r="58" spans="1:19" s="20" customFormat="1" x14ac:dyDescent="0.2">
      <c r="A58" s="36" t="s">
        <v>41</v>
      </c>
      <c r="B58" s="94"/>
      <c r="C58" s="18"/>
      <c r="D58" s="18"/>
      <c r="E58" s="33"/>
      <c r="F58" s="35"/>
      <c r="G58" s="18"/>
      <c r="H58" s="18"/>
      <c r="I58" s="18"/>
      <c r="J58" s="33"/>
      <c r="Q58" s="33"/>
      <c r="R58" s="33"/>
      <c r="S58" s="35"/>
    </row>
    <row r="59" spans="1:19" s="20" customFormat="1" x14ac:dyDescent="0.2">
      <c r="A59" s="17" t="s">
        <v>42</v>
      </c>
      <c r="B59" s="95">
        <v>0.34264235778688329</v>
      </c>
      <c r="C59" s="74"/>
      <c r="D59" s="74"/>
      <c r="E59" s="73"/>
      <c r="F59" s="65"/>
      <c r="G59" s="71"/>
      <c r="H59" s="37"/>
      <c r="I59" s="37"/>
      <c r="J59" s="37"/>
      <c r="Q59" s="37"/>
      <c r="R59" s="37"/>
      <c r="S59" s="50"/>
    </row>
    <row r="60" spans="1:19" s="20" customFormat="1" x14ac:dyDescent="0.2">
      <c r="A60" s="17" t="s">
        <v>43</v>
      </c>
      <c r="B60" s="95">
        <v>1.143173413894067</v>
      </c>
      <c r="C60" s="74"/>
      <c r="D60" s="74"/>
      <c r="E60" s="73"/>
      <c r="F60" s="65"/>
      <c r="G60" s="71"/>
      <c r="H60" s="37"/>
      <c r="I60" s="37"/>
      <c r="J60" s="37"/>
      <c r="Q60" s="37"/>
      <c r="R60" s="37"/>
      <c r="S60" s="50"/>
    </row>
    <row r="61" spans="1:19" s="20" customFormat="1" x14ac:dyDescent="0.2">
      <c r="A61" s="17" t="s">
        <v>44</v>
      </c>
      <c r="B61" s="95">
        <v>2.0562027412085429</v>
      </c>
      <c r="C61" s="74"/>
      <c r="D61" s="74"/>
      <c r="E61" s="73"/>
      <c r="F61" s="65"/>
      <c r="G61" s="71"/>
      <c r="H61" s="37"/>
      <c r="I61" s="37"/>
      <c r="J61" s="37"/>
      <c r="Q61" s="37"/>
      <c r="R61" s="37"/>
      <c r="S61" s="50"/>
    </row>
    <row r="62" spans="1:19" s="20" customFormat="1" x14ac:dyDescent="0.2">
      <c r="A62" s="17" t="s">
        <v>45</v>
      </c>
      <c r="B62" s="95">
        <v>0.37475451068646337</v>
      </c>
      <c r="C62" s="74"/>
      <c r="D62" s="74"/>
      <c r="E62" s="73"/>
      <c r="F62" s="65"/>
      <c r="G62" s="71"/>
      <c r="H62" s="37"/>
      <c r="I62" s="37"/>
      <c r="J62" s="37"/>
      <c r="Q62" s="37"/>
      <c r="R62" s="37"/>
      <c r="S62" s="50"/>
    </row>
    <row r="63" spans="1:19" s="20" customFormat="1" x14ac:dyDescent="0.2">
      <c r="A63" s="17" t="s">
        <v>46</v>
      </c>
      <c r="B63" s="95">
        <v>0.16288872199578386</v>
      </c>
      <c r="C63" s="74"/>
      <c r="D63" s="74"/>
      <c r="E63" s="73"/>
      <c r="F63" s="65"/>
      <c r="G63" s="71"/>
      <c r="H63" s="37"/>
      <c r="I63" s="37"/>
      <c r="J63" s="37"/>
      <c r="Q63" s="37"/>
      <c r="R63" s="37"/>
      <c r="S63" s="50"/>
    </row>
    <row r="64" spans="1:19" s="20" customFormat="1" x14ac:dyDescent="0.2">
      <c r="A64" s="17" t="s">
        <v>47</v>
      </c>
      <c r="B64" s="95">
        <v>5.061020864744461</v>
      </c>
      <c r="C64" s="74"/>
      <c r="D64" s="74"/>
      <c r="E64" s="73"/>
      <c r="F64" s="65"/>
      <c r="G64" s="71"/>
      <c r="H64" s="37"/>
      <c r="I64" s="37"/>
      <c r="J64" s="37"/>
      <c r="Q64" s="37"/>
      <c r="R64" s="37"/>
      <c r="S64" s="50"/>
    </row>
    <row r="65" spans="1:49" s="20" customFormat="1" x14ac:dyDescent="0.2">
      <c r="A65" s="17" t="s">
        <v>48</v>
      </c>
      <c r="B65" s="95">
        <v>1.3129605887494098E-2</v>
      </c>
      <c r="C65" s="74"/>
      <c r="D65" s="74"/>
      <c r="E65" s="73"/>
      <c r="F65" s="65"/>
      <c r="G65" s="71"/>
      <c r="H65" s="37"/>
      <c r="I65" s="37"/>
      <c r="J65" s="37"/>
      <c r="Q65" s="37"/>
      <c r="R65" s="37"/>
      <c r="S65" s="50"/>
    </row>
    <row r="66" spans="1:49" s="20" customFormat="1" x14ac:dyDescent="0.2">
      <c r="A66" s="17" t="s">
        <v>49</v>
      </c>
      <c r="B66" s="95">
        <v>3.0986849208398573E-2</v>
      </c>
      <c r="C66" s="74"/>
      <c r="D66" s="74"/>
      <c r="E66" s="73"/>
      <c r="F66" s="65"/>
      <c r="G66" s="71"/>
      <c r="H66" s="37"/>
      <c r="I66" s="37"/>
      <c r="J66" s="37"/>
      <c r="Q66" s="37"/>
      <c r="R66" s="37"/>
      <c r="S66" s="50"/>
    </row>
    <row r="67" spans="1:49" s="20" customFormat="1" x14ac:dyDescent="0.2">
      <c r="A67" s="17" t="s">
        <v>50</v>
      </c>
      <c r="B67" s="95">
        <v>7.2662501996096438</v>
      </c>
      <c r="C67" s="74"/>
      <c r="D67" s="74"/>
      <c r="E67" s="73"/>
      <c r="F67" s="65"/>
      <c r="G67" s="71"/>
      <c r="H67" s="37"/>
      <c r="I67" s="37"/>
      <c r="J67" s="37"/>
      <c r="Q67" s="37"/>
      <c r="R67" s="37"/>
      <c r="S67" s="50"/>
    </row>
    <row r="68" spans="1:49" s="20" customFormat="1" x14ac:dyDescent="0.2">
      <c r="A68" s="17" t="s">
        <v>51</v>
      </c>
      <c r="B68" s="95">
        <v>4.5699992253315377E-2</v>
      </c>
      <c r="C68" s="74"/>
      <c r="D68" s="74"/>
      <c r="E68" s="73"/>
      <c r="F68" s="65"/>
      <c r="G68" s="71"/>
      <c r="H68" s="37"/>
      <c r="I68" s="37"/>
      <c r="J68" s="37"/>
      <c r="Q68" s="37"/>
      <c r="R68" s="37"/>
      <c r="S68" s="50"/>
    </row>
    <row r="69" spans="1:49" s="18" customFormat="1" x14ac:dyDescent="0.2">
      <c r="A69" s="38" t="s">
        <v>52</v>
      </c>
      <c r="B69" s="96">
        <v>2922.687310681752</v>
      </c>
      <c r="C69" s="75"/>
      <c r="D69" s="100"/>
      <c r="E69" s="66"/>
      <c r="F69" s="66"/>
      <c r="H69" s="33"/>
      <c r="I69" s="33"/>
      <c r="J69" s="33"/>
      <c r="Q69" s="33"/>
      <c r="R69" s="33"/>
      <c r="S69" s="34"/>
    </row>
    <row r="70" spans="1:49" x14ac:dyDescent="0.2">
      <c r="A70" s="54" t="s">
        <v>78</v>
      </c>
      <c r="B70" s="97">
        <v>11.19</v>
      </c>
      <c r="C70" s="76"/>
      <c r="D70" s="76"/>
      <c r="E70" s="57"/>
      <c r="F70" s="43"/>
      <c r="G70" s="43"/>
      <c r="H70" s="37"/>
      <c r="I70" s="43"/>
      <c r="J70" s="43"/>
      <c r="P70" s="43"/>
      <c r="Q70" s="43"/>
      <c r="R70" s="43"/>
    </row>
    <row r="71" spans="1:49" x14ac:dyDescent="0.2">
      <c r="A71" s="49" t="s">
        <v>87</v>
      </c>
      <c r="B71" s="98"/>
      <c r="C71" s="76"/>
      <c r="D71" s="76"/>
      <c r="E71" s="57"/>
      <c r="F71" s="43"/>
      <c r="G71" s="43"/>
      <c r="H71" s="37"/>
      <c r="I71" s="43"/>
      <c r="J71" s="43"/>
      <c r="P71" s="43"/>
      <c r="Q71" s="43"/>
      <c r="R71" s="43"/>
    </row>
    <row r="72" spans="1:49" ht="16" x14ac:dyDescent="0.2">
      <c r="A72" s="6" t="s">
        <v>53</v>
      </c>
      <c r="B72" s="7"/>
      <c r="C72" s="7"/>
      <c r="D72" s="7"/>
      <c r="E72" s="7"/>
      <c r="F72" s="7"/>
      <c r="G72" s="7"/>
      <c r="H72" s="7"/>
      <c r="I72" s="7"/>
      <c r="J72" s="7"/>
      <c r="K72" s="8"/>
      <c r="L72" s="7"/>
      <c r="M72" s="7"/>
      <c r="N72" s="7"/>
      <c r="P72" s="43"/>
      <c r="Q72" s="43"/>
      <c r="R72" s="43"/>
      <c r="S72" s="43"/>
    </row>
    <row r="73" spans="1:49" s="10" customFormat="1" x14ac:dyDescent="0.2">
      <c r="A73" s="105" t="s">
        <v>95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7"/>
      <c r="L73" s="62"/>
      <c r="M73" s="62"/>
      <c r="N73" s="62"/>
      <c r="O73" s="62"/>
      <c r="P73" s="62"/>
      <c r="Q73" s="62"/>
      <c r="R73" s="62"/>
      <c r="S73" s="85"/>
      <c r="T73" s="40"/>
      <c r="U73" s="40"/>
      <c r="V73" s="40"/>
      <c r="W73" s="40"/>
      <c r="X73" s="40"/>
      <c r="Y73" s="40"/>
      <c r="Z73" s="40"/>
      <c r="AA73" s="40"/>
      <c r="AB73" s="40"/>
      <c r="AD73" s="13"/>
      <c r="AG73" s="13"/>
      <c r="AN73" s="13"/>
    </row>
    <row r="74" spans="1:49" s="10" customFormat="1" x14ac:dyDescent="0.2">
      <c r="A74" s="39" t="s">
        <v>54</v>
      </c>
      <c r="B74" s="40" t="s">
        <v>55</v>
      </c>
      <c r="C74" s="41" t="s">
        <v>100</v>
      </c>
      <c r="D74" s="41" t="s">
        <v>84</v>
      </c>
      <c r="E74" s="41" t="s">
        <v>58</v>
      </c>
      <c r="F74" s="41" t="s">
        <v>4</v>
      </c>
      <c r="G74" s="42" t="s">
        <v>5</v>
      </c>
      <c r="H74" s="41" t="s">
        <v>59</v>
      </c>
      <c r="I74" s="41" t="s">
        <v>60</v>
      </c>
      <c r="J74" s="41" t="s">
        <v>56</v>
      </c>
      <c r="K74" s="41" t="s">
        <v>57</v>
      </c>
      <c r="L74" s="41" t="s">
        <v>61</v>
      </c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62"/>
      <c r="AA74" s="40"/>
      <c r="AB74" s="40"/>
      <c r="AF74" s="13"/>
      <c r="AI74" s="13"/>
      <c r="AP74" s="13"/>
    </row>
    <row r="75" spans="1:49" s="10" customFormat="1" x14ac:dyDescent="0.2">
      <c r="A75" s="77">
        <f>B45</f>
        <v>1.0005158030845158</v>
      </c>
      <c r="B75" s="78" t="s">
        <v>88</v>
      </c>
      <c r="C75" s="44" t="s">
        <v>92</v>
      </c>
      <c r="D75" s="2" t="s">
        <v>89</v>
      </c>
      <c r="E75" s="2" t="s">
        <v>89</v>
      </c>
      <c r="F75" s="79">
        <f>A75</f>
        <v>1.0005158030845158</v>
      </c>
      <c r="G75" s="2" t="s">
        <v>63</v>
      </c>
      <c r="H75" s="2" t="s">
        <v>64</v>
      </c>
      <c r="I75" s="2" t="s">
        <v>65</v>
      </c>
      <c r="J75" s="2" t="s">
        <v>62</v>
      </c>
      <c r="K75" s="2" t="s">
        <v>90</v>
      </c>
      <c r="L75" s="45" t="s">
        <v>96</v>
      </c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62"/>
      <c r="AA75" s="40"/>
      <c r="AB75" s="40"/>
      <c r="AF75" s="13"/>
      <c r="AI75" s="13"/>
      <c r="AP75" s="13"/>
    </row>
    <row r="76" spans="1:49" x14ac:dyDescent="0.2">
      <c r="A76" s="52">
        <f>B56</f>
        <v>21819.776504119036</v>
      </c>
      <c r="B76" s="43" t="s">
        <v>66</v>
      </c>
      <c r="C76" s="44" t="s">
        <v>92</v>
      </c>
      <c r="D76" s="44" t="s">
        <v>7</v>
      </c>
      <c r="E76" s="44" t="s">
        <v>7</v>
      </c>
      <c r="F76" s="44">
        <f>A76/10^6</f>
        <v>2.1819776504119037E-2</v>
      </c>
      <c r="G76" s="2" t="s">
        <v>63</v>
      </c>
      <c r="H76" s="2" t="s">
        <v>64</v>
      </c>
      <c r="I76" s="2" t="s">
        <v>65</v>
      </c>
      <c r="J76" s="2" t="s">
        <v>62</v>
      </c>
      <c r="K76" s="44"/>
      <c r="L76" s="44" t="s">
        <v>97</v>
      </c>
      <c r="O76" s="40"/>
      <c r="P76" s="40"/>
      <c r="Q76" s="40"/>
      <c r="R76" s="40"/>
      <c r="S76" s="40"/>
      <c r="T76" s="59"/>
      <c r="U76" s="40"/>
      <c r="V76" s="40"/>
      <c r="W76" s="40"/>
      <c r="X76" s="40"/>
      <c r="Y76" s="40"/>
      <c r="Z76" s="43"/>
      <c r="AA76" s="43"/>
      <c r="AB76" s="43"/>
      <c r="AD76" s="5"/>
      <c r="AG76" s="5"/>
      <c r="AJ76" s="4"/>
      <c r="AM76" s="4"/>
      <c r="AN76" s="5"/>
      <c r="AP76" s="4"/>
      <c r="AW76" s="4"/>
    </row>
    <row r="77" spans="1:49" x14ac:dyDescent="0.2">
      <c r="A77" s="84">
        <f>B57</f>
        <v>515.80308451573103</v>
      </c>
      <c r="B77" s="43" t="s">
        <v>66</v>
      </c>
      <c r="C77" s="44" t="s">
        <v>92</v>
      </c>
      <c r="D77" s="44" t="s">
        <v>91</v>
      </c>
      <c r="E77" s="44" t="s">
        <v>91</v>
      </c>
      <c r="F77" s="44">
        <f>A77/10^6</f>
        <v>5.1580308451573101E-4</v>
      </c>
      <c r="G77" s="44" t="s">
        <v>63</v>
      </c>
      <c r="H77" s="44" t="s">
        <v>64</v>
      </c>
      <c r="I77" s="44" t="s">
        <v>65</v>
      </c>
      <c r="J77" s="44" t="s">
        <v>62</v>
      </c>
      <c r="K77" s="44"/>
      <c r="L77" s="44" t="s">
        <v>98</v>
      </c>
    </row>
    <row r="78" spans="1:49" x14ac:dyDescent="0.2">
      <c r="A78" s="52">
        <f t="shared" ref="A78:A88" si="2">Q4</f>
        <v>0.32825973745080755</v>
      </c>
      <c r="B78" s="43" t="s">
        <v>11</v>
      </c>
      <c r="C78" s="44" t="s">
        <v>92</v>
      </c>
      <c r="D78" s="44" t="s">
        <v>7</v>
      </c>
      <c r="E78" s="44" t="s">
        <v>8</v>
      </c>
      <c r="F78" s="44">
        <f t="shared" ref="F78:F101" si="3">A78/1000/10^6/0.001055</f>
        <v>3.1114667056948589E-7</v>
      </c>
      <c r="G78" s="44" t="s">
        <v>67</v>
      </c>
      <c r="H78" s="44" t="s">
        <v>68</v>
      </c>
      <c r="I78" s="44" t="s">
        <v>69</v>
      </c>
      <c r="J78" s="44" t="s">
        <v>62</v>
      </c>
      <c r="K78" s="44"/>
      <c r="L78" s="44" t="s">
        <v>70</v>
      </c>
      <c r="O78" s="80"/>
      <c r="P78" s="43"/>
      <c r="Q78" s="43"/>
      <c r="R78" s="57"/>
      <c r="S78" s="43"/>
      <c r="T78" s="43"/>
      <c r="U78" s="43"/>
      <c r="V78" s="43"/>
      <c r="W78" s="43"/>
      <c r="X78" s="43"/>
      <c r="Y78" s="43"/>
      <c r="Z78" s="43"/>
      <c r="AA78" s="43"/>
      <c r="AB78" s="43"/>
      <c r="AD78" s="5"/>
      <c r="AG78" s="5"/>
      <c r="AJ78" s="4"/>
      <c r="AM78" s="4"/>
      <c r="AN78" s="5"/>
      <c r="AP78" s="4"/>
      <c r="AW78" s="4"/>
    </row>
    <row r="79" spans="1:49" x14ac:dyDescent="0.2">
      <c r="A79" s="52">
        <f t="shared" si="2"/>
        <v>1.0401482545915606</v>
      </c>
      <c r="B79" s="43" t="s">
        <v>11</v>
      </c>
      <c r="C79" s="44" t="s">
        <v>92</v>
      </c>
      <c r="D79" s="44" t="s">
        <v>7</v>
      </c>
      <c r="E79" s="55" t="s">
        <v>12</v>
      </c>
      <c r="F79" s="44">
        <f t="shared" si="3"/>
        <v>9.8592251620053134E-7</v>
      </c>
      <c r="G79" s="44" t="s">
        <v>67</v>
      </c>
      <c r="H79" s="44" t="s">
        <v>68</v>
      </c>
      <c r="I79" s="44" t="s">
        <v>69</v>
      </c>
      <c r="J79" s="44" t="s">
        <v>62</v>
      </c>
      <c r="K79" s="44"/>
      <c r="L79" s="44" t="s">
        <v>70</v>
      </c>
      <c r="O79" s="81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D79" s="5"/>
      <c r="AG79" s="5"/>
      <c r="AJ79" s="4"/>
      <c r="AM79" s="4"/>
      <c r="AN79" s="5"/>
      <c r="AP79" s="4"/>
      <c r="AW79" s="4"/>
    </row>
    <row r="80" spans="1:49" x14ac:dyDescent="0.2">
      <c r="A80" s="52">
        <f t="shared" si="2"/>
        <v>2.0375078172385117</v>
      </c>
      <c r="B80" s="43" t="s">
        <v>11</v>
      </c>
      <c r="C80" s="44" t="s">
        <v>92</v>
      </c>
      <c r="D80" s="44" t="s">
        <v>7</v>
      </c>
      <c r="E80" s="55" t="s">
        <v>13</v>
      </c>
      <c r="F80" s="44">
        <f t="shared" si="3"/>
        <v>1.9312870305578311E-6</v>
      </c>
      <c r="G80" s="44" t="s">
        <v>67</v>
      </c>
      <c r="H80" s="44" t="s">
        <v>68</v>
      </c>
      <c r="I80" s="44" t="s">
        <v>69</v>
      </c>
      <c r="J80" s="44" t="s">
        <v>62</v>
      </c>
      <c r="K80" s="44"/>
      <c r="L80" s="44" t="s">
        <v>70</v>
      </c>
      <c r="O80" s="81"/>
      <c r="P80" s="43"/>
      <c r="Q80" s="43"/>
      <c r="R80" s="20"/>
      <c r="S80" s="43"/>
      <c r="T80" s="43"/>
      <c r="U80" s="43"/>
      <c r="V80" s="43"/>
      <c r="W80" s="43"/>
      <c r="X80" s="43"/>
      <c r="Y80" s="43"/>
      <c r="Z80" s="43"/>
      <c r="AA80" s="43"/>
      <c r="AB80" s="43"/>
      <c r="AD80" s="5"/>
      <c r="AG80" s="5"/>
      <c r="AJ80" s="4"/>
      <c r="AM80" s="4"/>
      <c r="AN80" s="5"/>
      <c r="AP80" s="4"/>
      <c r="AW80" s="4"/>
    </row>
    <row r="81" spans="1:49" x14ac:dyDescent="0.2">
      <c r="A81" s="52">
        <f t="shared" si="2"/>
        <v>0.365970358912444</v>
      </c>
      <c r="B81" s="43" t="s">
        <v>11</v>
      </c>
      <c r="C81" s="44" t="s">
        <v>92</v>
      </c>
      <c r="D81" s="44" t="s">
        <v>7</v>
      </c>
      <c r="E81" s="55" t="s">
        <v>14</v>
      </c>
      <c r="F81" s="44">
        <f t="shared" si="3"/>
        <v>3.4689133546203226E-7</v>
      </c>
      <c r="G81" s="44" t="s">
        <v>67</v>
      </c>
      <c r="H81" s="44" t="s">
        <v>68</v>
      </c>
      <c r="I81" s="44" t="s">
        <v>69</v>
      </c>
      <c r="J81" s="44" t="s">
        <v>62</v>
      </c>
      <c r="K81" s="44"/>
      <c r="L81" s="44" t="s">
        <v>70</v>
      </c>
      <c r="O81" s="81"/>
      <c r="P81" s="43"/>
      <c r="Q81" s="43"/>
      <c r="R81" s="20"/>
      <c r="S81" s="43"/>
      <c r="T81" s="43"/>
      <c r="U81" s="43"/>
      <c r="V81" s="43"/>
      <c r="W81" s="43"/>
      <c r="X81" s="43"/>
      <c r="Y81" s="43"/>
      <c r="Z81" s="43"/>
      <c r="AA81" s="43"/>
      <c r="AB81" s="43"/>
      <c r="AD81" s="5"/>
      <c r="AG81" s="5"/>
      <c r="AJ81" s="4"/>
      <c r="AM81" s="4"/>
      <c r="AN81" s="5"/>
      <c r="AP81" s="4"/>
      <c r="AW81" s="4"/>
    </row>
    <row r="82" spans="1:49" x14ac:dyDescent="0.2">
      <c r="A82" s="52">
        <f t="shared" si="2"/>
        <v>0.15856811993292899</v>
      </c>
      <c r="B82" s="43" t="s">
        <v>11</v>
      </c>
      <c r="C82" s="44" t="s">
        <v>92</v>
      </c>
      <c r="D82" s="44" t="s">
        <v>7</v>
      </c>
      <c r="E82" s="55" t="s">
        <v>15</v>
      </c>
      <c r="F82" s="44">
        <f t="shared" si="3"/>
        <v>1.5030153548144929E-7</v>
      </c>
      <c r="G82" s="44" t="s">
        <v>67</v>
      </c>
      <c r="H82" s="44" t="s">
        <v>68</v>
      </c>
      <c r="I82" s="44" t="s">
        <v>69</v>
      </c>
      <c r="J82" s="44" t="s">
        <v>62</v>
      </c>
      <c r="K82" s="44"/>
      <c r="L82" s="44" t="s">
        <v>70</v>
      </c>
      <c r="O82" s="81"/>
      <c r="P82" s="43"/>
      <c r="Q82" s="43"/>
      <c r="R82" s="20"/>
      <c r="S82" s="43"/>
      <c r="T82" s="43"/>
      <c r="U82" s="43"/>
      <c r="V82" s="43"/>
      <c r="W82" s="43"/>
      <c r="X82" s="43"/>
      <c r="Y82" s="43"/>
      <c r="Z82" s="43"/>
      <c r="AA82" s="43"/>
      <c r="AB82" s="43"/>
      <c r="AD82" s="5"/>
      <c r="AG82" s="5"/>
      <c r="AJ82" s="4"/>
      <c r="AM82" s="4"/>
      <c r="AN82" s="5"/>
      <c r="AP82" s="4"/>
      <c r="AW82" s="4"/>
    </row>
    <row r="83" spans="1:49" x14ac:dyDescent="0.2">
      <c r="A83" s="52">
        <f t="shared" si="2"/>
        <v>5.0111065134088832</v>
      </c>
      <c r="B83" s="43" t="s">
        <v>11</v>
      </c>
      <c r="C83" s="44" t="s">
        <v>92</v>
      </c>
      <c r="D83" s="44" t="s">
        <v>7</v>
      </c>
      <c r="E83" s="55" t="s">
        <v>16</v>
      </c>
      <c r="F83" s="44">
        <f t="shared" si="3"/>
        <v>4.7498639937524966E-6</v>
      </c>
      <c r="G83" s="44" t="s">
        <v>67</v>
      </c>
      <c r="H83" s="44" t="s">
        <v>68</v>
      </c>
      <c r="I83" s="44" t="s">
        <v>69</v>
      </c>
      <c r="J83" s="44" t="s">
        <v>62</v>
      </c>
      <c r="K83" s="44"/>
      <c r="L83" s="44" t="s">
        <v>70</v>
      </c>
      <c r="O83" s="81"/>
      <c r="P83" s="43"/>
      <c r="Q83" s="43"/>
      <c r="R83" s="20"/>
      <c r="S83" s="43"/>
      <c r="T83" s="43"/>
      <c r="U83" s="43"/>
      <c r="V83" s="43"/>
      <c r="W83" s="43"/>
      <c r="X83" s="43"/>
      <c r="Y83" s="43"/>
      <c r="Z83" s="43"/>
      <c r="AA83" s="43"/>
      <c r="AB83" s="43"/>
      <c r="AD83" s="5"/>
      <c r="AG83" s="5"/>
      <c r="AJ83" s="4"/>
      <c r="AM83" s="4"/>
      <c r="AN83" s="5"/>
      <c r="AP83" s="4"/>
      <c r="AW83" s="4"/>
    </row>
    <row r="84" spans="1:49" x14ac:dyDescent="0.2">
      <c r="A84" s="52">
        <f t="shared" si="2"/>
        <v>1.3022902669745278E-2</v>
      </c>
      <c r="B84" s="43" t="s">
        <v>11</v>
      </c>
      <c r="C84" s="44" t="s">
        <v>92</v>
      </c>
      <c r="D84" s="44" t="s">
        <v>7</v>
      </c>
      <c r="E84" s="55" t="s">
        <v>17</v>
      </c>
      <c r="F84" s="44">
        <f t="shared" si="3"/>
        <v>1.2343983573218273E-8</v>
      </c>
      <c r="G84" s="44" t="s">
        <v>67</v>
      </c>
      <c r="H84" s="44" t="s">
        <v>68</v>
      </c>
      <c r="I84" s="44" t="s">
        <v>69</v>
      </c>
      <c r="J84" s="44" t="s">
        <v>62</v>
      </c>
      <c r="K84" s="44"/>
      <c r="L84" s="44" t="s">
        <v>70</v>
      </c>
      <c r="O84" s="81"/>
      <c r="P84" s="43"/>
      <c r="Q84" s="43"/>
      <c r="R84" s="20"/>
      <c r="S84" s="43"/>
      <c r="T84" s="43"/>
      <c r="U84" s="43"/>
      <c r="V84" s="43"/>
      <c r="W84" s="43"/>
      <c r="X84" s="43"/>
      <c r="Y84" s="43"/>
      <c r="Z84" s="43"/>
      <c r="AA84" s="43"/>
      <c r="AB84" s="43"/>
      <c r="AD84" s="5"/>
      <c r="AG84" s="5"/>
      <c r="AJ84" s="4"/>
      <c r="AM84" s="4"/>
      <c r="AN84" s="5"/>
      <c r="AP84" s="4"/>
      <c r="AW84" s="4"/>
    </row>
    <row r="85" spans="1:49" x14ac:dyDescent="0.2">
      <c r="A85" s="52">
        <f t="shared" si="2"/>
        <v>3.0740757349301404E-2</v>
      </c>
      <c r="B85" s="43" t="s">
        <v>11</v>
      </c>
      <c r="C85" s="44" t="s">
        <v>92</v>
      </c>
      <c r="D85" s="44" t="s">
        <v>7</v>
      </c>
      <c r="E85" s="55" t="s">
        <v>18</v>
      </c>
      <c r="F85" s="44">
        <f t="shared" si="3"/>
        <v>2.9138158624930241E-8</v>
      </c>
      <c r="G85" s="44" t="s">
        <v>67</v>
      </c>
      <c r="H85" s="44" t="s">
        <v>68</v>
      </c>
      <c r="I85" s="44" t="s">
        <v>69</v>
      </c>
      <c r="J85" s="44" t="s">
        <v>62</v>
      </c>
      <c r="K85" s="44"/>
      <c r="L85" s="44" t="s">
        <v>70</v>
      </c>
      <c r="M85" s="43"/>
      <c r="O85" s="81"/>
      <c r="P85" s="43"/>
      <c r="Q85" s="43"/>
      <c r="R85" s="20"/>
      <c r="S85" s="43"/>
      <c r="T85" s="43"/>
      <c r="U85" s="43"/>
      <c r="V85" s="43"/>
      <c r="W85" s="43"/>
      <c r="X85" s="43"/>
      <c r="Y85" s="43"/>
      <c r="Z85" s="43"/>
      <c r="AA85" s="43"/>
      <c r="AB85" s="43"/>
      <c r="AD85" s="5"/>
      <c r="AG85" s="5"/>
      <c r="AJ85" s="4"/>
      <c r="AM85" s="4"/>
      <c r="AN85" s="5"/>
      <c r="AP85" s="4"/>
      <c r="AW85" s="4"/>
    </row>
    <row r="86" spans="1:49" x14ac:dyDescent="0.2">
      <c r="A86" s="52">
        <f t="shared" si="2"/>
        <v>5.7594457461573638</v>
      </c>
      <c r="B86" s="43" t="s">
        <v>11</v>
      </c>
      <c r="C86" s="44" t="s">
        <v>92</v>
      </c>
      <c r="D86" s="44" t="s">
        <v>7</v>
      </c>
      <c r="E86" s="55" t="s">
        <v>79</v>
      </c>
      <c r="F86" s="44">
        <f t="shared" si="3"/>
        <v>5.4591902807178804E-6</v>
      </c>
      <c r="G86" s="44" t="s">
        <v>67</v>
      </c>
      <c r="H86" s="44" t="s">
        <v>68</v>
      </c>
      <c r="I86" s="44" t="s">
        <v>69</v>
      </c>
      <c r="J86" s="44" t="s">
        <v>62</v>
      </c>
      <c r="K86" s="44"/>
      <c r="L86" s="44" t="s">
        <v>70</v>
      </c>
      <c r="O86" s="81"/>
      <c r="P86" s="43"/>
      <c r="Q86" s="43"/>
      <c r="R86" s="20"/>
      <c r="S86" s="43"/>
      <c r="T86" s="43"/>
      <c r="U86" s="43"/>
      <c r="V86" s="43"/>
      <c r="W86" s="43"/>
      <c r="X86" s="43"/>
      <c r="Y86" s="43"/>
      <c r="Z86" s="43"/>
      <c r="AA86" s="43"/>
      <c r="AB86" s="43"/>
      <c r="AD86" s="5"/>
      <c r="AG86" s="5"/>
      <c r="AJ86" s="4"/>
      <c r="AM86" s="4"/>
      <c r="AN86" s="5"/>
      <c r="AP86" s="4"/>
      <c r="AW86" s="4"/>
    </row>
    <row r="87" spans="1:49" x14ac:dyDescent="0.2">
      <c r="A87" s="52">
        <f t="shared" si="2"/>
        <v>4.5504487447419889E-2</v>
      </c>
      <c r="B87" s="43" t="s">
        <v>11</v>
      </c>
      <c r="C87" s="44" t="s">
        <v>92</v>
      </c>
      <c r="D87" s="44" t="s">
        <v>7</v>
      </c>
      <c r="E87" s="55" t="s">
        <v>20</v>
      </c>
      <c r="F87" s="44">
        <f t="shared" si="3"/>
        <v>4.3132215589971462E-8</v>
      </c>
      <c r="G87" s="44" t="s">
        <v>67</v>
      </c>
      <c r="H87" s="44" t="s">
        <v>68</v>
      </c>
      <c r="I87" s="44" t="s">
        <v>69</v>
      </c>
      <c r="J87" s="44" t="s">
        <v>62</v>
      </c>
      <c r="K87" s="44"/>
      <c r="L87" s="44" t="s">
        <v>70</v>
      </c>
      <c r="O87" s="81"/>
      <c r="P87" s="43"/>
      <c r="Q87" s="43"/>
      <c r="R87" s="20"/>
      <c r="S87" s="43"/>
      <c r="T87" s="43"/>
      <c r="U87" s="43"/>
      <c r="V87" s="43"/>
      <c r="W87" s="43"/>
      <c r="X87" s="43"/>
      <c r="Y87" s="43"/>
      <c r="Z87" s="43"/>
      <c r="AA87" s="43"/>
      <c r="AB87" s="43"/>
      <c r="AD87" s="5"/>
      <c r="AG87" s="5"/>
      <c r="AJ87" s="4"/>
      <c r="AM87" s="4"/>
      <c r="AN87" s="5"/>
      <c r="AP87" s="4"/>
      <c r="AW87" s="4"/>
    </row>
    <row r="88" spans="1:49" x14ac:dyDescent="0.2">
      <c r="A88" s="52">
        <f t="shared" si="2"/>
        <v>2903.7796212493131</v>
      </c>
      <c r="B88" s="43" t="s">
        <v>11</v>
      </c>
      <c r="C88" s="44" t="s">
        <v>92</v>
      </c>
      <c r="D88" s="44" t="s">
        <v>7</v>
      </c>
      <c r="E88" s="55" t="s">
        <v>21</v>
      </c>
      <c r="F88" s="44">
        <f t="shared" si="3"/>
        <v>2.7523977452600123E-3</v>
      </c>
      <c r="G88" s="44" t="s">
        <v>67</v>
      </c>
      <c r="H88" s="44" t="s">
        <v>68</v>
      </c>
      <c r="I88" s="44" t="s">
        <v>69</v>
      </c>
      <c r="J88" s="44" t="s">
        <v>62</v>
      </c>
      <c r="K88" s="44"/>
      <c r="L88" s="44" t="s">
        <v>99</v>
      </c>
      <c r="O88" s="81"/>
      <c r="P88" s="43"/>
      <c r="Q88" s="43"/>
      <c r="R88" s="20"/>
      <c r="S88" s="43"/>
      <c r="T88" s="43"/>
      <c r="U88" s="43"/>
      <c r="V88" s="43"/>
      <c r="W88" s="43"/>
      <c r="X88" s="43"/>
      <c r="Y88" s="43"/>
      <c r="Z88" s="43"/>
      <c r="AA88" s="43"/>
      <c r="AB88" s="43"/>
      <c r="AD88" s="5"/>
      <c r="AG88" s="5"/>
      <c r="AJ88" s="4"/>
      <c r="AM88" s="4"/>
      <c r="AN88" s="5"/>
      <c r="AP88" s="4"/>
      <c r="AW88" s="4"/>
    </row>
    <row r="89" spans="1:49" x14ac:dyDescent="0.2">
      <c r="A89" s="52">
        <f>B59</f>
        <v>0.34264235778688329</v>
      </c>
      <c r="B89" s="43" t="s">
        <v>11</v>
      </c>
      <c r="C89" s="44" t="s">
        <v>92</v>
      </c>
      <c r="D89" s="44" t="s">
        <v>101</v>
      </c>
      <c r="E89" s="44" t="s">
        <v>8</v>
      </c>
      <c r="F89" s="44">
        <f t="shared" si="3"/>
        <v>3.2477948605391779E-7</v>
      </c>
      <c r="G89" s="44" t="s">
        <v>67</v>
      </c>
      <c r="H89" s="44" t="s">
        <v>68</v>
      </c>
      <c r="I89" s="44" t="s">
        <v>69</v>
      </c>
      <c r="J89" s="44" t="s">
        <v>62</v>
      </c>
      <c r="K89" s="44"/>
      <c r="L89" s="44" t="s">
        <v>71</v>
      </c>
      <c r="O89" s="81"/>
      <c r="P89" s="43"/>
      <c r="Q89" s="43"/>
      <c r="R89" s="20"/>
      <c r="S89" s="43"/>
      <c r="T89" s="43"/>
      <c r="U89" s="43"/>
      <c r="V89" s="43"/>
      <c r="W89" s="43"/>
      <c r="X89" s="43"/>
      <c r="Y89" s="43"/>
      <c r="Z89" s="43"/>
      <c r="AA89" s="43"/>
      <c r="AB89" s="43"/>
      <c r="AD89" s="5"/>
      <c r="AG89" s="5"/>
      <c r="AJ89" s="4"/>
      <c r="AM89" s="4"/>
      <c r="AN89" s="5"/>
      <c r="AP89" s="4"/>
      <c r="AW89" s="4"/>
    </row>
    <row r="90" spans="1:49" x14ac:dyDescent="0.2">
      <c r="A90" s="52">
        <f t="shared" ref="A90:A100" si="4">B60</f>
        <v>1.143173413894067</v>
      </c>
      <c r="B90" s="43" t="s">
        <v>11</v>
      </c>
      <c r="C90" s="44" t="s">
        <v>92</v>
      </c>
      <c r="D90" s="44" t="s">
        <v>101</v>
      </c>
      <c r="E90" s="55" t="s">
        <v>12</v>
      </c>
      <c r="F90" s="44">
        <f t="shared" si="3"/>
        <v>1.0835766956341866E-6</v>
      </c>
      <c r="G90" s="44" t="s">
        <v>67</v>
      </c>
      <c r="H90" s="44" t="s">
        <v>68</v>
      </c>
      <c r="I90" s="44" t="s">
        <v>69</v>
      </c>
      <c r="J90" s="44" t="s">
        <v>62</v>
      </c>
      <c r="K90" s="44"/>
      <c r="L90" s="44" t="s">
        <v>71</v>
      </c>
      <c r="O90" s="82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D90" s="5"/>
      <c r="AG90" s="5"/>
      <c r="AJ90" s="4"/>
      <c r="AM90" s="4"/>
      <c r="AN90" s="5"/>
      <c r="AP90" s="4"/>
      <c r="AW90" s="4"/>
    </row>
    <row r="91" spans="1:49" x14ac:dyDescent="0.2">
      <c r="A91" s="52">
        <f t="shared" si="4"/>
        <v>2.0562027412085429</v>
      </c>
      <c r="B91" s="43" t="s">
        <v>11</v>
      </c>
      <c r="C91" s="44" t="s">
        <v>92</v>
      </c>
      <c r="D91" s="44" t="s">
        <v>101</v>
      </c>
      <c r="E91" s="55" t="s">
        <v>13</v>
      </c>
      <c r="F91" s="44">
        <f t="shared" si="3"/>
        <v>1.9490073376384292E-6</v>
      </c>
      <c r="G91" s="44" t="s">
        <v>67</v>
      </c>
      <c r="H91" s="44" t="s">
        <v>68</v>
      </c>
      <c r="I91" s="44" t="s">
        <v>69</v>
      </c>
      <c r="J91" s="44" t="s">
        <v>62</v>
      </c>
      <c r="K91" s="44"/>
      <c r="L91" s="44" t="s">
        <v>71</v>
      </c>
      <c r="O91" s="82"/>
      <c r="P91" s="43"/>
      <c r="Q91" s="43"/>
      <c r="R91" s="20"/>
      <c r="S91" s="43"/>
      <c r="T91" s="43"/>
      <c r="U91" s="43"/>
      <c r="V91" s="43"/>
      <c r="W91" s="43"/>
      <c r="X91" s="43"/>
      <c r="Y91" s="43"/>
      <c r="Z91" s="43"/>
      <c r="AA91" s="43"/>
      <c r="AB91" s="43"/>
      <c r="AD91" s="5"/>
      <c r="AG91" s="5"/>
      <c r="AJ91" s="4"/>
      <c r="AM91" s="4"/>
      <c r="AN91" s="5"/>
      <c r="AP91" s="4"/>
      <c r="AW91" s="4"/>
    </row>
    <row r="92" spans="1:49" x14ac:dyDescent="0.2">
      <c r="A92" s="52">
        <f t="shared" si="4"/>
        <v>0.37475451068646337</v>
      </c>
      <c r="B92" s="43" t="s">
        <v>11</v>
      </c>
      <c r="C92" s="44" t="s">
        <v>92</v>
      </c>
      <c r="D92" s="44" t="s">
        <v>101</v>
      </c>
      <c r="E92" s="55" t="s">
        <v>14</v>
      </c>
      <c r="F92" s="44">
        <f t="shared" si="3"/>
        <v>3.5521754567437292E-7</v>
      </c>
      <c r="G92" s="44" t="s">
        <v>67</v>
      </c>
      <c r="H92" s="44" t="s">
        <v>68</v>
      </c>
      <c r="I92" s="44" t="s">
        <v>69</v>
      </c>
      <c r="J92" s="44" t="s">
        <v>62</v>
      </c>
      <c r="K92" s="44"/>
      <c r="L92" s="44" t="s">
        <v>71</v>
      </c>
      <c r="O92" s="82"/>
      <c r="P92" s="43"/>
      <c r="Q92" s="43"/>
      <c r="R92" s="20"/>
      <c r="S92" s="43"/>
      <c r="T92" s="43"/>
      <c r="U92" s="43"/>
      <c r="V92" s="43"/>
      <c r="W92" s="43"/>
      <c r="X92" s="43"/>
      <c r="Y92" s="43"/>
      <c r="Z92" s="43"/>
      <c r="AA92" s="43"/>
      <c r="AB92" s="43"/>
      <c r="AD92" s="5"/>
      <c r="AG92" s="5"/>
      <c r="AJ92" s="4"/>
      <c r="AM92" s="4"/>
      <c r="AN92" s="5"/>
      <c r="AP92" s="4"/>
      <c r="AW92" s="4"/>
    </row>
    <row r="93" spans="1:49" x14ac:dyDescent="0.2">
      <c r="A93" s="52">
        <f t="shared" si="4"/>
        <v>0.16288872199578386</v>
      </c>
      <c r="B93" s="43" t="s">
        <v>11</v>
      </c>
      <c r="C93" s="44" t="s">
        <v>92</v>
      </c>
      <c r="D93" s="44" t="s">
        <v>101</v>
      </c>
      <c r="E93" s="55" t="s">
        <v>15</v>
      </c>
      <c r="F93" s="44">
        <f t="shared" si="3"/>
        <v>1.5439689288699891E-7</v>
      </c>
      <c r="G93" s="44" t="s">
        <v>67</v>
      </c>
      <c r="H93" s="44" t="s">
        <v>68</v>
      </c>
      <c r="I93" s="44" t="s">
        <v>69</v>
      </c>
      <c r="J93" s="44" t="s">
        <v>62</v>
      </c>
      <c r="K93" s="44"/>
      <c r="L93" s="44" t="s">
        <v>71</v>
      </c>
      <c r="O93" s="82"/>
      <c r="P93" s="43"/>
      <c r="Q93" s="43"/>
      <c r="R93" s="20"/>
      <c r="S93" s="43"/>
      <c r="T93" s="43"/>
      <c r="U93" s="43"/>
      <c r="V93" s="43"/>
      <c r="W93" s="43"/>
      <c r="X93" s="43"/>
      <c r="Y93" s="43"/>
      <c r="Z93" s="43"/>
      <c r="AA93" s="43"/>
      <c r="AB93" s="43"/>
      <c r="AD93" s="5"/>
      <c r="AG93" s="5"/>
      <c r="AJ93" s="4"/>
      <c r="AM93" s="4"/>
      <c r="AN93" s="5"/>
      <c r="AP93" s="4"/>
      <c r="AW93" s="4"/>
    </row>
    <row r="94" spans="1:49" x14ac:dyDescent="0.2">
      <c r="A94" s="52">
        <f>B64</f>
        <v>5.061020864744461</v>
      </c>
      <c r="B94" s="43" t="s">
        <v>11</v>
      </c>
      <c r="C94" s="44" t="s">
        <v>92</v>
      </c>
      <c r="D94" s="44" t="s">
        <v>101</v>
      </c>
      <c r="E94" s="55" t="s">
        <v>16</v>
      </c>
      <c r="F94" s="44">
        <f t="shared" si="3"/>
        <v>4.7971761751132331E-6</v>
      </c>
      <c r="G94" s="44" t="s">
        <v>67</v>
      </c>
      <c r="H94" s="44" t="s">
        <v>68</v>
      </c>
      <c r="I94" s="44" t="s">
        <v>69</v>
      </c>
      <c r="J94" s="44" t="s">
        <v>62</v>
      </c>
      <c r="K94" s="44"/>
      <c r="L94" s="44" t="s">
        <v>71</v>
      </c>
      <c r="O94" s="82"/>
      <c r="P94" s="43"/>
      <c r="Q94" s="43"/>
      <c r="R94" s="20"/>
      <c r="S94" s="43"/>
      <c r="T94" s="43"/>
      <c r="U94" s="43"/>
      <c r="V94" s="43"/>
      <c r="W94" s="43"/>
      <c r="X94" s="43"/>
      <c r="Y94" s="43"/>
      <c r="Z94" s="43"/>
      <c r="AA94" s="43"/>
      <c r="AB94" s="43"/>
      <c r="AD94" s="5"/>
      <c r="AG94" s="5"/>
      <c r="AJ94" s="4"/>
      <c r="AM94" s="4"/>
      <c r="AN94" s="5"/>
      <c r="AP94" s="4"/>
      <c r="AW94" s="4"/>
    </row>
    <row r="95" spans="1:49" x14ac:dyDescent="0.2">
      <c r="A95" s="52">
        <f t="shared" si="4"/>
        <v>1.3129605887494098E-2</v>
      </c>
      <c r="B95" s="43" t="s">
        <v>11</v>
      </c>
      <c r="C95" s="44" t="s">
        <v>92</v>
      </c>
      <c r="D95" s="44" t="s">
        <v>101</v>
      </c>
      <c r="E95" s="55" t="s">
        <v>17</v>
      </c>
      <c r="F95" s="44">
        <f t="shared" si="3"/>
        <v>1.2445124063975449E-8</v>
      </c>
      <c r="G95" s="44" t="s">
        <v>67</v>
      </c>
      <c r="H95" s="44" t="s">
        <v>68</v>
      </c>
      <c r="I95" s="44" t="s">
        <v>69</v>
      </c>
      <c r="J95" s="44" t="s">
        <v>62</v>
      </c>
      <c r="K95" s="44"/>
      <c r="L95" s="44" t="s">
        <v>71</v>
      </c>
      <c r="O95" s="82"/>
      <c r="P95" s="43"/>
      <c r="Q95" s="43"/>
      <c r="R95" s="20"/>
      <c r="S95" s="43"/>
      <c r="T95" s="43"/>
      <c r="U95" s="43"/>
      <c r="V95" s="43"/>
      <c r="W95" s="43"/>
      <c r="X95" s="43"/>
      <c r="Y95" s="43"/>
      <c r="Z95" s="43"/>
      <c r="AA95" s="43"/>
      <c r="AB95" s="43"/>
      <c r="AD95" s="5"/>
      <c r="AG95" s="5"/>
      <c r="AJ95" s="4"/>
      <c r="AM95" s="4"/>
      <c r="AN95" s="5"/>
      <c r="AP95" s="4"/>
      <c r="AW95" s="4"/>
    </row>
    <row r="96" spans="1:49" x14ac:dyDescent="0.2">
      <c r="A96" s="52">
        <f t="shared" si="4"/>
        <v>3.0986849208398573E-2</v>
      </c>
      <c r="B96" s="43" t="s">
        <v>11</v>
      </c>
      <c r="C96" s="44" t="s">
        <v>92</v>
      </c>
      <c r="D96" s="44" t="s">
        <v>101</v>
      </c>
      <c r="E96" s="55" t="s">
        <v>18</v>
      </c>
      <c r="F96" s="44">
        <f t="shared" si="3"/>
        <v>2.9371421050614759E-8</v>
      </c>
      <c r="G96" s="44" t="s">
        <v>67</v>
      </c>
      <c r="H96" s="44" t="s">
        <v>68</v>
      </c>
      <c r="I96" s="44" t="s">
        <v>69</v>
      </c>
      <c r="J96" s="44" t="s">
        <v>62</v>
      </c>
      <c r="K96" s="44"/>
      <c r="L96" s="44" t="s">
        <v>71</v>
      </c>
      <c r="O96" s="82"/>
      <c r="P96" s="43"/>
      <c r="Q96" s="43"/>
      <c r="R96" s="20"/>
      <c r="S96" s="43"/>
      <c r="T96" s="43"/>
      <c r="U96" s="43"/>
      <c r="V96" s="43"/>
      <c r="W96" s="43"/>
      <c r="X96" s="43"/>
      <c r="Y96" s="43"/>
      <c r="Z96" s="43"/>
      <c r="AA96" s="43"/>
      <c r="AB96" s="43"/>
      <c r="AD96" s="5"/>
      <c r="AG96" s="5"/>
      <c r="AJ96" s="4"/>
      <c r="AM96" s="4"/>
      <c r="AN96" s="5"/>
      <c r="AP96" s="4"/>
      <c r="AW96" s="4"/>
    </row>
    <row r="97" spans="1:49" x14ac:dyDescent="0.2">
      <c r="A97" s="52">
        <f t="shared" si="4"/>
        <v>7.2662501996096438</v>
      </c>
      <c r="B97" s="43" t="s">
        <v>11</v>
      </c>
      <c r="C97" s="44" t="s">
        <v>92</v>
      </c>
      <c r="D97" s="44" t="s">
        <v>101</v>
      </c>
      <c r="E97" s="55" t="s">
        <v>79</v>
      </c>
      <c r="F97" s="44">
        <f t="shared" si="3"/>
        <v>6.8874409474972938E-6</v>
      </c>
      <c r="G97" s="44" t="s">
        <v>67</v>
      </c>
      <c r="H97" s="44" t="s">
        <v>68</v>
      </c>
      <c r="I97" s="44" t="s">
        <v>69</v>
      </c>
      <c r="J97" s="44" t="s">
        <v>62</v>
      </c>
      <c r="K97" s="44"/>
      <c r="L97" s="44" t="s">
        <v>71</v>
      </c>
      <c r="O97" s="82"/>
      <c r="P97" s="43"/>
      <c r="Q97" s="43"/>
      <c r="R97" s="20"/>
      <c r="S97" s="43"/>
      <c r="T97" s="43"/>
      <c r="U97" s="43"/>
      <c r="V97" s="43"/>
      <c r="W97" s="43"/>
      <c r="X97" s="43"/>
      <c r="Y97" s="43"/>
      <c r="Z97" s="43"/>
      <c r="AA97" s="43"/>
      <c r="AB97" s="43"/>
      <c r="AD97" s="5"/>
      <c r="AG97" s="5"/>
      <c r="AJ97" s="4"/>
      <c r="AM97" s="4"/>
      <c r="AN97" s="5"/>
      <c r="AP97" s="4"/>
      <c r="AW97" s="4"/>
    </row>
    <row r="98" spans="1:49" x14ac:dyDescent="0.2">
      <c r="A98" s="52">
        <f t="shared" si="4"/>
        <v>4.5699992253315377E-2</v>
      </c>
      <c r="B98" s="43" t="s">
        <v>11</v>
      </c>
      <c r="C98" s="44" t="s">
        <v>92</v>
      </c>
      <c r="D98" s="44" t="s">
        <v>101</v>
      </c>
      <c r="E98" s="55" t="s">
        <v>20</v>
      </c>
      <c r="F98" s="44">
        <f t="shared" si="3"/>
        <v>4.3317528202194679E-8</v>
      </c>
      <c r="G98" s="44" t="s">
        <v>67</v>
      </c>
      <c r="H98" s="44" t="s">
        <v>68</v>
      </c>
      <c r="I98" s="44" t="s">
        <v>69</v>
      </c>
      <c r="J98" s="44" t="s">
        <v>62</v>
      </c>
      <c r="K98" s="44"/>
      <c r="L98" s="44" t="s">
        <v>71</v>
      </c>
      <c r="O98" s="82"/>
      <c r="P98" s="43"/>
      <c r="Q98" s="43"/>
      <c r="R98" s="20"/>
      <c r="S98" s="43"/>
      <c r="T98" s="43"/>
      <c r="U98" s="43"/>
      <c r="V98" s="43"/>
      <c r="W98" s="43"/>
      <c r="X98" s="43"/>
      <c r="Y98" s="43"/>
      <c r="Z98" s="43"/>
      <c r="AA98" s="43"/>
      <c r="AB98" s="43"/>
      <c r="AD98" s="5"/>
      <c r="AG98" s="5"/>
      <c r="AJ98" s="4"/>
      <c r="AM98" s="4"/>
      <c r="AN98" s="5"/>
      <c r="AP98" s="4"/>
      <c r="AW98" s="4"/>
    </row>
    <row r="99" spans="1:49" x14ac:dyDescent="0.2">
      <c r="A99" s="52">
        <f t="shared" si="4"/>
        <v>2922.687310681752</v>
      </c>
      <c r="B99" s="43" t="s">
        <v>11</v>
      </c>
      <c r="C99" s="44" t="s">
        <v>92</v>
      </c>
      <c r="D99" s="44" t="s">
        <v>101</v>
      </c>
      <c r="E99" s="55" t="s">
        <v>21</v>
      </c>
      <c r="F99" s="44">
        <f t="shared" si="3"/>
        <v>2.7703197257646943E-3</v>
      </c>
      <c r="G99" s="44" t="s">
        <v>67</v>
      </c>
      <c r="H99" s="44" t="s">
        <v>68</v>
      </c>
      <c r="I99" s="44" t="s">
        <v>69</v>
      </c>
      <c r="J99" s="44" t="s">
        <v>62</v>
      </c>
      <c r="K99" s="44"/>
      <c r="L99" s="44" t="s">
        <v>102</v>
      </c>
      <c r="O99" s="82"/>
      <c r="P99" s="43"/>
      <c r="Q99" s="43"/>
      <c r="R99" s="20"/>
      <c r="S99" s="43"/>
      <c r="T99" s="43"/>
      <c r="U99" s="43"/>
      <c r="V99" s="43"/>
      <c r="W99" s="43"/>
      <c r="X99" s="43"/>
      <c r="Y99" s="43"/>
      <c r="Z99" s="43"/>
      <c r="AA99" s="43"/>
      <c r="AB99" s="43"/>
      <c r="AD99" s="5"/>
      <c r="AG99" s="5"/>
      <c r="AJ99" s="4"/>
      <c r="AM99" s="4"/>
      <c r="AN99" s="5"/>
      <c r="AP99" s="4"/>
      <c r="AW99" s="4"/>
    </row>
    <row r="100" spans="1:49" x14ac:dyDescent="0.2">
      <c r="A100" s="52">
        <f t="shared" si="4"/>
        <v>11.19</v>
      </c>
      <c r="B100" s="43" t="s">
        <v>11</v>
      </c>
      <c r="C100" s="44" t="s">
        <v>92</v>
      </c>
      <c r="D100" s="44" t="s">
        <v>101</v>
      </c>
      <c r="E100" s="55" t="s">
        <v>83</v>
      </c>
      <c r="F100" s="44">
        <f t="shared" si="3"/>
        <v>1.0606635071090047E-5</v>
      </c>
      <c r="G100" s="44" t="s">
        <v>67</v>
      </c>
      <c r="H100" s="44" t="s">
        <v>68</v>
      </c>
      <c r="I100" s="44" t="s">
        <v>69</v>
      </c>
      <c r="J100" s="44" t="s">
        <v>62</v>
      </c>
      <c r="K100" s="44"/>
      <c r="L100" s="44" t="s">
        <v>71</v>
      </c>
      <c r="O100" s="82"/>
      <c r="P100" s="43"/>
      <c r="Q100" s="43"/>
      <c r="R100" s="20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 spans="1:49" x14ac:dyDescent="0.2">
      <c r="A101" s="52">
        <f>B71</f>
        <v>0</v>
      </c>
      <c r="B101" s="43" t="s">
        <v>11</v>
      </c>
      <c r="C101" s="44" t="s">
        <v>92</v>
      </c>
      <c r="D101" s="44" t="s">
        <v>101</v>
      </c>
      <c r="E101" s="55" t="s">
        <v>87</v>
      </c>
      <c r="F101" s="44">
        <f t="shared" si="3"/>
        <v>0</v>
      </c>
      <c r="G101" s="44" t="s">
        <v>67</v>
      </c>
      <c r="H101" s="44" t="s">
        <v>68</v>
      </c>
      <c r="I101" s="44" t="s">
        <v>69</v>
      </c>
      <c r="J101" s="44" t="s">
        <v>62</v>
      </c>
      <c r="K101" s="44"/>
      <c r="L101" s="44" t="s">
        <v>71</v>
      </c>
      <c r="O101" s="82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spans="1:49" x14ac:dyDescent="0.2">
      <c r="O102" s="43"/>
      <c r="P102" s="43"/>
      <c r="Q102" s="43"/>
      <c r="R102" s="43"/>
      <c r="S102" s="43"/>
      <c r="T102" s="83"/>
      <c r="U102" s="43"/>
      <c r="V102" s="43"/>
      <c r="W102" s="43"/>
      <c r="X102" s="43"/>
      <c r="Y102" s="43"/>
      <c r="Z102" s="43"/>
      <c r="AA102" s="43"/>
      <c r="AB102" s="43"/>
    </row>
    <row r="103" spans="1:49" x14ac:dyDescent="0.2">
      <c r="O103" s="43"/>
      <c r="P103" s="43"/>
      <c r="Q103" s="43"/>
      <c r="R103" s="43"/>
      <c r="S103" s="43"/>
      <c r="T103" s="83"/>
      <c r="U103" s="43"/>
      <c r="V103" s="43"/>
      <c r="W103" s="43"/>
      <c r="X103" s="43"/>
      <c r="Y103" s="43"/>
      <c r="Z103" s="43"/>
      <c r="AA103" s="43"/>
      <c r="AB103" s="43"/>
    </row>
    <row r="104" spans="1:49" x14ac:dyDescent="0.2">
      <c r="O104" s="43"/>
      <c r="P104" s="43"/>
      <c r="Q104" s="43"/>
      <c r="R104" s="43"/>
      <c r="S104" s="43"/>
      <c r="T104" s="83"/>
      <c r="U104" s="43"/>
      <c r="V104" s="43"/>
      <c r="W104" s="43"/>
      <c r="X104" s="43"/>
      <c r="Y104" s="43"/>
      <c r="Z104" s="43"/>
      <c r="AA104" s="43"/>
      <c r="AB104" s="43"/>
    </row>
    <row r="105" spans="1:49" x14ac:dyDescent="0.2">
      <c r="O105" s="43"/>
      <c r="P105" s="43"/>
      <c r="Q105" s="43"/>
      <c r="R105" s="43"/>
      <c r="S105" s="43"/>
      <c r="T105" s="83"/>
      <c r="U105" s="43"/>
      <c r="V105" s="43"/>
      <c r="W105" s="43"/>
      <c r="X105" s="43"/>
      <c r="Y105" s="43"/>
      <c r="Z105" s="43"/>
      <c r="AA105" s="43"/>
      <c r="AB105" s="43"/>
    </row>
    <row r="106" spans="1:49" x14ac:dyDescent="0.2">
      <c r="O106" s="43"/>
      <c r="P106" s="43"/>
      <c r="Q106" s="43"/>
      <c r="R106" s="43"/>
      <c r="S106" s="43"/>
      <c r="T106" s="83"/>
      <c r="U106" s="43"/>
      <c r="V106" s="43"/>
      <c r="W106" s="43"/>
      <c r="X106" s="43"/>
      <c r="Y106" s="43"/>
      <c r="Z106" s="43"/>
      <c r="AA106" s="43"/>
      <c r="AB106" s="43"/>
    </row>
  </sheetData>
  <mergeCells count="2">
    <mergeCell ref="A73:K73"/>
    <mergeCell ref="O74:Y74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7241-97F2-5847-AAB2-B01762DB2E00}">
  <sheetPr codeName="Sheet3"/>
  <dimension ref="A1:O241"/>
  <sheetViews>
    <sheetView tabSelected="1" workbookViewId="0">
      <selection activeCell="B1" sqref="B1:B1048576"/>
    </sheetView>
  </sheetViews>
  <sheetFormatPr baseColWidth="10" defaultRowHeight="15" x14ac:dyDescent="0.2"/>
  <cols>
    <col min="2" max="2" width="15.83203125" style="56" bestFit="1" customWidth="1"/>
    <col min="3" max="3" width="10.83203125" style="56"/>
    <col min="5" max="10" width="10.83203125" style="56"/>
    <col min="11" max="11" width="66.83203125" style="56" bestFit="1" customWidth="1"/>
    <col min="12" max="12" width="54.33203125" style="56" bestFit="1" customWidth="1"/>
    <col min="15" max="16384" width="10.83203125" style="56"/>
  </cols>
  <sheetData>
    <row r="1" spans="1:15" x14ac:dyDescent="0.2">
      <c r="A1" s="58" t="s">
        <v>103</v>
      </c>
      <c r="B1" s="58" t="s">
        <v>85</v>
      </c>
      <c r="C1" s="104" t="s">
        <v>100</v>
      </c>
      <c r="D1" s="61" t="s">
        <v>84</v>
      </c>
      <c r="E1" s="58" t="s">
        <v>58</v>
      </c>
      <c r="F1" s="59" t="s">
        <v>4</v>
      </c>
      <c r="G1" s="58" t="s">
        <v>5</v>
      </c>
      <c r="H1" s="58" t="s">
        <v>59</v>
      </c>
      <c r="I1" s="58" t="s">
        <v>60</v>
      </c>
      <c r="J1" s="58" t="s">
        <v>56</v>
      </c>
      <c r="K1" s="58" t="s">
        <v>57</v>
      </c>
      <c r="L1" s="58" t="s">
        <v>61</v>
      </c>
    </row>
    <row r="2" spans="1:15" x14ac:dyDescent="0.2">
      <c r="A2" s="60" t="s">
        <v>104</v>
      </c>
      <c r="B2" s="43" t="s">
        <v>81</v>
      </c>
      <c r="C2" s="56" t="s">
        <v>92</v>
      </c>
      <c r="D2" t="s">
        <v>89</v>
      </c>
      <c r="E2" s="60" t="s">
        <v>89</v>
      </c>
      <c r="F2" s="60">
        <v>1.0005158030845158</v>
      </c>
      <c r="G2" s="60" t="s">
        <v>63</v>
      </c>
      <c r="H2" s="60" t="s">
        <v>64</v>
      </c>
      <c r="I2" s="60" t="s">
        <v>65</v>
      </c>
      <c r="J2" s="60" t="s">
        <v>62</v>
      </c>
      <c r="K2" s="60" t="s">
        <v>90</v>
      </c>
      <c r="L2" s="60" t="s">
        <v>96</v>
      </c>
      <c r="O2" s="60"/>
    </row>
    <row r="3" spans="1:15" x14ac:dyDescent="0.2">
      <c r="A3" s="60" t="s">
        <v>104</v>
      </c>
      <c r="B3" s="43" t="s">
        <v>81</v>
      </c>
      <c r="C3" s="56" t="s">
        <v>92</v>
      </c>
      <c r="D3" t="s">
        <v>7</v>
      </c>
      <c r="E3" s="60" t="s">
        <v>7</v>
      </c>
      <c r="F3" s="60">
        <v>2.1819776504119037E-2</v>
      </c>
      <c r="G3" s="60" t="s">
        <v>63</v>
      </c>
      <c r="H3" s="60" t="s">
        <v>64</v>
      </c>
      <c r="I3" s="60" t="s">
        <v>65</v>
      </c>
      <c r="J3" s="60" t="s">
        <v>62</v>
      </c>
      <c r="K3" s="60"/>
      <c r="L3" s="60" t="s">
        <v>97</v>
      </c>
      <c r="O3" s="60"/>
    </row>
    <row r="4" spans="1:15" x14ac:dyDescent="0.2">
      <c r="A4" s="60" t="s">
        <v>104</v>
      </c>
      <c r="B4" s="43" t="s">
        <v>81</v>
      </c>
      <c r="C4" s="56" t="s">
        <v>92</v>
      </c>
      <c r="D4" t="s">
        <v>91</v>
      </c>
      <c r="E4" s="60" t="s">
        <v>91</v>
      </c>
      <c r="F4" s="60">
        <v>5.1580308451573101E-4</v>
      </c>
      <c r="G4" s="60" t="s">
        <v>63</v>
      </c>
      <c r="H4" s="60" t="s">
        <v>64</v>
      </c>
      <c r="I4" s="60" t="s">
        <v>65</v>
      </c>
      <c r="J4" s="60" t="s">
        <v>62</v>
      </c>
      <c r="K4" s="60"/>
      <c r="L4" s="60" t="s">
        <v>98</v>
      </c>
      <c r="O4" s="60"/>
    </row>
    <row r="5" spans="1:15" x14ac:dyDescent="0.2">
      <c r="A5" s="60" t="s">
        <v>104</v>
      </c>
      <c r="B5" s="43" t="s">
        <v>81</v>
      </c>
      <c r="C5" s="56" t="s">
        <v>92</v>
      </c>
      <c r="D5" t="s">
        <v>7</v>
      </c>
      <c r="E5" s="60" t="s">
        <v>8</v>
      </c>
      <c r="F5" s="60">
        <v>3.1114667056948589E-7</v>
      </c>
      <c r="G5" s="60" t="s">
        <v>67</v>
      </c>
      <c r="H5" s="60" t="s">
        <v>68</v>
      </c>
      <c r="I5" s="60" t="s">
        <v>69</v>
      </c>
      <c r="J5" s="60" t="s">
        <v>62</v>
      </c>
      <c r="K5" s="60"/>
      <c r="L5" s="60" t="s">
        <v>70</v>
      </c>
      <c r="O5" s="60"/>
    </row>
    <row r="6" spans="1:15" x14ac:dyDescent="0.2">
      <c r="A6" s="60" t="s">
        <v>104</v>
      </c>
      <c r="B6" s="43" t="s">
        <v>81</v>
      </c>
      <c r="C6" s="56" t="s">
        <v>92</v>
      </c>
      <c r="D6" t="s">
        <v>7</v>
      </c>
      <c r="E6" s="60" t="s">
        <v>12</v>
      </c>
      <c r="F6" s="60">
        <v>9.8592251620053134E-7</v>
      </c>
      <c r="G6" s="60" t="s">
        <v>67</v>
      </c>
      <c r="H6" s="60" t="s">
        <v>68</v>
      </c>
      <c r="I6" s="60" t="s">
        <v>69</v>
      </c>
      <c r="J6" s="60" t="s">
        <v>62</v>
      </c>
      <c r="K6" s="60"/>
      <c r="L6" s="60" t="s">
        <v>70</v>
      </c>
      <c r="O6" s="60"/>
    </row>
    <row r="7" spans="1:15" x14ac:dyDescent="0.2">
      <c r="A7" s="60" t="s">
        <v>104</v>
      </c>
      <c r="B7" s="43" t="s">
        <v>81</v>
      </c>
      <c r="C7" s="56" t="s">
        <v>92</v>
      </c>
      <c r="D7" t="s">
        <v>7</v>
      </c>
      <c r="E7" s="60" t="s">
        <v>13</v>
      </c>
      <c r="F7" s="60">
        <v>1.9312870305578311E-6</v>
      </c>
      <c r="G7" s="60" t="s">
        <v>67</v>
      </c>
      <c r="H7" s="60" t="s">
        <v>68</v>
      </c>
      <c r="I7" s="60" t="s">
        <v>69</v>
      </c>
      <c r="J7" s="60" t="s">
        <v>62</v>
      </c>
      <c r="K7" s="60"/>
      <c r="L7" s="60" t="s">
        <v>70</v>
      </c>
    </row>
    <row r="8" spans="1:15" x14ac:dyDescent="0.2">
      <c r="A8" s="60" t="s">
        <v>104</v>
      </c>
      <c r="B8" s="43" t="s">
        <v>81</v>
      </c>
      <c r="C8" s="56" t="s">
        <v>92</v>
      </c>
      <c r="D8" t="s">
        <v>7</v>
      </c>
      <c r="E8" s="60" t="s">
        <v>14</v>
      </c>
      <c r="F8" s="60">
        <v>3.4689133546203226E-7</v>
      </c>
      <c r="G8" s="60" t="s">
        <v>67</v>
      </c>
      <c r="H8" s="60" t="s">
        <v>68</v>
      </c>
      <c r="I8" s="60" t="s">
        <v>69</v>
      </c>
      <c r="J8" s="60" t="s">
        <v>62</v>
      </c>
      <c r="K8" s="60"/>
      <c r="L8" s="60" t="s">
        <v>70</v>
      </c>
    </row>
    <row r="9" spans="1:15" x14ac:dyDescent="0.2">
      <c r="A9" s="60" t="s">
        <v>104</v>
      </c>
      <c r="B9" s="43" t="s">
        <v>81</v>
      </c>
      <c r="C9" s="56" t="s">
        <v>92</v>
      </c>
      <c r="D9" t="s">
        <v>7</v>
      </c>
      <c r="E9" s="60" t="s">
        <v>15</v>
      </c>
      <c r="F9" s="60">
        <v>1.5030153548144929E-7</v>
      </c>
      <c r="G9" s="60" t="s">
        <v>67</v>
      </c>
      <c r="H9" s="60" t="s">
        <v>68</v>
      </c>
      <c r="I9" s="60" t="s">
        <v>69</v>
      </c>
      <c r="J9" s="60" t="s">
        <v>62</v>
      </c>
      <c r="K9" s="60"/>
      <c r="L9" s="60" t="s">
        <v>70</v>
      </c>
    </row>
    <row r="10" spans="1:15" x14ac:dyDescent="0.2">
      <c r="A10" s="60" t="s">
        <v>104</v>
      </c>
      <c r="B10" s="43" t="s">
        <v>81</v>
      </c>
      <c r="C10" s="56" t="s">
        <v>92</v>
      </c>
      <c r="D10" t="s">
        <v>7</v>
      </c>
      <c r="E10" s="60" t="s">
        <v>16</v>
      </c>
      <c r="F10" s="60">
        <v>4.7498639937524966E-6</v>
      </c>
      <c r="G10" s="60" t="s">
        <v>67</v>
      </c>
      <c r="H10" s="60" t="s">
        <v>68</v>
      </c>
      <c r="I10" s="60" t="s">
        <v>69</v>
      </c>
      <c r="J10" s="60" t="s">
        <v>62</v>
      </c>
      <c r="K10" s="60"/>
      <c r="L10" s="60" t="s">
        <v>70</v>
      </c>
    </row>
    <row r="11" spans="1:15" x14ac:dyDescent="0.2">
      <c r="A11" s="60" t="s">
        <v>104</v>
      </c>
      <c r="B11" s="43" t="s">
        <v>81</v>
      </c>
      <c r="C11" s="56" t="s">
        <v>92</v>
      </c>
      <c r="D11" t="s">
        <v>7</v>
      </c>
      <c r="E11" s="60" t="s">
        <v>17</v>
      </c>
      <c r="F11" s="60">
        <v>1.2343983573218273E-8</v>
      </c>
      <c r="G11" s="60" t="s">
        <v>67</v>
      </c>
      <c r="H11" s="60" t="s">
        <v>68</v>
      </c>
      <c r="I11" s="60" t="s">
        <v>69</v>
      </c>
      <c r="J11" s="60" t="s">
        <v>62</v>
      </c>
      <c r="K11" s="60"/>
      <c r="L11" s="60" t="s">
        <v>70</v>
      </c>
    </row>
    <row r="12" spans="1:15" x14ac:dyDescent="0.2">
      <c r="A12" s="60" t="s">
        <v>104</v>
      </c>
      <c r="B12" s="43" t="s">
        <v>81</v>
      </c>
      <c r="C12" s="56" t="s">
        <v>92</v>
      </c>
      <c r="D12" t="s">
        <v>7</v>
      </c>
      <c r="E12" s="60" t="s">
        <v>18</v>
      </c>
      <c r="F12" s="60">
        <v>2.9138158624930241E-8</v>
      </c>
      <c r="G12" s="60" t="s">
        <v>67</v>
      </c>
      <c r="H12" s="60" t="s">
        <v>68</v>
      </c>
      <c r="I12" s="60" t="s">
        <v>69</v>
      </c>
      <c r="J12" s="60" t="s">
        <v>62</v>
      </c>
      <c r="K12" s="60"/>
      <c r="L12" s="60" t="s">
        <v>70</v>
      </c>
    </row>
    <row r="13" spans="1:15" x14ac:dyDescent="0.2">
      <c r="A13" s="60" t="s">
        <v>104</v>
      </c>
      <c r="B13" s="43" t="s">
        <v>81</v>
      </c>
      <c r="C13" s="56" t="s">
        <v>92</v>
      </c>
      <c r="D13" t="s">
        <v>7</v>
      </c>
      <c r="E13" s="60" t="s">
        <v>79</v>
      </c>
      <c r="F13" s="60">
        <v>5.4591902807178804E-6</v>
      </c>
      <c r="G13" s="60" t="s">
        <v>67</v>
      </c>
      <c r="H13" s="60" t="s">
        <v>68</v>
      </c>
      <c r="I13" s="60" t="s">
        <v>69</v>
      </c>
      <c r="J13" s="60" t="s">
        <v>62</v>
      </c>
      <c r="K13" s="60"/>
      <c r="L13" s="60" t="s">
        <v>70</v>
      </c>
    </row>
    <row r="14" spans="1:15" x14ac:dyDescent="0.2">
      <c r="A14" s="60" t="s">
        <v>104</v>
      </c>
      <c r="B14" s="43" t="s">
        <v>81</v>
      </c>
      <c r="C14" s="56" t="s">
        <v>92</v>
      </c>
      <c r="D14" t="s">
        <v>7</v>
      </c>
      <c r="E14" s="60" t="s">
        <v>20</v>
      </c>
      <c r="F14" s="60">
        <v>4.3132215589971462E-8</v>
      </c>
      <c r="G14" s="60" t="s">
        <v>67</v>
      </c>
      <c r="H14" s="60" t="s">
        <v>68</v>
      </c>
      <c r="I14" s="60" t="s">
        <v>69</v>
      </c>
      <c r="J14" s="60" t="s">
        <v>62</v>
      </c>
      <c r="K14" s="60"/>
      <c r="L14" s="60" t="s">
        <v>70</v>
      </c>
    </row>
    <row r="15" spans="1:15" x14ac:dyDescent="0.2">
      <c r="A15" s="60" t="s">
        <v>104</v>
      </c>
      <c r="B15" s="43" t="s">
        <v>81</v>
      </c>
      <c r="C15" s="56" t="s">
        <v>92</v>
      </c>
      <c r="D15" t="s">
        <v>7</v>
      </c>
      <c r="E15" s="60" t="s">
        <v>21</v>
      </c>
      <c r="F15" s="60">
        <v>2.7523977452600123E-3</v>
      </c>
      <c r="G15" s="60" t="s">
        <v>67</v>
      </c>
      <c r="H15" s="60" t="s">
        <v>68</v>
      </c>
      <c r="I15" s="60" t="s">
        <v>69</v>
      </c>
      <c r="J15" s="60" t="s">
        <v>62</v>
      </c>
      <c r="K15" s="60"/>
      <c r="L15" s="60" t="s">
        <v>99</v>
      </c>
    </row>
    <row r="16" spans="1:15" x14ac:dyDescent="0.2">
      <c r="A16" s="60" t="s">
        <v>104</v>
      </c>
      <c r="B16" s="43" t="s">
        <v>81</v>
      </c>
      <c r="C16" s="56" t="s">
        <v>92</v>
      </c>
      <c r="D16" t="s">
        <v>101</v>
      </c>
      <c r="E16" s="60" t="s">
        <v>8</v>
      </c>
      <c r="F16" s="60">
        <v>3.1114667056948595E-7</v>
      </c>
      <c r="G16" s="60" t="s">
        <v>67</v>
      </c>
      <c r="H16" s="60" t="s">
        <v>68</v>
      </c>
      <c r="I16" s="60" t="s">
        <v>69</v>
      </c>
      <c r="J16" s="60" t="s">
        <v>62</v>
      </c>
      <c r="K16" s="60"/>
      <c r="L16" s="60" t="s">
        <v>71</v>
      </c>
    </row>
    <row r="17" spans="1:12" x14ac:dyDescent="0.2">
      <c r="A17" s="60" t="s">
        <v>104</v>
      </c>
      <c r="B17" s="43" t="s">
        <v>81</v>
      </c>
      <c r="C17" s="56" t="s">
        <v>92</v>
      </c>
      <c r="D17" t="s">
        <v>101</v>
      </c>
      <c r="E17" s="60" t="s">
        <v>12</v>
      </c>
      <c r="F17" s="60">
        <v>9.8592251620053134E-7</v>
      </c>
      <c r="G17" s="60" t="s">
        <v>67</v>
      </c>
      <c r="H17" s="60" t="s">
        <v>68</v>
      </c>
      <c r="I17" s="60" t="s">
        <v>69</v>
      </c>
      <c r="J17" s="60" t="s">
        <v>62</v>
      </c>
      <c r="K17" s="60"/>
      <c r="L17" s="60" t="s">
        <v>71</v>
      </c>
    </row>
    <row r="18" spans="1:12" x14ac:dyDescent="0.2">
      <c r="A18" s="60" t="s">
        <v>104</v>
      </c>
      <c r="B18" s="43" t="s">
        <v>81</v>
      </c>
      <c r="C18" s="56" t="s">
        <v>92</v>
      </c>
      <c r="D18" t="s">
        <v>101</v>
      </c>
      <c r="E18" s="60" t="s">
        <v>13</v>
      </c>
      <c r="F18" s="60">
        <v>1.9312870305578311E-6</v>
      </c>
      <c r="G18" s="60" t="s">
        <v>67</v>
      </c>
      <c r="H18" s="60" t="s">
        <v>68</v>
      </c>
      <c r="I18" s="60" t="s">
        <v>69</v>
      </c>
      <c r="J18" s="60" t="s">
        <v>62</v>
      </c>
      <c r="K18" s="60"/>
      <c r="L18" s="60" t="s">
        <v>71</v>
      </c>
    </row>
    <row r="19" spans="1:12" x14ac:dyDescent="0.2">
      <c r="A19" s="60" t="s">
        <v>104</v>
      </c>
      <c r="B19" s="43" t="s">
        <v>81</v>
      </c>
      <c r="C19" s="56" t="s">
        <v>92</v>
      </c>
      <c r="D19" t="s">
        <v>101</v>
      </c>
      <c r="E19" s="60" t="s">
        <v>14</v>
      </c>
      <c r="F19" s="60">
        <v>3.468913354620322E-7</v>
      </c>
      <c r="G19" s="60" t="s">
        <v>67</v>
      </c>
      <c r="H19" s="60" t="s">
        <v>68</v>
      </c>
      <c r="I19" s="60" t="s">
        <v>69</v>
      </c>
      <c r="J19" s="60" t="s">
        <v>62</v>
      </c>
      <c r="K19" s="60"/>
      <c r="L19" s="60" t="s">
        <v>71</v>
      </c>
    </row>
    <row r="20" spans="1:12" x14ac:dyDescent="0.2">
      <c r="A20" s="60" t="s">
        <v>104</v>
      </c>
      <c r="B20" s="43" t="s">
        <v>81</v>
      </c>
      <c r="C20" s="56" t="s">
        <v>92</v>
      </c>
      <c r="D20" t="s">
        <v>101</v>
      </c>
      <c r="E20" s="60" t="s">
        <v>15</v>
      </c>
      <c r="F20" s="60">
        <v>1.5030153548144929E-7</v>
      </c>
      <c r="G20" s="60" t="s">
        <v>67</v>
      </c>
      <c r="H20" s="60" t="s">
        <v>68</v>
      </c>
      <c r="I20" s="60" t="s">
        <v>69</v>
      </c>
      <c r="J20" s="60" t="s">
        <v>62</v>
      </c>
      <c r="K20" s="60"/>
      <c r="L20" s="60" t="s">
        <v>71</v>
      </c>
    </row>
    <row r="21" spans="1:12" x14ac:dyDescent="0.2">
      <c r="A21" s="60" t="s">
        <v>104</v>
      </c>
      <c r="B21" s="43" t="s">
        <v>81</v>
      </c>
      <c r="C21" s="56" t="s">
        <v>92</v>
      </c>
      <c r="D21" t="s">
        <v>101</v>
      </c>
      <c r="E21" s="60" t="s">
        <v>16</v>
      </c>
      <c r="F21" s="60">
        <v>4.7498639937524966E-6</v>
      </c>
      <c r="G21" s="60" t="s">
        <v>67</v>
      </c>
      <c r="H21" s="60" t="s">
        <v>68</v>
      </c>
      <c r="I21" s="60" t="s">
        <v>69</v>
      </c>
      <c r="J21" s="60" t="s">
        <v>62</v>
      </c>
      <c r="K21" s="60"/>
      <c r="L21" s="60" t="s">
        <v>71</v>
      </c>
    </row>
    <row r="22" spans="1:12" x14ac:dyDescent="0.2">
      <c r="A22" s="60" t="s">
        <v>104</v>
      </c>
      <c r="B22" s="43" t="s">
        <v>81</v>
      </c>
      <c r="C22" s="56" t="s">
        <v>92</v>
      </c>
      <c r="D22" t="s">
        <v>101</v>
      </c>
      <c r="E22" s="60" t="s">
        <v>17</v>
      </c>
      <c r="F22" s="60">
        <v>1.2343983573218275E-8</v>
      </c>
      <c r="G22" s="60" t="s">
        <v>67</v>
      </c>
      <c r="H22" s="60" t="s">
        <v>68</v>
      </c>
      <c r="I22" s="60" t="s">
        <v>69</v>
      </c>
      <c r="J22" s="60" t="s">
        <v>62</v>
      </c>
      <c r="K22" s="60"/>
      <c r="L22" s="60" t="s">
        <v>71</v>
      </c>
    </row>
    <row r="23" spans="1:12" x14ac:dyDescent="0.2">
      <c r="A23" s="60" t="s">
        <v>104</v>
      </c>
      <c r="B23" s="43" t="s">
        <v>81</v>
      </c>
      <c r="C23" s="56" t="s">
        <v>92</v>
      </c>
      <c r="D23" t="s">
        <v>101</v>
      </c>
      <c r="E23" s="60" t="s">
        <v>18</v>
      </c>
      <c r="F23" s="60">
        <v>2.9138158624930248E-8</v>
      </c>
      <c r="G23" s="60" t="s">
        <v>67</v>
      </c>
      <c r="H23" s="60" t="s">
        <v>68</v>
      </c>
      <c r="I23" s="60" t="s">
        <v>69</v>
      </c>
      <c r="J23" s="60" t="s">
        <v>62</v>
      </c>
      <c r="K23" s="60"/>
      <c r="L23" s="60" t="s">
        <v>71</v>
      </c>
    </row>
    <row r="24" spans="1:12" x14ac:dyDescent="0.2">
      <c r="A24" s="60" t="s">
        <v>104</v>
      </c>
      <c r="B24" s="43" t="s">
        <v>81</v>
      </c>
      <c r="C24" s="56" t="s">
        <v>92</v>
      </c>
      <c r="D24" t="s">
        <v>101</v>
      </c>
      <c r="E24" s="60" t="s">
        <v>79</v>
      </c>
      <c r="F24" s="60">
        <v>5.4591902807178804E-6</v>
      </c>
      <c r="G24" s="60" t="s">
        <v>67</v>
      </c>
      <c r="H24" s="60" t="s">
        <v>68</v>
      </c>
      <c r="I24" s="60" t="s">
        <v>69</v>
      </c>
      <c r="J24" s="60" t="s">
        <v>62</v>
      </c>
      <c r="K24" s="60"/>
      <c r="L24" s="60" t="s">
        <v>71</v>
      </c>
    </row>
    <row r="25" spans="1:12" x14ac:dyDescent="0.2">
      <c r="A25" s="60" t="s">
        <v>104</v>
      </c>
      <c r="B25" s="43" t="s">
        <v>81</v>
      </c>
      <c r="C25" s="56" t="s">
        <v>92</v>
      </c>
      <c r="D25" t="s">
        <v>101</v>
      </c>
      <c r="E25" s="60" t="s">
        <v>20</v>
      </c>
      <c r="F25" s="60">
        <v>4.3132215589971469E-8</v>
      </c>
      <c r="G25" s="60" t="s">
        <v>67</v>
      </c>
      <c r="H25" s="60" t="s">
        <v>68</v>
      </c>
      <c r="I25" s="60" t="s">
        <v>69</v>
      </c>
      <c r="J25" s="60" t="s">
        <v>62</v>
      </c>
      <c r="K25" s="60"/>
      <c r="L25" s="60" t="s">
        <v>71</v>
      </c>
    </row>
    <row r="26" spans="1:12" x14ac:dyDescent="0.2">
      <c r="A26" s="60" t="s">
        <v>104</v>
      </c>
      <c r="B26" s="43" t="s">
        <v>81</v>
      </c>
      <c r="C26" s="56" t="s">
        <v>92</v>
      </c>
      <c r="D26" t="s">
        <v>101</v>
      </c>
      <c r="E26" s="60" t="s">
        <v>21</v>
      </c>
      <c r="F26" s="60">
        <v>2.7523977452600127E-3</v>
      </c>
      <c r="G26" s="60" t="s">
        <v>67</v>
      </c>
      <c r="H26" s="60" t="s">
        <v>68</v>
      </c>
      <c r="I26" s="60" t="s">
        <v>69</v>
      </c>
      <c r="J26" s="60" t="s">
        <v>62</v>
      </c>
      <c r="K26" s="60"/>
      <c r="L26" s="60" t="s">
        <v>86</v>
      </c>
    </row>
    <row r="27" spans="1:12" x14ac:dyDescent="0.2">
      <c r="A27" s="60" t="s">
        <v>104</v>
      </c>
      <c r="B27" s="43" t="s">
        <v>81</v>
      </c>
      <c r="C27" s="56" t="s">
        <v>92</v>
      </c>
      <c r="D27" t="s">
        <v>101</v>
      </c>
      <c r="E27" s="60" t="s">
        <v>83</v>
      </c>
      <c r="F27" s="60">
        <v>1.0606635071090047E-5</v>
      </c>
      <c r="G27" s="60" t="s">
        <v>67</v>
      </c>
      <c r="H27" s="60" t="s">
        <v>68</v>
      </c>
      <c r="I27" s="60" t="s">
        <v>69</v>
      </c>
      <c r="J27" s="60" t="s">
        <v>62</v>
      </c>
      <c r="K27" s="60"/>
      <c r="L27" s="60" t="s">
        <v>71</v>
      </c>
    </row>
    <row r="28" spans="1:12" x14ac:dyDescent="0.2">
      <c r="A28" s="60" t="s">
        <v>104</v>
      </c>
      <c r="B28" s="43" t="s">
        <v>82</v>
      </c>
      <c r="C28" s="56" t="s">
        <v>92</v>
      </c>
      <c r="D28" t="s">
        <v>89</v>
      </c>
      <c r="E28" s="60" t="s">
        <v>89</v>
      </c>
      <c r="F28" s="60">
        <v>1.0005158030845158</v>
      </c>
      <c r="G28" s="60" t="s">
        <v>63</v>
      </c>
      <c r="H28" s="60" t="s">
        <v>64</v>
      </c>
      <c r="I28" s="60" t="s">
        <v>65</v>
      </c>
      <c r="J28" s="60" t="s">
        <v>62</v>
      </c>
      <c r="K28" s="60" t="s">
        <v>90</v>
      </c>
      <c r="L28" s="60" t="s">
        <v>96</v>
      </c>
    </row>
    <row r="29" spans="1:12" x14ac:dyDescent="0.2">
      <c r="A29" s="60" t="s">
        <v>104</v>
      </c>
      <c r="B29" s="43" t="s">
        <v>82</v>
      </c>
      <c r="C29" s="56" t="s">
        <v>92</v>
      </c>
      <c r="D29" t="s">
        <v>7</v>
      </c>
      <c r="E29" s="60" t="s">
        <v>7</v>
      </c>
      <c r="F29" s="60">
        <v>2.1819776504119037E-2</v>
      </c>
      <c r="G29" s="60" t="s">
        <v>63</v>
      </c>
      <c r="H29" s="60" t="s">
        <v>64</v>
      </c>
      <c r="I29" s="60" t="s">
        <v>65</v>
      </c>
      <c r="J29" s="60" t="s">
        <v>62</v>
      </c>
      <c r="K29" s="60"/>
      <c r="L29" s="60" t="s">
        <v>97</v>
      </c>
    </row>
    <row r="30" spans="1:12" x14ac:dyDescent="0.2">
      <c r="A30" s="60" t="s">
        <v>104</v>
      </c>
      <c r="B30" s="43" t="s">
        <v>82</v>
      </c>
      <c r="C30" s="56" t="s">
        <v>92</v>
      </c>
      <c r="D30" t="s">
        <v>91</v>
      </c>
      <c r="E30" s="60" t="s">
        <v>91</v>
      </c>
      <c r="F30" s="60">
        <v>5.1580308451573101E-4</v>
      </c>
      <c r="G30" s="60" t="s">
        <v>63</v>
      </c>
      <c r="H30" s="60" t="s">
        <v>64</v>
      </c>
      <c r="I30" s="60" t="s">
        <v>65</v>
      </c>
      <c r="J30" s="60" t="s">
        <v>62</v>
      </c>
      <c r="K30" s="60"/>
      <c r="L30" s="60" t="s">
        <v>98</v>
      </c>
    </row>
    <row r="31" spans="1:12" x14ac:dyDescent="0.2">
      <c r="A31" s="60" t="s">
        <v>104</v>
      </c>
      <c r="B31" s="43" t="s">
        <v>82</v>
      </c>
      <c r="C31" s="56" t="s">
        <v>92</v>
      </c>
      <c r="D31" t="s">
        <v>7</v>
      </c>
      <c r="E31" s="60" t="s">
        <v>8</v>
      </c>
      <c r="F31" s="60">
        <v>3.1114667056948589E-7</v>
      </c>
      <c r="G31" s="60" t="s">
        <v>67</v>
      </c>
      <c r="H31" s="60" t="s">
        <v>68</v>
      </c>
      <c r="I31" s="60" t="s">
        <v>69</v>
      </c>
      <c r="J31" s="60" t="s">
        <v>62</v>
      </c>
      <c r="K31" s="60"/>
      <c r="L31" s="60" t="s">
        <v>70</v>
      </c>
    </row>
    <row r="32" spans="1:12" x14ac:dyDescent="0.2">
      <c r="A32" s="60" t="s">
        <v>104</v>
      </c>
      <c r="B32" s="43" t="s">
        <v>82</v>
      </c>
      <c r="C32" s="56" t="s">
        <v>92</v>
      </c>
      <c r="D32" t="s">
        <v>7</v>
      </c>
      <c r="E32" s="60" t="s">
        <v>12</v>
      </c>
      <c r="F32" s="60">
        <v>9.8592251620053134E-7</v>
      </c>
      <c r="G32" s="60" t="s">
        <v>67</v>
      </c>
      <c r="H32" s="60" t="s">
        <v>68</v>
      </c>
      <c r="I32" s="60" t="s">
        <v>69</v>
      </c>
      <c r="J32" s="60" t="s">
        <v>62</v>
      </c>
      <c r="K32" s="60"/>
      <c r="L32" s="60" t="s">
        <v>70</v>
      </c>
    </row>
    <row r="33" spans="1:12" x14ac:dyDescent="0.2">
      <c r="A33" s="60" t="s">
        <v>104</v>
      </c>
      <c r="B33" s="43" t="s">
        <v>82</v>
      </c>
      <c r="C33" s="56" t="s">
        <v>92</v>
      </c>
      <c r="D33" t="s">
        <v>7</v>
      </c>
      <c r="E33" s="60" t="s">
        <v>13</v>
      </c>
      <c r="F33" s="60">
        <v>1.9312870305578311E-6</v>
      </c>
      <c r="G33" s="60" t="s">
        <v>67</v>
      </c>
      <c r="H33" s="60" t="s">
        <v>68</v>
      </c>
      <c r="I33" s="60" t="s">
        <v>69</v>
      </c>
      <c r="J33" s="60" t="s">
        <v>62</v>
      </c>
      <c r="K33" s="60"/>
      <c r="L33" s="60" t="s">
        <v>70</v>
      </c>
    </row>
    <row r="34" spans="1:12" x14ac:dyDescent="0.2">
      <c r="A34" s="60" t="s">
        <v>104</v>
      </c>
      <c r="B34" s="43" t="s">
        <v>82</v>
      </c>
      <c r="C34" s="56" t="s">
        <v>92</v>
      </c>
      <c r="D34" t="s">
        <v>7</v>
      </c>
      <c r="E34" s="60" t="s">
        <v>14</v>
      </c>
      <c r="F34" s="60">
        <v>3.4689133546203226E-7</v>
      </c>
      <c r="G34" s="60" t="s">
        <v>67</v>
      </c>
      <c r="H34" s="60" t="s">
        <v>68</v>
      </c>
      <c r="I34" s="60" t="s">
        <v>69</v>
      </c>
      <c r="J34" s="60" t="s">
        <v>62</v>
      </c>
      <c r="K34" s="60"/>
      <c r="L34" s="60" t="s">
        <v>70</v>
      </c>
    </row>
    <row r="35" spans="1:12" x14ac:dyDescent="0.2">
      <c r="A35" s="60" t="s">
        <v>104</v>
      </c>
      <c r="B35" s="43" t="s">
        <v>82</v>
      </c>
      <c r="C35" s="56" t="s">
        <v>92</v>
      </c>
      <c r="D35" t="s">
        <v>7</v>
      </c>
      <c r="E35" s="60" t="s">
        <v>15</v>
      </c>
      <c r="F35" s="60">
        <v>1.5030153548144929E-7</v>
      </c>
      <c r="G35" s="60" t="s">
        <v>67</v>
      </c>
      <c r="H35" s="60" t="s">
        <v>68</v>
      </c>
      <c r="I35" s="60" t="s">
        <v>69</v>
      </c>
      <c r="J35" s="60" t="s">
        <v>62</v>
      </c>
      <c r="K35" s="60"/>
      <c r="L35" s="60" t="s">
        <v>70</v>
      </c>
    </row>
    <row r="36" spans="1:12" x14ac:dyDescent="0.2">
      <c r="A36" s="60" t="s">
        <v>104</v>
      </c>
      <c r="B36" s="43" t="s">
        <v>82</v>
      </c>
      <c r="C36" s="56" t="s">
        <v>92</v>
      </c>
      <c r="D36" t="s">
        <v>7</v>
      </c>
      <c r="E36" s="60" t="s">
        <v>16</v>
      </c>
      <c r="F36" s="60">
        <v>4.7498639937524966E-6</v>
      </c>
      <c r="G36" s="60" t="s">
        <v>67</v>
      </c>
      <c r="H36" s="60" t="s">
        <v>68</v>
      </c>
      <c r="I36" s="60" t="s">
        <v>69</v>
      </c>
      <c r="J36" s="60" t="s">
        <v>62</v>
      </c>
      <c r="K36" s="60"/>
      <c r="L36" s="60" t="s">
        <v>70</v>
      </c>
    </row>
    <row r="37" spans="1:12" x14ac:dyDescent="0.2">
      <c r="A37" s="60" t="s">
        <v>104</v>
      </c>
      <c r="B37" s="43" t="s">
        <v>82</v>
      </c>
      <c r="C37" s="56" t="s">
        <v>92</v>
      </c>
      <c r="D37" t="s">
        <v>7</v>
      </c>
      <c r="E37" s="60" t="s">
        <v>17</v>
      </c>
      <c r="F37" s="60">
        <v>1.2343983573218273E-8</v>
      </c>
      <c r="G37" s="60" t="s">
        <v>67</v>
      </c>
      <c r="H37" s="60" t="s">
        <v>68</v>
      </c>
      <c r="I37" s="60" t="s">
        <v>69</v>
      </c>
      <c r="J37" s="60" t="s">
        <v>62</v>
      </c>
      <c r="K37" s="60"/>
      <c r="L37" s="60" t="s">
        <v>70</v>
      </c>
    </row>
    <row r="38" spans="1:12" x14ac:dyDescent="0.2">
      <c r="A38" s="60" t="s">
        <v>104</v>
      </c>
      <c r="B38" s="43" t="s">
        <v>82</v>
      </c>
      <c r="C38" s="56" t="s">
        <v>92</v>
      </c>
      <c r="D38" t="s">
        <v>7</v>
      </c>
      <c r="E38" s="60" t="s">
        <v>18</v>
      </c>
      <c r="F38" s="60">
        <v>2.9138158624930241E-8</v>
      </c>
      <c r="G38" s="60" t="s">
        <v>67</v>
      </c>
      <c r="H38" s="60" t="s">
        <v>68</v>
      </c>
      <c r="I38" s="60" t="s">
        <v>69</v>
      </c>
      <c r="J38" s="60" t="s">
        <v>62</v>
      </c>
      <c r="K38" s="60"/>
      <c r="L38" s="60" t="s">
        <v>70</v>
      </c>
    </row>
    <row r="39" spans="1:12" x14ac:dyDescent="0.2">
      <c r="A39" s="60" t="s">
        <v>104</v>
      </c>
      <c r="B39" s="43" t="s">
        <v>82</v>
      </c>
      <c r="C39" s="56" t="s">
        <v>92</v>
      </c>
      <c r="D39" t="s">
        <v>7</v>
      </c>
      <c r="E39" s="60" t="s">
        <v>79</v>
      </c>
      <c r="F39" s="60">
        <v>5.4591902807178804E-6</v>
      </c>
      <c r="G39" s="60" t="s">
        <v>67</v>
      </c>
      <c r="H39" s="60" t="s">
        <v>68</v>
      </c>
      <c r="I39" s="60" t="s">
        <v>69</v>
      </c>
      <c r="J39" s="60" t="s">
        <v>62</v>
      </c>
      <c r="K39" s="60"/>
      <c r="L39" s="60" t="s">
        <v>70</v>
      </c>
    </row>
    <row r="40" spans="1:12" x14ac:dyDescent="0.2">
      <c r="A40" s="60" t="s">
        <v>104</v>
      </c>
      <c r="B40" s="43" t="s">
        <v>82</v>
      </c>
      <c r="C40" s="56" t="s">
        <v>92</v>
      </c>
      <c r="D40" t="s">
        <v>7</v>
      </c>
      <c r="E40" s="60" t="s">
        <v>20</v>
      </c>
      <c r="F40" s="60">
        <v>4.3132215589971462E-8</v>
      </c>
      <c r="G40" s="60" t="s">
        <v>67</v>
      </c>
      <c r="H40" s="60" t="s">
        <v>68</v>
      </c>
      <c r="I40" s="60" t="s">
        <v>69</v>
      </c>
      <c r="J40" s="60" t="s">
        <v>62</v>
      </c>
      <c r="K40" s="60"/>
      <c r="L40" s="60" t="s">
        <v>70</v>
      </c>
    </row>
    <row r="41" spans="1:12" x14ac:dyDescent="0.2">
      <c r="A41" s="60" t="s">
        <v>104</v>
      </c>
      <c r="B41" s="43" t="s">
        <v>82</v>
      </c>
      <c r="C41" s="56" t="s">
        <v>92</v>
      </c>
      <c r="D41" t="s">
        <v>7</v>
      </c>
      <c r="E41" s="60" t="s">
        <v>21</v>
      </c>
      <c r="F41" s="60">
        <v>2.7523977452600123E-3</v>
      </c>
      <c r="G41" s="60" t="s">
        <v>67</v>
      </c>
      <c r="H41" s="60" t="s">
        <v>68</v>
      </c>
      <c r="I41" s="60" t="s">
        <v>69</v>
      </c>
      <c r="J41" s="60" t="s">
        <v>62</v>
      </c>
      <c r="K41" s="60"/>
      <c r="L41" s="60" t="s">
        <v>99</v>
      </c>
    </row>
    <row r="42" spans="1:12" x14ac:dyDescent="0.2">
      <c r="A42" s="60" t="s">
        <v>104</v>
      </c>
      <c r="B42" s="43" t="s">
        <v>82</v>
      </c>
      <c r="C42" s="56" t="s">
        <v>92</v>
      </c>
      <c r="D42" t="s">
        <v>101</v>
      </c>
      <c r="E42" s="60" t="s">
        <v>8</v>
      </c>
      <c r="F42" s="60">
        <v>3.1118871343204484E-7</v>
      </c>
      <c r="G42" s="60" t="s">
        <v>67</v>
      </c>
      <c r="H42" s="60" t="s">
        <v>68</v>
      </c>
      <c r="I42" s="60" t="s">
        <v>69</v>
      </c>
      <c r="J42" s="60" t="s">
        <v>62</v>
      </c>
      <c r="K42" s="60"/>
      <c r="L42" s="60" t="s">
        <v>71</v>
      </c>
    </row>
    <row r="43" spans="1:12" x14ac:dyDescent="0.2">
      <c r="A43" s="60" t="s">
        <v>104</v>
      </c>
      <c r="B43" s="43" t="s">
        <v>82</v>
      </c>
      <c r="C43" s="56" t="s">
        <v>92</v>
      </c>
      <c r="D43" t="s">
        <v>101</v>
      </c>
      <c r="E43" s="60" t="s">
        <v>12</v>
      </c>
      <c r="F43" s="60">
        <v>9.8600146724881941E-7</v>
      </c>
      <c r="G43" s="60" t="s">
        <v>67</v>
      </c>
      <c r="H43" s="60" t="s">
        <v>68</v>
      </c>
      <c r="I43" s="60" t="s">
        <v>69</v>
      </c>
      <c r="J43" s="60" t="s">
        <v>62</v>
      </c>
      <c r="K43" s="60"/>
      <c r="L43" s="60" t="s">
        <v>71</v>
      </c>
    </row>
    <row r="44" spans="1:12" x14ac:dyDescent="0.2">
      <c r="A44" s="60" t="s">
        <v>104</v>
      </c>
      <c r="B44" s="43" t="s">
        <v>82</v>
      </c>
      <c r="C44" s="56" t="s">
        <v>92</v>
      </c>
      <c r="D44" t="s">
        <v>101</v>
      </c>
      <c r="E44" s="60" t="s">
        <v>13</v>
      </c>
      <c r="F44" s="60">
        <v>1.9313944091393778E-6</v>
      </c>
      <c r="G44" s="60" t="s">
        <v>67</v>
      </c>
      <c r="H44" s="60" t="s">
        <v>68</v>
      </c>
      <c r="I44" s="60" t="s">
        <v>69</v>
      </c>
      <c r="J44" s="60" t="s">
        <v>62</v>
      </c>
      <c r="K44" s="60"/>
      <c r="L44" s="60" t="s">
        <v>71</v>
      </c>
    </row>
    <row r="45" spans="1:12" x14ac:dyDescent="0.2">
      <c r="A45" s="60" t="s">
        <v>104</v>
      </c>
      <c r="B45" s="43" t="s">
        <v>82</v>
      </c>
      <c r="C45" s="56" t="s">
        <v>92</v>
      </c>
      <c r="D45" t="s">
        <v>101</v>
      </c>
      <c r="E45" s="60" t="s">
        <v>14</v>
      </c>
      <c r="F45" s="60">
        <v>3.4689407298419713E-7</v>
      </c>
      <c r="G45" s="60" t="s">
        <v>67</v>
      </c>
      <c r="H45" s="60" t="s">
        <v>68</v>
      </c>
      <c r="I45" s="60" t="s">
        <v>69</v>
      </c>
      <c r="J45" s="60" t="s">
        <v>62</v>
      </c>
      <c r="K45" s="60"/>
      <c r="L45" s="60" t="s">
        <v>71</v>
      </c>
    </row>
    <row r="46" spans="1:12" x14ac:dyDescent="0.2">
      <c r="A46" s="60" t="s">
        <v>104</v>
      </c>
      <c r="B46" s="43" t="s">
        <v>82</v>
      </c>
      <c r="C46" s="56" t="s">
        <v>92</v>
      </c>
      <c r="D46" t="s">
        <v>101</v>
      </c>
      <c r="E46" s="60" t="s">
        <v>15</v>
      </c>
      <c r="F46" s="60">
        <v>1.5030397997897656E-7</v>
      </c>
      <c r="G46" s="60" t="s">
        <v>67</v>
      </c>
      <c r="H46" s="60" t="s">
        <v>68</v>
      </c>
      <c r="I46" s="60" t="s">
        <v>69</v>
      </c>
      <c r="J46" s="60" t="s">
        <v>62</v>
      </c>
      <c r="K46" s="60"/>
      <c r="L46" s="60" t="s">
        <v>71</v>
      </c>
    </row>
    <row r="47" spans="1:12" x14ac:dyDescent="0.2">
      <c r="A47" s="60" t="s">
        <v>104</v>
      </c>
      <c r="B47" s="43" t="s">
        <v>82</v>
      </c>
      <c r="C47" s="56" t="s">
        <v>92</v>
      </c>
      <c r="D47" t="s">
        <v>101</v>
      </c>
      <c r="E47" s="60" t="s">
        <v>16</v>
      </c>
      <c r="F47" s="60">
        <v>4.7499365316575344E-6</v>
      </c>
      <c r="G47" s="60" t="s">
        <v>67</v>
      </c>
      <c r="H47" s="60" t="s">
        <v>68</v>
      </c>
      <c r="I47" s="60" t="s">
        <v>69</v>
      </c>
      <c r="J47" s="60" t="s">
        <v>62</v>
      </c>
      <c r="K47" s="60"/>
      <c r="L47" s="60" t="s">
        <v>71</v>
      </c>
    </row>
    <row r="48" spans="1:12" x14ac:dyDescent="0.2">
      <c r="A48" s="60" t="s">
        <v>104</v>
      </c>
      <c r="B48" s="43" t="s">
        <v>82</v>
      </c>
      <c r="C48" s="56" t="s">
        <v>92</v>
      </c>
      <c r="D48" t="s">
        <v>101</v>
      </c>
      <c r="E48" s="60" t="s">
        <v>17</v>
      </c>
      <c r="F48" s="60">
        <v>1.2344778192844709E-8</v>
      </c>
      <c r="G48" s="60" t="s">
        <v>67</v>
      </c>
      <c r="H48" s="60" t="s">
        <v>68</v>
      </c>
      <c r="I48" s="60" t="s">
        <v>69</v>
      </c>
      <c r="J48" s="60" t="s">
        <v>62</v>
      </c>
      <c r="K48" s="60"/>
      <c r="L48" s="60" t="s">
        <v>71</v>
      </c>
    </row>
    <row r="49" spans="1:12" x14ac:dyDescent="0.2">
      <c r="A49" s="60" t="s">
        <v>104</v>
      </c>
      <c r="B49" s="43" t="s">
        <v>82</v>
      </c>
      <c r="C49" s="56" t="s">
        <v>92</v>
      </c>
      <c r="D49" t="s">
        <v>101</v>
      </c>
      <c r="E49" s="60" t="s">
        <v>18</v>
      </c>
      <c r="F49" s="60">
        <v>2.9139025909585171E-8</v>
      </c>
      <c r="G49" s="60" t="s">
        <v>67</v>
      </c>
      <c r="H49" s="60" t="s">
        <v>68</v>
      </c>
      <c r="I49" s="60" t="s">
        <v>69</v>
      </c>
      <c r="J49" s="60" t="s">
        <v>62</v>
      </c>
      <c r="K49" s="60"/>
      <c r="L49" s="60" t="s">
        <v>71</v>
      </c>
    </row>
    <row r="50" spans="1:12" x14ac:dyDescent="0.2">
      <c r="A50" s="60" t="s">
        <v>104</v>
      </c>
      <c r="B50" s="43" t="s">
        <v>82</v>
      </c>
      <c r="C50" s="56" t="s">
        <v>92</v>
      </c>
      <c r="D50" t="s">
        <v>101</v>
      </c>
      <c r="E50" s="60" t="s">
        <v>79</v>
      </c>
      <c r="F50" s="60">
        <v>6.8600395502015634E-6</v>
      </c>
      <c r="G50" s="60" t="s">
        <v>67</v>
      </c>
      <c r="H50" s="60" t="s">
        <v>68</v>
      </c>
      <c r="I50" s="60" t="s">
        <v>69</v>
      </c>
      <c r="J50" s="60" t="s">
        <v>62</v>
      </c>
      <c r="K50" s="60"/>
      <c r="L50" s="60" t="s">
        <v>71</v>
      </c>
    </row>
    <row r="51" spans="1:12" x14ac:dyDescent="0.2">
      <c r="A51" s="60" t="s">
        <v>104</v>
      </c>
      <c r="B51" s="43" t="s">
        <v>82</v>
      </c>
      <c r="C51" s="56" t="s">
        <v>92</v>
      </c>
      <c r="D51" t="s">
        <v>101</v>
      </c>
      <c r="E51" s="60" t="s">
        <v>20</v>
      </c>
      <c r="F51" s="60">
        <v>4.3132400482904025E-8</v>
      </c>
      <c r="G51" s="60" t="s">
        <v>67</v>
      </c>
      <c r="H51" s="60" t="s">
        <v>68</v>
      </c>
      <c r="I51" s="60" t="s">
        <v>69</v>
      </c>
      <c r="J51" s="60" t="s">
        <v>62</v>
      </c>
      <c r="K51" s="60"/>
      <c r="L51" s="60" t="s">
        <v>71</v>
      </c>
    </row>
    <row r="52" spans="1:12" x14ac:dyDescent="0.2">
      <c r="A52" s="60" t="s">
        <v>104</v>
      </c>
      <c r="B52" s="43" t="s">
        <v>82</v>
      </c>
      <c r="C52" s="56" t="s">
        <v>92</v>
      </c>
      <c r="D52" t="s">
        <v>101</v>
      </c>
      <c r="E52" s="60" t="s">
        <v>21</v>
      </c>
      <c r="F52" s="60">
        <v>2.7524259252227788E-3</v>
      </c>
      <c r="G52" s="60" t="s">
        <v>67</v>
      </c>
      <c r="H52" s="60" t="s">
        <v>68</v>
      </c>
      <c r="I52" s="60" t="s">
        <v>69</v>
      </c>
      <c r="J52" s="60" t="s">
        <v>62</v>
      </c>
      <c r="K52" s="60"/>
      <c r="L52" s="60" t="s">
        <v>86</v>
      </c>
    </row>
    <row r="53" spans="1:12" x14ac:dyDescent="0.2">
      <c r="A53" s="60" t="s">
        <v>104</v>
      </c>
      <c r="B53" s="43" t="s">
        <v>82</v>
      </c>
      <c r="C53" s="56" t="s">
        <v>92</v>
      </c>
      <c r="D53" t="s">
        <v>101</v>
      </c>
      <c r="E53" s="60" t="s">
        <v>83</v>
      </c>
      <c r="F53" s="60">
        <v>1.0606635071090047E-5</v>
      </c>
      <c r="G53" s="60" t="s">
        <v>67</v>
      </c>
      <c r="H53" s="60" t="s">
        <v>68</v>
      </c>
      <c r="I53" s="60" t="s">
        <v>69</v>
      </c>
      <c r="J53" s="60" t="s">
        <v>62</v>
      </c>
      <c r="K53" s="60"/>
      <c r="L53" s="60" t="s">
        <v>71</v>
      </c>
    </row>
    <row r="54" spans="1:12" x14ac:dyDescent="0.2">
      <c r="A54" s="60" t="s">
        <v>105</v>
      </c>
      <c r="B54" s="43" t="s">
        <v>81</v>
      </c>
      <c r="C54" s="56" t="s">
        <v>92</v>
      </c>
      <c r="D54" t="s">
        <v>89</v>
      </c>
      <c r="E54" s="60" t="s">
        <v>89</v>
      </c>
      <c r="F54" s="60">
        <v>1.0005158030845158</v>
      </c>
      <c r="G54" s="60" t="s">
        <v>63</v>
      </c>
      <c r="H54" s="60" t="s">
        <v>64</v>
      </c>
      <c r="I54" s="60" t="s">
        <v>65</v>
      </c>
      <c r="J54" s="60" t="s">
        <v>62</v>
      </c>
      <c r="K54" s="60" t="s">
        <v>90</v>
      </c>
      <c r="L54" s="60" t="s">
        <v>96</v>
      </c>
    </row>
    <row r="55" spans="1:12" x14ac:dyDescent="0.2">
      <c r="A55" s="60" t="s">
        <v>105</v>
      </c>
      <c r="B55" s="43" t="s">
        <v>81</v>
      </c>
      <c r="C55" s="56" t="s">
        <v>92</v>
      </c>
      <c r="D55" t="s">
        <v>7</v>
      </c>
      <c r="E55" s="60" t="s">
        <v>7</v>
      </c>
      <c r="F55" s="60">
        <v>2.1819776504119037E-2</v>
      </c>
      <c r="G55" s="60" t="s">
        <v>63</v>
      </c>
      <c r="H55" s="60" t="s">
        <v>64</v>
      </c>
      <c r="I55" s="60" t="s">
        <v>65</v>
      </c>
      <c r="J55" s="60" t="s">
        <v>62</v>
      </c>
      <c r="K55" s="60"/>
      <c r="L55" s="60" t="s">
        <v>97</v>
      </c>
    </row>
    <row r="56" spans="1:12" x14ac:dyDescent="0.2">
      <c r="A56" s="60" t="s">
        <v>105</v>
      </c>
      <c r="B56" s="43" t="s">
        <v>81</v>
      </c>
      <c r="C56" s="56" t="s">
        <v>92</v>
      </c>
      <c r="D56" t="s">
        <v>91</v>
      </c>
      <c r="E56" s="60" t="s">
        <v>91</v>
      </c>
      <c r="F56" s="60">
        <v>5.1580308451573101E-4</v>
      </c>
      <c r="G56" s="60" t="s">
        <v>63</v>
      </c>
      <c r="H56" s="60" t="s">
        <v>64</v>
      </c>
      <c r="I56" s="60" t="s">
        <v>65</v>
      </c>
      <c r="J56" s="60" t="s">
        <v>62</v>
      </c>
      <c r="K56" s="60"/>
      <c r="L56" s="60" t="s">
        <v>98</v>
      </c>
    </row>
    <row r="57" spans="1:12" x14ac:dyDescent="0.2">
      <c r="A57" s="60" t="s">
        <v>105</v>
      </c>
      <c r="B57" s="43" t="s">
        <v>81</v>
      </c>
      <c r="C57" s="56" t="s">
        <v>92</v>
      </c>
      <c r="D57" t="s">
        <v>7</v>
      </c>
      <c r="E57" s="60" t="s">
        <v>8</v>
      </c>
      <c r="F57" s="60">
        <v>3.1114667056948589E-7</v>
      </c>
      <c r="G57" s="60" t="s">
        <v>67</v>
      </c>
      <c r="H57" s="60" t="s">
        <v>68</v>
      </c>
      <c r="I57" s="60" t="s">
        <v>69</v>
      </c>
      <c r="J57" s="60" t="s">
        <v>62</v>
      </c>
      <c r="K57" s="60"/>
      <c r="L57" s="60" t="s">
        <v>70</v>
      </c>
    </row>
    <row r="58" spans="1:12" x14ac:dyDescent="0.2">
      <c r="A58" s="60" t="s">
        <v>105</v>
      </c>
      <c r="B58" s="43" t="s">
        <v>81</v>
      </c>
      <c r="C58" s="56" t="s">
        <v>92</v>
      </c>
      <c r="D58" t="s">
        <v>7</v>
      </c>
      <c r="E58" s="60" t="s">
        <v>12</v>
      </c>
      <c r="F58" s="60">
        <v>9.8592251620053134E-7</v>
      </c>
      <c r="G58" s="60" t="s">
        <v>67</v>
      </c>
      <c r="H58" s="60" t="s">
        <v>68</v>
      </c>
      <c r="I58" s="60" t="s">
        <v>69</v>
      </c>
      <c r="J58" s="60" t="s">
        <v>62</v>
      </c>
      <c r="K58" s="60"/>
      <c r="L58" s="60" t="s">
        <v>70</v>
      </c>
    </row>
    <row r="59" spans="1:12" x14ac:dyDescent="0.2">
      <c r="A59" s="60" t="s">
        <v>105</v>
      </c>
      <c r="B59" s="43" t="s">
        <v>81</v>
      </c>
      <c r="C59" s="56" t="s">
        <v>92</v>
      </c>
      <c r="D59" t="s">
        <v>7</v>
      </c>
      <c r="E59" s="60" t="s">
        <v>13</v>
      </c>
      <c r="F59" s="60">
        <v>1.9312870305578311E-6</v>
      </c>
      <c r="G59" s="60" t="s">
        <v>67</v>
      </c>
      <c r="H59" s="60" t="s">
        <v>68</v>
      </c>
      <c r="I59" s="60" t="s">
        <v>69</v>
      </c>
      <c r="J59" s="60" t="s">
        <v>62</v>
      </c>
      <c r="K59" s="60"/>
      <c r="L59" s="60" t="s">
        <v>70</v>
      </c>
    </row>
    <row r="60" spans="1:12" x14ac:dyDescent="0.2">
      <c r="A60" s="60" t="s">
        <v>105</v>
      </c>
      <c r="B60" s="43" t="s">
        <v>81</v>
      </c>
      <c r="C60" s="56" t="s">
        <v>92</v>
      </c>
      <c r="D60" t="s">
        <v>7</v>
      </c>
      <c r="E60" s="60" t="s">
        <v>14</v>
      </c>
      <c r="F60" s="60">
        <v>3.4689133546203226E-7</v>
      </c>
      <c r="G60" s="60" t="s">
        <v>67</v>
      </c>
      <c r="H60" s="60" t="s">
        <v>68</v>
      </c>
      <c r="I60" s="60" t="s">
        <v>69</v>
      </c>
      <c r="J60" s="60" t="s">
        <v>62</v>
      </c>
      <c r="K60" s="60"/>
      <c r="L60" s="60" t="s">
        <v>70</v>
      </c>
    </row>
    <row r="61" spans="1:12" x14ac:dyDescent="0.2">
      <c r="A61" s="60" t="s">
        <v>105</v>
      </c>
      <c r="B61" s="43" t="s">
        <v>81</v>
      </c>
      <c r="C61" s="56" t="s">
        <v>92</v>
      </c>
      <c r="D61" t="s">
        <v>7</v>
      </c>
      <c r="E61" s="60" t="s">
        <v>15</v>
      </c>
      <c r="F61" s="60">
        <v>1.5030153548144929E-7</v>
      </c>
      <c r="G61" s="60" t="s">
        <v>67</v>
      </c>
      <c r="H61" s="60" t="s">
        <v>68</v>
      </c>
      <c r="I61" s="60" t="s">
        <v>69</v>
      </c>
      <c r="J61" s="60" t="s">
        <v>62</v>
      </c>
      <c r="K61" s="60"/>
      <c r="L61" s="60" t="s">
        <v>70</v>
      </c>
    </row>
    <row r="62" spans="1:12" x14ac:dyDescent="0.2">
      <c r="A62" s="60" t="s">
        <v>105</v>
      </c>
      <c r="B62" s="43" t="s">
        <v>81</v>
      </c>
      <c r="C62" s="56" t="s">
        <v>92</v>
      </c>
      <c r="D62" t="s">
        <v>7</v>
      </c>
      <c r="E62" s="60" t="s">
        <v>16</v>
      </c>
      <c r="F62" s="60">
        <v>4.7498639937524966E-6</v>
      </c>
      <c r="G62" s="60" t="s">
        <v>67</v>
      </c>
      <c r="H62" s="60" t="s">
        <v>68</v>
      </c>
      <c r="I62" s="60" t="s">
        <v>69</v>
      </c>
      <c r="J62" s="60" t="s">
        <v>62</v>
      </c>
      <c r="K62" s="60"/>
      <c r="L62" s="60" t="s">
        <v>70</v>
      </c>
    </row>
    <row r="63" spans="1:12" x14ac:dyDescent="0.2">
      <c r="A63" s="60" t="s">
        <v>105</v>
      </c>
      <c r="B63" s="43" t="s">
        <v>81</v>
      </c>
      <c r="C63" s="56" t="s">
        <v>92</v>
      </c>
      <c r="D63" t="s">
        <v>7</v>
      </c>
      <c r="E63" s="60" t="s">
        <v>17</v>
      </c>
      <c r="F63" s="60">
        <v>1.2343983573218273E-8</v>
      </c>
      <c r="G63" s="60" t="s">
        <v>67</v>
      </c>
      <c r="H63" s="60" t="s">
        <v>68</v>
      </c>
      <c r="I63" s="60" t="s">
        <v>69</v>
      </c>
      <c r="J63" s="60" t="s">
        <v>62</v>
      </c>
      <c r="K63" s="60"/>
      <c r="L63" s="60" t="s">
        <v>70</v>
      </c>
    </row>
    <row r="64" spans="1:12" x14ac:dyDescent="0.2">
      <c r="A64" s="60" t="s">
        <v>105</v>
      </c>
      <c r="B64" s="43" t="s">
        <v>81</v>
      </c>
      <c r="C64" s="56" t="s">
        <v>92</v>
      </c>
      <c r="D64" t="s">
        <v>7</v>
      </c>
      <c r="E64" s="60" t="s">
        <v>18</v>
      </c>
      <c r="F64" s="60">
        <v>2.9138158624930241E-8</v>
      </c>
      <c r="G64" s="60" t="s">
        <v>67</v>
      </c>
      <c r="H64" s="60" t="s">
        <v>68</v>
      </c>
      <c r="I64" s="60" t="s">
        <v>69</v>
      </c>
      <c r="J64" s="60" t="s">
        <v>62</v>
      </c>
      <c r="K64" s="60"/>
      <c r="L64" s="60" t="s">
        <v>70</v>
      </c>
    </row>
    <row r="65" spans="1:12" x14ac:dyDescent="0.2">
      <c r="A65" s="60" t="s">
        <v>105</v>
      </c>
      <c r="B65" s="43" t="s">
        <v>81</v>
      </c>
      <c r="C65" s="56" t="s">
        <v>92</v>
      </c>
      <c r="D65" t="s">
        <v>7</v>
      </c>
      <c r="E65" s="60" t="s">
        <v>79</v>
      </c>
      <c r="F65" s="60">
        <v>5.4591902807178804E-6</v>
      </c>
      <c r="G65" s="60" t="s">
        <v>67</v>
      </c>
      <c r="H65" s="60" t="s">
        <v>68</v>
      </c>
      <c r="I65" s="60" t="s">
        <v>69</v>
      </c>
      <c r="J65" s="60" t="s">
        <v>62</v>
      </c>
      <c r="K65" s="60"/>
      <c r="L65" s="60" t="s">
        <v>70</v>
      </c>
    </row>
    <row r="66" spans="1:12" x14ac:dyDescent="0.2">
      <c r="A66" s="60" t="s">
        <v>105</v>
      </c>
      <c r="B66" s="43" t="s">
        <v>81</v>
      </c>
      <c r="C66" s="56" t="s">
        <v>92</v>
      </c>
      <c r="D66" t="s">
        <v>7</v>
      </c>
      <c r="E66" s="60" t="s">
        <v>20</v>
      </c>
      <c r="F66" s="60">
        <v>4.3132215589971462E-8</v>
      </c>
      <c r="G66" s="60" t="s">
        <v>67</v>
      </c>
      <c r="H66" s="60" t="s">
        <v>68</v>
      </c>
      <c r="I66" s="60" t="s">
        <v>69</v>
      </c>
      <c r="J66" s="60" t="s">
        <v>62</v>
      </c>
      <c r="K66" s="60"/>
      <c r="L66" s="60" t="s">
        <v>70</v>
      </c>
    </row>
    <row r="67" spans="1:12" x14ac:dyDescent="0.2">
      <c r="A67" s="60" t="s">
        <v>105</v>
      </c>
      <c r="B67" s="43" t="s">
        <v>81</v>
      </c>
      <c r="C67" s="56" t="s">
        <v>92</v>
      </c>
      <c r="D67" t="s">
        <v>7</v>
      </c>
      <c r="E67" s="60" t="s">
        <v>21</v>
      </c>
      <c r="F67" s="60">
        <v>2.7523977452600123E-3</v>
      </c>
      <c r="G67" s="60" t="s">
        <v>67</v>
      </c>
      <c r="H67" s="60" t="s">
        <v>68</v>
      </c>
      <c r="I67" s="60" t="s">
        <v>69</v>
      </c>
      <c r="J67" s="60" t="s">
        <v>62</v>
      </c>
      <c r="K67" s="60"/>
      <c r="L67" s="60" t="s">
        <v>99</v>
      </c>
    </row>
    <row r="68" spans="1:12" x14ac:dyDescent="0.2">
      <c r="A68" s="60" t="s">
        <v>105</v>
      </c>
      <c r="B68" s="43" t="s">
        <v>81</v>
      </c>
      <c r="C68" s="56" t="s">
        <v>92</v>
      </c>
      <c r="D68" t="s">
        <v>101</v>
      </c>
      <c r="E68" s="60" t="s">
        <v>8</v>
      </c>
      <c r="F68" s="60">
        <v>3.2473143941853227E-7</v>
      </c>
      <c r="G68" s="60" t="s">
        <v>67</v>
      </c>
      <c r="H68" s="60" t="s">
        <v>68</v>
      </c>
      <c r="I68" s="60" t="s">
        <v>69</v>
      </c>
      <c r="J68" s="60" t="s">
        <v>62</v>
      </c>
      <c r="K68" s="60"/>
      <c r="L68" s="60" t="s">
        <v>71</v>
      </c>
    </row>
    <row r="69" spans="1:12" x14ac:dyDescent="0.2">
      <c r="A69" s="60" t="s">
        <v>105</v>
      </c>
      <c r="B69" s="43" t="s">
        <v>81</v>
      </c>
      <c r="C69" s="56" t="s">
        <v>92</v>
      </c>
      <c r="D69" t="s">
        <v>101</v>
      </c>
      <c r="E69" s="60" t="s">
        <v>12</v>
      </c>
      <c r="F69" s="60">
        <v>1.0834547255755107E-6</v>
      </c>
      <c r="G69" s="60" t="s">
        <v>67</v>
      </c>
      <c r="H69" s="60" t="s">
        <v>68</v>
      </c>
      <c r="I69" s="60" t="s">
        <v>69</v>
      </c>
      <c r="J69" s="60" t="s">
        <v>62</v>
      </c>
      <c r="K69" s="60"/>
      <c r="L69" s="60" t="s">
        <v>71</v>
      </c>
    </row>
    <row r="70" spans="1:12" x14ac:dyDescent="0.2">
      <c r="A70" s="60" t="s">
        <v>105</v>
      </c>
      <c r="B70" s="43" t="s">
        <v>81</v>
      </c>
      <c r="C70" s="56" t="s">
        <v>92</v>
      </c>
      <c r="D70" t="s">
        <v>101</v>
      </c>
      <c r="E70" s="60" t="s">
        <v>13</v>
      </c>
      <c r="F70" s="60">
        <v>1.9488921561916831E-6</v>
      </c>
      <c r="G70" s="60" t="s">
        <v>67</v>
      </c>
      <c r="H70" s="60" t="s">
        <v>68</v>
      </c>
      <c r="I70" s="60" t="s">
        <v>69</v>
      </c>
      <c r="J70" s="60" t="s">
        <v>62</v>
      </c>
      <c r="K70" s="60"/>
      <c r="L70" s="60" t="s">
        <v>71</v>
      </c>
    </row>
    <row r="71" spans="1:12" x14ac:dyDescent="0.2">
      <c r="A71" s="60" t="s">
        <v>105</v>
      </c>
      <c r="B71" s="43" t="s">
        <v>81</v>
      </c>
      <c r="C71" s="56" t="s">
        <v>92</v>
      </c>
      <c r="D71" t="s">
        <v>101</v>
      </c>
      <c r="E71" s="60" t="s">
        <v>14</v>
      </c>
      <c r="F71" s="60">
        <v>3.5521114015586091E-7</v>
      </c>
      <c r="G71" s="60" t="s">
        <v>67</v>
      </c>
      <c r="H71" s="60" t="s">
        <v>68</v>
      </c>
      <c r="I71" s="60" t="s">
        <v>69</v>
      </c>
      <c r="J71" s="60" t="s">
        <v>62</v>
      </c>
      <c r="K71" s="60"/>
      <c r="L71" s="60" t="s">
        <v>71</v>
      </c>
    </row>
    <row r="72" spans="1:12" x14ac:dyDescent="0.2">
      <c r="A72" s="60" t="s">
        <v>105</v>
      </c>
      <c r="B72" s="43" t="s">
        <v>81</v>
      </c>
      <c r="C72" s="56" t="s">
        <v>92</v>
      </c>
      <c r="D72" t="s">
        <v>101</v>
      </c>
      <c r="E72" s="60" t="s">
        <v>15</v>
      </c>
      <c r="F72" s="60">
        <v>1.543926442787505E-7</v>
      </c>
      <c r="G72" s="60" t="s">
        <v>67</v>
      </c>
      <c r="H72" s="60" t="s">
        <v>68</v>
      </c>
      <c r="I72" s="60" t="s">
        <v>69</v>
      </c>
      <c r="J72" s="60" t="s">
        <v>62</v>
      </c>
      <c r="K72" s="60"/>
      <c r="L72" s="60" t="s">
        <v>71</v>
      </c>
    </row>
    <row r="73" spans="1:12" x14ac:dyDescent="0.2">
      <c r="A73" s="60" t="s">
        <v>105</v>
      </c>
      <c r="B73" s="43" t="s">
        <v>81</v>
      </c>
      <c r="C73" s="56" t="s">
        <v>92</v>
      </c>
      <c r="D73" t="s">
        <v>101</v>
      </c>
      <c r="E73" s="60" t="s">
        <v>16</v>
      </c>
      <c r="F73" s="60">
        <v>4.7970827988888296E-6</v>
      </c>
      <c r="G73" s="60" t="s">
        <v>67</v>
      </c>
      <c r="H73" s="60" t="s">
        <v>68</v>
      </c>
      <c r="I73" s="60" t="s">
        <v>69</v>
      </c>
      <c r="J73" s="60" t="s">
        <v>62</v>
      </c>
      <c r="K73" s="60"/>
      <c r="L73" s="60" t="s">
        <v>71</v>
      </c>
    </row>
    <row r="74" spans="1:12" x14ac:dyDescent="0.2">
      <c r="A74" s="60" t="s">
        <v>105</v>
      </c>
      <c r="B74" s="43" t="s">
        <v>81</v>
      </c>
      <c r="C74" s="56" t="s">
        <v>92</v>
      </c>
      <c r="D74" t="s">
        <v>101</v>
      </c>
      <c r="E74" s="60" t="s">
        <v>17</v>
      </c>
      <c r="F74" s="60">
        <v>1.2444284914927346E-8</v>
      </c>
      <c r="G74" s="60" t="s">
        <v>67</v>
      </c>
      <c r="H74" s="60" t="s">
        <v>68</v>
      </c>
      <c r="I74" s="60" t="s">
        <v>69</v>
      </c>
      <c r="J74" s="60" t="s">
        <v>62</v>
      </c>
      <c r="K74" s="60"/>
      <c r="L74" s="60" t="s">
        <v>71</v>
      </c>
    </row>
    <row r="75" spans="1:12" x14ac:dyDescent="0.2">
      <c r="A75" s="60" t="s">
        <v>105</v>
      </c>
      <c r="B75" s="43" t="s">
        <v>81</v>
      </c>
      <c r="C75" s="56" t="s">
        <v>92</v>
      </c>
      <c r="D75" t="s">
        <v>101</v>
      </c>
      <c r="E75" s="60" t="s">
        <v>18</v>
      </c>
      <c r="F75" s="60">
        <v>2.9370451035731429E-8</v>
      </c>
      <c r="G75" s="60" t="s">
        <v>67</v>
      </c>
      <c r="H75" s="60" t="s">
        <v>68</v>
      </c>
      <c r="I75" s="60" t="s">
        <v>69</v>
      </c>
      <c r="J75" s="60" t="s">
        <v>62</v>
      </c>
      <c r="K75" s="60"/>
      <c r="L75" s="60" t="s">
        <v>71</v>
      </c>
    </row>
    <row r="76" spans="1:12" x14ac:dyDescent="0.2">
      <c r="A76" s="60" t="s">
        <v>105</v>
      </c>
      <c r="B76" s="43" t="s">
        <v>81</v>
      </c>
      <c r="C76" s="56" t="s">
        <v>92</v>
      </c>
      <c r="D76" t="s">
        <v>101</v>
      </c>
      <c r="E76" s="60" t="s">
        <v>79</v>
      </c>
      <c r="F76" s="60">
        <v>5.486161191116913E-6</v>
      </c>
      <c r="G76" s="60" t="s">
        <v>67</v>
      </c>
      <c r="H76" s="60" t="s">
        <v>68</v>
      </c>
      <c r="I76" s="60" t="s">
        <v>69</v>
      </c>
      <c r="J76" s="60" t="s">
        <v>62</v>
      </c>
      <c r="K76" s="60"/>
      <c r="L76" s="60" t="s">
        <v>71</v>
      </c>
    </row>
    <row r="77" spans="1:12" x14ac:dyDescent="0.2">
      <c r="A77" s="60" t="s">
        <v>105</v>
      </c>
      <c r="B77" s="43" t="s">
        <v>81</v>
      </c>
      <c r="C77" s="56" t="s">
        <v>92</v>
      </c>
      <c r="D77" t="s">
        <v>101</v>
      </c>
      <c r="E77" s="60" t="s">
        <v>20</v>
      </c>
      <c r="F77" s="60">
        <v>4.3317261678491176E-8</v>
      </c>
      <c r="G77" s="60" t="s">
        <v>67</v>
      </c>
      <c r="H77" s="60" t="s">
        <v>68</v>
      </c>
      <c r="I77" s="60" t="s">
        <v>69</v>
      </c>
      <c r="J77" s="60" t="s">
        <v>62</v>
      </c>
      <c r="K77" s="60"/>
      <c r="L77" s="60" t="s">
        <v>71</v>
      </c>
    </row>
    <row r="78" spans="1:12" x14ac:dyDescent="0.2">
      <c r="A78" s="60" t="s">
        <v>105</v>
      </c>
      <c r="B78" s="43" t="s">
        <v>81</v>
      </c>
      <c r="C78" s="56" t="s">
        <v>92</v>
      </c>
      <c r="D78" t="s">
        <v>101</v>
      </c>
      <c r="E78" s="60" t="s">
        <v>21</v>
      </c>
      <c r="F78" s="60">
        <v>2.7702836514520517E-3</v>
      </c>
      <c r="G78" s="60" t="s">
        <v>67</v>
      </c>
      <c r="H78" s="60" t="s">
        <v>68</v>
      </c>
      <c r="I78" s="60" t="s">
        <v>69</v>
      </c>
      <c r="J78" s="60" t="s">
        <v>62</v>
      </c>
      <c r="K78" s="60"/>
      <c r="L78" s="60" t="s">
        <v>86</v>
      </c>
    </row>
    <row r="79" spans="1:12" x14ac:dyDescent="0.2">
      <c r="A79" s="60" t="s">
        <v>105</v>
      </c>
      <c r="B79" s="43" t="s">
        <v>81</v>
      </c>
      <c r="C79" s="56" t="s">
        <v>92</v>
      </c>
      <c r="D79" t="s">
        <v>101</v>
      </c>
      <c r="E79" s="60" t="s">
        <v>83</v>
      </c>
      <c r="F79" s="60">
        <v>1.0606635071090047E-5</v>
      </c>
      <c r="G79" s="60" t="s">
        <v>67</v>
      </c>
      <c r="H79" s="60" t="s">
        <v>68</v>
      </c>
      <c r="I79" s="60" t="s">
        <v>69</v>
      </c>
      <c r="J79" s="60" t="s">
        <v>62</v>
      </c>
      <c r="K79" s="60"/>
      <c r="L79" s="60" t="s">
        <v>71</v>
      </c>
    </row>
    <row r="80" spans="1:12" x14ac:dyDescent="0.2">
      <c r="A80" s="60" t="s">
        <v>105</v>
      </c>
      <c r="B80" s="43" t="s">
        <v>82</v>
      </c>
      <c r="C80" s="56" t="s">
        <v>92</v>
      </c>
      <c r="D80" t="s">
        <v>89</v>
      </c>
      <c r="E80" s="60" t="s">
        <v>89</v>
      </c>
      <c r="F80" s="60">
        <v>1.0005158030845158</v>
      </c>
      <c r="G80" s="60" t="s">
        <v>63</v>
      </c>
      <c r="H80" s="60" t="s">
        <v>64</v>
      </c>
      <c r="I80" s="60" t="s">
        <v>65</v>
      </c>
      <c r="J80" s="60" t="s">
        <v>62</v>
      </c>
      <c r="K80" s="60" t="s">
        <v>90</v>
      </c>
      <c r="L80" s="60" t="s">
        <v>96</v>
      </c>
    </row>
    <row r="81" spans="1:12" x14ac:dyDescent="0.2">
      <c r="A81" s="60" t="s">
        <v>105</v>
      </c>
      <c r="B81" s="43" t="s">
        <v>82</v>
      </c>
      <c r="C81" s="56" t="s">
        <v>92</v>
      </c>
      <c r="D81" t="s">
        <v>7</v>
      </c>
      <c r="E81" s="60" t="s">
        <v>7</v>
      </c>
      <c r="F81" s="60">
        <v>2.1819776504119037E-2</v>
      </c>
      <c r="G81" s="60" t="s">
        <v>63</v>
      </c>
      <c r="H81" s="60" t="s">
        <v>64</v>
      </c>
      <c r="I81" s="60" t="s">
        <v>65</v>
      </c>
      <c r="J81" s="60" t="s">
        <v>62</v>
      </c>
      <c r="K81" s="60"/>
      <c r="L81" s="60" t="s">
        <v>97</v>
      </c>
    </row>
    <row r="82" spans="1:12" x14ac:dyDescent="0.2">
      <c r="A82" s="60" t="s">
        <v>105</v>
      </c>
      <c r="B82" s="43" t="s">
        <v>82</v>
      </c>
      <c r="C82" s="56" t="s">
        <v>92</v>
      </c>
      <c r="D82" t="s">
        <v>91</v>
      </c>
      <c r="E82" s="60" t="s">
        <v>91</v>
      </c>
      <c r="F82" s="60">
        <v>5.1580308451573101E-4</v>
      </c>
      <c r="G82" s="60" t="s">
        <v>63</v>
      </c>
      <c r="H82" s="60" t="s">
        <v>64</v>
      </c>
      <c r="I82" s="60" t="s">
        <v>65</v>
      </c>
      <c r="J82" s="60" t="s">
        <v>62</v>
      </c>
      <c r="K82" s="60"/>
      <c r="L82" s="60" t="s">
        <v>98</v>
      </c>
    </row>
    <row r="83" spans="1:12" x14ac:dyDescent="0.2">
      <c r="A83" s="60" t="s">
        <v>105</v>
      </c>
      <c r="B83" s="43" t="s">
        <v>82</v>
      </c>
      <c r="C83" s="56" t="s">
        <v>92</v>
      </c>
      <c r="D83" t="s">
        <v>7</v>
      </c>
      <c r="E83" s="60" t="s">
        <v>8</v>
      </c>
      <c r="F83" s="60">
        <v>3.1114667056948589E-7</v>
      </c>
      <c r="G83" s="60" t="s">
        <v>67</v>
      </c>
      <c r="H83" s="60" t="s">
        <v>68</v>
      </c>
      <c r="I83" s="60" t="s">
        <v>69</v>
      </c>
      <c r="J83" s="60" t="s">
        <v>62</v>
      </c>
      <c r="K83" s="60"/>
      <c r="L83" s="60" t="s">
        <v>70</v>
      </c>
    </row>
    <row r="84" spans="1:12" x14ac:dyDescent="0.2">
      <c r="A84" s="60" t="s">
        <v>105</v>
      </c>
      <c r="B84" s="43" t="s">
        <v>82</v>
      </c>
      <c r="C84" s="56" t="s">
        <v>92</v>
      </c>
      <c r="D84" t="s">
        <v>7</v>
      </c>
      <c r="E84" s="60" t="s">
        <v>12</v>
      </c>
      <c r="F84" s="60">
        <v>9.8592251620053134E-7</v>
      </c>
      <c r="G84" s="60" t="s">
        <v>67</v>
      </c>
      <c r="H84" s="60" t="s">
        <v>68</v>
      </c>
      <c r="I84" s="60" t="s">
        <v>69</v>
      </c>
      <c r="J84" s="60" t="s">
        <v>62</v>
      </c>
      <c r="K84" s="60"/>
      <c r="L84" s="60" t="s">
        <v>70</v>
      </c>
    </row>
    <row r="85" spans="1:12" x14ac:dyDescent="0.2">
      <c r="A85" s="60" t="s">
        <v>105</v>
      </c>
      <c r="B85" s="43" t="s">
        <v>82</v>
      </c>
      <c r="C85" s="56" t="s">
        <v>92</v>
      </c>
      <c r="D85" t="s">
        <v>7</v>
      </c>
      <c r="E85" s="60" t="s">
        <v>13</v>
      </c>
      <c r="F85" s="60">
        <v>1.9312870305578311E-6</v>
      </c>
      <c r="G85" s="60" t="s">
        <v>67</v>
      </c>
      <c r="H85" s="60" t="s">
        <v>68</v>
      </c>
      <c r="I85" s="60" t="s">
        <v>69</v>
      </c>
      <c r="J85" s="60" t="s">
        <v>62</v>
      </c>
      <c r="K85" s="60"/>
      <c r="L85" s="60" t="s">
        <v>70</v>
      </c>
    </row>
    <row r="86" spans="1:12" x14ac:dyDescent="0.2">
      <c r="A86" s="60" t="s">
        <v>105</v>
      </c>
      <c r="B86" s="43" t="s">
        <v>82</v>
      </c>
      <c r="C86" s="56" t="s">
        <v>92</v>
      </c>
      <c r="D86" t="s">
        <v>7</v>
      </c>
      <c r="E86" s="60" t="s">
        <v>14</v>
      </c>
      <c r="F86" s="60">
        <v>3.4689133546203226E-7</v>
      </c>
      <c r="G86" s="60" t="s">
        <v>67</v>
      </c>
      <c r="H86" s="60" t="s">
        <v>68</v>
      </c>
      <c r="I86" s="60" t="s">
        <v>69</v>
      </c>
      <c r="J86" s="60" t="s">
        <v>62</v>
      </c>
      <c r="K86" s="60"/>
      <c r="L86" s="60" t="s">
        <v>70</v>
      </c>
    </row>
    <row r="87" spans="1:12" x14ac:dyDescent="0.2">
      <c r="A87" s="60" t="s">
        <v>105</v>
      </c>
      <c r="B87" s="43" t="s">
        <v>82</v>
      </c>
      <c r="C87" s="56" t="s">
        <v>92</v>
      </c>
      <c r="D87" t="s">
        <v>7</v>
      </c>
      <c r="E87" s="60" t="s">
        <v>15</v>
      </c>
      <c r="F87" s="60">
        <v>1.5030153548144929E-7</v>
      </c>
      <c r="G87" s="60" t="s">
        <v>67</v>
      </c>
      <c r="H87" s="60" t="s">
        <v>68</v>
      </c>
      <c r="I87" s="60" t="s">
        <v>69</v>
      </c>
      <c r="J87" s="60" t="s">
        <v>62</v>
      </c>
      <c r="K87" s="60"/>
      <c r="L87" s="60" t="s">
        <v>70</v>
      </c>
    </row>
    <row r="88" spans="1:12" x14ac:dyDescent="0.2">
      <c r="A88" s="60" t="s">
        <v>105</v>
      </c>
      <c r="B88" s="43" t="s">
        <v>82</v>
      </c>
      <c r="C88" s="56" t="s">
        <v>92</v>
      </c>
      <c r="D88" t="s">
        <v>7</v>
      </c>
      <c r="E88" s="60" t="s">
        <v>16</v>
      </c>
      <c r="F88" s="60">
        <v>4.7498639937524966E-6</v>
      </c>
      <c r="G88" s="60" t="s">
        <v>67</v>
      </c>
      <c r="H88" s="60" t="s">
        <v>68</v>
      </c>
      <c r="I88" s="60" t="s">
        <v>69</v>
      </c>
      <c r="J88" s="60" t="s">
        <v>62</v>
      </c>
      <c r="K88" s="60"/>
      <c r="L88" s="60" t="s">
        <v>70</v>
      </c>
    </row>
    <row r="89" spans="1:12" x14ac:dyDescent="0.2">
      <c r="A89" s="60" t="s">
        <v>105</v>
      </c>
      <c r="B89" s="43" t="s">
        <v>82</v>
      </c>
      <c r="C89" s="56" t="s">
        <v>92</v>
      </c>
      <c r="D89" t="s">
        <v>7</v>
      </c>
      <c r="E89" s="60" t="s">
        <v>17</v>
      </c>
      <c r="F89" s="60">
        <v>1.2343983573218273E-8</v>
      </c>
      <c r="G89" s="60" t="s">
        <v>67</v>
      </c>
      <c r="H89" s="60" t="s">
        <v>68</v>
      </c>
      <c r="I89" s="60" t="s">
        <v>69</v>
      </c>
      <c r="J89" s="60" t="s">
        <v>62</v>
      </c>
      <c r="K89" s="60"/>
      <c r="L89" s="60" t="s">
        <v>70</v>
      </c>
    </row>
    <row r="90" spans="1:12" x14ac:dyDescent="0.2">
      <c r="A90" s="60" t="s">
        <v>105</v>
      </c>
      <c r="B90" s="43" t="s">
        <v>82</v>
      </c>
      <c r="C90" s="56" t="s">
        <v>92</v>
      </c>
      <c r="D90" t="s">
        <v>7</v>
      </c>
      <c r="E90" s="60" t="s">
        <v>18</v>
      </c>
      <c r="F90" s="60">
        <v>2.9138158624930241E-8</v>
      </c>
      <c r="G90" s="60" t="s">
        <v>67</v>
      </c>
      <c r="H90" s="60" t="s">
        <v>68</v>
      </c>
      <c r="I90" s="60" t="s">
        <v>69</v>
      </c>
      <c r="J90" s="60" t="s">
        <v>62</v>
      </c>
      <c r="K90" s="60"/>
      <c r="L90" s="60" t="s">
        <v>70</v>
      </c>
    </row>
    <row r="91" spans="1:12" x14ac:dyDescent="0.2">
      <c r="A91" s="60" t="s">
        <v>105</v>
      </c>
      <c r="B91" s="43" t="s">
        <v>82</v>
      </c>
      <c r="C91" s="56" t="s">
        <v>92</v>
      </c>
      <c r="D91" t="s">
        <v>7</v>
      </c>
      <c r="E91" s="60" t="s">
        <v>79</v>
      </c>
      <c r="F91" s="60">
        <v>5.4591902807178804E-6</v>
      </c>
      <c r="G91" s="60" t="s">
        <v>67</v>
      </c>
      <c r="H91" s="60" t="s">
        <v>68</v>
      </c>
      <c r="I91" s="60" t="s">
        <v>69</v>
      </c>
      <c r="J91" s="60" t="s">
        <v>62</v>
      </c>
      <c r="K91" s="60"/>
      <c r="L91" s="60" t="s">
        <v>70</v>
      </c>
    </row>
    <row r="92" spans="1:12" x14ac:dyDescent="0.2">
      <c r="A92" s="60" t="s">
        <v>105</v>
      </c>
      <c r="B92" s="43" t="s">
        <v>82</v>
      </c>
      <c r="C92" s="56" t="s">
        <v>92</v>
      </c>
      <c r="D92" t="s">
        <v>7</v>
      </c>
      <c r="E92" s="60" t="s">
        <v>20</v>
      </c>
      <c r="F92" s="60">
        <v>4.3132215589971462E-8</v>
      </c>
      <c r="G92" s="60" t="s">
        <v>67</v>
      </c>
      <c r="H92" s="60" t="s">
        <v>68</v>
      </c>
      <c r="I92" s="60" t="s">
        <v>69</v>
      </c>
      <c r="J92" s="60" t="s">
        <v>62</v>
      </c>
      <c r="K92" s="60"/>
      <c r="L92" s="60" t="s">
        <v>70</v>
      </c>
    </row>
    <row r="93" spans="1:12" x14ac:dyDescent="0.2">
      <c r="A93" s="60" t="s">
        <v>105</v>
      </c>
      <c r="B93" s="43" t="s">
        <v>82</v>
      </c>
      <c r="C93" s="56" t="s">
        <v>92</v>
      </c>
      <c r="D93" t="s">
        <v>7</v>
      </c>
      <c r="E93" s="60" t="s">
        <v>21</v>
      </c>
      <c r="F93" s="60">
        <v>2.7523977452600123E-3</v>
      </c>
      <c r="G93" s="60" t="s">
        <v>67</v>
      </c>
      <c r="H93" s="60" t="s">
        <v>68</v>
      </c>
      <c r="I93" s="60" t="s">
        <v>69</v>
      </c>
      <c r="J93" s="60" t="s">
        <v>62</v>
      </c>
      <c r="K93" s="60"/>
      <c r="L93" s="60" t="s">
        <v>99</v>
      </c>
    </row>
    <row r="94" spans="1:12" x14ac:dyDescent="0.2">
      <c r="A94" s="60" t="s">
        <v>105</v>
      </c>
      <c r="B94" s="43" t="s">
        <v>82</v>
      </c>
      <c r="C94" s="56" t="s">
        <v>92</v>
      </c>
      <c r="D94" t="s">
        <v>101</v>
      </c>
      <c r="E94" s="60" t="s">
        <v>8</v>
      </c>
      <c r="F94" s="60">
        <v>3.2477948605391779E-7</v>
      </c>
      <c r="G94" s="60" t="s">
        <v>67</v>
      </c>
      <c r="H94" s="60" t="s">
        <v>68</v>
      </c>
      <c r="I94" s="60" t="s">
        <v>69</v>
      </c>
      <c r="J94" s="60" t="s">
        <v>62</v>
      </c>
      <c r="K94" s="60"/>
      <c r="L94" s="60" t="s">
        <v>71</v>
      </c>
    </row>
    <row r="95" spans="1:12" x14ac:dyDescent="0.2">
      <c r="A95" s="60" t="s">
        <v>105</v>
      </c>
      <c r="B95" s="43" t="s">
        <v>82</v>
      </c>
      <c r="C95" s="56" t="s">
        <v>92</v>
      </c>
      <c r="D95" t="s">
        <v>101</v>
      </c>
      <c r="E95" s="60" t="s">
        <v>12</v>
      </c>
      <c r="F95" s="60">
        <v>1.0835766956341866E-6</v>
      </c>
      <c r="G95" s="60" t="s">
        <v>67</v>
      </c>
      <c r="H95" s="60" t="s">
        <v>68</v>
      </c>
      <c r="I95" s="60" t="s">
        <v>69</v>
      </c>
      <c r="J95" s="60" t="s">
        <v>62</v>
      </c>
      <c r="K95" s="60"/>
      <c r="L95" s="60" t="s">
        <v>71</v>
      </c>
    </row>
    <row r="96" spans="1:12" x14ac:dyDescent="0.2">
      <c r="A96" s="60" t="s">
        <v>105</v>
      </c>
      <c r="B96" s="43" t="s">
        <v>82</v>
      </c>
      <c r="C96" s="56" t="s">
        <v>92</v>
      </c>
      <c r="D96" t="s">
        <v>101</v>
      </c>
      <c r="E96" s="60" t="s">
        <v>13</v>
      </c>
      <c r="F96" s="60">
        <v>1.9490073376384292E-6</v>
      </c>
      <c r="G96" s="60" t="s">
        <v>67</v>
      </c>
      <c r="H96" s="60" t="s">
        <v>68</v>
      </c>
      <c r="I96" s="60" t="s">
        <v>69</v>
      </c>
      <c r="J96" s="60" t="s">
        <v>62</v>
      </c>
      <c r="K96" s="60"/>
      <c r="L96" s="60" t="s">
        <v>71</v>
      </c>
    </row>
    <row r="97" spans="1:12" x14ac:dyDescent="0.2">
      <c r="A97" s="60" t="s">
        <v>105</v>
      </c>
      <c r="B97" s="43" t="s">
        <v>82</v>
      </c>
      <c r="C97" s="56" t="s">
        <v>92</v>
      </c>
      <c r="D97" t="s">
        <v>101</v>
      </c>
      <c r="E97" s="60" t="s">
        <v>14</v>
      </c>
      <c r="F97" s="60">
        <v>3.5521754567437292E-7</v>
      </c>
      <c r="G97" s="60" t="s">
        <v>67</v>
      </c>
      <c r="H97" s="60" t="s">
        <v>68</v>
      </c>
      <c r="I97" s="60" t="s">
        <v>69</v>
      </c>
      <c r="J97" s="60" t="s">
        <v>62</v>
      </c>
      <c r="K97" s="60"/>
      <c r="L97" s="60" t="s">
        <v>71</v>
      </c>
    </row>
    <row r="98" spans="1:12" x14ac:dyDescent="0.2">
      <c r="A98" s="60" t="s">
        <v>105</v>
      </c>
      <c r="B98" s="43" t="s">
        <v>82</v>
      </c>
      <c r="C98" s="56" t="s">
        <v>92</v>
      </c>
      <c r="D98" t="s">
        <v>101</v>
      </c>
      <c r="E98" s="60" t="s">
        <v>15</v>
      </c>
      <c r="F98" s="43">
        <v>1.5439689288699891E-7</v>
      </c>
      <c r="G98" s="43" t="s">
        <v>67</v>
      </c>
      <c r="H98" s="43" t="s">
        <v>68</v>
      </c>
      <c r="I98" s="43" t="s">
        <v>69</v>
      </c>
      <c r="J98" s="60" t="s">
        <v>62</v>
      </c>
      <c r="K98" s="57"/>
      <c r="L98" s="60" t="s">
        <v>71</v>
      </c>
    </row>
    <row r="99" spans="1:12" x14ac:dyDescent="0.2">
      <c r="A99" s="60" t="s">
        <v>105</v>
      </c>
      <c r="B99" s="43" t="s">
        <v>82</v>
      </c>
      <c r="C99" s="56" t="s">
        <v>92</v>
      </c>
      <c r="D99" t="s">
        <v>101</v>
      </c>
      <c r="E99" s="60" t="s">
        <v>16</v>
      </c>
      <c r="F99" s="43">
        <v>4.7971761751132331E-6</v>
      </c>
      <c r="G99" s="43" t="s">
        <v>67</v>
      </c>
      <c r="H99" s="43" t="s">
        <v>68</v>
      </c>
      <c r="I99" s="43" t="s">
        <v>69</v>
      </c>
      <c r="J99" s="60" t="s">
        <v>62</v>
      </c>
      <c r="K99" s="57"/>
      <c r="L99" s="60" t="s">
        <v>71</v>
      </c>
    </row>
    <row r="100" spans="1:12" x14ac:dyDescent="0.2">
      <c r="A100" s="60" t="s">
        <v>105</v>
      </c>
      <c r="B100" s="43" t="s">
        <v>82</v>
      </c>
      <c r="C100" s="56" t="s">
        <v>92</v>
      </c>
      <c r="D100" t="s">
        <v>101</v>
      </c>
      <c r="E100" s="60" t="s">
        <v>17</v>
      </c>
      <c r="F100" s="43">
        <v>1.2445124063975449E-8</v>
      </c>
      <c r="G100" s="43" t="s">
        <v>67</v>
      </c>
      <c r="H100" s="43" t="s">
        <v>68</v>
      </c>
      <c r="I100" s="43" t="s">
        <v>69</v>
      </c>
      <c r="J100" s="60" t="s">
        <v>62</v>
      </c>
      <c r="K100" s="57"/>
      <c r="L100" s="60" t="s">
        <v>71</v>
      </c>
    </row>
    <row r="101" spans="1:12" x14ac:dyDescent="0.2">
      <c r="A101" s="60" t="s">
        <v>105</v>
      </c>
      <c r="B101" s="43" t="s">
        <v>82</v>
      </c>
      <c r="C101" s="56" t="s">
        <v>92</v>
      </c>
      <c r="D101" t="s">
        <v>101</v>
      </c>
      <c r="E101" s="60" t="s">
        <v>18</v>
      </c>
      <c r="F101" s="43">
        <v>2.9371421050614759E-8</v>
      </c>
      <c r="G101" s="43" t="s">
        <v>67</v>
      </c>
      <c r="H101" s="43" t="s">
        <v>68</v>
      </c>
      <c r="I101" s="43" t="s">
        <v>69</v>
      </c>
      <c r="J101" s="60" t="s">
        <v>62</v>
      </c>
      <c r="K101" s="57"/>
      <c r="L101" s="60" t="s">
        <v>71</v>
      </c>
    </row>
    <row r="102" spans="1:12" x14ac:dyDescent="0.2">
      <c r="A102" s="60" t="s">
        <v>105</v>
      </c>
      <c r="B102" s="43" t="s">
        <v>82</v>
      </c>
      <c r="C102" s="56" t="s">
        <v>92</v>
      </c>
      <c r="D102" t="s">
        <v>101</v>
      </c>
      <c r="E102" s="60" t="s">
        <v>79</v>
      </c>
      <c r="F102" s="43">
        <v>6.8874409474972938E-6</v>
      </c>
      <c r="G102" s="43" t="s">
        <v>67</v>
      </c>
      <c r="H102" s="43" t="s">
        <v>68</v>
      </c>
      <c r="I102" s="43" t="s">
        <v>69</v>
      </c>
      <c r="J102" s="60" t="s">
        <v>62</v>
      </c>
      <c r="K102" s="43"/>
      <c r="L102" s="60" t="s">
        <v>71</v>
      </c>
    </row>
    <row r="103" spans="1:12" x14ac:dyDescent="0.2">
      <c r="A103" s="60" t="s">
        <v>105</v>
      </c>
      <c r="B103" s="43" t="s">
        <v>82</v>
      </c>
      <c r="C103" s="56" t="s">
        <v>92</v>
      </c>
      <c r="D103" t="s">
        <v>101</v>
      </c>
      <c r="E103" s="60" t="s">
        <v>20</v>
      </c>
      <c r="F103" s="43">
        <v>4.3317528202194679E-8</v>
      </c>
      <c r="G103" s="43" t="s">
        <v>67</v>
      </c>
      <c r="H103" s="43" t="s">
        <v>68</v>
      </c>
      <c r="I103" s="43" t="s">
        <v>69</v>
      </c>
      <c r="J103" s="60" t="s">
        <v>62</v>
      </c>
      <c r="K103" s="43"/>
      <c r="L103" s="60" t="s">
        <v>71</v>
      </c>
    </row>
    <row r="104" spans="1:12" x14ac:dyDescent="0.2">
      <c r="A104" s="60" t="s">
        <v>105</v>
      </c>
      <c r="B104" s="43" t="s">
        <v>82</v>
      </c>
      <c r="C104" s="56" t="s">
        <v>92</v>
      </c>
      <c r="D104" t="s">
        <v>101</v>
      </c>
      <c r="E104" s="60" t="s">
        <v>21</v>
      </c>
      <c r="F104" s="43">
        <v>2.7703197257646943E-3</v>
      </c>
      <c r="G104" s="43" t="s">
        <v>67</v>
      </c>
      <c r="H104" s="43" t="s">
        <v>68</v>
      </c>
      <c r="I104" s="43" t="s">
        <v>69</v>
      </c>
      <c r="J104" s="60" t="s">
        <v>62</v>
      </c>
      <c r="K104" s="43"/>
      <c r="L104" s="60" t="s">
        <v>86</v>
      </c>
    </row>
    <row r="105" spans="1:12" x14ac:dyDescent="0.2">
      <c r="A105" s="60" t="s">
        <v>105</v>
      </c>
      <c r="B105" s="43" t="s">
        <v>82</v>
      </c>
      <c r="C105" s="56" t="s">
        <v>92</v>
      </c>
      <c r="D105" t="s">
        <v>101</v>
      </c>
      <c r="E105" s="60" t="s">
        <v>83</v>
      </c>
      <c r="F105" s="43">
        <v>1.0606635071090047E-5</v>
      </c>
      <c r="G105" s="43" t="s">
        <v>67</v>
      </c>
      <c r="H105" s="43" t="s">
        <v>68</v>
      </c>
      <c r="I105" s="43" t="s">
        <v>69</v>
      </c>
      <c r="J105" s="60" t="s">
        <v>62</v>
      </c>
      <c r="K105" s="43"/>
      <c r="L105" s="60" t="s">
        <v>71</v>
      </c>
    </row>
    <row r="106" spans="1:12" x14ac:dyDescent="0.2">
      <c r="B106" s="43"/>
      <c r="E106" s="60"/>
      <c r="F106" s="43"/>
      <c r="G106" s="43"/>
      <c r="H106" s="43"/>
      <c r="I106" s="43"/>
      <c r="J106" s="60"/>
      <c r="K106" s="43"/>
      <c r="L106" s="43"/>
    </row>
    <row r="107" spans="1:12" x14ac:dyDescent="0.2">
      <c r="B107" s="43"/>
      <c r="E107" s="60"/>
      <c r="F107" s="43"/>
      <c r="G107" s="43"/>
      <c r="H107" s="43"/>
      <c r="I107" s="43"/>
      <c r="J107" s="60"/>
      <c r="K107" s="43"/>
      <c r="L107" s="43"/>
    </row>
    <row r="108" spans="1:12" x14ac:dyDescent="0.2">
      <c r="B108" s="43"/>
      <c r="E108" s="60"/>
      <c r="F108" s="43"/>
      <c r="G108" s="43"/>
      <c r="H108" s="43"/>
      <c r="I108" s="43"/>
      <c r="J108" s="60"/>
      <c r="K108" s="43"/>
      <c r="L108" s="43"/>
    </row>
    <row r="109" spans="1:12" x14ac:dyDescent="0.2">
      <c r="B109" s="43"/>
      <c r="E109" s="60"/>
      <c r="F109" s="43"/>
      <c r="G109" s="43"/>
      <c r="H109" s="43"/>
      <c r="I109" s="43"/>
      <c r="J109" s="60"/>
      <c r="K109" s="43"/>
      <c r="L109" s="43"/>
    </row>
    <row r="110" spans="1:12" x14ac:dyDescent="0.2">
      <c r="B110" s="43"/>
      <c r="E110" s="60"/>
      <c r="F110" s="43"/>
      <c r="G110" s="43"/>
      <c r="H110" s="43"/>
      <c r="I110" s="43"/>
      <c r="J110" s="60"/>
      <c r="K110" s="43"/>
      <c r="L110" s="43"/>
    </row>
    <row r="111" spans="1:12" x14ac:dyDescent="0.2">
      <c r="B111" s="43"/>
      <c r="E111" s="60"/>
      <c r="F111" s="43"/>
      <c r="G111" s="43"/>
      <c r="H111" s="43"/>
      <c r="I111" s="43"/>
      <c r="J111" s="60"/>
      <c r="K111" s="43"/>
      <c r="L111" s="43"/>
    </row>
    <row r="112" spans="1:12" x14ac:dyDescent="0.2">
      <c r="B112" s="43"/>
      <c r="E112" s="60"/>
      <c r="F112" s="43"/>
      <c r="G112" s="43"/>
      <c r="H112" s="43"/>
      <c r="I112" s="43"/>
      <c r="J112" s="60"/>
      <c r="K112" s="43"/>
      <c r="L112" s="43"/>
    </row>
    <row r="113" spans="2:12" x14ac:dyDescent="0.2">
      <c r="B113" s="43"/>
      <c r="E113" s="60"/>
      <c r="F113" s="43"/>
      <c r="G113" s="43"/>
      <c r="H113" s="43"/>
      <c r="I113" s="43"/>
      <c r="J113" s="60"/>
      <c r="K113" s="43"/>
      <c r="L113" s="43"/>
    </row>
    <row r="114" spans="2:12" x14ac:dyDescent="0.2">
      <c r="B114" s="43"/>
      <c r="E114" s="60"/>
      <c r="F114" s="43"/>
      <c r="G114" s="43"/>
      <c r="H114" s="43"/>
      <c r="I114" s="43"/>
      <c r="J114" s="60"/>
      <c r="K114" s="43"/>
      <c r="L114" s="43"/>
    </row>
    <row r="115" spans="2:12" x14ac:dyDescent="0.2">
      <c r="B115" s="43"/>
      <c r="E115" s="60"/>
      <c r="F115" s="43"/>
      <c r="G115" s="43"/>
      <c r="H115" s="43"/>
      <c r="I115" s="43"/>
      <c r="J115" s="60"/>
      <c r="K115" s="43"/>
      <c r="L115" s="43"/>
    </row>
    <row r="116" spans="2:12" x14ac:dyDescent="0.2">
      <c r="B116" s="43"/>
      <c r="E116" s="60"/>
      <c r="F116" s="43"/>
      <c r="G116" s="43"/>
      <c r="H116" s="43"/>
      <c r="I116" s="43"/>
      <c r="J116" s="60"/>
      <c r="K116" s="43"/>
      <c r="L116" s="43"/>
    </row>
    <row r="117" spans="2:12" x14ac:dyDescent="0.2">
      <c r="B117" s="43"/>
      <c r="E117" s="60"/>
      <c r="F117" s="43"/>
      <c r="G117" s="43"/>
      <c r="H117" s="43"/>
      <c r="I117" s="43"/>
      <c r="J117" s="60"/>
      <c r="K117" s="43"/>
      <c r="L117" s="43"/>
    </row>
    <row r="118" spans="2:12" x14ac:dyDescent="0.2">
      <c r="B118" s="43"/>
      <c r="E118" s="60"/>
      <c r="F118" s="43"/>
      <c r="G118" s="43"/>
      <c r="H118" s="43"/>
      <c r="I118" s="43"/>
      <c r="J118" s="60"/>
      <c r="K118" s="43"/>
      <c r="L118" s="43"/>
    </row>
    <row r="119" spans="2:12" x14ac:dyDescent="0.2">
      <c r="B119" s="43"/>
      <c r="E119" s="60"/>
      <c r="F119" s="43"/>
      <c r="G119" s="43"/>
      <c r="H119" s="43"/>
      <c r="I119" s="43"/>
      <c r="J119" s="60"/>
      <c r="K119" s="43"/>
      <c r="L119" s="43"/>
    </row>
    <row r="120" spans="2:12" x14ac:dyDescent="0.2">
      <c r="B120" s="43"/>
      <c r="E120" s="60"/>
      <c r="F120" s="43"/>
      <c r="G120" s="43"/>
      <c r="H120" s="43"/>
      <c r="I120" s="43"/>
      <c r="J120" s="60"/>
      <c r="K120" s="43"/>
      <c r="L120" s="43"/>
    </row>
    <row r="121" spans="2:12" x14ac:dyDescent="0.2">
      <c r="B121" s="43"/>
      <c r="E121" s="60"/>
      <c r="F121" s="43"/>
      <c r="G121" s="43"/>
      <c r="H121" s="43"/>
      <c r="I121" s="43"/>
      <c r="J121" s="60"/>
      <c r="K121" s="43"/>
      <c r="L121" s="43"/>
    </row>
    <row r="122" spans="2:12" x14ac:dyDescent="0.2">
      <c r="B122" s="43"/>
      <c r="E122" s="60"/>
      <c r="F122" s="43"/>
      <c r="G122" s="43"/>
      <c r="H122" s="43"/>
      <c r="I122" s="43"/>
      <c r="J122" s="60"/>
      <c r="K122" s="43"/>
      <c r="L122" s="43"/>
    </row>
    <row r="123" spans="2:12" x14ac:dyDescent="0.2">
      <c r="B123" s="43"/>
      <c r="E123" s="60"/>
      <c r="F123" s="43"/>
      <c r="G123" s="43"/>
      <c r="H123" s="43"/>
      <c r="I123" s="43"/>
      <c r="J123" s="60"/>
      <c r="K123" s="43"/>
      <c r="L123" s="43"/>
    </row>
    <row r="124" spans="2:12" x14ac:dyDescent="0.2">
      <c r="B124" s="43"/>
      <c r="E124" s="60"/>
      <c r="F124" s="43"/>
      <c r="G124" s="43"/>
      <c r="H124" s="43"/>
      <c r="I124" s="43"/>
      <c r="J124" s="60"/>
      <c r="K124" s="43"/>
      <c r="L124" s="43"/>
    </row>
    <row r="125" spans="2:12" x14ac:dyDescent="0.2">
      <c r="B125" s="43"/>
      <c r="E125" s="60"/>
      <c r="F125" s="43"/>
      <c r="G125" s="43"/>
      <c r="H125" s="43"/>
      <c r="I125" s="43"/>
      <c r="J125" s="60"/>
      <c r="K125" s="43"/>
      <c r="L125" s="43"/>
    </row>
    <row r="126" spans="2:12" x14ac:dyDescent="0.2">
      <c r="B126" s="43"/>
      <c r="E126" s="60"/>
      <c r="F126" s="43"/>
      <c r="G126" s="43"/>
      <c r="H126" s="43"/>
      <c r="I126" s="43"/>
      <c r="J126" s="60"/>
      <c r="K126" s="43"/>
      <c r="L126" s="43"/>
    </row>
    <row r="127" spans="2:12" x14ac:dyDescent="0.2">
      <c r="B127" s="43"/>
      <c r="E127" s="60"/>
      <c r="F127" s="43"/>
      <c r="G127" s="43"/>
      <c r="H127" s="43"/>
      <c r="I127" s="43"/>
      <c r="J127" s="60"/>
      <c r="K127" s="43"/>
      <c r="L127" s="43"/>
    </row>
    <row r="128" spans="2:12" x14ac:dyDescent="0.2">
      <c r="B128" s="43"/>
      <c r="E128" s="60"/>
      <c r="F128" s="43"/>
      <c r="G128" s="43"/>
      <c r="H128" s="43"/>
      <c r="I128" s="43"/>
      <c r="J128" s="60"/>
      <c r="K128" s="43"/>
      <c r="L128" s="43"/>
    </row>
    <row r="129" spans="2:12" x14ac:dyDescent="0.2">
      <c r="B129" s="43"/>
      <c r="E129" s="60"/>
      <c r="F129" s="43"/>
      <c r="G129" s="43"/>
      <c r="H129" s="43"/>
      <c r="I129" s="43"/>
      <c r="J129" s="60"/>
      <c r="K129" s="43"/>
      <c r="L129" s="43"/>
    </row>
    <row r="130" spans="2:12" x14ac:dyDescent="0.2">
      <c r="B130" s="43"/>
      <c r="E130" s="60"/>
      <c r="F130" s="43"/>
      <c r="G130" s="43"/>
      <c r="H130" s="43"/>
      <c r="I130" s="43"/>
      <c r="J130" s="60"/>
      <c r="K130" s="43"/>
      <c r="L130" s="43"/>
    </row>
    <row r="131" spans="2:12" x14ac:dyDescent="0.2">
      <c r="B131" s="43"/>
      <c r="E131" s="60"/>
      <c r="F131" s="43"/>
      <c r="G131" s="43"/>
      <c r="H131" s="43"/>
      <c r="I131" s="43"/>
      <c r="J131" s="60"/>
      <c r="K131" s="43"/>
      <c r="L131" s="43"/>
    </row>
    <row r="132" spans="2:12" x14ac:dyDescent="0.2">
      <c r="B132" s="43"/>
      <c r="E132" s="60"/>
      <c r="F132" s="43"/>
      <c r="G132" s="43"/>
      <c r="H132" s="43"/>
      <c r="I132" s="43"/>
      <c r="J132" s="60"/>
      <c r="K132" s="43"/>
      <c r="L132" s="43"/>
    </row>
    <row r="133" spans="2:12" x14ac:dyDescent="0.2">
      <c r="B133" s="43"/>
      <c r="E133" s="60"/>
      <c r="F133" s="43"/>
      <c r="G133" s="43"/>
      <c r="H133" s="43"/>
      <c r="I133" s="43"/>
      <c r="J133" s="60"/>
      <c r="K133" s="43"/>
      <c r="L133" s="43"/>
    </row>
    <row r="134" spans="2:12" x14ac:dyDescent="0.2">
      <c r="B134" s="43"/>
      <c r="E134" s="60"/>
      <c r="F134" s="43"/>
      <c r="G134" s="43"/>
      <c r="H134" s="43"/>
      <c r="I134" s="43"/>
      <c r="J134" s="60"/>
      <c r="K134" s="43"/>
      <c r="L134" s="43"/>
    </row>
    <row r="135" spans="2:12" x14ac:dyDescent="0.2">
      <c r="B135" s="43"/>
      <c r="E135" s="60"/>
      <c r="F135" s="43"/>
      <c r="G135" s="43"/>
      <c r="H135" s="43"/>
      <c r="I135" s="43"/>
      <c r="J135" s="60"/>
      <c r="K135" s="43"/>
      <c r="L135" s="43"/>
    </row>
    <row r="136" spans="2:12" x14ac:dyDescent="0.2">
      <c r="B136" s="43"/>
      <c r="E136" s="60"/>
      <c r="F136" s="43"/>
      <c r="G136" s="43"/>
      <c r="H136" s="43"/>
      <c r="I136" s="43"/>
      <c r="J136" s="60"/>
      <c r="K136" s="43"/>
      <c r="L136" s="43"/>
    </row>
    <row r="137" spans="2:12" x14ac:dyDescent="0.2">
      <c r="B137" s="43"/>
      <c r="E137" s="60"/>
      <c r="F137" s="43"/>
      <c r="G137" s="43"/>
      <c r="H137" s="43"/>
      <c r="I137" s="43"/>
      <c r="J137" s="60"/>
      <c r="K137" s="43"/>
      <c r="L137" s="43"/>
    </row>
    <row r="138" spans="2:12" x14ac:dyDescent="0.2">
      <c r="B138" s="43"/>
      <c r="E138" s="60"/>
      <c r="F138" s="43"/>
      <c r="G138" s="43"/>
      <c r="H138" s="43"/>
      <c r="I138" s="43"/>
      <c r="J138" s="60"/>
      <c r="K138" s="43"/>
      <c r="L138" s="43"/>
    </row>
    <row r="139" spans="2:12" x14ac:dyDescent="0.2">
      <c r="B139" s="43"/>
      <c r="E139" s="60"/>
      <c r="F139" s="43"/>
      <c r="G139" s="43"/>
      <c r="H139" s="43"/>
      <c r="I139" s="43"/>
      <c r="J139" s="60"/>
      <c r="K139" s="43"/>
      <c r="L139" s="43"/>
    </row>
    <row r="140" spans="2:12" x14ac:dyDescent="0.2">
      <c r="B140" s="43"/>
      <c r="E140" s="60"/>
      <c r="F140" s="43"/>
      <c r="G140" s="43"/>
      <c r="H140" s="43"/>
      <c r="I140" s="43"/>
      <c r="J140" s="60"/>
      <c r="K140" s="43"/>
      <c r="L140" s="43"/>
    </row>
    <row r="141" spans="2:12" x14ac:dyDescent="0.2">
      <c r="B141" s="43"/>
      <c r="E141" s="60"/>
      <c r="F141" s="43"/>
      <c r="G141" s="43"/>
      <c r="H141" s="43"/>
      <c r="I141" s="43"/>
      <c r="J141" s="60"/>
      <c r="K141" s="43"/>
      <c r="L141" s="43"/>
    </row>
    <row r="142" spans="2:12" x14ac:dyDescent="0.2">
      <c r="B142" s="43"/>
      <c r="E142" s="60"/>
      <c r="F142" s="43"/>
      <c r="G142" s="43"/>
      <c r="H142" s="43"/>
      <c r="I142" s="43"/>
      <c r="J142" s="60"/>
      <c r="K142" s="43"/>
      <c r="L142" s="43"/>
    </row>
    <row r="143" spans="2:12" x14ac:dyDescent="0.2">
      <c r="B143" s="43"/>
      <c r="E143" s="60"/>
      <c r="F143" s="43"/>
      <c r="G143" s="43"/>
      <c r="H143" s="43"/>
      <c r="I143" s="43"/>
      <c r="J143" s="60"/>
      <c r="K143" s="43"/>
      <c r="L143" s="43"/>
    </row>
    <row r="144" spans="2:12" x14ac:dyDescent="0.2">
      <c r="B144" s="43"/>
      <c r="E144" s="60"/>
      <c r="F144" s="43"/>
      <c r="G144" s="43"/>
      <c r="H144" s="43"/>
      <c r="I144" s="43"/>
      <c r="J144" s="60"/>
      <c r="K144" s="43"/>
      <c r="L144" s="43"/>
    </row>
    <row r="145" spans="2:12" x14ac:dyDescent="0.2">
      <c r="B145" s="43"/>
      <c r="E145" s="60"/>
      <c r="F145" s="43"/>
      <c r="G145" s="43"/>
      <c r="H145" s="43"/>
      <c r="I145" s="43"/>
      <c r="J145" s="60"/>
      <c r="K145" s="43"/>
      <c r="L145" s="43"/>
    </row>
    <row r="146" spans="2:12" x14ac:dyDescent="0.2">
      <c r="B146" s="43"/>
      <c r="E146" s="60"/>
      <c r="F146" s="43"/>
      <c r="G146" s="43"/>
      <c r="H146" s="43"/>
      <c r="I146" s="43"/>
      <c r="J146" s="60"/>
      <c r="K146" s="43"/>
      <c r="L146" s="43"/>
    </row>
    <row r="147" spans="2:12" x14ac:dyDescent="0.2">
      <c r="B147" s="43"/>
      <c r="E147" s="60"/>
      <c r="F147" s="43"/>
      <c r="G147" s="43"/>
      <c r="H147" s="43"/>
      <c r="I147" s="43"/>
      <c r="J147" s="60"/>
      <c r="K147" s="43"/>
      <c r="L147" s="43"/>
    </row>
    <row r="148" spans="2:12" x14ac:dyDescent="0.2">
      <c r="B148" s="43"/>
      <c r="E148" s="60"/>
      <c r="F148" s="43"/>
      <c r="G148" s="43"/>
      <c r="H148" s="43"/>
      <c r="I148" s="43"/>
      <c r="J148" s="60"/>
      <c r="K148" s="20"/>
      <c r="L148" s="43"/>
    </row>
    <row r="149" spans="2:12" x14ac:dyDescent="0.2">
      <c r="B149" s="43"/>
      <c r="E149" s="60"/>
      <c r="F149" s="43"/>
      <c r="G149" s="43"/>
      <c r="H149" s="43"/>
      <c r="I149" s="43"/>
      <c r="J149" s="60"/>
      <c r="K149" s="20"/>
      <c r="L149" s="43"/>
    </row>
    <row r="150" spans="2:12" x14ac:dyDescent="0.2">
      <c r="B150" s="43"/>
      <c r="E150" s="60"/>
      <c r="F150" s="43"/>
      <c r="G150" s="43"/>
      <c r="H150" s="43"/>
      <c r="I150" s="43"/>
      <c r="J150" s="60"/>
      <c r="K150" s="20"/>
      <c r="L150" s="43"/>
    </row>
    <row r="151" spans="2:12" x14ac:dyDescent="0.2">
      <c r="B151" s="43"/>
      <c r="E151" s="60"/>
      <c r="F151" s="43"/>
      <c r="G151" s="43"/>
      <c r="H151" s="43"/>
      <c r="I151" s="43"/>
      <c r="J151" s="60"/>
      <c r="K151" s="20"/>
      <c r="L151" s="43"/>
    </row>
    <row r="152" spans="2:12" x14ac:dyDescent="0.2">
      <c r="B152" s="43"/>
      <c r="E152" s="60"/>
      <c r="F152" s="43"/>
      <c r="G152" s="43"/>
      <c r="H152" s="43"/>
      <c r="I152" s="43"/>
      <c r="J152" s="60"/>
      <c r="K152" s="20"/>
      <c r="L152" s="43"/>
    </row>
    <row r="153" spans="2:12" x14ac:dyDescent="0.2">
      <c r="B153" s="43"/>
      <c r="E153" s="60"/>
      <c r="F153" s="43"/>
      <c r="G153" s="43"/>
      <c r="H153" s="43"/>
      <c r="I153" s="43"/>
      <c r="J153" s="60"/>
      <c r="K153" s="20"/>
      <c r="L153" s="43"/>
    </row>
    <row r="154" spans="2:12" x14ac:dyDescent="0.2">
      <c r="B154" s="43"/>
      <c r="E154" s="60"/>
      <c r="F154" s="43"/>
      <c r="G154" s="43"/>
      <c r="H154" s="43"/>
      <c r="I154" s="43"/>
      <c r="J154" s="60"/>
      <c r="K154" s="20"/>
      <c r="L154" s="43"/>
    </row>
    <row r="155" spans="2:12" x14ac:dyDescent="0.2">
      <c r="B155" s="43"/>
      <c r="E155" s="60"/>
      <c r="F155" s="43"/>
      <c r="G155" s="43"/>
      <c r="H155" s="43"/>
      <c r="I155" s="43"/>
      <c r="J155" s="60"/>
      <c r="K155" s="20"/>
      <c r="L155" s="43"/>
    </row>
    <row r="156" spans="2:12" x14ac:dyDescent="0.2">
      <c r="B156" s="43"/>
      <c r="E156" s="60"/>
      <c r="F156" s="43"/>
      <c r="G156" s="43"/>
      <c r="H156" s="43"/>
      <c r="I156" s="43"/>
      <c r="J156" s="60"/>
      <c r="K156" s="20"/>
      <c r="L156" s="43"/>
    </row>
    <row r="157" spans="2:12" x14ac:dyDescent="0.2">
      <c r="B157" s="43"/>
      <c r="E157" s="60"/>
      <c r="F157" s="43"/>
      <c r="G157" s="43"/>
      <c r="H157" s="43"/>
      <c r="I157" s="43"/>
      <c r="J157" s="60"/>
      <c r="K157" s="20"/>
      <c r="L157" s="43"/>
    </row>
    <row r="158" spans="2:12" x14ac:dyDescent="0.2">
      <c r="B158" s="43"/>
      <c r="E158" s="60"/>
      <c r="F158" s="43"/>
      <c r="G158" s="43"/>
      <c r="H158" s="43"/>
      <c r="I158" s="43"/>
      <c r="J158" s="60"/>
      <c r="K158" s="20"/>
      <c r="L158" s="43"/>
    </row>
    <row r="159" spans="2:12" x14ac:dyDescent="0.2">
      <c r="B159" s="43"/>
      <c r="E159" s="60"/>
      <c r="F159" s="43"/>
      <c r="G159" s="43"/>
      <c r="H159" s="43"/>
      <c r="I159" s="43"/>
      <c r="J159" s="60"/>
      <c r="K159" s="20"/>
      <c r="L159" s="43"/>
    </row>
    <row r="160" spans="2:12" x14ac:dyDescent="0.2">
      <c r="B160" s="43"/>
      <c r="E160" s="60"/>
      <c r="F160" s="43"/>
      <c r="G160" s="43"/>
      <c r="H160" s="43"/>
      <c r="I160" s="43"/>
      <c r="J160" s="60"/>
      <c r="K160" s="20"/>
      <c r="L160" s="43"/>
    </row>
    <row r="161" spans="2:12" x14ac:dyDescent="0.2">
      <c r="B161" s="43"/>
      <c r="E161" s="60"/>
      <c r="F161" s="43"/>
      <c r="G161" s="43"/>
      <c r="H161" s="43"/>
      <c r="I161" s="43"/>
      <c r="J161" s="60"/>
      <c r="K161" s="20"/>
      <c r="L161" s="43"/>
    </row>
    <row r="162" spans="2:12" x14ac:dyDescent="0.2">
      <c r="B162" s="43"/>
      <c r="E162" s="60"/>
      <c r="F162" s="43"/>
      <c r="G162" s="43"/>
      <c r="H162" s="43"/>
      <c r="I162" s="43"/>
      <c r="J162" s="60"/>
      <c r="K162" s="20"/>
      <c r="L162" s="43"/>
    </row>
    <row r="163" spans="2:12" x14ac:dyDescent="0.2">
      <c r="B163" s="43"/>
      <c r="E163" s="60"/>
      <c r="F163" s="43"/>
      <c r="G163" s="43"/>
      <c r="H163" s="43"/>
      <c r="I163" s="43"/>
      <c r="J163" s="60"/>
      <c r="K163" s="20"/>
      <c r="L163" s="43"/>
    </row>
    <row r="164" spans="2:12" x14ac:dyDescent="0.2">
      <c r="B164" s="43"/>
      <c r="E164" s="60"/>
      <c r="F164" s="43"/>
      <c r="G164" s="43"/>
      <c r="H164" s="43"/>
      <c r="I164" s="43"/>
      <c r="J164" s="60"/>
      <c r="K164" s="20"/>
      <c r="L164" s="43"/>
    </row>
    <row r="165" spans="2:12" x14ac:dyDescent="0.2">
      <c r="B165" s="43"/>
      <c r="E165" s="60"/>
      <c r="F165" s="43"/>
      <c r="G165" s="43"/>
      <c r="H165" s="43"/>
      <c r="I165" s="43"/>
      <c r="J165" s="60"/>
      <c r="K165" s="20"/>
      <c r="L165" s="43"/>
    </row>
    <row r="166" spans="2:12" x14ac:dyDescent="0.2">
      <c r="B166" s="43"/>
      <c r="E166" s="60"/>
      <c r="F166" s="43"/>
      <c r="G166" s="43"/>
      <c r="H166" s="43"/>
      <c r="I166" s="43"/>
      <c r="J166" s="60"/>
      <c r="K166" s="20"/>
      <c r="L166" s="43"/>
    </row>
    <row r="167" spans="2:12" x14ac:dyDescent="0.2">
      <c r="B167" s="43"/>
      <c r="E167" s="60"/>
      <c r="F167" s="43"/>
      <c r="G167" s="43"/>
      <c r="H167" s="43"/>
      <c r="I167" s="43"/>
      <c r="J167" s="60"/>
      <c r="K167" s="20"/>
      <c r="L167" s="43"/>
    </row>
    <row r="168" spans="2:12" x14ac:dyDescent="0.2">
      <c r="B168" s="43"/>
      <c r="E168" s="60"/>
      <c r="F168" s="43"/>
      <c r="G168" s="43"/>
      <c r="H168" s="43"/>
      <c r="I168" s="43"/>
      <c r="J168" s="60"/>
      <c r="K168" s="20"/>
      <c r="L168" s="43"/>
    </row>
    <row r="169" spans="2:12" x14ac:dyDescent="0.2">
      <c r="B169" s="43"/>
      <c r="E169" s="60"/>
      <c r="F169" s="43"/>
      <c r="G169" s="43"/>
      <c r="H169" s="43"/>
      <c r="I169" s="43"/>
      <c r="J169" s="60"/>
      <c r="K169" s="20"/>
      <c r="L169" s="43"/>
    </row>
    <row r="170" spans="2:12" x14ac:dyDescent="0.2">
      <c r="B170" s="43"/>
      <c r="E170" s="60"/>
      <c r="F170" s="43"/>
      <c r="G170" s="43"/>
      <c r="H170" s="43"/>
      <c r="I170" s="43"/>
      <c r="J170" s="60"/>
      <c r="K170" s="43"/>
      <c r="L170" s="43"/>
    </row>
    <row r="171" spans="2:12" x14ac:dyDescent="0.2">
      <c r="B171" s="43"/>
      <c r="E171" s="60"/>
      <c r="F171" s="43"/>
      <c r="G171" s="43"/>
      <c r="H171" s="43"/>
      <c r="I171" s="43"/>
      <c r="J171" s="60"/>
      <c r="K171" s="43"/>
      <c r="L171" s="43"/>
    </row>
    <row r="172" spans="2:12" x14ac:dyDescent="0.2">
      <c r="B172" s="43"/>
      <c r="E172" s="60"/>
      <c r="F172" s="43"/>
      <c r="G172" s="43"/>
      <c r="H172" s="43"/>
      <c r="I172" s="43"/>
      <c r="J172" s="60"/>
      <c r="K172" s="43"/>
      <c r="L172" s="43"/>
    </row>
    <row r="173" spans="2:12" x14ac:dyDescent="0.2">
      <c r="B173" s="43"/>
      <c r="E173" s="60"/>
      <c r="F173" s="43"/>
      <c r="G173" s="43"/>
      <c r="H173" s="43"/>
      <c r="I173" s="43"/>
      <c r="J173" s="60"/>
      <c r="K173" s="43"/>
      <c r="L173" s="43"/>
    </row>
    <row r="174" spans="2:12" x14ac:dyDescent="0.2">
      <c r="B174" s="43"/>
      <c r="E174" s="60"/>
      <c r="F174" s="43"/>
      <c r="G174" s="43"/>
      <c r="H174" s="43"/>
      <c r="I174" s="43"/>
      <c r="J174" s="60"/>
      <c r="K174" s="43"/>
      <c r="L174" s="43"/>
    </row>
    <row r="175" spans="2:12" x14ac:dyDescent="0.2">
      <c r="B175" s="43"/>
      <c r="E175" s="60"/>
      <c r="F175" s="43"/>
      <c r="G175" s="43"/>
      <c r="H175" s="43"/>
      <c r="I175" s="43"/>
      <c r="J175" s="60"/>
      <c r="K175" s="43"/>
      <c r="L175" s="43"/>
    </row>
    <row r="176" spans="2:12" x14ac:dyDescent="0.2">
      <c r="B176" s="43"/>
      <c r="E176" s="60"/>
      <c r="F176" s="43"/>
      <c r="G176" s="43"/>
      <c r="H176" s="43"/>
      <c r="I176" s="43"/>
      <c r="J176" s="60"/>
      <c r="K176" s="43"/>
      <c r="L176" s="43"/>
    </row>
    <row r="177" spans="2:12" x14ac:dyDescent="0.2">
      <c r="B177" s="43"/>
      <c r="E177" s="60"/>
      <c r="F177" s="43"/>
      <c r="G177" s="43"/>
      <c r="H177" s="43"/>
      <c r="I177" s="43"/>
      <c r="J177" s="60"/>
      <c r="K177" s="43"/>
      <c r="L177" s="43"/>
    </row>
    <row r="178" spans="2:12" x14ac:dyDescent="0.2">
      <c r="B178" s="43"/>
      <c r="E178" s="60"/>
      <c r="F178" s="43"/>
      <c r="G178" s="43"/>
      <c r="H178" s="43"/>
      <c r="I178" s="43"/>
      <c r="J178" s="60"/>
      <c r="K178" s="43"/>
      <c r="L178" s="43"/>
    </row>
    <row r="179" spans="2:12" x14ac:dyDescent="0.2">
      <c r="B179" s="43"/>
      <c r="E179" s="60"/>
      <c r="F179" s="43"/>
      <c r="G179" s="43"/>
      <c r="H179" s="43"/>
      <c r="I179" s="43"/>
      <c r="J179" s="60"/>
      <c r="K179" s="43"/>
      <c r="L179" s="43"/>
    </row>
    <row r="180" spans="2:12" x14ac:dyDescent="0.2">
      <c r="B180" s="43"/>
      <c r="E180" s="60"/>
      <c r="F180" s="43"/>
      <c r="G180" s="43"/>
      <c r="H180" s="43"/>
      <c r="I180" s="43"/>
      <c r="J180" s="60"/>
      <c r="K180" s="43"/>
      <c r="L180" s="43"/>
    </row>
    <row r="181" spans="2:12" x14ac:dyDescent="0.2">
      <c r="B181" s="43"/>
      <c r="E181" s="60"/>
      <c r="F181" s="43"/>
      <c r="G181" s="43"/>
      <c r="H181" s="43"/>
      <c r="I181" s="43"/>
      <c r="J181" s="60"/>
      <c r="K181" s="43"/>
      <c r="L181" s="43"/>
    </row>
    <row r="182" spans="2:12" x14ac:dyDescent="0.2">
      <c r="B182" s="43"/>
      <c r="E182" s="60"/>
      <c r="F182" s="43"/>
      <c r="G182" s="43"/>
      <c r="H182" s="43"/>
      <c r="I182" s="43"/>
      <c r="J182" s="60"/>
      <c r="K182" s="43"/>
      <c r="L182" s="43"/>
    </row>
    <row r="183" spans="2:12" x14ac:dyDescent="0.2">
      <c r="B183" s="43"/>
      <c r="E183" s="60"/>
      <c r="F183" s="43"/>
      <c r="G183" s="43"/>
      <c r="H183" s="43"/>
      <c r="I183" s="43"/>
      <c r="J183" s="60"/>
      <c r="K183" s="43"/>
      <c r="L183" s="43"/>
    </row>
    <row r="184" spans="2:12" x14ac:dyDescent="0.2">
      <c r="B184" s="43"/>
      <c r="E184" s="60"/>
      <c r="F184" s="43"/>
      <c r="G184" s="43"/>
      <c r="H184" s="43"/>
      <c r="I184" s="43"/>
      <c r="J184" s="60"/>
      <c r="K184" s="43"/>
      <c r="L184" s="43"/>
    </row>
    <row r="185" spans="2:12" x14ac:dyDescent="0.2">
      <c r="B185" s="43"/>
      <c r="E185" s="60"/>
      <c r="F185" s="43"/>
      <c r="G185" s="43"/>
      <c r="H185" s="43"/>
      <c r="I185" s="43"/>
      <c r="J185" s="60"/>
      <c r="K185" s="43"/>
      <c r="L185" s="43"/>
    </row>
    <row r="186" spans="2:12" x14ac:dyDescent="0.2">
      <c r="B186" s="43"/>
      <c r="E186" s="60"/>
      <c r="F186" s="43"/>
      <c r="G186" s="43"/>
      <c r="H186" s="43"/>
      <c r="I186" s="43"/>
      <c r="J186" s="60"/>
      <c r="K186" s="43"/>
      <c r="L186" s="43"/>
    </row>
    <row r="187" spans="2:12" x14ac:dyDescent="0.2">
      <c r="B187" s="43"/>
      <c r="E187" s="60"/>
      <c r="F187" s="43"/>
      <c r="G187" s="43"/>
      <c r="H187" s="43"/>
      <c r="I187" s="43"/>
      <c r="J187" s="60"/>
      <c r="K187" s="43"/>
      <c r="L187" s="43"/>
    </row>
    <row r="188" spans="2:12" x14ac:dyDescent="0.2">
      <c r="B188" s="43"/>
      <c r="E188" s="60"/>
      <c r="F188" s="43"/>
      <c r="G188" s="43"/>
      <c r="H188" s="43"/>
      <c r="I188" s="43"/>
      <c r="J188" s="60"/>
      <c r="K188" s="43"/>
      <c r="L188" s="43"/>
    </row>
    <row r="189" spans="2:12" x14ac:dyDescent="0.2">
      <c r="B189" s="43"/>
      <c r="E189" s="60"/>
      <c r="F189" s="43"/>
      <c r="G189" s="43"/>
      <c r="H189" s="43"/>
      <c r="I189" s="43"/>
      <c r="J189" s="60"/>
      <c r="K189" s="43"/>
      <c r="L189" s="43"/>
    </row>
    <row r="190" spans="2:12" x14ac:dyDescent="0.2">
      <c r="B190" s="43"/>
      <c r="E190" s="60"/>
      <c r="F190" s="43"/>
      <c r="G190" s="43"/>
      <c r="H190" s="43"/>
      <c r="I190" s="43"/>
      <c r="J190" s="60"/>
      <c r="K190" s="43"/>
      <c r="L190" s="43"/>
    </row>
    <row r="191" spans="2:12" x14ac:dyDescent="0.2">
      <c r="B191" s="43"/>
      <c r="E191" s="60"/>
      <c r="F191" s="43"/>
      <c r="G191" s="43"/>
      <c r="H191" s="43"/>
      <c r="I191" s="43"/>
      <c r="J191" s="60"/>
      <c r="K191" s="43"/>
      <c r="L191" s="43"/>
    </row>
    <row r="192" spans="2:12" x14ac:dyDescent="0.2">
      <c r="B192" s="43"/>
      <c r="E192" s="60"/>
      <c r="F192" s="43"/>
      <c r="G192" s="43"/>
      <c r="H192" s="43"/>
      <c r="I192" s="43"/>
      <c r="J192" s="60"/>
      <c r="K192" s="43"/>
      <c r="L192" s="43"/>
    </row>
    <row r="193" spans="2:12" x14ac:dyDescent="0.2">
      <c r="B193" s="43"/>
      <c r="E193" s="60"/>
      <c r="F193" s="43"/>
      <c r="G193" s="43"/>
      <c r="H193" s="43"/>
      <c r="I193" s="43"/>
      <c r="J193" s="60"/>
      <c r="K193" s="43"/>
      <c r="L193" s="43"/>
    </row>
    <row r="194" spans="2:12" x14ac:dyDescent="0.2">
      <c r="B194" s="43"/>
    </row>
    <row r="195" spans="2:12" x14ac:dyDescent="0.2">
      <c r="B195" s="43"/>
    </row>
    <row r="196" spans="2:12" x14ac:dyDescent="0.2">
      <c r="B196" s="43"/>
    </row>
    <row r="197" spans="2:12" x14ac:dyDescent="0.2">
      <c r="B197" s="43"/>
    </row>
    <row r="198" spans="2:12" x14ac:dyDescent="0.2">
      <c r="B198" s="43"/>
    </row>
    <row r="199" spans="2:12" x14ac:dyDescent="0.2">
      <c r="B199" s="43"/>
    </row>
    <row r="200" spans="2:12" x14ac:dyDescent="0.2">
      <c r="B200" s="43"/>
    </row>
    <row r="201" spans="2:12" x14ac:dyDescent="0.2">
      <c r="B201" s="43"/>
    </row>
    <row r="202" spans="2:12" x14ac:dyDescent="0.2">
      <c r="B202" s="43"/>
    </row>
    <row r="203" spans="2:12" x14ac:dyDescent="0.2">
      <c r="B203" s="43"/>
    </row>
    <row r="204" spans="2:12" x14ac:dyDescent="0.2">
      <c r="B204" s="43"/>
    </row>
    <row r="205" spans="2:12" x14ac:dyDescent="0.2">
      <c r="B205" s="43"/>
    </row>
    <row r="206" spans="2:12" x14ac:dyDescent="0.2">
      <c r="B206" s="43"/>
    </row>
    <row r="207" spans="2:12" x14ac:dyDescent="0.2">
      <c r="B207" s="43"/>
    </row>
    <row r="208" spans="2:12" x14ac:dyDescent="0.2">
      <c r="B208" s="43"/>
    </row>
    <row r="209" spans="2:2" x14ac:dyDescent="0.2">
      <c r="B209" s="43"/>
    </row>
    <row r="210" spans="2:2" x14ac:dyDescent="0.2">
      <c r="B210" s="43"/>
    </row>
    <row r="211" spans="2:2" x14ac:dyDescent="0.2">
      <c r="B211" s="43"/>
    </row>
    <row r="212" spans="2:2" x14ac:dyDescent="0.2">
      <c r="B212" s="43"/>
    </row>
    <row r="213" spans="2:2" x14ac:dyDescent="0.2">
      <c r="B213" s="43"/>
    </row>
    <row r="214" spans="2:2" x14ac:dyDescent="0.2">
      <c r="B214" s="43"/>
    </row>
    <row r="215" spans="2:2" x14ac:dyDescent="0.2">
      <c r="B215" s="43"/>
    </row>
    <row r="216" spans="2:2" x14ac:dyDescent="0.2">
      <c r="B216" s="43"/>
    </row>
    <row r="217" spans="2:2" x14ac:dyDescent="0.2">
      <c r="B217" s="43"/>
    </row>
    <row r="218" spans="2:2" x14ac:dyDescent="0.2">
      <c r="B218" s="43"/>
    </row>
    <row r="219" spans="2:2" x14ac:dyDescent="0.2">
      <c r="B219" s="43"/>
    </row>
    <row r="220" spans="2:2" x14ac:dyDescent="0.2">
      <c r="B220" s="43"/>
    </row>
    <row r="221" spans="2:2" x14ac:dyDescent="0.2">
      <c r="B221" s="43"/>
    </row>
    <row r="222" spans="2:2" x14ac:dyDescent="0.2">
      <c r="B222" s="43"/>
    </row>
    <row r="223" spans="2:2" x14ac:dyDescent="0.2">
      <c r="B223" s="43"/>
    </row>
    <row r="224" spans="2:2" x14ac:dyDescent="0.2">
      <c r="B224" s="43"/>
    </row>
    <row r="225" spans="2:2" x14ac:dyDescent="0.2">
      <c r="B225" s="43"/>
    </row>
    <row r="226" spans="2:2" x14ac:dyDescent="0.2">
      <c r="B226" s="43"/>
    </row>
    <row r="227" spans="2:2" x14ac:dyDescent="0.2">
      <c r="B227" s="43"/>
    </row>
    <row r="228" spans="2:2" x14ac:dyDescent="0.2">
      <c r="B228" s="43"/>
    </row>
    <row r="229" spans="2:2" x14ac:dyDescent="0.2">
      <c r="B229" s="43"/>
    </row>
    <row r="230" spans="2:2" x14ac:dyDescent="0.2">
      <c r="B230" s="43"/>
    </row>
    <row r="231" spans="2:2" x14ac:dyDescent="0.2">
      <c r="B231" s="43"/>
    </row>
    <row r="232" spans="2:2" x14ac:dyDescent="0.2">
      <c r="B232" s="43"/>
    </row>
    <row r="233" spans="2:2" x14ac:dyDescent="0.2">
      <c r="B233" s="43"/>
    </row>
    <row r="234" spans="2:2" x14ac:dyDescent="0.2">
      <c r="B234" s="43"/>
    </row>
    <row r="235" spans="2:2" x14ac:dyDescent="0.2">
      <c r="B235" s="43"/>
    </row>
    <row r="236" spans="2:2" x14ac:dyDescent="0.2">
      <c r="B236" s="43"/>
    </row>
    <row r="237" spans="2:2" x14ac:dyDescent="0.2">
      <c r="B237" s="43"/>
    </row>
    <row r="238" spans="2:2" x14ac:dyDescent="0.2">
      <c r="B238" s="43"/>
    </row>
    <row r="239" spans="2:2" x14ac:dyDescent="0.2">
      <c r="B239" s="43"/>
    </row>
    <row r="240" spans="2:2" x14ac:dyDescent="0.2">
      <c r="B240" s="43"/>
    </row>
    <row r="241" spans="2:2" x14ac:dyDescent="0.2">
      <c r="B241" s="43"/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A580CFC828C478E67364B2862E2B0" ma:contentTypeVersion="1" ma:contentTypeDescription="Create a new document." ma:contentTypeScope="" ma:versionID="e8938924e7ee03795dcdfe2821aaa2ea">
  <xsd:schema xmlns:xsd="http://www.w3.org/2001/XMLSchema" xmlns:xs="http://www.w3.org/2001/XMLSchema" xmlns:p="http://schemas.microsoft.com/office/2006/metadata/properties" xmlns:ns2="78cdcaa8-6946-45cf-a66b-9f9603c7bbc2" targetNamespace="http://schemas.microsoft.com/office/2006/metadata/properties" ma:root="true" ma:fieldsID="0d1fbeeeabc4c36224373e6e59b14568" ns2:_="">
    <xsd:import namespace="78cdcaa8-6946-45cf-a66b-9f9603c7bbc2"/>
    <xsd:element name="properties">
      <xsd:complexType>
        <xsd:sequence>
          <xsd:element name="documentManagement">
            <xsd:complexType>
              <xsd:all>
                <xsd:element ref="ns2:MPI_x0020_Classifica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dcaa8-6946-45cf-a66b-9f9603c7bbc2" elementFormDefault="qualified">
    <xsd:import namespace="http://schemas.microsoft.com/office/2006/documentManagement/types"/>
    <xsd:import namespace="http://schemas.microsoft.com/office/infopath/2007/PartnerControls"/>
    <xsd:element name="MPI_x0020_Classification" ma:index="8" ma:displayName="MPI Classification" ma:default="Not Classified" ma:format="Dropdown" ma:internalName="MPI_x0020_Classification" ma:readOnly="false">
      <xsd:simpleType>
        <xsd:restriction base="dms:Choice">
          <xsd:enumeration value="Not Classified"/>
          <xsd:enumeration value="Proprietary"/>
          <xsd:enumeration value="Private"/>
          <xsd:enumeration value="Restricted Distribu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9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I_x0020_Classification xmlns="78cdcaa8-6946-45cf-a66b-9f9603c7bbc2">Not Classified</MPI_x0020_Classification>
  </documentManagement>
</p:properties>
</file>

<file path=customXml/itemProps1.xml><?xml version="1.0" encoding="utf-8"?>
<ds:datastoreItem xmlns:ds="http://schemas.openxmlformats.org/officeDocument/2006/customXml" ds:itemID="{A0DC1759-AACE-424B-876C-C61517D76C3D}"/>
</file>

<file path=customXml/itemProps2.xml><?xml version="1.0" encoding="utf-8"?>
<ds:datastoreItem xmlns:ds="http://schemas.openxmlformats.org/officeDocument/2006/customXml" ds:itemID="{2FF51E4E-B573-4F68-A6CD-7D8ED213E4CD}"/>
</file>

<file path=customXml/itemProps3.xml><?xml version="1.0" encoding="utf-8"?>
<ds:datastoreItem xmlns:ds="http://schemas.openxmlformats.org/officeDocument/2006/customXml" ds:itemID="{69A2D664-52DA-46D5-8142-5E01E4AD27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 NG to LNG-EPA 2019-wo well</vt:lpstr>
      <vt:lpstr>NA NG to LNG-EDF 2019-wo well</vt:lpstr>
      <vt:lpstr>NA NG to LNG-EPA 2019-w well</vt:lpstr>
      <vt:lpstr>NA NG to LNG-EDF 2019-w well</vt:lpstr>
      <vt:lpstr>Table for SESAME-final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2020-08-27T18:15:19Z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-2087272722</vt:i4>
  </property>
  <property fmtid="{D5CDD505-2E9C-101B-9397-08002B2CF9AE}" pid="3" name="_NewReviewCycle">
    <vt:lpwstr/>
  </property>
  <property fmtid="{D5CDD505-2E9C-101B-9397-08002B2CF9AE}" pid="4" name="ContentTypeId">
    <vt:lpwstr>0x010100CFEA580CFC828C478E67364B2862E2B0</vt:lpwstr>
  </property>
</Properties>
</file>