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1969773E-E296-1444-82C2-B39EDA5D5774}" xr6:coauthVersionLast="45" xr6:coauthVersionMax="45" xr10:uidLastSave="{00000000-0000-0000-0000-000000000000}"/>
  <bookViews>
    <workbookView xWindow="0" yWindow="460" windowWidth="28800" windowHeight="15540" activeTab="3" xr2:uid="{00000000-000D-0000-FFFF-FFFF00000000}"/>
  </bookViews>
  <sheets>
    <sheet name="no co-gen-industry" sheetId="1" r:id="rId1"/>
    <sheet name="no co-gen-NREL" sheetId="23" r:id="rId2"/>
    <sheet name="steam co-gen for all-industry" sheetId="20" r:id="rId3"/>
    <sheet name="Table for SESAME-Final" sheetId="26" r:id="rId4"/>
    <sheet name="H2-w CO2 sequestration" sheetId="19" r:id="rId5"/>
    <sheet name="knobs" sheetId="9" r:id="rId6"/>
  </sheets>
  <externalReferences>
    <externalReference r:id="rId7"/>
    <externalReference r:id="rId8"/>
  </externalReferences>
  <definedNames>
    <definedName name="_xlnm._FilterDatabase" localSheetId="3" hidden="1">'Table for SESAME-Final'!$A$1:$O$1499</definedName>
    <definedName name="lb2g">[1]Fuel_Specs!$E$135</definedName>
    <definedName name="T2g">[2]Fuel_Specs!$F$135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8" i="23" l="1"/>
  <c r="A92" i="23" l="1"/>
  <c r="A93" i="23"/>
  <c r="A83" i="1"/>
  <c r="A79" i="1"/>
  <c r="C728" i="20" l="1"/>
  <c r="D728" i="20"/>
  <c r="E728" i="20"/>
  <c r="F728" i="20"/>
  <c r="G728" i="20"/>
  <c r="H728" i="20"/>
  <c r="I728" i="20"/>
  <c r="J728" i="20"/>
  <c r="K728" i="20"/>
  <c r="L728" i="20"/>
  <c r="M728" i="20"/>
  <c r="N728" i="20"/>
  <c r="O728" i="20"/>
  <c r="P728" i="20"/>
  <c r="Q728" i="20"/>
  <c r="R728" i="20"/>
  <c r="S728" i="20"/>
  <c r="T728" i="20"/>
  <c r="U728" i="20"/>
  <c r="V728" i="20"/>
  <c r="W728" i="20"/>
  <c r="X728" i="20"/>
  <c r="Y728" i="20"/>
  <c r="Z728" i="20"/>
  <c r="AA728" i="20"/>
  <c r="AB728" i="20"/>
  <c r="AC728" i="20"/>
  <c r="AD728" i="20"/>
  <c r="AE728" i="20"/>
  <c r="AF728" i="20"/>
  <c r="AG728" i="20"/>
  <c r="AH728" i="20"/>
  <c r="AI728" i="20"/>
  <c r="AJ728" i="20"/>
  <c r="AK728" i="20"/>
  <c r="AL728" i="20"/>
  <c r="AM728" i="20"/>
  <c r="AN728" i="20"/>
  <c r="AO728" i="20"/>
  <c r="AP728" i="20"/>
  <c r="AQ728" i="20"/>
  <c r="AR728" i="20"/>
  <c r="AS728" i="20"/>
  <c r="AT728" i="20"/>
  <c r="AU728" i="20"/>
  <c r="AV728" i="20"/>
  <c r="AW728" i="20"/>
  <c r="AX728" i="20"/>
  <c r="AY728" i="20"/>
  <c r="AZ728" i="20"/>
  <c r="BA728" i="20"/>
  <c r="BB728" i="20"/>
  <c r="BC728" i="20"/>
  <c r="BD728" i="20"/>
  <c r="BE728" i="20"/>
  <c r="BF728" i="20"/>
  <c r="BG728" i="20"/>
  <c r="BH728" i="20"/>
  <c r="BI728" i="20"/>
  <c r="BJ728" i="20"/>
  <c r="BK728" i="20"/>
  <c r="BL728" i="20"/>
  <c r="BM728" i="20"/>
  <c r="BN728" i="20"/>
  <c r="BO728" i="20"/>
  <c r="BP728" i="20"/>
  <c r="BQ728" i="20"/>
  <c r="BR728" i="20"/>
  <c r="BS728" i="20"/>
  <c r="BT728" i="20"/>
  <c r="BU728" i="20"/>
  <c r="BV728" i="20"/>
  <c r="BW728" i="20"/>
  <c r="BX728" i="20"/>
  <c r="BY728" i="20"/>
  <c r="BZ728" i="20"/>
  <c r="CA728" i="20"/>
  <c r="CB728" i="20"/>
  <c r="CC728" i="20"/>
  <c r="B728" i="20"/>
  <c r="C548" i="23"/>
  <c r="E548" i="23"/>
  <c r="F548" i="23"/>
  <c r="G548" i="23"/>
  <c r="H548" i="23"/>
  <c r="S548" i="23"/>
  <c r="T548" i="23"/>
  <c r="U548" i="23"/>
  <c r="V548" i="23"/>
  <c r="W548" i="23"/>
  <c r="I548" i="23"/>
  <c r="J548" i="23"/>
  <c r="K548" i="23"/>
  <c r="L548" i="23"/>
  <c r="M548" i="23"/>
  <c r="N548" i="23"/>
  <c r="O548" i="23"/>
  <c r="P548" i="23"/>
  <c r="Q548" i="23"/>
  <c r="R548" i="23"/>
  <c r="X548" i="23"/>
  <c r="Y548" i="23"/>
  <c r="Z548" i="23"/>
  <c r="AA548" i="23"/>
  <c r="AB548" i="23"/>
  <c r="AC548" i="23"/>
  <c r="AD548" i="23"/>
  <c r="AE548" i="23"/>
  <c r="AF548" i="23"/>
  <c r="AG548" i="23"/>
  <c r="AH548" i="23"/>
  <c r="AI548" i="23"/>
  <c r="AJ548" i="23"/>
  <c r="AK548" i="23"/>
  <c r="AL548" i="23"/>
  <c r="AM548" i="23"/>
  <c r="AN548" i="23"/>
  <c r="AO548" i="23"/>
  <c r="AP548" i="23"/>
  <c r="AQ548" i="23"/>
  <c r="AR548" i="23"/>
  <c r="AS548" i="23"/>
  <c r="AT548" i="23"/>
  <c r="AU548" i="23"/>
  <c r="AV548" i="23"/>
  <c r="AW548" i="23"/>
  <c r="AX548" i="23"/>
  <c r="AY548" i="23"/>
  <c r="AZ548" i="23"/>
  <c r="BA548" i="23"/>
  <c r="BB548" i="23"/>
  <c r="BC548" i="23"/>
  <c r="BD548" i="23"/>
  <c r="BE548" i="23"/>
  <c r="BF548" i="23"/>
  <c r="BG548" i="23"/>
  <c r="BH548" i="23"/>
  <c r="BI548" i="23"/>
  <c r="BJ548" i="23"/>
  <c r="BK548" i="23"/>
  <c r="BL548" i="23"/>
  <c r="BM548" i="23"/>
  <c r="BN548" i="23"/>
  <c r="BO548" i="23"/>
  <c r="BP548" i="23"/>
  <c r="BQ548" i="23"/>
  <c r="BR548" i="23"/>
  <c r="BS548" i="23"/>
  <c r="BT548" i="23"/>
  <c r="BU548" i="23"/>
  <c r="BV548" i="23"/>
  <c r="BW548" i="23"/>
  <c r="BX548" i="23"/>
  <c r="BY548" i="23"/>
  <c r="BZ548" i="23"/>
  <c r="CA548" i="23"/>
  <c r="CB548" i="23"/>
  <c r="CC548" i="23"/>
  <c r="B548" i="23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572" i="1"/>
  <c r="A711" i="20" l="1"/>
  <c r="A712" i="20"/>
  <c r="A713" i="20"/>
  <c r="A714" i="20"/>
  <c r="A715" i="20"/>
  <c r="A716" i="20"/>
  <c r="A717" i="20"/>
  <c r="A718" i="20"/>
  <c r="A719" i="20"/>
  <c r="A720" i="20"/>
  <c r="A721" i="20"/>
  <c r="A722" i="20"/>
  <c r="A723" i="20"/>
  <c r="A710" i="20"/>
  <c r="A667" i="20"/>
  <c r="A655" i="20"/>
  <c r="A656" i="20"/>
  <c r="A657" i="20"/>
  <c r="A658" i="20"/>
  <c r="A659" i="20"/>
  <c r="A660" i="20"/>
  <c r="A661" i="20"/>
  <c r="A662" i="20"/>
  <c r="A663" i="20"/>
  <c r="A664" i="20"/>
  <c r="A665" i="20"/>
  <c r="A666" i="20"/>
  <c r="A654" i="20"/>
  <c r="A599" i="20"/>
  <c r="A600" i="20"/>
  <c r="A601" i="20"/>
  <c r="A602" i="20"/>
  <c r="A603" i="20"/>
  <c r="A604" i="20"/>
  <c r="A605" i="20"/>
  <c r="A606" i="20"/>
  <c r="A607" i="20"/>
  <c r="A608" i="20"/>
  <c r="A609" i="20"/>
  <c r="A610" i="20"/>
  <c r="A611" i="20"/>
  <c r="A598" i="20"/>
  <c r="A557" i="20"/>
  <c r="A558" i="20"/>
  <c r="A559" i="20"/>
  <c r="A560" i="20"/>
  <c r="A561" i="20"/>
  <c r="A562" i="20"/>
  <c r="A563" i="20"/>
  <c r="A564" i="20"/>
  <c r="A565" i="20"/>
  <c r="A566" i="20"/>
  <c r="A567" i="20"/>
  <c r="A568" i="20"/>
  <c r="A569" i="20"/>
  <c r="A556" i="20"/>
  <c r="A110" i="20"/>
  <c r="A109" i="20"/>
  <c r="H109" i="20" s="1"/>
  <c r="A105" i="20"/>
  <c r="A104" i="20"/>
  <c r="H104" i="20" s="1"/>
  <c r="A102" i="20"/>
  <c r="A101" i="20"/>
  <c r="A99" i="20"/>
  <c r="A97" i="20"/>
  <c r="A98" i="20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30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488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46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18" i="23"/>
  <c r="A103" i="23"/>
  <c r="A102" i="23"/>
  <c r="A99" i="23"/>
  <c r="A98" i="23"/>
  <c r="A97" i="23"/>
  <c r="A96" i="23"/>
  <c r="A94" i="23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54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12" i="1"/>
  <c r="A484" i="1"/>
  <c r="A482" i="1"/>
  <c r="A483" i="1"/>
  <c r="A471" i="1"/>
  <c r="A472" i="1"/>
  <c r="A473" i="1"/>
  <c r="A474" i="1"/>
  <c r="A475" i="1"/>
  <c r="A476" i="1"/>
  <c r="A477" i="1"/>
  <c r="A478" i="1"/>
  <c r="A479" i="1"/>
  <c r="A480" i="1"/>
  <c r="A481" i="1"/>
  <c r="A470" i="1"/>
  <c r="A453" i="1"/>
  <c r="A454" i="1"/>
  <c r="A455" i="1"/>
  <c r="A443" i="1"/>
  <c r="A444" i="1"/>
  <c r="A445" i="1"/>
  <c r="A446" i="1"/>
  <c r="A447" i="1"/>
  <c r="A448" i="1"/>
  <c r="A449" i="1"/>
  <c r="A450" i="1"/>
  <c r="A451" i="1"/>
  <c r="A452" i="1"/>
  <c r="A442" i="1"/>
  <c r="A105" i="1"/>
  <c r="A104" i="1"/>
  <c r="A101" i="1"/>
  <c r="A100" i="1"/>
  <c r="A98" i="1"/>
  <c r="A97" i="1"/>
  <c r="A95" i="1"/>
  <c r="A94" i="1"/>
  <c r="A99" i="1"/>
  <c r="V78" i="20"/>
  <c r="H97" i="20"/>
  <c r="H98" i="20"/>
  <c r="H99" i="20"/>
  <c r="H101" i="20"/>
  <c r="H102" i="20"/>
  <c r="H105" i="20"/>
  <c r="H110" i="20"/>
  <c r="A483" i="20"/>
  <c r="A111" i="20"/>
  <c r="H111" i="20" s="1"/>
  <c r="A106" i="20"/>
  <c r="H106" i="20" s="1"/>
  <c r="A95" i="20"/>
  <c r="H95" i="20" s="1"/>
  <c r="A91" i="20"/>
  <c r="H91" i="20" s="1"/>
  <c r="X78" i="20"/>
  <c r="X79" i="20"/>
  <c r="W78" i="20"/>
  <c r="S78" i="20"/>
  <c r="R78" i="20"/>
  <c r="Q78" i="20"/>
  <c r="A306" i="23" l="1"/>
  <c r="A330" i="1"/>
  <c r="A383" i="1"/>
  <c r="A303" i="23"/>
  <c r="H543" i="23"/>
  <c r="H542" i="23"/>
  <c r="H541" i="23"/>
  <c r="H540" i="23"/>
  <c r="H539" i="23"/>
  <c r="H538" i="23"/>
  <c r="H537" i="23"/>
  <c r="H536" i="23"/>
  <c r="H535" i="23"/>
  <c r="H534" i="23"/>
  <c r="H533" i="23"/>
  <c r="H532" i="23"/>
  <c r="H531" i="23"/>
  <c r="H530" i="23"/>
  <c r="A529" i="23"/>
  <c r="H529" i="23" s="1"/>
  <c r="A528" i="23"/>
  <c r="H528" i="23" s="1"/>
  <c r="A527" i="23"/>
  <c r="H527" i="23" s="1"/>
  <c r="A526" i="23"/>
  <c r="H526" i="23" s="1"/>
  <c r="A525" i="23"/>
  <c r="H525" i="23" s="1"/>
  <c r="H524" i="23"/>
  <c r="A524" i="23"/>
  <c r="A523" i="23"/>
  <c r="H523" i="23" s="1"/>
  <c r="A522" i="23"/>
  <c r="H522" i="23" s="1"/>
  <c r="A521" i="23"/>
  <c r="H521" i="23" s="1"/>
  <c r="A520" i="23"/>
  <c r="H520" i="23" s="1"/>
  <c r="A519" i="23"/>
  <c r="H519" i="23" s="1"/>
  <c r="A518" i="23"/>
  <c r="H518" i="23" s="1"/>
  <c r="A517" i="23"/>
  <c r="H517" i="23" s="1"/>
  <c r="A516" i="23"/>
  <c r="H516" i="23" s="1"/>
  <c r="A515" i="23"/>
  <c r="H515" i="23" s="1"/>
  <c r="A514" i="23"/>
  <c r="H514" i="23" s="1"/>
  <c r="A513" i="23"/>
  <c r="H513" i="23" s="1"/>
  <c r="A512" i="23"/>
  <c r="H512" i="23" s="1"/>
  <c r="A511" i="23"/>
  <c r="H511" i="23" s="1"/>
  <c r="A510" i="23"/>
  <c r="H510" i="23" s="1"/>
  <c r="A509" i="23"/>
  <c r="H509" i="23" s="1"/>
  <c r="A508" i="23"/>
  <c r="H508" i="23" s="1"/>
  <c r="A507" i="23"/>
  <c r="H507" i="23" s="1"/>
  <c r="A506" i="23"/>
  <c r="H506" i="23" s="1"/>
  <c r="A505" i="23"/>
  <c r="H505" i="23" s="1"/>
  <c r="A504" i="23"/>
  <c r="H504" i="23" s="1"/>
  <c r="A503" i="23"/>
  <c r="H503" i="23" s="1"/>
  <c r="A502" i="23"/>
  <c r="H502" i="23" s="1"/>
  <c r="H501" i="23"/>
  <c r="H500" i="23"/>
  <c r="H499" i="23"/>
  <c r="H498" i="23"/>
  <c r="H497" i="23"/>
  <c r="H496" i="23"/>
  <c r="H495" i="23"/>
  <c r="H494" i="23"/>
  <c r="H493" i="23"/>
  <c r="H492" i="23"/>
  <c r="H491" i="23"/>
  <c r="H490" i="23"/>
  <c r="H489" i="23"/>
  <c r="H488" i="23"/>
  <c r="A487" i="23"/>
  <c r="H487" i="23" s="1"/>
  <c r="A486" i="23"/>
  <c r="H486" i="23" s="1"/>
  <c r="A485" i="23"/>
  <c r="H485" i="23" s="1"/>
  <c r="A484" i="23"/>
  <c r="H484" i="23" s="1"/>
  <c r="A483" i="23"/>
  <c r="H483" i="23" s="1"/>
  <c r="A482" i="23"/>
  <c r="H482" i="23" s="1"/>
  <c r="A481" i="23"/>
  <c r="H481" i="23" s="1"/>
  <c r="A480" i="23"/>
  <c r="H480" i="23" s="1"/>
  <c r="A479" i="23"/>
  <c r="H479" i="23" s="1"/>
  <c r="A478" i="23"/>
  <c r="H478" i="23" s="1"/>
  <c r="A477" i="23"/>
  <c r="H477" i="23" s="1"/>
  <c r="A476" i="23"/>
  <c r="H476" i="23" s="1"/>
  <c r="A475" i="23"/>
  <c r="H475" i="23" s="1"/>
  <c r="A474" i="23"/>
  <c r="H474" i="23" s="1"/>
  <c r="A473" i="23"/>
  <c r="H473" i="23" s="1"/>
  <c r="A472" i="23"/>
  <c r="H472" i="23" s="1"/>
  <c r="A471" i="23"/>
  <c r="H471" i="23" s="1"/>
  <c r="A470" i="23"/>
  <c r="H470" i="23" s="1"/>
  <c r="A469" i="23"/>
  <c r="H469" i="23" s="1"/>
  <c r="A468" i="23"/>
  <c r="H468" i="23" s="1"/>
  <c r="A467" i="23"/>
  <c r="H467" i="23" s="1"/>
  <c r="A466" i="23"/>
  <c r="H466" i="23" s="1"/>
  <c r="A465" i="23"/>
  <c r="H465" i="23" s="1"/>
  <c r="A464" i="23"/>
  <c r="H464" i="23" s="1"/>
  <c r="A463" i="23"/>
  <c r="H463" i="23" s="1"/>
  <c r="A462" i="23"/>
  <c r="H462" i="23" s="1"/>
  <c r="A461" i="23"/>
  <c r="H461" i="23" s="1"/>
  <c r="A460" i="23"/>
  <c r="H460" i="23" s="1"/>
  <c r="H459" i="23"/>
  <c r="H458" i="23"/>
  <c r="H457" i="23"/>
  <c r="H456" i="23"/>
  <c r="H455" i="23"/>
  <c r="H454" i="23"/>
  <c r="H453" i="23"/>
  <c r="H452" i="23"/>
  <c r="H451" i="23"/>
  <c r="H450" i="23"/>
  <c r="H449" i="23"/>
  <c r="H448" i="23"/>
  <c r="H447" i="23"/>
  <c r="H446" i="23"/>
  <c r="A445" i="23"/>
  <c r="H445" i="23" s="1"/>
  <c r="A444" i="23"/>
  <c r="H444" i="23" s="1"/>
  <c r="A443" i="23"/>
  <c r="H443" i="23" s="1"/>
  <c r="A442" i="23"/>
  <c r="H442" i="23" s="1"/>
  <c r="A441" i="23"/>
  <c r="H441" i="23" s="1"/>
  <c r="A440" i="23"/>
  <c r="H440" i="23" s="1"/>
  <c r="A439" i="23"/>
  <c r="H439" i="23" s="1"/>
  <c r="A438" i="23"/>
  <c r="H438" i="23" s="1"/>
  <c r="A437" i="23"/>
  <c r="H437" i="23" s="1"/>
  <c r="A436" i="23"/>
  <c r="H436" i="23" s="1"/>
  <c r="A435" i="23"/>
  <c r="H435" i="23" s="1"/>
  <c r="A434" i="23"/>
  <c r="H434" i="23" s="1"/>
  <c r="A433" i="23"/>
  <c r="H433" i="23" s="1"/>
  <c r="A432" i="23"/>
  <c r="H432" i="23" s="1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A417" i="23"/>
  <c r="H417" i="23" s="1"/>
  <c r="A416" i="23"/>
  <c r="H416" i="23" s="1"/>
  <c r="A415" i="23"/>
  <c r="H415" i="23" s="1"/>
  <c r="A414" i="23"/>
  <c r="H414" i="23" s="1"/>
  <c r="A413" i="23"/>
  <c r="H413" i="23" s="1"/>
  <c r="A412" i="23"/>
  <c r="H412" i="23" s="1"/>
  <c r="A411" i="23"/>
  <c r="H411" i="23" s="1"/>
  <c r="A410" i="23"/>
  <c r="H410" i="23" s="1"/>
  <c r="A409" i="23"/>
  <c r="H409" i="23" s="1"/>
  <c r="A408" i="23"/>
  <c r="H408" i="23" s="1"/>
  <c r="A407" i="23"/>
  <c r="H407" i="23" s="1"/>
  <c r="A406" i="23"/>
  <c r="H406" i="23" s="1"/>
  <c r="A405" i="23"/>
  <c r="H405" i="23" s="1"/>
  <c r="A404" i="23"/>
  <c r="H404" i="23" s="1"/>
  <c r="A403" i="23"/>
  <c r="H403" i="23" s="1"/>
  <c r="A402" i="23"/>
  <c r="H402" i="23" s="1"/>
  <c r="A401" i="23"/>
  <c r="H401" i="23" s="1"/>
  <c r="A400" i="23"/>
  <c r="H400" i="23" s="1"/>
  <c r="A399" i="23"/>
  <c r="H399" i="23" s="1"/>
  <c r="A398" i="23"/>
  <c r="H398" i="23" s="1"/>
  <c r="A397" i="23"/>
  <c r="H397" i="23" s="1"/>
  <c r="A396" i="23"/>
  <c r="H396" i="23" s="1"/>
  <c r="A395" i="23"/>
  <c r="H395" i="23" s="1"/>
  <c r="A394" i="23"/>
  <c r="H394" i="23" s="1"/>
  <c r="A393" i="23"/>
  <c r="H393" i="23" s="1"/>
  <c r="A392" i="23"/>
  <c r="H392" i="23" s="1"/>
  <c r="A391" i="23"/>
  <c r="H391" i="23" s="1"/>
  <c r="A390" i="23"/>
  <c r="H390" i="23" s="1"/>
  <c r="A389" i="23"/>
  <c r="H389" i="23" s="1"/>
  <c r="A388" i="23"/>
  <c r="H388" i="23" s="1"/>
  <c r="A387" i="23"/>
  <c r="H387" i="23" s="1"/>
  <c r="A386" i="23"/>
  <c r="H386" i="23" s="1"/>
  <c r="A385" i="23"/>
  <c r="H385" i="23" s="1"/>
  <c r="A384" i="23"/>
  <c r="H384" i="23" s="1"/>
  <c r="A383" i="23"/>
  <c r="H383" i="23" s="1"/>
  <c r="A382" i="23"/>
  <c r="H382" i="23" s="1"/>
  <c r="A381" i="23"/>
  <c r="H381" i="23" s="1"/>
  <c r="A380" i="23"/>
  <c r="H380" i="23" s="1"/>
  <c r="A379" i="23"/>
  <c r="H379" i="23" s="1"/>
  <c r="A378" i="23"/>
  <c r="H378" i="23" s="1"/>
  <c r="A377" i="23"/>
  <c r="H377" i="23" s="1"/>
  <c r="A376" i="23"/>
  <c r="H376" i="23" s="1"/>
  <c r="A375" i="23"/>
  <c r="H375" i="23" s="1"/>
  <c r="A374" i="23"/>
  <c r="H374" i="23" s="1"/>
  <c r="A373" i="23"/>
  <c r="H373" i="23" s="1"/>
  <c r="A372" i="23"/>
  <c r="H372" i="23" s="1"/>
  <c r="A371" i="23"/>
  <c r="H371" i="23" s="1"/>
  <c r="A370" i="23"/>
  <c r="H370" i="23" s="1"/>
  <c r="A369" i="23"/>
  <c r="H369" i="23" s="1"/>
  <c r="A368" i="23"/>
  <c r="H368" i="23" s="1"/>
  <c r="A367" i="23"/>
  <c r="H367" i="23" s="1"/>
  <c r="A366" i="23"/>
  <c r="H366" i="23" s="1"/>
  <c r="A365" i="23"/>
  <c r="H365" i="23" s="1"/>
  <c r="A364" i="23"/>
  <c r="H364" i="23" s="1"/>
  <c r="A363" i="23"/>
  <c r="H363" i="23" s="1"/>
  <c r="A362" i="23"/>
  <c r="H362" i="23" s="1"/>
  <c r="A361" i="23"/>
  <c r="H361" i="23" s="1"/>
  <c r="A360" i="23"/>
  <c r="H360" i="23" s="1"/>
  <c r="A359" i="23"/>
  <c r="H359" i="23" s="1"/>
  <c r="A358" i="23"/>
  <c r="H358" i="23" s="1"/>
  <c r="A357" i="23"/>
  <c r="H357" i="23" s="1"/>
  <c r="A356" i="23"/>
  <c r="H356" i="23" s="1"/>
  <c r="A355" i="23"/>
  <c r="H355" i="23" s="1"/>
  <c r="A354" i="23"/>
  <c r="H354" i="23" s="1"/>
  <c r="A353" i="23"/>
  <c r="H353" i="23" s="1"/>
  <c r="A352" i="23"/>
  <c r="H352" i="23" s="1"/>
  <c r="A351" i="23"/>
  <c r="H351" i="23" s="1"/>
  <c r="A350" i="23"/>
  <c r="H350" i="23" s="1"/>
  <c r="A349" i="23"/>
  <c r="H349" i="23" s="1"/>
  <c r="A348" i="23"/>
  <c r="H348" i="23" s="1"/>
  <c r="A347" i="23"/>
  <c r="H347" i="23" s="1"/>
  <c r="A346" i="23"/>
  <c r="H346" i="23" s="1"/>
  <c r="A345" i="23"/>
  <c r="H345" i="23" s="1"/>
  <c r="A344" i="23"/>
  <c r="H344" i="23" s="1"/>
  <c r="A343" i="23"/>
  <c r="H343" i="23" s="1"/>
  <c r="A342" i="23"/>
  <c r="H342" i="23" s="1"/>
  <c r="A341" i="23"/>
  <c r="H341" i="23" s="1"/>
  <c r="A340" i="23"/>
  <c r="H340" i="23" s="1"/>
  <c r="A339" i="23"/>
  <c r="H339" i="23" s="1"/>
  <c r="A338" i="23"/>
  <c r="H338" i="23" s="1"/>
  <c r="A337" i="23"/>
  <c r="H337" i="23" s="1"/>
  <c r="A336" i="23"/>
  <c r="H336" i="23" s="1"/>
  <c r="A335" i="23"/>
  <c r="H335" i="23" s="1"/>
  <c r="A334" i="23"/>
  <c r="H334" i="23" s="1"/>
  <c r="A333" i="23"/>
  <c r="H333" i="23" s="1"/>
  <c r="A332" i="23"/>
  <c r="H332" i="23" s="1"/>
  <c r="A331" i="23"/>
  <c r="H331" i="23" s="1"/>
  <c r="A330" i="23"/>
  <c r="H330" i="23" s="1"/>
  <c r="A329" i="23"/>
  <c r="H329" i="23" s="1"/>
  <c r="A328" i="23"/>
  <c r="H328" i="23" s="1"/>
  <c r="A327" i="23"/>
  <c r="H327" i="23" s="1"/>
  <c r="A326" i="23"/>
  <c r="H326" i="23" s="1"/>
  <c r="A325" i="23"/>
  <c r="H325" i="23" s="1"/>
  <c r="A324" i="23"/>
  <c r="H324" i="23" s="1"/>
  <c r="A323" i="23"/>
  <c r="H323" i="23" s="1"/>
  <c r="A322" i="23"/>
  <c r="H322" i="23" s="1"/>
  <c r="A321" i="23"/>
  <c r="H321" i="23" s="1"/>
  <c r="A320" i="23"/>
  <c r="H320" i="23" s="1"/>
  <c r="A319" i="23"/>
  <c r="H319" i="23" s="1"/>
  <c r="A318" i="23"/>
  <c r="H318" i="23" s="1"/>
  <c r="A317" i="23"/>
  <c r="H317" i="23" s="1"/>
  <c r="A316" i="23"/>
  <c r="H316" i="23" s="1"/>
  <c r="A315" i="23"/>
  <c r="H315" i="23" s="1"/>
  <c r="A314" i="23"/>
  <c r="H314" i="23" s="1"/>
  <c r="A313" i="23"/>
  <c r="H313" i="23" s="1"/>
  <c r="A312" i="23"/>
  <c r="H312" i="23" s="1"/>
  <c r="A311" i="23"/>
  <c r="H311" i="23" s="1"/>
  <c r="A310" i="23"/>
  <c r="H310" i="23" s="1"/>
  <c r="A309" i="23"/>
  <c r="H309" i="23" s="1"/>
  <c r="A308" i="23"/>
  <c r="H308" i="23" s="1"/>
  <c r="A307" i="23"/>
  <c r="H307" i="23" s="1"/>
  <c r="H306" i="23"/>
  <c r="A305" i="23"/>
  <c r="H305" i="23" s="1"/>
  <c r="A304" i="23"/>
  <c r="H304" i="23" s="1"/>
  <c r="H303" i="23"/>
  <c r="A302" i="23"/>
  <c r="H302" i="23" s="1"/>
  <c r="A301" i="23"/>
  <c r="H301" i="23" s="1"/>
  <c r="A300" i="23"/>
  <c r="H300" i="23" s="1"/>
  <c r="A299" i="23"/>
  <c r="H299" i="23" s="1"/>
  <c r="A298" i="23"/>
  <c r="H298" i="23" s="1"/>
  <c r="A297" i="23"/>
  <c r="H297" i="23" s="1"/>
  <c r="A296" i="23"/>
  <c r="H296" i="23" s="1"/>
  <c r="A295" i="23"/>
  <c r="H295" i="23" s="1"/>
  <c r="A294" i="23"/>
  <c r="H294" i="23" s="1"/>
  <c r="A293" i="23"/>
  <c r="H293" i="23" s="1"/>
  <c r="A292" i="23"/>
  <c r="H292" i="23" s="1"/>
  <c r="A291" i="23"/>
  <c r="H291" i="23" s="1"/>
  <c r="A290" i="23"/>
  <c r="H290" i="23" s="1"/>
  <c r="A289" i="23"/>
  <c r="H289" i="23" s="1"/>
  <c r="A288" i="23"/>
  <c r="H288" i="23" s="1"/>
  <c r="A287" i="23"/>
  <c r="H287" i="23" s="1"/>
  <c r="A286" i="23"/>
  <c r="H286" i="23" s="1"/>
  <c r="A285" i="23"/>
  <c r="H285" i="23" s="1"/>
  <c r="A284" i="23"/>
  <c r="H284" i="23" s="1"/>
  <c r="A283" i="23"/>
  <c r="H283" i="23" s="1"/>
  <c r="A282" i="23"/>
  <c r="H282" i="23" s="1"/>
  <c r="A281" i="23"/>
  <c r="H281" i="23" s="1"/>
  <c r="A280" i="23"/>
  <c r="H280" i="23" s="1"/>
  <c r="A279" i="23"/>
  <c r="H279" i="23" s="1"/>
  <c r="H278" i="23"/>
  <c r="A277" i="23"/>
  <c r="H277" i="23" s="1"/>
  <c r="A276" i="23"/>
  <c r="H276" i="23" s="1"/>
  <c r="A275" i="23"/>
  <c r="H275" i="23" s="1"/>
  <c r="A274" i="23"/>
  <c r="H274" i="23" s="1"/>
  <c r="A273" i="23"/>
  <c r="H273" i="23" s="1"/>
  <c r="A272" i="23"/>
  <c r="H272" i="23" s="1"/>
  <c r="A271" i="23"/>
  <c r="H271" i="23" s="1"/>
  <c r="A270" i="23"/>
  <c r="H270" i="23" s="1"/>
  <c r="A269" i="23"/>
  <c r="H269" i="23" s="1"/>
  <c r="A268" i="23"/>
  <c r="H268" i="23" s="1"/>
  <c r="A267" i="23"/>
  <c r="H267" i="23" s="1"/>
  <c r="A266" i="23"/>
  <c r="H266" i="23" s="1"/>
  <c r="A265" i="23"/>
  <c r="H265" i="23" s="1"/>
  <c r="A264" i="23"/>
  <c r="H264" i="23" s="1"/>
  <c r="A263" i="23"/>
  <c r="H263" i="23" s="1"/>
  <c r="A262" i="23"/>
  <c r="H262" i="23" s="1"/>
  <c r="A261" i="23"/>
  <c r="H261" i="23" s="1"/>
  <c r="A260" i="23"/>
  <c r="H260" i="23" s="1"/>
  <c r="A259" i="23"/>
  <c r="H259" i="23" s="1"/>
  <c r="A258" i="23"/>
  <c r="H258" i="23" s="1"/>
  <c r="A257" i="23"/>
  <c r="H257" i="23" s="1"/>
  <c r="A256" i="23"/>
  <c r="H256" i="23" s="1"/>
  <c r="A255" i="23"/>
  <c r="H255" i="23" s="1"/>
  <c r="A254" i="23"/>
  <c r="H254" i="23" s="1"/>
  <c r="A253" i="23"/>
  <c r="H253" i="23" s="1"/>
  <c r="A252" i="23"/>
  <c r="H252" i="23" s="1"/>
  <c r="A251" i="23"/>
  <c r="H251" i="23" s="1"/>
  <c r="A250" i="23"/>
  <c r="H250" i="23" s="1"/>
  <c r="A249" i="23"/>
  <c r="H249" i="23" s="1"/>
  <c r="A248" i="23"/>
  <c r="H248" i="23" s="1"/>
  <c r="A247" i="23"/>
  <c r="H247" i="23" s="1"/>
  <c r="A246" i="23"/>
  <c r="H246" i="23" s="1"/>
  <c r="A245" i="23"/>
  <c r="H245" i="23" s="1"/>
  <c r="A244" i="23"/>
  <c r="H244" i="23" s="1"/>
  <c r="A243" i="23"/>
  <c r="H243" i="23" s="1"/>
  <c r="A242" i="23"/>
  <c r="H242" i="23" s="1"/>
  <c r="A241" i="23"/>
  <c r="H241" i="23" s="1"/>
  <c r="A240" i="23"/>
  <c r="H240" i="23" s="1"/>
  <c r="A239" i="23"/>
  <c r="H239" i="23" s="1"/>
  <c r="A238" i="23"/>
  <c r="H238" i="23" s="1"/>
  <c r="A237" i="23"/>
  <c r="H237" i="23" s="1"/>
  <c r="A236" i="23"/>
  <c r="H236" i="23" s="1"/>
  <c r="BS157" i="23"/>
  <c r="BS156" i="23"/>
  <c r="BS155" i="23"/>
  <c r="BS154" i="23"/>
  <c r="BS153" i="23"/>
  <c r="BS152" i="23"/>
  <c r="BS151" i="23"/>
  <c r="BS150" i="23"/>
  <c r="BS149" i="23"/>
  <c r="BS148" i="23"/>
  <c r="BS147" i="23"/>
  <c r="BS146" i="23"/>
  <c r="A224" i="23" s="1"/>
  <c r="H224" i="23" s="1"/>
  <c r="BS145" i="23"/>
  <c r="A223" i="23" s="1"/>
  <c r="H223" i="23" s="1"/>
  <c r="BS144" i="23"/>
  <c r="A222" i="23" s="1"/>
  <c r="H222" i="23" s="1"/>
  <c r="BS143" i="23"/>
  <c r="A221" i="23" s="1"/>
  <c r="H221" i="23" s="1"/>
  <c r="BS142" i="23"/>
  <c r="A220" i="23" s="1"/>
  <c r="H220" i="23" s="1"/>
  <c r="BS141" i="23"/>
  <c r="A219" i="23" s="1"/>
  <c r="H219" i="23" s="1"/>
  <c r="BS140" i="23"/>
  <c r="A218" i="23" s="1"/>
  <c r="H218" i="23" s="1"/>
  <c r="BS139" i="23"/>
  <c r="A217" i="23" s="1"/>
  <c r="H217" i="23" s="1"/>
  <c r="BS138" i="23"/>
  <c r="A216" i="23" s="1"/>
  <c r="H216" i="23" s="1"/>
  <c r="BS137" i="23"/>
  <c r="A215" i="23" s="1"/>
  <c r="H215" i="23" s="1"/>
  <c r="BS136" i="23"/>
  <c r="A214" i="23" s="1"/>
  <c r="H214" i="23" s="1"/>
  <c r="BS135" i="23"/>
  <c r="BS134" i="23"/>
  <c r="BS133" i="23"/>
  <c r="BS132" i="23"/>
  <c r="BS131" i="23"/>
  <c r="BS130" i="23"/>
  <c r="BS129" i="23"/>
  <c r="BS128" i="23"/>
  <c r="BS127" i="23"/>
  <c r="BS126" i="23"/>
  <c r="BS125" i="23"/>
  <c r="BS124" i="23"/>
  <c r="A213" i="23" s="1"/>
  <c r="BS123" i="23"/>
  <c r="A212" i="23" s="1"/>
  <c r="BS122" i="23"/>
  <c r="A211" i="23" s="1"/>
  <c r="BS121" i="23"/>
  <c r="A210" i="23" s="1"/>
  <c r="BS120" i="23"/>
  <c r="A209" i="23" s="1"/>
  <c r="BS119" i="23"/>
  <c r="A208" i="23" s="1"/>
  <c r="BS118" i="23"/>
  <c r="A207" i="23" s="1"/>
  <c r="BS117" i="23"/>
  <c r="A206" i="23" s="1"/>
  <c r="BS116" i="23"/>
  <c r="A205" i="23" s="1"/>
  <c r="BS115" i="23"/>
  <c r="A204" i="23" s="1"/>
  <c r="BS114" i="23"/>
  <c r="A203" i="23" s="1"/>
  <c r="BS113" i="23"/>
  <c r="BS112" i="23"/>
  <c r="BS111" i="23"/>
  <c r="BS110" i="23"/>
  <c r="BS109" i="23"/>
  <c r="A198" i="23" s="1"/>
  <c r="H198" i="23" s="1"/>
  <c r="BS108" i="23"/>
  <c r="BS107" i="23"/>
  <c r="BS106" i="23"/>
  <c r="BS105" i="23"/>
  <c r="H103" i="23"/>
  <c r="BS104" i="23"/>
  <c r="H102" i="23"/>
  <c r="BS103" i="23"/>
  <c r="A101" i="23"/>
  <c r="H101" i="23" s="1"/>
  <c r="BS102" i="23"/>
  <c r="A191" i="23" s="1"/>
  <c r="H191" i="23" s="1"/>
  <c r="A100" i="23"/>
  <c r="H100" i="23" s="1"/>
  <c r="BS101" i="23"/>
  <c r="A190" i="23" s="1"/>
  <c r="H190" i="23" s="1"/>
  <c r="H99" i="23"/>
  <c r="BS100" i="23"/>
  <c r="A189" i="23" s="1"/>
  <c r="H189" i="23" s="1"/>
  <c r="H98" i="23"/>
  <c r="BS99" i="23"/>
  <c r="A188" i="23" s="1"/>
  <c r="H188" i="23" s="1"/>
  <c r="BS98" i="23"/>
  <c r="A187" i="23" s="1"/>
  <c r="H187" i="23" s="1"/>
  <c r="H97" i="23"/>
  <c r="BS97" i="23"/>
  <c r="A186" i="23" s="1"/>
  <c r="H186" i="23" s="1"/>
  <c r="H96" i="23"/>
  <c r="BS96" i="23"/>
  <c r="A185" i="23" s="1"/>
  <c r="H185" i="23" s="1"/>
  <c r="A95" i="23"/>
  <c r="H95" i="23" s="1"/>
  <c r="BS95" i="23"/>
  <c r="A184" i="23" s="1"/>
  <c r="H184" i="23" s="1"/>
  <c r="H94" i="23"/>
  <c r="BS94" i="23"/>
  <c r="A183" i="23" s="1"/>
  <c r="H183" i="23" s="1"/>
  <c r="H93" i="23"/>
  <c r="BS93" i="23"/>
  <c r="A182" i="23" s="1"/>
  <c r="H182" i="23" s="1"/>
  <c r="H92" i="23"/>
  <c r="BS92" i="23"/>
  <c r="A181" i="23" s="1"/>
  <c r="H181" i="23" s="1"/>
  <c r="A91" i="23"/>
  <c r="H91" i="23" s="1"/>
  <c r="BS91" i="23"/>
  <c r="A90" i="23"/>
  <c r="H90" i="23" s="1"/>
  <c r="BS90" i="23"/>
  <c r="A89" i="23"/>
  <c r="H89" i="23" s="1"/>
  <c r="BS89" i="23"/>
  <c r="A88" i="23"/>
  <c r="H88" i="23" s="1"/>
  <c r="BS88" i="23"/>
  <c r="BS87" i="23"/>
  <c r="A87" i="23"/>
  <c r="H87" i="23" s="1"/>
  <c r="BS86" i="23"/>
  <c r="A86" i="23"/>
  <c r="H86" i="23" s="1"/>
  <c r="BS85" i="23"/>
  <c r="A85" i="23"/>
  <c r="H85" i="23" s="1"/>
  <c r="BS84" i="23"/>
  <c r="A84" i="23"/>
  <c r="H84" i="23" s="1"/>
  <c r="BS83" i="23"/>
  <c r="A83" i="23"/>
  <c r="H83" i="23" s="1"/>
  <c r="BS82" i="23"/>
  <c r="A82" i="23"/>
  <c r="H82" i="23" s="1"/>
  <c r="BS81" i="23"/>
  <c r="A81" i="23"/>
  <c r="H81" i="23" s="1"/>
  <c r="BS80" i="23"/>
  <c r="A169" i="23" s="1"/>
  <c r="H169" i="23" s="1"/>
  <c r="A80" i="23"/>
  <c r="H80" i="23" s="1"/>
  <c r="BS79" i="23"/>
  <c r="A168" i="23" s="1"/>
  <c r="H168" i="23" s="1"/>
  <c r="A79" i="23"/>
  <c r="H79" i="23" s="1"/>
  <c r="BS78" i="23"/>
  <c r="A167" i="23" s="1"/>
  <c r="H167" i="23" s="1"/>
  <c r="A78" i="23"/>
  <c r="H78" i="23" s="1"/>
  <c r="BS77" i="23"/>
  <c r="A166" i="23" s="1"/>
  <c r="H166" i="23" s="1"/>
  <c r="BS76" i="23"/>
  <c r="A165" i="23" s="1"/>
  <c r="H165" i="23" s="1"/>
  <c r="BS75" i="23"/>
  <c r="A164" i="23" s="1"/>
  <c r="H164" i="23" s="1"/>
  <c r="BS74" i="23"/>
  <c r="A163" i="23" s="1"/>
  <c r="H163" i="23" s="1"/>
  <c r="BS73" i="23"/>
  <c r="A162" i="23" s="1"/>
  <c r="H162" i="23" s="1"/>
  <c r="BS72" i="23"/>
  <c r="A161" i="23" s="1"/>
  <c r="H161" i="23" s="1"/>
  <c r="BS71" i="23"/>
  <c r="A160" i="23" s="1"/>
  <c r="H160" i="23" s="1"/>
  <c r="BS70" i="23"/>
  <c r="A159" i="23" s="1"/>
  <c r="H159" i="23" s="1"/>
  <c r="BS69" i="23"/>
  <c r="A158" i="23" s="1"/>
  <c r="H158" i="23" s="1"/>
  <c r="BS68" i="23"/>
  <c r="A157" i="23" s="1"/>
  <c r="H157" i="23" s="1"/>
  <c r="BS67" i="23"/>
  <c r="A156" i="23" s="1"/>
  <c r="H156" i="23" s="1"/>
  <c r="BS66" i="23"/>
  <c r="A155" i="23" s="1"/>
  <c r="H155" i="23" s="1"/>
  <c r="BS65" i="23"/>
  <c r="A154" i="23" s="1"/>
  <c r="H154" i="23" s="1"/>
  <c r="BS64" i="23"/>
  <c r="A153" i="23" s="1"/>
  <c r="H153" i="23" s="1"/>
  <c r="BS63" i="23"/>
  <c r="A152" i="23" s="1"/>
  <c r="H152" i="23" s="1"/>
  <c r="BS62" i="23"/>
  <c r="A151" i="23" s="1"/>
  <c r="H151" i="23" s="1"/>
  <c r="BS61" i="23"/>
  <c r="A150" i="23" s="1"/>
  <c r="H150" i="23" s="1"/>
  <c r="BS60" i="23"/>
  <c r="A149" i="23" s="1"/>
  <c r="H149" i="23" s="1"/>
  <c r="BS59" i="23"/>
  <c r="A148" i="23" s="1"/>
  <c r="H148" i="23" s="1"/>
  <c r="BS58" i="23"/>
  <c r="A147" i="23" s="1"/>
  <c r="H147" i="23" s="1"/>
  <c r="BS57" i="23"/>
  <c r="A146" i="23" s="1"/>
  <c r="H146" i="23" s="1"/>
  <c r="BS56" i="23"/>
  <c r="A145" i="23" s="1"/>
  <c r="H145" i="23" s="1"/>
  <c r="BS55" i="23"/>
  <c r="A144" i="23" s="1"/>
  <c r="H144" i="23" s="1"/>
  <c r="BS54" i="23"/>
  <c r="A143" i="23" s="1"/>
  <c r="H143" i="23" s="1"/>
  <c r="BS53" i="23"/>
  <c r="A142" i="23" s="1"/>
  <c r="H142" i="23" s="1"/>
  <c r="BS52" i="23"/>
  <c r="A141" i="23" s="1"/>
  <c r="H141" i="23" s="1"/>
  <c r="BS51" i="23"/>
  <c r="A140" i="23" s="1"/>
  <c r="H140" i="23" s="1"/>
  <c r="BS50" i="23"/>
  <c r="A139" i="23" s="1"/>
  <c r="H139" i="23" s="1"/>
  <c r="BS49" i="23"/>
  <c r="A138" i="23" s="1"/>
  <c r="H138" i="23" s="1"/>
  <c r="BS48" i="23"/>
  <c r="A137" i="23" s="1"/>
  <c r="H137" i="23" s="1"/>
  <c r="BS47" i="23"/>
  <c r="BS46" i="23"/>
  <c r="BS45" i="23"/>
  <c r="BS44" i="23"/>
  <c r="BS43" i="23"/>
  <c r="BS42" i="23"/>
  <c r="BS41" i="23"/>
  <c r="BS40" i="23"/>
  <c r="BS39" i="23"/>
  <c r="BS38" i="23"/>
  <c r="BS37" i="23"/>
  <c r="BS36" i="23"/>
  <c r="A136" i="23" s="1"/>
  <c r="H136" i="23" s="1"/>
  <c r="BS35" i="23"/>
  <c r="A135" i="23" s="1"/>
  <c r="H135" i="23" s="1"/>
  <c r="BS34" i="23"/>
  <c r="A134" i="23" s="1"/>
  <c r="H134" i="23" s="1"/>
  <c r="BS33" i="23"/>
  <c r="A133" i="23" s="1"/>
  <c r="H133" i="23" s="1"/>
  <c r="BS32" i="23"/>
  <c r="A132" i="23" s="1"/>
  <c r="H132" i="23" s="1"/>
  <c r="BS31" i="23"/>
  <c r="A131" i="23" s="1"/>
  <c r="H131" i="23" s="1"/>
  <c r="BS30" i="23"/>
  <c r="A130" i="23" s="1"/>
  <c r="H130" i="23" s="1"/>
  <c r="BS29" i="23"/>
  <c r="A129" i="23" s="1"/>
  <c r="H129" i="23" s="1"/>
  <c r="BS28" i="23"/>
  <c r="A128" i="23" s="1"/>
  <c r="H128" i="23" s="1"/>
  <c r="BS27" i="23"/>
  <c r="A127" i="23" s="1"/>
  <c r="H127" i="23" s="1"/>
  <c r="BS26" i="23"/>
  <c r="A126" i="23" s="1"/>
  <c r="H126" i="23" s="1"/>
  <c r="BS25" i="23"/>
  <c r="A125" i="23" s="1"/>
  <c r="H125" i="23" s="1"/>
  <c r="BS24" i="23"/>
  <c r="A124" i="23" s="1"/>
  <c r="H124" i="23" s="1"/>
  <c r="BS23" i="23"/>
  <c r="A123" i="23" s="1"/>
  <c r="H123" i="23" s="1"/>
  <c r="BS22" i="23"/>
  <c r="A122" i="23" s="1"/>
  <c r="H122" i="23" s="1"/>
  <c r="BS21" i="23"/>
  <c r="A121" i="23" s="1"/>
  <c r="H121" i="23" s="1"/>
  <c r="BS20" i="23"/>
  <c r="A120" i="23" s="1"/>
  <c r="H120" i="23" s="1"/>
  <c r="BS19" i="23"/>
  <c r="A119" i="23" s="1"/>
  <c r="H119" i="23" s="1"/>
  <c r="BS18" i="23"/>
  <c r="A118" i="23" s="1"/>
  <c r="H118" i="23" s="1"/>
  <c r="BS17" i="23"/>
  <c r="A117" i="23" s="1"/>
  <c r="H117" i="23" s="1"/>
  <c r="BS16" i="23"/>
  <c r="A116" i="23" s="1"/>
  <c r="H116" i="23" s="1"/>
  <c r="BS15" i="23"/>
  <c r="A115" i="23" s="1"/>
  <c r="H115" i="23" s="1"/>
  <c r="BS14" i="23"/>
  <c r="A114" i="23" s="1"/>
  <c r="H114" i="23" s="1"/>
  <c r="BS13" i="23"/>
  <c r="A113" i="23" s="1"/>
  <c r="H113" i="23" s="1"/>
  <c r="BS12" i="23"/>
  <c r="A112" i="23" s="1"/>
  <c r="H112" i="23" s="1"/>
  <c r="BS11" i="23"/>
  <c r="A111" i="23" s="1"/>
  <c r="H111" i="23" s="1"/>
  <c r="BS10" i="23"/>
  <c r="A110" i="23" s="1"/>
  <c r="H110" i="23" s="1"/>
  <c r="BS9" i="23"/>
  <c r="A109" i="23" s="1"/>
  <c r="H109" i="23" s="1"/>
  <c r="BS8" i="23"/>
  <c r="A108" i="23" s="1"/>
  <c r="H108" i="23" s="1"/>
  <c r="BS7" i="23"/>
  <c r="A107" i="23" s="1"/>
  <c r="H107" i="23" s="1"/>
  <c r="BS6" i="23"/>
  <c r="A106" i="23" s="1"/>
  <c r="H106" i="23" s="1"/>
  <c r="BS5" i="23"/>
  <c r="A105" i="23" s="1"/>
  <c r="H105" i="23" s="1"/>
  <c r="BS4" i="23"/>
  <c r="A104" i="23" s="1"/>
  <c r="H104" i="23" s="1"/>
  <c r="H207" i="23" l="1"/>
  <c r="A178" i="23"/>
  <c r="H178" i="23" s="1"/>
  <c r="A195" i="23"/>
  <c r="H195" i="23" s="1"/>
  <c r="H208" i="23"/>
  <c r="A232" i="23"/>
  <c r="H232" i="23" s="1"/>
  <c r="A170" i="23"/>
  <c r="H170" i="23" s="1"/>
  <c r="A174" i="23"/>
  <c r="H174" i="23" s="1"/>
  <c r="A196" i="23"/>
  <c r="H196" i="23" s="1"/>
  <c r="H209" i="23"/>
  <c r="A225" i="23"/>
  <c r="H225" i="23" s="1"/>
  <c r="A233" i="23"/>
  <c r="H233" i="23" s="1"/>
  <c r="A231" i="23"/>
  <c r="H231" i="23" s="1"/>
  <c r="A179" i="23"/>
  <c r="H179" i="23" s="1"/>
  <c r="A197" i="23"/>
  <c r="H197" i="23" s="1"/>
  <c r="H210" i="23"/>
  <c r="A226" i="23"/>
  <c r="H226" i="23" s="1"/>
  <c r="A234" i="23"/>
  <c r="H234" i="23" s="1"/>
  <c r="A194" i="23"/>
  <c r="H194" i="23" s="1"/>
  <c r="H171" i="23"/>
  <c r="A171" i="23"/>
  <c r="A175" i="23"/>
  <c r="H175" i="23" s="1"/>
  <c r="A192" i="23"/>
  <c r="H192" i="23" s="1"/>
  <c r="H203" i="23"/>
  <c r="H211" i="23"/>
  <c r="A227" i="23"/>
  <c r="H227" i="23" s="1"/>
  <c r="A235" i="23"/>
  <c r="H235" i="23" s="1"/>
  <c r="A180" i="23"/>
  <c r="H180" i="23" s="1"/>
  <c r="A199" i="23"/>
  <c r="H199" i="23" s="1"/>
  <c r="H204" i="23"/>
  <c r="H212" i="23"/>
  <c r="A228" i="23"/>
  <c r="H228" i="23" s="1"/>
  <c r="A202" i="23"/>
  <c r="H202" i="23" s="1"/>
  <c r="A172" i="23"/>
  <c r="H172" i="23" s="1"/>
  <c r="H176" i="23"/>
  <c r="A176" i="23"/>
  <c r="A193" i="23"/>
  <c r="H193" i="23" s="1"/>
  <c r="A200" i="23"/>
  <c r="H200" i="23" s="1"/>
  <c r="H205" i="23"/>
  <c r="H213" i="23"/>
  <c r="A229" i="23"/>
  <c r="H229" i="23" s="1"/>
  <c r="A173" i="23"/>
  <c r="H173" i="23" s="1"/>
  <c r="A177" i="23"/>
  <c r="H177" i="23" s="1"/>
  <c r="A201" i="23"/>
  <c r="H201" i="23" s="1"/>
  <c r="H206" i="23"/>
  <c r="A230" i="23"/>
  <c r="H230" i="23" s="1"/>
  <c r="H94" i="1"/>
  <c r="H95" i="1"/>
  <c r="H97" i="1"/>
  <c r="H98" i="1"/>
  <c r="H99" i="1"/>
  <c r="H100" i="1"/>
  <c r="H101" i="1"/>
  <c r="H104" i="1"/>
  <c r="H105" i="1"/>
  <c r="A271" i="1"/>
  <c r="A287" i="1"/>
  <c r="A697" i="20" l="1"/>
  <c r="H697" i="20" s="1"/>
  <c r="A696" i="20"/>
  <c r="H696" i="20" s="1"/>
  <c r="X80" i="20"/>
  <c r="A698" i="20" s="1"/>
  <c r="H698" i="20" s="1"/>
  <c r="X81" i="20"/>
  <c r="A699" i="20" s="1"/>
  <c r="H699" i="20" s="1"/>
  <c r="X82" i="20"/>
  <c r="A700" i="20" s="1"/>
  <c r="H700" i="20" s="1"/>
  <c r="X83" i="20"/>
  <c r="A701" i="20" s="1"/>
  <c r="H701" i="20" s="1"/>
  <c r="X84" i="20"/>
  <c r="A702" i="20" s="1"/>
  <c r="H702" i="20" s="1"/>
  <c r="X85" i="20"/>
  <c r="A703" i="20" s="1"/>
  <c r="H703" i="20" s="1"/>
  <c r="X86" i="20"/>
  <c r="A704" i="20" s="1"/>
  <c r="H704" i="20" s="1"/>
  <c r="X87" i="20"/>
  <c r="A705" i="20" s="1"/>
  <c r="H705" i="20" s="1"/>
  <c r="X88" i="20"/>
  <c r="A706" i="20" s="1"/>
  <c r="H706" i="20" s="1"/>
  <c r="X89" i="20"/>
  <c r="A707" i="20" s="1"/>
  <c r="H707" i="20" s="1"/>
  <c r="X90" i="20"/>
  <c r="A708" i="20" s="1"/>
  <c r="H708" i="20" s="1"/>
  <c r="X91" i="20"/>
  <c r="A709" i="20" s="1"/>
  <c r="H709" i="20" s="1"/>
  <c r="W79" i="20"/>
  <c r="A641" i="20" s="1"/>
  <c r="H641" i="20" s="1"/>
  <c r="W80" i="20"/>
  <c r="A642" i="20" s="1"/>
  <c r="H642" i="20" s="1"/>
  <c r="W81" i="20"/>
  <c r="A643" i="20" s="1"/>
  <c r="H643" i="20" s="1"/>
  <c r="W82" i="20"/>
  <c r="A644" i="20" s="1"/>
  <c r="H644" i="20" s="1"/>
  <c r="W83" i="20"/>
  <c r="A645" i="20" s="1"/>
  <c r="H645" i="20" s="1"/>
  <c r="W84" i="20"/>
  <c r="A646" i="20" s="1"/>
  <c r="H646" i="20" s="1"/>
  <c r="W85" i="20"/>
  <c r="A647" i="20" s="1"/>
  <c r="H647" i="20" s="1"/>
  <c r="W86" i="20"/>
  <c r="A648" i="20" s="1"/>
  <c r="H648" i="20" s="1"/>
  <c r="W87" i="20"/>
  <c r="A649" i="20" s="1"/>
  <c r="H649" i="20" s="1"/>
  <c r="W88" i="20"/>
  <c r="A650" i="20" s="1"/>
  <c r="H650" i="20" s="1"/>
  <c r="W89" i="20"/>
  <c r="A651" i="20" s="1"/>
  <c r="H651" i="20" s="1"/>
  <c r="W90" i="20"/>
  <c r="A652" i="20" s="1"/>
  <c r="H652" i="20" s="1"/>
  <c r="W91" i="20"/>
  <c r="A653" i="20" s="1"/>
  <c r="H653" i="20" s="1"/>
  <c r="A640" i="20"/>
  <c r="H640" i="20" s="1"/>
  <c r="S79" i="20"/>
  <c r="A501" i="20" s="1"/>
  <c r="H501" i="20" s="1"/>
  <c r="S80" i="20"/>
  <c r="A502" i="20" s="1"/>
  <c r="H502" i="20" s="1"/>
  <c r="S81" i="20"/>
  <c r="A503" i="20" s="1"/>
  <c r="H503" i="20" s="1"/>
  <c r="S82" i="20"/>
  <c r="A504" i="20" s="1"/>
  <c r="H504" i="20" s="1"/>
  <c r="S83" i="20"/>
  <c r="A505" i="20" s="1"/>
  <c r="H505" i="20" s="1"/>
  <c r="S84" i="20"/>
  <c r="A506" i="20" s="1"/>
  <c r="H506" i="20" s="1"/>
  <c r="S85" i="20"/>
  <c r="A507" i="20" s="1"/>
  <c r="H507" i="20" s="1"/>
  <c r="S86" i="20"/>
  <c r="A508" i="20" s="1"/>
  <c r="H508" i="20" s="1"/>
  <c r="S87" i="20"/>
  <c r="A509" i="20" s="1"/>
  <c r="H509" i="20" s="1"/>
  <c r="S88" i="20"/>
  <c r="A510" i="20" s="1"/>
  <c r="H510" i="20" s="1"/>
  <c r="S89" i="20"/>
  <c r="A511" i="20" s="1"/>
  <c r="H511" i="20" s="1"/>
  <c r="S90" i="20"/>
  <c r="A512" i="20" s="1"/>
  <c r="H512" i="20" s="1"/>
  <c r="S91" i="20"/>
  <c r="A513" i="20" s="1"/>
  <c r="H513" i="20" s="1"/>
  <c r="A500" i="20"/>
  <c r="H500" i="20" s="1"/>
  <c r="R79" i="20"/>
  <c r="A445" i="20" s="1"/>
  <c r="H445" i="20" s="1"/>
  <c r="R80" i="20"/>
  <c r="A446" i="20" s="1"/>
  <c r="H446" i="20" s="1"/>
  <c r="R81" i="20"/>
  <c r="A447" i="20" s="1"/>
  <c r="H447" i="20" s="1"/>
  <c r="R82" i="20"/>
  <c r="A448" i="20" s="1"/>
  <c r="H448" i="20" s="1"/>
  <c r="R83" i="20"/>
  <c r="A449" i="20" s="1"/>
  <c r="H449" i="20" s="1"/>
  <c r="R84" i="20"/>
  <c r="A450" i="20" s="1"/>
  <c r="H450" i="20" s="1"/>
  <c r="R85" i="20"/>
  <c r="A451" i="20" s="1"/>
  <c r="H451" i="20" s="1"/>
  <c r="R86" i="20"/>
  <c r="A452" i="20" s="1"/>
  <c r="H452" i="20" s="1"/>
  <c r="R87" i="20"/>
  <c r="A453" i="20" s="1"/>
  <c r="H453" i="20" s="1"/>
  <c r="R88" i="20"/>
  <c r="A454" i="20" s="1"/>
  <c r="H454" i="20" s="1"/>
  <c r="R89" i="20"/>
  <c r="A455" i="20" s="1"/>
  <c r="H455" i="20" s="1"/>
  <c r="R90" i="20"/>
  <c r="A456" i="20" s="1"/>
  <c r="H456" i="20" s="1"/>
  <c r="R91" i="20"/>
  <c r="A457" i="20" s="1"/>
  <c r="H457" i="20" s="1"/>
  <c r="A444" i="20"/>
  <c r="H444" i="20" s="1"/>
  <c r="A427" i="20"/>
  <c r="A428" i="20"/>
  <c r="H428" i="20" s="1"/>
  <c r="A429" i="20"/>
  <c r="H429" i="20" s="1"/>
  <c r="H483" i="20"/>
  <c r="A484" i="20"/>
  <c r="H484" i="20" s="1"/>
  <c r="A485" i="20"/>
  <c r="H485" i="20" s="1"/>
  <c r="A379" i="19"/>
  <c r="A380" i="19"/>
  <c r="G380" i="19" s="1"/>
  <c r="A381" i="19"/>
  <c r="A421" i="19"/>
  <c r="A422" i="19"/>
  <c r="A423" i="19"/>
  <c r="A384" i="1"/>
  <c r="A385" i="1"/>
  <c r="A340" i="1"/>
  <c r="A341" i="1"/>
  <c r="A342" i="1"/>
  <c r="A343" i="1"/>
  <c r="A316" i="1"/>
  <c r="A288" i="1"/>
  <c r="BS214" i="20"/>
  <c r="A322" i="20" s="1"/>
  <c r="H322" i="20" s="1"/>
  <c r="BS215" i="20"/>
  <c r="A323" i="20" s="1"/>
  <c r="H323" i="20" s="1"/>
  <c r="BS216" i="20"/>
  <c r="A324" i="20" s="1"/>
  <c r="H324" i="20" s="1"/>
  <c r="BS217" i="20"/>
  <c r="A325" i="20" s="1"/>
  <c r="H325" i="20" s="1"/>
  <c r="BS218" i="20"/>
  <c r="A326" i="20" s="1"/>
  <c r="H326" i="20" s="1"/>
  <c r="BS219" i="20"/>
  <c r="A327" i="20" s="1"/>
  <c r="H327" i="20" s="1"/>
  <c r="BS220" i="20"/>
  <c r="A328" i="20" s="1"/>
  <c r="H328" i="20" s="1"/>
  <c r="BS221" i="20"/>
  <c r="A329" i="20" s="1"/>
  <c r="H329" i="20" s="1"/>
  <c r="BS222" i="20"/>
  <c r="A330" i="20" s="1"/>
  <c r="H330" i="20" s="1"/>
  <c r="BS223" i="20"/>
  <c r="A331" i="20" s="1"/>
  <c r="H331" i="20" s="1"/>
  <c r="BS213" i="20"/>
  <c r="A321" i="20" s="1"/>
  <c r="H321" i="20" s="1"/>
  <c r="BS181" i="20"/>
  <c r="A289" i="20" s="1"/>
  <c r="H289" i="20" s="1"/>
  <c r="BS182" i="20"/>
  <c r="A290" i="20" s="1"/>
  <c r="H290" i="20" s="1"/>
  <c r="BS183" i="20"/>
  <c r="A291" i="20" s="1"/>
  <c r="H291" i="20" s="1"/>
  <c r="BS184" i="20"/>
  <c r="A292" i="20" s="1"/>
  <c r="H292" i="20" s="1"/>
  <c r="BS185" i="20"/>
  <c r="A293" i="20" s="1"/>
  <c r="H293" i="20" s="1"/>
  <c r="BS186" i="20"/>
  <c r="A294" i="20" s="1"/>
  <c r="H294" i="20" s="1"/>
  <c r="BS187" i="20"/>
  <c r="A295" i="20" s="1"/>
  <c r="H295" i="20" s="1"/>
  <c r="BS188" i="20"/>
  <c r="A296" i="20" s="1"/>
  <c r="H296" i="20" s="1"/>
  <c r="BS189" i="20"/>
  <c r="A297" i="20" s="1"/>
  <c r="H297" i="20" s="1"/>
  <c r="BS190" i="20"/>
  <c r="A298" i="20" s="1"/>
  <c r="H298" i="20" s="1"/>
  <c r="BS180" i="20"/>
  <c r="A288" i="20" s="1"/>
  <c r="H288" i="20" s="1"/>
  <c r="BS203" i="20"/>
  <c r="A311" i="20" s="1"/>
  <c r="H311" i="20" s="1"/>
  <c r="BS204" i="20"/>
  <c r="A312" i="20" s="1"/>
  <c r="H312" i="20" s="1"/>
  <c r="BS205" i="20"/>
  <c r="A313" i="20" s="1"/>
  <c r="H313" i="20" s="1"/>
  <c r="BS206" i="20"/>
  <c r="A314" i="20" s="1"/>
  <c r="H314" i="20" s="1"/>
  <c r="BS207" i="20"/>
  <c r="A315" i="20" s="1"/>
  <c r="H315" i="20" s="1"/>
  <c r="BS208" i="20"/>
  <c r="A316" i="20" s="1"/>
  <c r="H316" i="20" s="1"/>
  <c r="BS209" i="20"/>
  <c r="A317" i="20" s="1"/>
  <c r="H317" i="20" s="1"/>
  <c r="BS210" i="20"/>
  <c r="A318" i="20" s="1"/>
  <c r="H318" i="20" s="1"/>
  <c r="BS211" i="20"/>
  <c r="A319" i="20" s="1"/>
  <c r="H319" i="20" s="1"/>
  <c r="BS212" i="20"/>
  <c r="A320" i="20" s="1"/>
  <c r="H320" i="20" s="1"/>
  <c r="BS202" i="20"/>
  <c r="A310" i="20" s="1"/>
  <c r="H310" i="20" s="1"/>
  <c r="BS170" i="20"/>
  <c r="A278" i="20" s="1"/>
  <c r="H278" i="20" s="1"/>
  <c r="BS171" i="20"/>
  <c r="A279" i="20" s="1"/>
  <c r="H279" i="20" s="1"/>
  <c r="BS172" i="20"/>
  <c r="A280" i="20" s="1"/>
  <c r="H280" i="20" s="1"/>
  <c r="BS173" i="20"/>
  <c r="A281" i="20" s="1"/>
  <c r="H281" i="20" s="1"/>
  <c r="BS174" i="20"/>
  <c r="A282" i="20" s="1"/>
  <c r="H282" i="20" s="1"/>
  <c r="BS175" i="20"/>
  <c r="A283" i="20" s="1"/>
  <c r="H283" i="20" s="1"/>
  <c r="BS176" i="20"/>
  <c r="A284" i="20" s="1"/>
  <c r="H284" i="20" s="1"/>
  <c r="BS177" i="20"/>
  <c r="A285" i="20" s="1"/>
  <c r="H285" i="20" s="1"/>
  <c r="BS178" i="20"/>
  <c r="A286" i="20" s="1"/>
  <c r="H286" i="20" s="1"/>
  <c r="BS179" i="20"/>
  <c r="A287" i="20" s="1"/>
  <c r="H287" i="20" s="1"/>
  <c r="BS169" i="20"/>
  <c r="A277" i="20" s="1"/>
  <c r="H277" i="20" s="1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A695" i="20"/>
  <c r="H695" i="20" s="1"/>
  <c r="A694" i="20"/>
  <c r="H694" i="20" s="1"/>
  <c r="A693" i="20"/>
  <c r="H693" i="20" s="1"/>
  <c r="A692" i="20"/>
  <c r="H692" i="20" s="1"/>
  <c r="A691" i="20"/>
  <c r="H691" i="20" s="1"/>
  <c r="A690" i="20"/>
  <c r="H690" i="20" s="1"/>
  <c r="A689" i="20"/>
  <c r="H689" i="20" s="1"/>
  <c r="A688" i="20"/>
  <c r="H688" i="20" s="1"/>
  <c r="A687" i="20"/>
  <c r="H687" i="20" s="1"/>
  <c r="A686" i="20"/>
  <c r="H686" i="20" s="1"/>
  <c r="A685" i="20"/>
  <c r="H685" i="20" s="1"/>
  <c r="A684" i="20"/>
  <c r="H684" i="20" s="1"/>
  <c r="A683" i="20"/>
  <c r="H683" i="20" s="1"/>
  <c r="A682" i="20"/>
  <c r="H682" i="20" s="1"/>
  <c r="A681" i="20"/>
  <c r="H681" i="20" s="1"/>
  <c r="A680" i="20"/>
  <c r="H680" i="20" s="1"/>
  <c r="A679" i="20"/>
  <c r="H679" i="20" s="1"/>
  <c r="A678" i="20"/>
  <c r="H678" i="20" s="1"/>
  <c r="A677" i="20"/>
  <c r="H677" i="20" s="1"/>
  <c r="A676" i="20"/>
  <c r="H676" i="20" s="1"/>
  <c r="A675" i="20"/>
  <c r="H675" i="20" s="1"/>
  <c r="A674" i="20"/>
  <c r="H674" i="20" s="1"/>
  <c r="A673" i="20"/>
  <c r="H673" i="20" s="1"/>
  <c r="A672" i="20"/>
  <c r="H672" i="20" s="1"/>
  <c r="A671" i="20"/>
  <c r="H671" i="20" s="1"/>
  <c r="A670" i="20"/>
  <c r="H670" i="20" s="1"/>
  <c r="A669" i="20"/>
  <c r="H669" i="20" s="1"/>
  <c r="A668" i="20"/>
  <c r="H668" i="20" s="1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A639" i="20"/>
  <c r="H639" i="20" s="1"/>
  <c r="A638" i="20"/>
  <c r="H638" i="20" s="1"/>
  <c r="A637" i="20"/>
  <c r="H637" i="20" s="1"/>
  <c r="A636" i="20"/>
  <c r="H636" i="20" s="1"/>
  <c r="A635" i="20"/>
  <c r="H635" i="20" s="1"/>
  <c r="A634" i="20"/>
  <c r="H634" i="20" s="1"/>
  <c r="A633" i="20"/>
  <c r="H633" i="20" s="1"/>
  <c r="A632" i="20"/>
  <c r="H632" i="20" s="1"/>
  <c r="A631" i="20"/>
  <c r="H631" i="20" s="1"/>
  <c r="A630" i="20"/>
  <c r="H630" i="20" s="1"/>
  <c r="A629" i="20"/>
  <c r="H629" i="20" s="1"/>
  <c r="A628" i="20"/>
  <c r="H628" i="20" s="1"/>
  <c r="A627" i="20"/>
  <c r="H627" i="20" s="1"/>
  <c r="A626" i="20"/>
  <c r="H626" i="20" s="1"/>
  <c r="A625" i="20"/>
  <c r="H625" i="20" s="1"/>
  <c r="A624" i="20"/>
  <c r="H624" i="20" s="1"/>
  <c r="A623" i="20"/>
  <c r="H623" i="20" s="1"/>
  <c r="A622" i="20"/>
  <c r="H622" i="20" s="1"/>
  <c r="A621" i="20"/>
  <c r="H621" i="20" s="1"/>
  <c r="A620" i="20"/>
  <c r="H620" i="20" s="1"/>
  <c r="A619" i="20"/>
  <c r="H619" i="20" s="1"/>
  <c r="A618" i="20"/>
  <c r="H618" i="20" s="1"/>
  <c r="A617" i="20"/>
  <c r="H617" i="20" s="1"/>
  <c r="A616" i="20"/>
  <c r="H616" i="20" s="1"/>
  <c r="A615" i="20"/>
  <c r="H615" i="20" s="1"/>
  <c r="A614" i="20"/>
  <c r="H614" i="20" s="1"/>
  <c r="A613" i="20"/>
  <c r="H613" i="20" s="1"/>
  <c r="A612" i="20"/>
  <c r="H612" i="20" s="1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A597" i="20"/>
  <c r="H597" i="20" s="1"/>
  <c r="A596" i="20"/>
  <c r="H596" i="20" s="1"/>
  <c r="A595" i="20"/>
  <c r="H595" i="20" s="1"/>
  <c r="A594" i="20"/>
  <c r="H594" i="20" s="1"/>
  <c r="A593" i="20"/>
  <c r="H593" i="20" s="1"/>
  <c r="A592" i="20"/>
  <c r="H592" i="20" s="1"/>
  <c r="A591" i="20"/>
  <c r="H591" i="20" s="1"/>
  <c r="A590" i="20"/>
  <c r="H590" i="20" s="1"/>
  <c r="A589" i="20"/>
  <c r="H589" i="20" s="1"/>
  <c r="A588" i="20"/>
  <c r="H588" i="20" s="1"/>
  <c r="A587" i="20"/>
  <c r="H587" i="20" s="1"/>
  <c r="A586" i="20"/>
  <c r="H586" i="20" s="1"/>
  <c r="A585" i="20"/>
  <c r="H585" i="20" s="1"/>
  <c r="A584" i="20"/>
  <c r="H584" i="20" s="1"/>
  <c r="A583" i="20"/>
  <c r="H583" i="20" s="1"/>
  <c r="A582" i="20"/>
  <c r="H582" i="20" s="1"/>
  <c r="A581" i="20"/>
  <c r="H581" i="20" s="1"/>
  <c r="H569" i="20"/>
  <c r="H568" i="20"/>
  <c r="H567" i="20"/>
  <c r="H566" i="20"/>
  <c r="H565" i="20"/>
  <c r="H564" i="20"/>
  <c r="H563" i="20"/>
  <c r="H562" i="20"/>
  <c r="H561" i="20"/>
  <c r="H560" i="20"/>
  <c r="H559" i="20"/>
  <c r="H558" i="20"/>
  <c r="H557" i="20"/>
  <c r="H556" i="20"/>
  <c r="A555" i="20"/>
  <c r="H555" i="20" s="1"/>
  <c r="A554" i="20"/>
  <c r="H554" i="20" s="1"/>
  <c r="A553" i="20"/>
  <c r="H553" i="20" s="1"/>
  <c r="A552" i="20"/>
  <c r="H552" i="20" s="1"/>
  <c r="A551" i="20"/>
  <c r="H551" i="20" s="1"/>
  <c r="A550" i="20"/>
  <c r="H550" i="20" s="1"/>
  <c r="A549" i="20"/>
  <c r="H549" i="20" s="1"/>
  <c r="A548" i="20"/>
  <c r="H548" i="20" s="1"/>
  <c r="A547" i="20"/>
  <c r="H547" i="20" s="1"/>
  <c r="A546" i="20"/>
  <c r="H546" i="20" s="1"/>
  <c r="A545" i="20"/>
  <c r="H545" i="20" s="1"/>
  <c r="A544" i="20"/>
  <c r="H544" i="20" s="1"/>
  <c r="A543" i="20"/>
  <c r="H543" i="20" s="1"/>
  <c r="A542" i="20"/>
  <c r="H542" i="20" s="1"/>
  <c r="A541" i="20"/>
  <c r="H541" i="20" s="1"/>
  <c r="A540" i="20"/>
  <c r="H540" i="20" s="1"/>
  <c r="A539" i="20"/>
  <c r="H539" i="20" s="1"/>
  <c r="A538" i="20"/>
  <c r="H538" i="20" s="1"/>
  <c r="A537" i="20"/>
  <c r="H537" i="20" s="1"/>
  <c r="A536" i="20"/>
  <c r="H536" i="20" s="1"/>
  <c r="A535" i="20"/>
  <c r="H535" i="20" s="1"/>
  <c r="A534" i="20"/>
  <c r="H534" i="20" s="1"/>
  <c r="A533" i="20"/>
  <c r="H533" i="20" s="1"/>
  <c r="A532" i="20"/>
  <c r="H532" i="20" s="1"/>
  <c r="A531" i="20"/>
  <c r="H531" i="20" s="1"/>
  <c r="A530" i="20"/>
  <c r="H530" i="20" s="1"/>
  <c r="A529" i="20"/>
  <c r="H529" i="20" s="1"/>
  <c r="A528" i="20"/>
  <c r="H528" i="20" s="1"/>
  <c r="A527" i="20"/>
  <c r="H527" i="20" s="1"/>
  <c r="A526" i="20"/>
  <c r="H526" i="20" s="1"/>
  <c r="A525" i="20"/>
  <c r="H525" i="20" s="1"/>
  <c r="A524" i="20"/>
  <c r="H524" i="20" s="1"/>
  <c r="A523" i="20"/>
  <c r="H523" i="20" s="1"/>
  <c r="A522" i="20"/>
  <c r="H522" i="20" s="1"/>
  <c r="A521" i="20"/>
  <c r="H521" i="20" s="1"/>
  <c r="A520" i="20"/>
  <c r="H520" i="20" s="1"/>
  <c r="A519" i="20"/>
  <c r="H519" i="20" s="1"/>
  <c r="A518" i="20"/>
  <c r="H518" i="20" s="1"/>
  <c r="A517" i="20"/>
  <c r="H517" i="20" s="1"/>
  <c r="A516" i="20"/>
  <c r="H516" i="20" s="1"/>
  <c r="A515" i="20"/>
  <c r="H515" i="20" s="1"/>
  <c r="A514" i="20"/>
  <c r="H514" i="20" s="1"/>
  <c r="A499" i="20"/>
  <c r="H499" i="20" s="1"/>
  <c r="A498" i="20"/>
  <c r="H498" i="20" s="1"/>
  <c r="A497" i="20"/>
  <c r="H497" i="20" s="1"/>
  <c r="A496" i="20"/>
  <c r="H496" i="20" s="1"/>
  <c r="A495" i="20"/>
  <c r="H495" i="20" s="1"/>
  <c r="A494" i="20"/>
  <c r="H494" i="20" s="1"/>
  <c r="A493" i="20"/>
  <c r="H493" i="20" s="1"/>
  <c r="A492" i="20"/>
  <c r="H492" i="20" s="1"/>
  <c r="A491" i="20"/>
  <c r="H491" i="20" s="1"/>
  <c r="A490" i="20"/>
  <c r="H490" i="20" s="1"/>
  <c r="A489" i="20"/>
  <c r="H489" i="20" s="1"/>
  <c r="A488" i="20"/>
  <c r="H488" i="20" s="1"/>
  <c r="A487" i="20"/>
  <c r="H487" i="20" s="1"/>
  <c r="A486" i="20"/>
  <c r="H486" i="20" s="1"/>
  <c r="A482" i="20"/>
  <c r="H482" i="20" s="1"/>
  <c r="A481" i="20"/>
  <c r="H481" i="20" s="1"/>
  <c r="A480" i="20"/>
  <c r="H480" i="20" s="1"/>
  <c r="A479" i="20"/>
  <c r="H479" i="20" s="1"/>
  <c r="A478" i="20"/>
  <c r="H478" i="20" s="1"/>
  <c r="A477" i="20"/>
  <c r="H477" i="20" s="1"/>
  <c r="A476" i="20"/>
  <c r="H476" i="20" s="1"/>
  <c r="A475" i="20"/>
  <c r="H475" i="20" s="1"/>
  <c r="A474" i="20"/>
  <c r="H474" i="20" s="1"/>
  <c r="A473" i="20"/>
  <c r="H473" i="20" s="1"/>
  <c r="A472" i="20"/>
  <c r="H472" i="20" s="1"/>
  <c r="A471" i="20"/>
  <c r="H471" i="20" s="1"/>
  <c r="A470" i="20"/>
  <c r="H470" i="20" s="1"/>
  <c r="A469" i="20"/>
  <c r="H469" i="20" s="1"/>
  <c r="A468" i="20"/>
  <c r="H468" i="20" s="1"/>
  <c r="A467" i="20"/>
  <c r="H467" i="20" s="1"/>
  <c r="A466" i="20"/>
  <c r="H466" i="20" s="1"/>
  <c r="A465" i="20"/>
  <c r="H465" i="20" s="1"/>
  <c r="A464" i="20"/>
  <c r="H464" i="20" s="1"/>
  <c r="A463" i="20"/>
  <c r="H463" i="20" s="1"/>
  <c r="A462" i="20"/>
  <c r="H462" i="20" s="1"/>
  <c r="A461" i="20"/>
  <c r="H461" i="20" s="1"/>
  <c r="A460" i="20"/>
  <c r="H460" i="20" s="1"/>
  <c r="A459" i="20"/>
  <c r="H459" i="20" s="1"/>
  <c r="A458" i="20"/>
  <c r="H458" i="20" s="1"/>
  <c r="A443" i="20"/>
  <c r="H443" i="20" s="1"/>
  <c r="A442" i="20"/>
  <c r="H442" i="20" s="1"/>
  <c r="A441" i="20"/>
  <c r="H441" i="20" s="1"/>
  <c r="A440" i="20"/>
  <c r="H440" i="20" s="1"/>
  <c r="A439" i="20"/>
  <c r="H439" i="20" s="1"/>
  <c r="A438" i="20"/>
  <c r="H438" i="20" s="1"/>
  <c r="A437" i="20"/>
  <c r="H437" i="20" s="1"/>
  <c r="A436" i="20"/>
  <c r="H436" i="20" s="1"/>
  <c r="A435" i="20"/>
  <c r="H435" i="20" s="1"/>
  <c r="A434" i="20"/>
  <c r="H434" i="20" s="1"/>
  <c r="A433" i="20"/>
  <c r="H433" i="20" s="1"/>
  <c r="A432" i="20"/>
  <c r="H432" i="20" s="1"/>
  <c r="A431" i="20"/>
  <c r="H431" i="20" s="1"/>
  <c r="A430" i="20"/>
  <c r="H430" i="20" s="1"/>
  <c r="H427" i="20"/>
  <c r="A426" i="20"/>
  <c r="H426" i="20" s="1"/>
  <c r="A425" i="20"/>
  <c r="H425" i="20" s="1"/>
  <c r="A424" i="20"/>
  <c r="H424" i="20" s="1"/>
  <c r="A423" i="20"/>
  <c r="H423" i="20" s="1"/>
  <c r="A422" i="20"/>
  <c r="H422" i="20" s="1"/>
  <c r="A421" i="20"/>
  <c r="H421" i="20" s="1"/>
  <c r="A420" i="20"/>
  <c r="H420" i="20" s="1"/>
  <c r="A419" i="20"/>
  <c r="H419" i="20" s="1"/>
  <c r="A418" i="20"/>
  <c r="H418" i="20" s="1"/>
  <c r="A417" i="20"/>
  <c r="H417" i="20" s="1"/>
  <c r="A416" i="20"/>
  <c r="H416" i="20" s="1"/>
  <c r="A415" i="20"/>
  <c r="H415" i="20" s="1"/>
  <c r="A414" i="20"/>
  <c r="H414" i="20" s="1"/>
  <c r="A413" i="20"/>
  <c r="H413" i="20" s="1"/>
  <c r="A412" i="20"/>
  <c r="H412" i="20" s="1"/>
  <c r="A411" i="20"/>
  <c r="H411" i="20" s="1"/>
  <c r="A410" i="20"/>
  <c r="H410" i="20" s="1"/>
  <c r="A409" i="20"/>
  <c r="H409" i="20" s="1"/>
  <c r="A408" i="20"/>
  <c r="H408" i="20" s="1"/>
  <c r="A407" i="20"/>
  <c r="H407" i="20" s="1"/>
  <c r="A406" i="20"/>
  <c r="H406" i="20" s="1"/>
  <c r="A405" i="20"/>
  <c r="H405" i="20" s="1"/>
  <c r="A404" i="20"/>
  <c r="H404" i="20" s="1"/>
  <c r="A403" i="20"/>
  <c r="H403" i="20" s="1"/>
  <c r="A402" i="20"/>
  <c r="H402" i="20" s="1"/>
  <c r="A401" i="20"/>
  <c r="H401" i="20" s="1"/>
  <c r="A400" i="20"/>
  <c r="H400" i="20" s="1"/>
  <c r="A399" i="20"/>
  <c r="H399" i="20" s="1"/>
  <c r="A398" i="20"/>
  <c r="H398" i="20" s="1"/>
  <c r="A397" i="20"/>
  <c r="H397" i="20" s="1"/>
  <c r="A396" i="20"/>
  <c r="H396" i="20" s="1"/>
  <c r="A395" i="20"/>
  <c r="H395" i="20" s="1"/>
  <c r="A394" i="20"/>
  <c r="H394" i="20" s="1"/>
  <c r="A393" i="20"/>
  <c r="H393" i="20" s="1"/>
  <c r="A392" i="20"/>
  <c r="H392" i="20" s="1"/>
  <c r="A391" i="20"/>
  <c r="H391" i="20" s="1"/>
  <c r="A390" i="20"/>
  <c r="H390" i="20" s="1"/>
  <c r="A389" i="20"/>
  <c r="H389" i="20" s="1"/>
  <c r="A388" i="20"/>
  <c r="H388" i="20" s="1"/>
  <c r="A387" i="20"/>
  <c r="H387" i="20" s="1"/>
  <c r="A386" i="20"/>
  <c r="H386" i="20" s="1"/>
  <c r="A385" i="20"/>
  <c r="H385" i="20" s="1"/>
  <c r="A384" i="20"/>
  <c r="H384" i="20" s="1"/>
  <c r="A383" i="20"/>
  <c r="H383" i="20" s="1"/>
  <c r="A382" i="20"/>
  <c r="H382" i="20" s="1"/>
  <c r="A381" i="20"/>
  <c r="H381" i="20" s="1"/>
  <c r="A380" i="20"/>
  <c r="H380" i="20" s="1"/>
  <c r="A379" i="20"/>
  <c r="H379" i="20" s="1"/>
  <c r="A378" i="20"/>
  <c r="H378" i="20" s="1"/>
  <c r="A377" i="20"/>
  <c r="H377" i="20" s="1"/>
  <c r="A376" i="20"/>
  <c r="H376" i="20" s="1"/>
  <c r="A375" i="20"/>
  <c r="H375" i="20" s="1"/>
  <c r="A374" i="20"/>
  <c r="H374" i="20" s="1"/>
  <c r="A359" i="20"/>
  <c r="H359" i="20" s="1"/>
  <c r="A358" i="20"/>
  <c r="H358" i="20" s="1"/>
  <c r="A357" i="20"/>
  <c r="H357" i="20" s="1"/>
  <c r="A356" i="20"/>
  <c r="H356" i="20" s="1"/>
  <c r="A355" i="20"/>
  <c r="H355" i="20" s="1"/>
  <c r="A354" i="20"/>
  <c r="H354" i="20" s="1"/>
  <c r="A353" i="20"/>
  <c r="H353" i="20" s="1"/>
  <c r="A352" i="20"/>
  <c r="H352" i="20" s="1"/>
  <c r="A351" i="20"/>
  <c r="H351" i="20" s="1"/>
  <c r="A350" i="20"/>
  <c r="H350" i="20" s="1"/>
  <c r="A349" i="20"/>
  <c r="H349" i="20" s="1"/>
  <c r="A348" i="20"/>
  <c r="H348" i="20" s="1"/>
  <c r="A347" i="20"/>
  <c r="H347" i="20" s="1"/>
  <c r="A346" i="20"/>
  <c r="H346" i="20" s="1"/>
  <c r="A345" i="20"/>
  <c r="H345" i="20" s="1"/>
  <c r="A344" i="20"/>
  <c r="H344" i="20" s="1"/>
  <c r="A343" i="20"/>
  <c r="H343" i="20" s="1"/>
  <c r="A342" i="20"/>
  <c r="H342" i="20" s="1"/>
  <c r="A341" i="20"/>
  <c r="H341" i="20" s="1"/>
  <c r="A340" i="20"/>
  <c r="H340" i="20" s="1"/>
  <c r="A339" i="20"/>
  <c r="H339" i="20" s="1"/>
  <c r="A338" i="20"/>
  <c r="H338" i="20" s="1"/>
  <c r="A337" i="20"/>
  <c r="H337" i="20" s="1"/>
  <c r="A336" i="20"/>
  <c r="H336" i="20" s="1"/>
  <c r="A335" i="20"/>
  <c r="H335" i="20" s="1"/>
  <c r="A334" i="20"/>
  <c r="H334" i="20" s="1"/>
  <c r="A333" i="20"/>
  <c r="H333" i="20" s="1"/>
  <c r="A332" i="20"/>
  <c r="H332" i="20" s="1"/>
  <c r="BS201" i="20"/>
  <c r="A309" i="20" s="1"/>
  <c r="H309" i="20" s="1"/>
  <c r="BS200" i="20"/>
  <c r="A308" i="20" s="1"/>
  <c r="H308" i="20" s="1"/>
  <c r="BS199" i="20"/>
  <c r="A307" i="20" s="1"/>
  <c r="H307" i="20" s="1"/>
  <c r="BS198" i="20"/>
  <c r="A306" i="20" s="1"/>
  <c r="H306" i="20" s="1"/>
  <c r="BS197" i="20"/>
  <c r="A305" i="20" s="1"/>
  <c r="H305" i="20" s="1"/>
  <c r="BS196" i="20"/>
  <c r="A304" i="20" s="1"/>
  <c r="H304" i="20" s="1"/>
  <c r="BS195" i="20"/>
  <c r="A303" i="20" s="1"/>
  <c r="H303" i="20" s="1"/>
  <c r="BS194" i="20"/>
  <c r="A302" i="20" s="1"/>
  <c r="H302" i="20" s="1"/>
  <c r="BS193" i="20"/>
  <c r="A301" i="20" s="1"/>
  <c r="H301" i="20" s="1"/>
  <c r="BS192" i="20"/>
  <c r="A300" i="20" s="1"/>
  <c r="H300" i="20" s="1"/>
  <c r="BS191" i="20"/>
  <c r="A299" i="20" s="1"/>
  <c r="H299" i="20" s="1"/>
  <c r="BS168" i="20"/>
  <c r="A276" i="20" s="1"/>
  <c r="H276" i="20" s="1"/>
  <c r="BS167" i="20"/>
  <c r="A275" i="20" s="1"/>
  <c r="H275" i="20" s="1"/>
  <c r="BS166" i="20"/>
  <c r="A274" i="20" s="1"/>
  <c r="H274" i="20" s="1"/>
  <c r="BS165" i="20"/>
  <c r="A273" i="20" s="1"/>
  <c r="H273" i="20" s="1"/>
  <c r="BS164" i="20"/>
  <c r="A272" i="20" s="1"/>
  <c r="H272" i="20" s="1"/>
  <c r="BS163" i="20"/>
  <c r="A271" i="20" s="1"/>
  <c r="H271" i="20" s="1"/>
  <c r="BS162" i="20"/>
  <c r="A270" i="20" s="1"/>
  <c r="H270" i="20" s="1"/>
  <c r="BS161" i="20"/>
  <c r="A269" i="20" s="1"/>
  <c r="H269" i="20" s="1"/>
  <c r="BS160" i="20"/>
  <c r="A268" i="20" s="1"/>
  <c r="H268" i="20" s="1"/>
  <c r="BS159" i="20"/>
  <c r="A267" i="20" s="1"/>
  <c r="H267" i="20" s="1"/>
  <c r="BS158" i="20"/>
  <c r="A266" i="20" s="1"/>
  <c r="H266" i="20" s="1"/>
  <c r="BS157" i="20"/>
  <c r="BS156" i="20"/>
  <c r="BS155" i="20"/>
  <c r="BS154" i="20"/>
  <c r="BS153" i="20"/>
  <c r="BS152" i="20"/>
  <c r="BS151" i="20"/>
  <c r="BS150" i="20"/>
  <c r="BS149" i="20"/>
  <c r="BS148" i="20"/>
  <c r="BS147" i="20"/>
  <c r="BS146" i="20"/>
  <c r="A254" i="20" s="1"/>
  <c r="H254" i="20" s="1"/>
  <c r="BS145" i="20"/>
  <c r="A253" i="20" s="1"/>
  <c r="H253" i="20" s="1"/>
  <c r="BS144" i="20"/>
  <c r="A252" i="20" s="1"/>
  <c r="H252" i="20" s="1"/>
  <c r="BS143" i="20"/>
  <c r="A251" i="20" s="1"/>
  <c r="H251" i="20" s="1"/>
  <c r="BS142" i="20"/>
  <c r="A250" i="20" s="1"/>
  <c r="H250" i="20" s="1"/>
  <c r="BS141" i="20"/>
  <c r="A249" i="20" s="1"/>
  <c r="H249" i="20" s="1"/>
  <c r="BS140" i="20"/>
  <c r="A248" i="20" s="1"/>
  <c r="H248" i="20" s="1"/>
  <c r="BS139" i="20"/>
  <c r="A247" i="20" s="1"/>
  <c r="H247" i="20" s="1"/>
  <c r="BS138" i="20"/>
  <c r="A246" i="20" s="1"/>
  <c r="H246" i="20" s="1"/>
  <c r="BS137" i="20"/>
  <c r="A245" i="20" s="1"/>
  <c r="H245" i="20" s="1"/>
  <c r="BS136" i="20"/>
  <c r="A244" i="20" s="1"/>
  <c r="H244" i="20" s="1"/>
  <c r="BS135" i="20"/>
  <c r="BS134" i="20"/>
  <c r="BS133" i="20"/>
  <c r="BS132" i="20"/>
  <c r="BS131" i="20"/>
  <c r="BS130" i="20"/>
  <c r="BS129" i="20"/>
  <c r="BS128" i="20"/>
  <c r="BS127" i="20"/>
  <c r="BS126" i="20"/>
  <c r="BS125" i="20"/>
  <c r="BS124" i="20"/>
  <c r="A232" i="20" s="1"/>
  <c r="H232" i="20" s="1"/>
  <c r="BS123" i="20"/>
  <c r="A231" i="20" s="1"/>
  <c r="H231" i="20" s="1"/>
  <c r="BS122" i="20"/>
  <c r="A230" i="20" s="1"/>
  <c r="H230" i="20" s="1"/>
  <c r="BS121" i="20"/>
  <c r="A229" i="20" s="1"/>
  <c r="H229" i="20" s="1"/>
  <c r="BS120" i="20"/>
  <c r="A228" i="20" s="1"/>
  <c r="H228" i="20" s="1"/>
  <c r="BS119" i="20"/>
  <c r="A227" i="20" s="1"/>
  <c r="H227" i="20" s="1"/>
  <c r="BS118" i="20"/>
  <c r="A226" i="20" s="1"/>
  <c r="H226" i="20" s="1"/>
  <c r="BS117" i="20"/>
  <c r="A225" i="20" s="1"/>
  <c r="H225" i="20" s="1"/>
  <c r="BS116" i="20"/>
  <c r="A224" i="20" s="1"/>
  <c r="H224" i="20" s="1"/>
  <c r="BS115" i="20"/>
  <c r="A223" i="20" s="1"/>
  <c r="H223" i="20" s="1"/>
  <c r="BS114" i="20"/>
  <c r="A222" i="20" s="1"/>
  <c r="H222" i="20" s="1"/>
  <c r="BS113" i="20"/>
  <c r="BS112" i="20"/>
  <c r="BS111" i="20"/>
  <c r="BS110" i="20"/>
  <c r="BS109" i="20"/>
  <c r="BS108" i="20"/>
  <c r="BS107" i="20"/>
  <c r="BS106" i="20"/>
  <c r="BS105" i="20"/>
  <c r="A108" i="20"/>
  <c r="H108" i="20" s="1"/>
  <c r="BS104" i="20"/>
  <c r="A107" i="20"/>
  <c r="H107" i="20" s="1"/>
  <c r="BS103" i="20"/>
  <c r="BS102" i="20"/>
  <c r="A210" i="20" s="1"/>
  <c r="H210" i="20" s="1"/>
  <c r="BS101" i="20"/>
  <c r="A209" i="20" s="1"/>
  <c r="H209" i="20" s="1"/>
  <c r="A103" i="20"/>
  <c r="H103" i="20" s="1"/>
  <c r="BS100" i="20"/>
  <c r="A208" i="20" s="1"/>
  <c r="H208" i="20" s="1"/>
  <c r="BS99" i="20"/>
  <c r="A207" i="20" s="1"/>
  <c r="H207" i="20" s="1"/>
  <c r="BS98" i="20"/>
  <c r="A206" i="20" s="1"/>
  <c r="H206" i="20" s="1"/>
  <c r="A100" i="20"/>
  <c r="H100" i="20" s="1"/>
  <c r="BS97" i="20"/>
  <c r="A205" i="20" s="1"/>
  <c r="H205" i="20" s="1"/>
  <c r="BS96" i="20"/>
  <c r="A204" i="20" s="1"/>
  <c r="H204" i="20" s="1"/>
  <c r="BS95" i="20"/>
  <c r="A203" i="20" s="1"/>
  <c r="H203" i="20" s="1"/>
  <c r="BS94" i="20"/>
  <c r="A202" i="20" s="1"/>
  <c r="H202" i="20" s="1"/>
  <c r="A96" i="20"/>
  <c r="H96" i="20" s="1"/>
  <c r="BS93" i="20"/>
  <c r="A201" i="20" s="1"/>
  <c r="H201" i="20" s="1"/>
  <c r="A94" i="20"/>
  <c r="H94" i="20" s="1"/>
  <c r="BS92" i="20"/>
  <c r="A200" i="20" s="1"/>
  <c r="H200" i="20" s="1"/>
  <c r="A93" i="20"/>
  <c r="H93" i="20" s="1"/>
  <c r="BS91" i="20"/>
  <c r="V91" i="20"/>
  <c r="Q91" i="20"/>
  <c r="A373" i="20" s="1"/>
  <c r="H373" i="20" s="1"/>
  <c r="A92" i="20"/>
  <c r="H92" i="20" s="1"/>
  <c r="BS90" i="20"/>
  <c r="V90" i="20"/>
  <c r="Q90" i="20"/>
  <c r="A372" i="20" s="1"/>
  <c r="H372" i="20" s="1"/>
  <c r="A90" i="20"/>
  <c r="H90" i="20" s="1"/>
  <c r="BS89" i="20"/>
  <c r="V89" i="20"/>
  <c r="Q89" i="20"/>
  <c r="A371" i="20" s="1"/>
  <c r="H371" i="20" s="1"/>
  <c r="A89" i="20"/>
  <c r="H89" i="20" s="1"/>
  <c r="BS88" i="20"/>
  <c r="V88" i="20"/>
  <c r="A580" i="20" s="1"/>
  <c r="H580" i="20" s="1"/>
  <c r="Q88" i="20"/>
  <c r="A370" i="20" s="1"/>
  <c r="H370" i="20" s="1"/>
  <c r="A88" i="20"/>
  <c r="H88" i="20" s="1"/>
  <c r="BS87" i="20"/>
  <c r="V87" i="20"/>
  <c r="A579" i="20" s="1"/>
  <c r="H579" i="20" s="1"/>
  <c r="Q87" i="20"/>
  <c r="A369" i="20" s="1"/>
  <c r="H369" i="20" s="1"/>
  <c r="A87" i="20"/>
  <c r="H87" i="20" s="1"/>
  <c r="BS86" i="20"/>
  <c r="V86" i="20"/>
  <c r="A578" i="20" s="1"/>
  <c r="H578" i="20" s="1"/>
  <c r="Q86" i="20"/>
  <c r="A368" i="20" s="1"/>
  <c r="H368" i="20" s="1"/>
  <c r="A86" i="20"/>
  <c r="H86" i="20" s="1"/>
  <c r="BS85" i="20"/>
  <c r="V85" i="20"/>
  <c r="A577" i="20" s="1"/>
  <c r="H577" i="20" s="1"/>
  <c r="Q85" i="20"/>
  <c r="A367" i="20" s="1"/>
  <c r="H367" i="20" s="1"/>
  <c r="A85" i="20"/>
  <c r="H85" i="20" s="1"/>
  <c r="BS84" i="20"/>
  <c r="V84" i="20"/>
  <c r="A576" i="20" s="1"/>
  <c r="H576" i="20" s="1"/>
  <c r="Q84" i="20"/>
  <c r="A366" i="20" s="1"/>
  <c r="H366" i="20" s="1"/>
  <c r="A84" i="20"/>
  <c r="H84" i="20" s="1"/>
  <c r="BS83" i="20"/>
  <c r="V83" i="20"/>
  <c r="A575" i="20" s="1"/>
  <c r="H575" i="20" s="1"/>
  <c r="Q83" i="20"/>
  <c r="A365" i="20" s="1"/>
  <c r="H365" i="20" s="1"/>
  <c r="A83" i="20"/>
  <c r="H83" i="20" s="1"/>
  <c r="BS82" i="20"/>
  <c r="V82" i="20"/>
  <c r="A574" i="20" s="1"/>
  <c r="H574" i="20" s="1"/>
  <c r="Q82" i="20"/>
  <c r="A364" i="20" s="1"/>
  <c r="H364" i="20" s="1"/>
  <c r="A82" i="20"/>
  <c r="H82" i="20" s="1"/>
  <c r="BS81" i="20"/>
  <c r="V81" i="20"/>
  <c r="A573" i="20" s="1"/>
  <c r="H573" i="20" s="1"/>
  <c r="Q81" i="20"/>
  <c r="A363" i="20" s="1"/>
  <c r="H363" i="20" s="1"/>
  <c r="A81" i="20"/>
  <c r="H81" i="20" s="1"/>
  <c r="BS80" i="20"/>
  <c r="A188" i="20" s="1"/>
  <c r="H188" i="20" s="1"/>
  <c r="V80" i="20"/>
  <c r="A572" i="20" s="1"/>
  <c r="H572" i="20" s="1"/>
  <c r="Q80" i="20"/>
  <c r="A362" i="20" s="1"/>
  <c r="H362" i="20" s="1"/>
  <c r="A80" i="20"/>
  <c r="H80" i="20" s="1"/>
  <c r="BS79" i="20"/>
  <c r="A187" i="20" s="1"/>
  <c r="H187" i="20" s="1"/>
  <c r="V79" i="20"/>
  <c r="A571" i="20" s="1"/>
  <c r="H571" i="20" s="1"/>
  <c r="Q79" i="20"/>
  <c r="A361" i="20" s="1"/>
  <c r="H361" i="20" s="1"/>
  <c r="A79" i="20"/>
  <c r="H79" i="20" s="1"/>
  <c r="BS78" i="20"/>
  <c r="A186" i="20" s="1"/>
  <c r="H186" i="20" s="1"/>
  <c r="A570" i="20"/>
  <c r="H570" i="20" s="1"/>
  <c r="A360" i="20"/>
  <c r="H360" i="20" s="1"/>
  <c r="A78" i="20"/>
  <c r="H78" i="20" s="1"/>
  <c r="BS77" i="20"/>
  <c r="A185" i="20" s="1"/>
  <c r="H185" i="20" s="1"/>
  <c r="BS76" i="20"/>
  <c r="A184" i="20" s="1"/>
  <c r="H184" i="20" s="1"/>
  <c r="BS75" i="20"/>
  <c r="A183" i="20" s="1"/>
  <c r="H183" i="20" s="1"/>
  <c r="BS74" i="20"/>
  <c r="A182" i="20" s="1"/>
  <c r="H182" i="20" s="1"/>
  <c r="BS73" i="20"/>
  <c r="A181" i="20" s="1"/>
  <c r="H181" i="20" s="1"/>
  <c r="BS72" i="20"/>
  <c r="A180" i="20" s="1"/>
  <c r="H180" i="20" s="1"/>
  <c r="BS71" i="20"/>
  <c r="A179" i="20" s="1"/>
  <c r="H179" i="20" s="1"/>
  <c r="BS70" i="20"/>
  <c r="A178" i="20" s="1"/>
  <c r="H178" i="20" s="1"/>
  <c r="BS69" i="20"/>
  <c r="A177" i="20" s="1"/>
  <c r="H177" i="20" s="1"/>
  <c r="BS68" i="20"/>
  <c r="A176" i="20" s="1"/>
  <c r="H176" i="20" s="1"/>
  <c r="BS67" i="20"/>
  <c r="A175" i="20" s="1"/>
  <c r="H175" i="20" s="1"/>
  <c r="BS66" i="20"/>
  <c r="A174" i="20" s="1"/>
  <c r="H174" i="20" s="1"/>
  <c r="BS65" i="20"/>
  <c r="A173" i="20" s="1"/>
  <c r="H173" i="20" s="1"/>
  <c r="BS64" i="20"/>
  <c r="A172" i="20" s="1"/>
  <c r="H172" i="20" s="1"/>
  <c r="BS63" i="20"/>
  <c r="A171" i="20" s="1"/>
  <c r="H171" i="20" s="1"/>
  <c r="BS62" i="20"/>
  <c r="A170" i="20" s="1"/>
  <c r="H170" i="20" s="1"/>
  <c r="BS61" i="20"/>
  <c r="A169" i="20" s="1"/>
  <c r="H169" i="20" s="1"/>
  <c r="BS60" i="20"/>
  <c r="A168" i="20" s="1"/>
  <c r="H168" i="20" s="1"/>
  <c r="BS59" i="20"/>
  <c r="A167" i="20" s="1"/>
  <c r="H167" i="20" s="1"/>
  <c r="BS58" i="20"/>
  <c r="A166" i="20" s="1"/>
  <c r="H166" i="20" s="1"/>
  <c r="BS57" i="20"/>
  <c r="A165" i="20" s="1"/>
  <c r="H165" i="20" s="1"/>
  <c r="BS56" i="20"/>
  <c r="A164" i="20" s="1"/>
  <c r="H164" i="20" s="1"/>
  <c r="BS55" i="20"/>
  <c r="A163" i="20" s="1"/>
  <c r="H163" i="20" s="1"/>
  <c r="BS54" i="20"/>
  <c r="A162" i="20" s="1"/>
  <c r="H162" i="20" s="1"/>
  <c r="BS53" i="20"/>
  <c r="A161" i="20" s="1"/>
  <c r="H161" i="20" s="1"/>
  <c r="BS52" i="20"/>
  <c r="A160" i="20" s="1"/>
  <c r="H160" i="20" s="1"/>
  <c r="BS51" i="20"/>
  <c r="A159" i="20" s="1"/>
  <c r="H159" i="20" s="1"/>
  <c r="BS50" i="20"/>
  <c r="A158" i="20" s="1"/>
  <c r="H158" i="20" s="1"/>
  <c r="BS49" i="20"/>
  <c r="A157" i="20" s="1"/>
  <c r="H157" i="20" s="1"/>
  <c r="BS48" i="20"/>
  <c r="A156" i="20" s="1"/>
  <c r="H156" i="20" s="1"/>
  <c r="BS47" i="20"/>
  <c r="A155" i="20" s="1"/>
  <c r="H155" i="20" s="1"/>
  <c r="BS46" i="20"/>
  <c r="A154" i="20" s="1"/>
  <c r="H154" i="20" s="1"/>
  <c r="BS45" i="20"/>
  <c r="A153" i="20" s="1"/>
  <c r="H153" i="20" s="1"/>
  <c r="BS44" i="20"/>
  <c r="A152" i="20" s="1"/>
  <c r="H152" i="20" s="1"/>
  <c r="BS43" i="20"/>
  <c r="A151" i="20" s="1"/>
  <c r="H151" i="20" s="1"/>
  <c r="BS42" i="20"/>
  <c r="A150" i="20" s="1"/>
  <c r="H150" i="20" s="1"/>
  <c r="BS41" i="20"/>
  <c r="A149" i="20" s="1"/>
  <c r="H149" i="20" s="1"/>
  <c r="BS40" i="20"/>
  <c r="A148" i="20" s="1"/>
  <c r="H148" i="20" s="1"/>
  <c r="BS39" i="20"/>
  <c r="A147" i="20" s="1"/>
  <c r="H147" i="20" s="1"/>
  <c r="BS38" i="20"/>
  <c r="A146" i="20" s="1"/>
  <c r="H146" i="20" s="1"/>
  <c r="BS37" i="20"/>
  <c r="A145" i="20" s="1"/>
  <c r="H145" i="20" s="1"/>
  <c r="BS36" i="20"/>
  <c r="A144" i="20" s="1"/>
  <c r="H144" i="20" s="1"/>
  <c r="BS35" i="20"/>
  <c r="A143" i="20" s="1"/>
  <c r="H143" i="20" s="1"/>
  <c r="BS34" i="20"/>
  <c r="A142" i="20" s="1"/>
  <c r="H142" i="20" s="1"/>
  <c r="BS33" i="20"/>
  <c r="A141" i="20" s="1"/>
  <c r="H141" i="20" s="1"/>
  <c r="BS32" i="20"/>
  <c r="A140" i="20" s="1"/>
  <c r="H140" i="20" s="1"/>
  <c r="BS31" i="20"/>
  <c r="A139" i="20" s="1"/>
  <c r="H139" i="20" s="1"/>
  <c r="BS30" i="20"/>
  <c r="A138" i="20" s="1"/>
  <c r="H138" i="20" s="1"/>
  <c r="BS29" i="20"/>
  <c r="A137" i="20" s="1"/>
  <c r="H137" i="20" s="1"/>
  <c r="BS28" i="20"/>
  <c r="A136" i="20" s="1"/>
  <c r="H136" i="20" s="1"/>
  <c r="BS27" i="20"/>
  <c r="A135" i="20" s="1"/>
  <c r="H135" i="20" s="1"/>
  <c r="BS26" i="20"/>
  <c r="A134" i="20" s="1"/>
  <c r="H134" i="20" s="1"/>
  <c r="BS25" i="20"/>
  <c r="A133" i="20" s="1"/>
  <c r="H133" i="20" s="1"/>
  <c r="BS24" i="20"/>
  <c r="A132" i="20" s="1"/>
  <c r="H132" i="20" s="1"/>
  <c r="BS23" i="20"/>
  <c r="A131" i="20" s="1"/>
  <c r="H131" i="20" s="1"/>
  <c r="BS22" i="20"/>
  <c r="A130" i="20" s="1"/>
  <c r="H130" i="20" s="1"/>
  <c r="BS21" i="20"/>
  <c r="A129" i="20" s="1"/>
  <c r="H129" i="20" s="1"/>
  <c r="BS20" i="20"/>
  <c r="A128" i="20" s="1"/>
  <c r="H128" i="20" s="1"/>
  <c r="BS19" i="20"/>
  <c r="A127" i="20" s="1"/>
  <c r="H127" i="20" s="1"/>
  <c r="BS18" i="20"/>
  <c r="A126" i="20" s="1"/>
  <c r="H126" i="20" s="1"/>
  <c r="BS17" i="20"/>
  <c r="A125" i="20" s="1"/>
  <c r="H125" i="20" s="1"/>
  <c r="BS16" i="20"/>
  <c r="A124" i="20" s="1"/>
  <c r="H124" i="20" s="1"/>
  <c r="BS15" i="20"/>
  <c r="A123" i="20" s="1"/>
  <c r="H123" i="20" s="1"/>
  <c r="BS14" i="20"/>
  <c r="A122" i="20" s="1"/>
  <c r="H122" i="20" s="1"/>
  <c r="BS13" i="20"/>
  <c r="A121" i="20" s="1"/>
  <c r="H121" i="20" s="1"/>
  <c r="BS12" i="20"/>
  <c r="A120" i="20" s="1"/>
  <c r="H120" i="20" s="1"/>
  <c r="BS11" i="20"/>
  <c r="A119" i="20" s="1"/>
  <c r="H119" i="20" s="1"/>
  <c r="BS10" i="20"/>
  <c r="A118" i="20" s="1"/>
  <c r="H118" i="20" s="1"/>
  <c r="BS9" i="20"/>
  <c r="A117" i="20" s="1"/>
  <c r="H117" i="20" s="1"/>
  <c r="BS8" i="20"/>
  <c r="A116" i="20" s="1"/>
  <c r="H116" i="20" s="1"/>
  <c r="BS7" i="20"/>
  <c r="A115" i="20" s="1"/>
  <c r="H115" i="20" s="1"/>
  <c r="BS6" i="20"/>
  <c r="A114" i="20" s="1"/>
  <c r="H114" i="20" s="1"/>
  <c r="BS5" i="20"/>
  <c r="A113" i="20" s="1"/>
  <c r="H113" i="20" s="1"/>
  <c r="BS4" i="20"/>
  <c r="A112" i="20" s="1"/>
  <c r="H112" i="20" s="1"/>
  <c r="A619" i="19"/>
  <c r="G619" i="19" s="1"/>
  <c r="A618" i="19"/>
  <c r="G618" i="19" s="1"/>
  <c r="A617" i="19"/>
  <c r="G617" i="19" s="1"/>
  <c r="A616" i="19"/>
  <c r="G616" i="19" s="1"/>
  <c r="A615" i="19"/>
  <c r="G615" i="19" s="1"/>
  <c r="A614" i="19"/>
  <c r="G614" i="19" s="1"/>
  <c r="A613" i="19"/>
  <c r="G613" i="19" s="1"/>
  <c r="A612" i="19"/>
  <c r="G612" i="19" s="1"/>
  <c r="A611" i="19"/>
  <c r="G611" i="19" s="1"/>
  <c r="A610" i="19"/>
  <c r="G610" i="19" s="1"/>
  <c r="A609" i="19"/>
  <c r="G609" i="19" s="1"/>
  <c r="A608" i="19"/>
  <c r="G608" i="19" s="1"/>
  <c r="A607" i="19"/>
  <c r="G607" i="19" s="1"/>
  <c r="A606" i="19"/>
  <c r="G606" i="19" s="1"/>
  <c r="A605" i="19"/>
  <c r="G605" i="19" s="1"/>
  <c r="A604" i="19"/>
  <c r="G604" i="19" s="1"/>
  <c r="A603" i="19"/>
  <c r="G603" i="19" s="1"/>
  <c r="A602" i="19"/>
  <c r="G602" i="19" s="1"/>
  <c r="A601" i="19"/>
  <c r="G601" i="19" s="1"/>
  <c r="G600" i="19"/>
  <c r="A600" i="19"/>
  <c r="A599" i="19"/>
  <c r="G599" i="19" s="1"/>
  <c r="A598" i="19"/>
  <c r="G598" i="19" s="1"/>
  <c r="A597" i="19"/>
  <c r="G597" i="19" s="1"/>
  <c r="A596" i="19"/>
  <c r="G596" i="19" s="1"/>
  <c r="A595" i="19"/>
  <c r="G595" i="19" s="1"/>
  <c r="A594" i="19"/>
  <c r="G594" i="19" s="1"/>
  <c r="A593" i="19"/>
  <c r="G593" i="19" s="1"/>
  <c r="A592" i="19"/>
  <c r="G592" i="19" s="1"/>
  <c r="A591" i="19"/>
  <c r="G591" i="19" s="1"/>
  <c r="A590" i="19"/>
  <c r="G590" i="19" s="1"/>
  <c r="A589" i="19"/>
  <c r="G589" i="19" s="1"/>
  <c r="A588" i="19"/>
  <c r="G588" i="19" s="1"/>
  <c r="A587" i="19"/>
  <c r="G587" i="19" s="1"/>
  <c r="A586" i="19"/>
  <c r="G586" i="19" s="1"/>
  <c r="A585" i="19"/>
  <c r="G585" i="19" s="1"/>
  <c r="A584" i="19"/>
  <c r="G584" i="19" s="1"/>
  <c r="A583" i="19"/>
  <c r="G583" i="19" s="1"/>
  <c r="A582" i="19"/>
  <c r="G582" i="19" s="1"/>
  <c r="A581" i="19"/>
  <c r="G581" i="19" s="1"/>
  <c r="A580" i="19"/>
  <c r="G580" i="19" s="1"/>
  <c r="A579" i="19"/>
  <c r="G579" i="19" s="1"/>
  <c r="A578" i="19"/>
  <c r="G578" i="19" s="1"/>
  <c r="A577" i="19"/>
  <c r="G577" i="19" s="1"/>
  <c r="A576" i="19"/>
  <c r="G576" i="19" s="1"/>
  <c r="A575" i="19"/>
  <c r="G575" i="19" s="1"/>
  <c r="A574" i="19"/>
  <c r="G574" i="19" s="1"/>
  <c r="A573" i="19"/>
  <c r="G573" i="19" s="1"/>
  <c r="A572" i="19"/>
  <c r="G572" i="19" s="1"/>
  <c r="A571" i="19"/>
  <c r="G571" i="19" s="1"/>
  <c r="A570" i="19"/>
  <c r="G570" i="19" s="1"/>
  <c r="A569" i="19"/>
  <c r="G569" i="19" s="1"/>
  <c r="G568" i="19"/>
  <c r="A568" i="19"/>
  <c r="A567" i="19"/>
  <c r="G567" i="19" s="1"/>
  <c r="A566" i="19"/>
  <c r="G566" i="19" s="1"/>
  <c r="A565" i="19"/>
  <c r="G565" i="19" s="1"/>
  <c r="A564" i="19"/>
  <c r="G564" i="19" s="1"/>
  <c r="A563" i="19"/>
  <c r="G563" i="19" s="1"/>
  <c r="A562" i="19"/>
  <c r="G562" i="19" s="1"/>
  <c r="A561" i="19"/>
  <c r="G561" i="19" s="1"/>
  <c r="A560" i="19"/>
  <c r="G560" i="19" s="1"/>
  <c r="A559" i="19"/>
  <c r="G559" i="19" s="1"/>
  <c r="A558" i="19"/>
  <c r="G558" i="19" s="1"/>
  <c r="A557" i="19"/>
  <c r="G557" i="19" s="1"/>
  <c r="A556" i="19"/>
  <c r="G556" i="19" s="1"/>
  <c r="A555" i="19"/>
  <c r="G555" i="19" s="1"/>
  <c r="A554" i="19"/>
  <c r="G554" i="19" s="1"/>
  <c r="A553" i="19"/>
  <c r="G553" i="19" s="1"/>
  <c r="A552" i="19"/>
  <c r="G552" i="19" s="1"/>
  <c r="A551" i="19"/>
  <c r="G551" i="19" s="1"/>
  <c r="A550" i="19"/>
  <c r="G550" i="19" s="1"/>
  <c r="A549" i="19"/>
  <c r="G549" i="19" s="1"/>
  <c r="G548" i="19"/>
  <c r="A548" i="19"/>
  <c r="A547" i="19"/>
  <c r="G547" i="19" s="1"/>
  <c r="A546" i="19"/>
  <c r="G546" i="19" s="1"/>
  <c r="A545" i="19"/>
  <c r="G545" i="19" s="1"/>
  <c r="A544" i="19"/>
  <c r="G544" i="19" s="1"/>
  <c r="A543" i="19"/>
  <c r="G543" i="19" s="1"/>
  <c r="A542" i="19"/>
  <c r="G542" i="19" s="1"/>
  <c r="A541" i="19"/>
  <c r="G541" i="19" s="1"/>
  <c r="A540" i="19"/>
  <c r="G540" i="19" s="1"/>
  <c r="A539" i="19"/>
  <c r="G539" i="19" s="1"/>
  <c r="A538" i="19"/>
  <c r="G538" i="19" s="1"/>
  <c r="A537" i="19"/>
  <c r="G537" i="19" s="1"/>
  <c r="G536" i="19"/>
  <c r="A536" i="19"/>
  <c r="A535" i="19"/>
  <c r="G535" i="19" s="1"/>
  <c r="A534" i="19"/>
  <c r="G534" i="19" s="1"/>
  <c r="A533" i="19"/>
  <c r="G533" i="19" s="1"/>
  <c r="G532" i="19"/>
  <c r="A532" i="19"/>
  <c r="A531" i="19"/>
  <c r="G531" i="19" s="1"/>
  <c r="A530" i="19"/>
  <c r="G530" i="19" s="1"/>
  <c r="A529" i="19"/>
  <c r="G529" i="19" s="1"/>
  <c r="A528" i="19"/>
  <c r="G528" i="19" s="1"/>
  <c r="A527" i="19"/>
  <c r="G527" i="19" s="1"/>
  <c r="A526" i="19"/>
  <c r="G526" i="19" s="1"/>
  <c r="A525" i="19"/>
  <c r="G525" i="19" s="1"/>
  <c r="A524" i="19"/>
  <c r="G524" i="19" s="1"/>
  <c r="A523" i="19"/>
  <c r="G523" i="19" s="1"/>
  <c r="A522" i="19"/>
  <c r="G522" i="19" s="1"/>
  <c r="A521" i="19"/>
  <c r="G521" i="19" s="1"/>
  <c r="A520" i="19"/>
  <c r="G520" i="19" s="1"/>
  <c r="A519" i="19"/>
  <c r="G519" i="19" s="1"/>
  <c r="A518" i="19"/>
  <c r="G518" i="19" s="1"/>
  <c r="A517" i="19"/>
  <c r="G517" i="19" s="1"/>
  <c r="G516" i="19"/>
  <c r="A516" i="19"/>
  <c r="A515" i="19"/>
  <c r="G515" i="19" s="1"/>
  <c r="A514" i="19"/>
  <c r="G514" i="19" s="1"/>
  <c r="A513" i="19"/>
  <c r="G513" i="19" s="1"/>
  <c r="A512" i="19"/>
  <c r="G512" i="19" s="1"/>
  <c r="A511" i="19"/>
  <c r="G511" i="19" s="1"/>
  <c r="A510" i="19"/>
  <c r="G510" i="19" s="1"/>
  <c r="A509" i="19"/>
  <c r="G509" i="19" s="1"/>
  <c r="G508" i="19"/>
  <c r="A508" i="19"/>
  <c r="A507" i="19"/>
  <c r="G507" i="19" s="1"/>
  <c r="A506" i="19"/>
  <c r="G506" i="19" s="1"/>
  <c r="A505" i="19"/>
  <c r="G505" i="19" s="1"/>
  <c r="A493" i="19"/>
  <c r="G493" i="19" s="1"/>
  <c r="A492" i="19"/>
  <c r="G492" i="19" s="1"/>
  <c r="A491" i="19"/>
  <c r="G491" i="19" s="1"/>
  <c r="A490" i="19"/>
  <c r="G490" i="19" s="1"/>
  <c r="A489" i="19"/>
  <c r="G489" i="19" s="1"/>
  <c r="A488" i="19"/>
  <c r="G488" i="19" s="1"/>
  <c r="A487" i="19"/>
  <c r="G487" i="19" s="1"/>
  <c r="A486" i="19"/>
  <c r="G486" i="19" s="1"/>
  <c r="A485" i="19"/>
  <c r="G485" i="19" s="1"/>
  <c r="G484" i="19"/>
  <c r="A484" i="19"/>
  <c r="A483" i="19"/>
  <c r="G483" i="19" s="1"/>
  <c r="A482" i="19"/>
  <c r="G482" i="19" s="1"/>
  <c r="A481" i="19"/>
  <c r="G481" i="19" s="1"/>
  <c r="A480" i="19"/>
  <c r="G480" i="19" s="1"/>
  <c r="A479" i="19"/>
  <c r="G479" i="19" s="1"/>
  <c r="A478" i="19"/>
  <c r="G478" i="19" s="1"/>
  <c r="A477" i="19"/>
  <c r="G477" i="19" s="1"/>
  <c r="A476" i="19"/>
  <c r="G476" i="19" s="1"/>
  <c r="A475" i="19"/>
  <c r="G475" i="19" s="1"/>
  <c r="A474" i="19"/>
  <c r="G474" i="19" s="1"/>
  <c r="A473" i="19"/>
  <c r="G473" i="19" s="1"/>
  <c r="G472" i="19"/>
  <c r="A472" i="19"/>
  <c r="A471" i="19"/>
  <c r="G471" i="19" s="1"/>
  <c r="A470" i="19"/>
  <c r="G470" i="19" s="1"/>
  <c r="A469" i="19"/>
  <c r="G469" i="19" s="1"/>
  <c r="G468" i="19"/>
  <c r="A468" i="19"/>
  <c r="A467" i="19"/>
  <c r="G467" i="19" s="1"/>
  <c r="A466" i="19"/>
  <c r="G466" i="19" s="1"/>
  <c r="A465" i="19"/>
  <c r="G465" i="19" s="1"/>
  <c r="A464" i="19"/>
  <c r="G464" i="19" s="1"/>
  <c r="A463" i="19"/>
  <c r="G463" i="19" s="1"/>
  <c r="A462" i="19"/>
  <c r="G462" i="19" s="1"/>
  <c r="A461" i="19"/>
  <c r="G461" i="19" s="1"/>
  <c r="A460" i="19"/>
  <c r="G460" i="19" s="1"/>
  <c r="A459" i="19"/>
  <c r="G459" i="19" s="1"/>
  <c r="A458" i="19"/>
  <c r="G458" i="19" s="1"/>
  <c r="A457" i="19"/>
  <c r="G457" i="19" s="1"/>
  <c r="A456" i="19"/>
  <c r="G456" i="19" s="1"/>
  <c r="A455" i="19"/>
  <c r="G455" i="19" s="1"/>
  <c r="A454" i="19"/>
  <c r="G454" i="19" s="1"/>
  <c r="A453" i="19"/>
  <c r="G453" i="19" s="1"/>
  <c r="G452" i="19"/>
  <c r="A452" i="19"/>
  <c r="A451" i="19"/>
  <c r="G451" i="19" s="1"/>
  <c r="A450" i="19"/>
  <c r="G450" i="19" s="1"/>
  <c r="A449" i="19"/>
  <c r="G449" i="19" s="1"/>
  <c r="A448" i="19"/>
  <c r="G448" i="19" s="1"/>
  <c r="A447" i="19"/>
  <c r="G447" i="19" s="1"/>
  <c r="A446" i="19"/>
  <c r="G446" i="19" s="1"/>
  <c r="A445" i="19"/>
  <c r="G445" i="19" s="1"/>
  <c r="A444" i="19"/>
  <c r="G444" i="19" s="1"/>
  <c r="A443" i="19"/>
  <c r="G443" i="19" s="1"/>
  <c r="A442" i="19"/>
  <c r="G442" i="19" s="1"/>
  <c r="A441" i="19"/>
  <c r="G441" i="19" s="1"/>
  <c r="G440" i="19"/>
  <c r="A440" i="19"/>
  <c r="A439" i="19"/>
  <c r="G439" i="19" s="1"/>
  <c r="A438" i="19"/>
  <c r="G438" i="19" s="1"/>
  <c r="A437" i="19"/>
  <c r="G437" i="19" s="1"/>
  <c r="G436" i="19"/>
  <c r="A436" i="19"/>
  <c r="A435" i="19"/>
  <c r="G435" i="19" s="1"/>
  <c r="A434" i="19"/>
  <c r="G434" i="19" s="1"/>
  <c r="A433" i="19"/>
  <c r="G433" i="19" s="1"/>
  <c r="A432" i="19"/>
  <c r="G432" i="19" s="1"/>
  <c r="A431" i="19"/>
  <c r="G431" i="19" s="1"/>
  <c r="A430" i="19"/>
  <c r="G430" i="19" s="1"/>
  <c r="A429" i="19"/>
  <c r="G429" i="19" s="1"/>
  <c r="A428" i="19"/>
  <c r="G428" i="19" s="1"/>
  <c r="A427" i="19"/>
  <c r="G427" i="19" s="1"/>
  <c r="A426" i="19"/>
  <c r="G426" i="19" s="1"/>
  <c r="A425" i="19"/>
  <c r="G425" i="19" s="1"/>
  <c r="A424" i="19"/>
  <c r="G424" i="19" s="1"/>
  <c r="G423" i="19"/>
  <c r="G422" i="19"/>
  <c r="G421" i="19"/>
  <c r="G420" i="19"/>
  <c r="A420" i="19"/>
  <c r="A419" i="19"/>
  <c r="G419" i="19" s="1"/>
  <c r="A418" i="19"/>
  <c r="G418" i="19" s="1"/>
  <c r="A417" i="19"/>
  <c r="G417" i="19" s="1"/>
  <c r="A416" i="19"/>
  <c r="G416" i="19" s="1"/>
  <c r="A415" i="19"/>
  <c r="G415" i="19" s="1"/>
  <c r="A414" i="19"/>
  <c r="G414" i="19" s="1"/>
  <c r="A413" i="19"/>
  <c r="G413" i="19" s="1"/>
  <c r="A412" i="19"/>
  <c r="G412" i="19" s="1"/>
  <c r="A411" i="19"/>
  <c r="G411" i="19" s="1"/>
  <c r="A410" i="19"/>
  <c r="G410" i="19" s="1"/>
  <c r="A409" i="19"/>
  <c r="G409" i="19" s="1"/>
  <c r="G408" i="19"/>
  <c r="A408" i="19"/>
  <c r="A407" i="19"/>
  <c r="G407" i="19" s="1"/>
  <c r="A406" i="19"/>
  <c r="G406" i="19" s="1"/>
  <c r="A405" i="19"/>
  <c r="G405" i="19" s="1"/>
  <c r="G404" i="19"/>
  <c r="A404" i="19"/>
  <c r="A403" i="19"/>
  <c r="G403" i="19" s="1"/>
  <c r="A402" i="19"/>
  <c r="G402" i="19" s="1"/>
  <c r="A401" i="19"/>
  <c r="G401" i="19" s="1"/>
  <c r="A400" i="19"/>
  <c r="G400" i="19" s="1"/>
  <c r="A399" i="19"/>
  <c r="G399" i="19" s="1"/>
  <c r="A398" i="19"/>
  <c r="G398" i="19" s="1"/>
  <c r="A397" i="19"/>
  <c r="G397" i="19" s="1"/>
  <c r="A396" i="19"/>
  <c r="G396" i="19" s="1"/>
  <c r="A395" i="19"/>
  <c r="G395" i="19" s="1"/>
  <c r="A394" i="19"/>
  <c r="G394" i="19" s="1"/>
  <c r="A393" i="19"/>
  <c r="G393" i="19" s="1"/>
  <c r="A392" i="19"/>
  <c r="G392" i="19" s="1"/>
  <c r="A391" i="19"/>
  <c r="G391" i="19" s="1"/>
  <c r="A390" i="19"/>
  <c r="G390" i="19" s="1"/>
  <c r="A389" i="19"/>
  <c r="G389" i="19" s="1"/>
  <c r="G388" i="19"/>
  <c r="A388" i="19"/>
  <c r="A387" i="19"/>
  <c r="G387" i="19" s="1"/>
  <c r="A386" i="19"/>
  <c r="G386" i="19" s="1"/>
  <c r="A385" i="19"/>
  <c r="G385" i="19" s="1"/>
  <c r="A384" i="19"/>
  <c r="G384" i="19" s="1"/>
  <c r="A383" i="19"/>
  <c r="G383" i="19" s="1"/>
  <c r="A382" i="19"/>
  <c r="G382" i="19" s="1"/>
  <c r="G381" i="19"/>
  <c r="G379" i="19"/>
  <c r="A378" i="19"/>
  <c r="G378" i="19" s="1"/>
  <c r="A377" i="19"/>
  <c r="G377" i="19" s="1"/>
  <c r="G376" i="19"/>
  <c r="A376" i="19"/>
  <c r="A375" i="19"/>
  <c r="G375" i="19" s="1"/>
  <c r="A374" i="19"/>
  <c r="G374" i="19" s="1"/>
  <c r="A373" i="19"/>
  <c r="G373" i="19" s="1"/>
  <c r="A372" i="19"/>
  <c r="G372" i="19" s="1"/>
  <c r="A371" i="19"/>
  <c r="G371" i="19" s="1"/>
  <c r="A370" i="19"/>
  <c r="G370" i="19" s="1"/>
  <c r="A369" i="19"/>
  <c r="G369" i="19" s="1"/>
  <c r="A368" i="19"/>
  <c r="G368" i="19" s="1"/>
  <c r="A367" i="19"/>
  <c r="G367" i="19" s="1"/>
  <c r="A366" i="19"/>
  <c r="G366" i="19" s="1"/>
  <c r="A365" i="19"/>
  <c r="G365" i="19" s="1"/>
  <c r="A364" i="19"/>
  <c r="G364" i="19" s="1"/>
  <c r="A363" i="19"/>
  <c r="G363" i="19" s="1"/>
  <c r="A362" i="19"/>
  <c r="G362" i="19" s="1"/>
  <c r="A361" i="19"/>
  <c r="G361" i="19" s="1"/>
  <c r="A360" i="19"/>
  <c r="G360" i="19" s="1"/>
  <c r="A359" i="19"/>
  <c r="G359" i="19" s="1"/>
  <c r="A358" i="19"/>
  <c r="G358" i="19" s="1"/>
  <c r="A357" i="19"/>
  <c r="G357" i="19" s="1"/>
  <c r="G356" i="19"/>
  <c r="A356" i="19"/>
  <c r="A355" i="19"/>
  <c r="G355" i="19" s="1"/>
  <c r="A354" i="19"/>
  <c r="G354" i="19" s="1"/>
  <c r="A353" i="19"/>
  <c r="G353" i="19" s="1"/>
  <c r="A352" i="19"/>
  <c r="G352" i="19" s="1"/>
  <c r="A351" i="19"/>
  <c r="G351" i="19" s="1"/>
  <c r="A350" i="19"/>
  <c r="G350" i="19" s="1"/>
  <c r="A349" i="19"/>
  <c r="G349" i="19" s="1"/>
  <c r="G348" i="19"/>
  <c r="A348" i="19"/>
  <c r="A347" i="19"/>
  <c r="G347" i="19" s="1"/>
  <c r="A346" i="19"/>
  <c r="G346" i="19" s="1"/>
  <c r="A345" i="19"/>
  <c r="G345" i="19" s="1"/>
  <c r="G344" i="19"/>
  <c r="A344" i="19"/>
  <c r="A343" i="19"/>
  <c r="G343" i="19" s="1"/>
  <c r="A342" i="19"/>
  <c r="G342" i="19" s="1"/>
  <c r="A341" i="19"/>
  <c r="G341" i="19" s="1"/>
  <c r="A340" i="19"/>
  <c r="G340" i="19" s="1"/>
  <c r="A339" i="19"/>
  <c r="G339" i="19" s="1"/>
  <c r="A338" i="19"/>
  <c r="G338" i="19" s="1"/>
  <c r="A337" i="19"/>
  <c r="G337" i="19" s="1"/>
  <c r="A336" i="19"/>
  <c r="G336" i="19" s="1"/>
  <c r="A335" i="19"/>
  <c r="G335" i="19" s="1"/>
  <c r="A334" i="19"/>
  <c r="G334" i="19" s="1"/>
  <c r="A333" i="19"/>
  <c r="G333" i="19" s="1"/>
  <c r="A332" i="19"/>
  <c r="G332" i="19" s="1"/>
  <c r="A331" i="19"/>
  <c r="G331" i="19" s="1"/>
  <c r="A330" i="19"/>
  <c r="G330" i="19" s="1"/>
  <c r="A329" i="19"/>
  <c r="G329" i="19" s="1"/>
  <c r="A328" i="19"/>
  <c r="G328" i="19" s="1"/>
  <c r="A327" i="19"/>
  <c r="G327" i="19" s="1"/>
  <c r="A326" i="19"/>
  <c r="G326" i="19" s="1"/>
  <c r="A319" i="19"/>
  <c r="G319" i="19" s="1"/>
  <c r="A311" i="19"/>
  <c r="G311" i="19" s="1"/>
  <c r="A310" i="19"/>
  <c r="G310" i="19" s="1"/>
  <c r="A309" i="19"/>
  <c r="G309" i="19" s="1"/>
  <c r="G308" i="19"/>
  <c r="A308" i="19"/>
  <c r="A307" i="19"/>
  <c r="G307" i="19" s="1"/>
  <c r="A306" i="19"/>
  <c r="G306" i="19" s="1"/>
  <c r="A305" i="19"/>
  <c r="G305" i="19" s="1"/>
  <c r="A304" i="19"/>
  <c r="G304" i="19" s="1"/>
  <c r="A303" i="19"/>
  <c r="G303" i="19" s="1"/>
  <c r="A302" i="19"/>
  <c r="G302" i="19" s="1"/>
  <c r="A301" i="19"/>
  <c r="G301" i="19" s="1"/>
  <c r="A300" i="19"/>
  <c r="G300" i="19" s="1"/>
  <c r="A299" i="19"/>
  <c r="G299" i="19" s="1"/>
  <c r="A298" i="19"/>
  <c r="G298" i="19" s="1"/>
  <c r="A297" i="19"/>
  <c r="G297" i="19" s="1"/>
  <c r="A296" i="19"/>
  <c r="G296" i="19" s="1"/>
  <c r="A295" i="19"/>
  <c r="G295" i="19" s="1"/>
  <c r="A294" i="19"/>
  <c r="G294" i="19" s="1"/>
  <c r="A293" i="19"/>
  <c r="G293" i="19" s="1"/>
  <c r="G292" i="19"/>
  <c r="A292" i="19"/>
  <c r="A291" i="19"/>
  <c r="G291" i="19" s="1"/>
  <c r="A290" i="19"/>
  <c r="G290" i="19" s="1"/>
  <c r="A289" i="19"/>
  <c r="G289" i="19" s="1"/>
  <c r="A288" i="19"/>
  <c r="G288" i="19" s="1"/>
  <c r="A287" i="19"/>
  <c r="G287" i="19" s="1"/>
  <c r="A286" i="19"/>
  <c r="G286" i="19" s="1"/>
  <c r="A285" i="19"/>
  <c r="G285" i="19" s="1"/>
  <c r="G284" i="19"/>
  <c r="A284" i="19"/>
  <c r="A283" i="19"/>
  <c r="G283" i="19" s="1"/>
  <c r="A275" i="19"/>
  <c r="G275" i="19" s="1"/>
  <c r="A262" i="19"/>
  <c r="G262" i="19" s="1"/>
  <c r="A251" i="19"/>
  <c r="G251" i="19" s="1"/>
  <c r="A219" i="19"/>
  <c r="G219" i="19" s="1"/>
  <c r="A203" i="19"/>
  <c r="G203" i="19" s="1"/>
  <c r="BS179" i="19"/>
  <c r="BS178" i="19"/>
  <c r="A282" i="19" s="1"/>
  <c r="G282" i="19" s="1"/>
  <c r="BS177" i="19"/>
  <c r="A281" i="19" s="1"/>
  <c r="G281" i="19" s="1"/>
  <c r="BS176" i="19"/>
  <c r="A280" i="19" s="1"/>
  <c r="G280" i="19" s="1"/>
  <c r="BS175" i="19"/>
  <c r="A279" i="19" s="1"/>
  <c r="G279" i="19" s="1"/>
  <c r="BS174" i="19"/>
  <c r="A278" i="19" s="1"/>
  <c r="G278" i="19" s="1"/>
  <c r="BS173" i="19"/>
  <c r="A277" i="19" s="1"/>
  <c r="G277" i="19" s="1"/>
  <c r="BS172" i="19"/>
  <c r="A276" i="19" s="1"/>
  <c r="G276" i="19" s="1"/>
  <c r="BS171" i="19"/>
  <c r="BS170" i="19"/>
  <c r="A274" i="19" s="1"/>
  <c r="G274" i="19" s="1"/>
  <c r="BS169" i="19"/>
  <c r="A273" i="19" s="1"/>
  <c r="G273" i="19" s="1"/>
  <c r="BS168" i="19"/>
  <c r="A272" i="19" s="1"/>
  <c r="G272" i="19" s="1"/>
  <c r="BS167" i="19"/>
  <c r="A271" i="19" s="1"/>
  <c r="G271" i="19" s="1"/>
  <c r="A167" i="19"/>
  <c r="G167" i="19" s="1"/>
  <c r="BS166" i="19"/>
  <c r="A270" i="19" s="1"/>
  <c r="G270" i="19" s="1"/>
  <c r="BS165" i="19"/>
  <c r="A269" i="19" s="1"/>
  <c r="G269" i="19" s="1"/>
  <c r="BS164" i="19"/>
  <c r="A268" i="19" s="1"/>
  <c r="G268" i="19" s="1"/>
  <c r="BS163" i="19"/>
  <c r="A267" i="19" s="1"/>
  <c r="G267" i="19" s="1"/>
  <c r="BS162" i="19"/>
  <c r="A266" i="19" s="1"/>
  <c r="G266" i="19" s="1"/>
  <c r="BS161" i="19"/>
  <c r="A265" i="19" s="1"/>
  <c r="G265" i="19" s="1"/>
  <c r="BS160" i="19"/>
  <c r="A264" i="19" s="1"/>
  <c r="G264" i="19" s="1"/>
  <c r="BS159" i="19"/>
  <c r="A263" i="19" s="1"/>
  <c r="G263" i="19" s="1"/>
  <c r="BS158" i="19"/>
  <c r="BS157" i="19"/>
  <c r="A261" i="19" s="1"/>
  <c r="G261" i="19" s="1"/>
  <c r="BS156" i="19"/>
  <c r="A260" i="19" s="1"/>
  <c r="G260" i="19" s="1"/>
  <c r="BS155" i="19"/>
  <c r="A259" i="19" s="1"/>
  <c r="G259" i="19" s="1"/>
  <c r="BS154" i="19"/>
  <c r="A258" i="19" s="1"/>
  <c r="G258" i="19" s="1"/>
  <c r="BS153" i="19"/>
  <c r="A257" i="19" s="1"/>
  <c r="G257" i="19" s="1"/>
  <c r="BS152" i="19"/>
  <c r="A256" i="19" s="1"/>
  <c r="G256" i="19" s="1"/>
  <c r="BS151" i="19"/>
  <c r="A255" i="19" s="1"/>
  <c r="G255" i="19" s="1"/>
  <c r="BS150" i="19"/>
  <c r="A254" i="19" s="1"/>
  <c r="G254" i="19" s="1"/>
  <c r="BS149" i="19"/>
  <c r="A253" i="19" s="1"/>
  <c r="G253" i="19" s="1"/>
  <c r="BS148" i="19"/>
  <c r="A252" i="19" s="1"/>
  <c r="G252" i="19" s="1"/>
  <c r="BS147" i="19"/>
  <c r="BS146" i="19"/>
  <c r="A250" i="19" s="1"/>
  <c r="G250" i="19" s="1"/>
  <c r="BS145" i="19"/>
  <c r="A249" i="19" s="1"/>
  <c r="G249" i="19" s="1"/>
  <c r="BS144" i="19"/>
  <c r="A248" i="19" s="1"/>
  <c r="G248" i="19" s="1"/>
  <c r="BS143" i="19"/>
  <c r="A247" i="19" s="1"/>
  <c r="G247" i="19" s="1"/>
  <c r="BS142" i="19"/>
  <c r="A246" i="19" s="1"/>
  <c r="G246" i="19" s="1"/>
  <c r="BS141" i="19"/>
  <c r="A245" i="19" s="1"/>
  <c r="G245" i="19" s="1"/>
  <c r="BS140" i="19"/>
  <c r="A244" i="19" s="1"/>
  <c r="G244" i="19" s="1"/>
  <c r="BS139" i="19"/>
  <c r="A243" i="19" s="1"/>
  <c r="G243" i="19" s="1"/>
  <c r="BS138" i="19"/>
  <c r="A242" i="19" s="1"/>
  <c r="G242" i="19" s="1"/>
  <c r="BS137" i="19"/>
  <c r="A241" i="19" s="1"/>
  <c r="G241" i="19" s="1"/>
  <c r="BS136" i="19"/>
  <c r="A240" i="19" s="1"/>
  <c r="G240" i="19" s="1"/>
  <c r="BS135" i="19"/>
  <c r="A239" i="19" s="1"/>
  <c r="G239" i="19" s="1"/>
  <c r="A135" i="19"/>
  <c r="G135" i="19" s="1"/>
  <c r="BS134" i="19"/>
  <c r="A238" i="19" s="1"/>
  <c r="G238" i="19" s="1"/>
  <c r="BS133" i="19"/>
  <c r="A237" i="19" s="1"/>
  <c r="G237" i="19" s="1"/>
  <c r="BS132" i="19"/>
  <c r="A236" i="19" s="1"/>
  <c r="G236" i="19" s="1"/>
  <c r="BS131" i="19"/>
  <c r="A235" i="19" s="1"/>
  <c r="G235" i="19" s="1"/>
  <c r="BS130" i="19"/>
  <c r="A234" i="19" s="1"/>
  <c r="G234" i="19" s="1"/>
  <c r="BS129" i="19"/>
  <c r="A233" i="19" s="1"/>
  <c r="G233" i="19" s="1"/>
  <c r="BS128" i="19"/>
  <c r="A232" i="19" s="1"/>
  <c r="G232" i="19" s="1"/>
  <c r="BS127" i="19"/>
  <c r="A231" i="19" s="1"/>
  <c r="G231" i="19" s="1"/>
  <c r="BS126" i="19"/>
  <c r="A230" i="19" s="1"/>
  <c r="G230" i="19" s="1"/>
  <c r="BS125" i="19"/>
  <c r="A229" i="19" s="1"/>
  <c r="G229" i="19" s="1"/>
  <c r="BS124" i="19"/>
  <c r="A228" i="19" s="1"/>
  <c r="G228" i="19" s="1"/>
  <c r="BS123" i="19"/>
  <c r="A227" i="19" s="1"/>
  <c r="G227" i="19" s="1"/>
  <c r="BS122" i="19"/>
  <c r="A226" i="19" s="1"/>
  <c r="G226" i="19" s="1"/>
  <c r="BS121" i="19"/>
  <c r="A225" i="19" s="1"/>
  <c r="G225" i="19" s="1"/>
  <c r="BS120" i="19"/>
  <c r="A224" i="19" s="1"/>
  <c r="G224" i="19" s="1"/>
  <c r="BS119" i="19"/>
  <c r="A223" i="19" s="1"/>
  <c r="G223" i="19" s="1"/>
  <c r="BS118" i="19"/>
  <c r="A222" i="19" s="1"/>
  <c r="G222" i="19" s="1"/>
  <c r="BS117" i="19"/>
  <c r="A221" i="19" s="1"/>
  <c r="G221" i="19" s="1"/>
  <c r="BS116" i="19"/>
  <c r="A220" i="19" s="1"/>
  <c r="G220" i="19" s="1"/>
  <c r="BS115" i="19"/>
  <c r="BS114" i="19"/>
  <c r="A218" i="19" s="1"/>
  <c r="G218" i="19" s="1"/>
  <c r="BS113" i="19"/>
  <c r="A217" i="19" s="1"/>
  <c r="G217" i="19" s="1"/>
  <c r="BS112" i="19"/>
  <c r="A216" i="19" s="1"/>
  <c r="G216" i="19" s="1"/>
  <c r="BS111" i="19"/>
  <c r="A215" i="19" s="1"/>
  <c r="G215" i="19" s="1"/>
  <c r="BS110" i="19"/>
  <c r="A214" i="19" s="1"/>
  <c r="G214" i="19" s="1"/>
  <c r="BS109" i="19"/>
  <c r="A213" i="19" s="1"/>
  <c r="G213" i="19" s="1"/>
  <c r="BS108" i="19"/>
  <c r="A212" i="19" s="1"/>
  <c r="G212" i="19" s="1"/>
  <c r="BS107" i="19"/>
  <c r="A211" i="19" s="1"/>
  <c r="G211" i="19" s="1"/>
  <c r="G107" i="19"/>
  <c r="A107" i="19"/>
  <c r="BS106" i="19"/>
  <c r="A210" i="19" s="1"/>
  <c r="G210" i="19" s="1"/>
  <c r="A106" i="19"/>
  <c r="G106" i="19" s="1"/>
  <c r="BS105" i="19"/>
  <c r="A209" i="19" s="1"/>
  <c r="G209" i="19" s="1"/>
  <c r="G105" i="19"/>
  <c r="A105" i="19"/>
  <c r="BS104" i="19"/>
  <c r="A208" i="19" s="1"/>
  <c r="G208" i="19" s="1"/>
  <c r="A104" i="19"/>
  <c r="G104" i="19" s="1"/>
  <c r="BS103" i="19"/>
  <c r="A207" i="19" s="1"/>
  <c r="G207" i="19" s="1"/>
  <c r="A103" i="19"/>
  <c r="G103" i="19" s="1"/>
  <c r="BS102" i="19"/>
  <c r="A206" i="19" s="1"/>
  <c r="G206" i="19" s="1"/>
  <c r="A102" i="19"/>
  <c r="G102" i="19" s="1"/>
  <c r="BS101" i="19"/>
  <c r="A205" i="19" s="1"/>
  <c r="G205" i="19" s="1"/>
  <c r="G101" i="19"/>
  <c r="A101" i="19"/>
  <c r="BS100" i="19"/>
  <c r="A204" i="19" s="1"/>
  <c r="G204" i="19" s="1"/>
  <c r="G100" i="19"/>
  <c r="A100" i="19"/>
  <c r="BS99" i="19"/>
  <c r="G99" i="19"/>
  <c r="A99" i="19"/>
  <c r="BS98" i="19"/>
  <c r="A202" i="19" s="1"/>
  <c r="G202" i="19" s="1"/>
  <c r="A98" i="19"/>
  <c r="G98" i="19" s="1"/>
  <c r="BS97" i="19"/>
  <c r="A201" i="19" s="1"/>
  <c r="G201" i="19" s="1"/>
  <c r="G97" i="19"/>
  <c r="A97" i="19"/>
  <c r="BS96" i="19"/>
  <c r="A200" i="19" s="1"/>
  <c r="G200" i="19" s="1"/>
  <c r="A96" i="19"/>
  <c r="G96" i="19" s="1"/>
  <c r="BS95" i="19"/>
  <c r="A199" i="19" s="1"/>
  <c r="G199" i="19" s="1"/>
  <c r="A95" i="19"/>
  <c r="G95" i="19" s="1"/>
  <c r="BS94" i="19"/>
  <c r="A198" i="19" s="1"/>
  <c r="G198" i="19" s="1"/>
  <c r="A94" i="19"/>
  <c r="G94" i="19" s="1"/>
  <c r="BS93" i="19"/>
  <c r="A197" i="19" s="1"/>
  <c r="G197" i="19" s="1"/>
  <c r="G93" i="19"/>
  <c r="A93" i="19"/>
  <c r="BS92" i="19"/>
  <c r="A196" i="19" s="1"/>
  <c r="G196" i="19" s="1"/>
  <c r="G92" i="19"/>
  <c r="A92" i="19"/>
  <c r="BS91" i="19"/>
  <c r="A195" i="19" s="1"/>
  <c r="G195" i="19" s="1"/>
  <c r="T91" i="19"/>
  <c r="Q91" i="19"/>
  <c r="A325" i="19" s="1"/>
  <c r="G325" i="19" s="1"/>
  <c r="G91" i="19"/>
  <c r="A91" i="19"/>
  <c r="BS90" i="19"/>
  <c r="A194" i="19" s="1"/>
  <c r="G194" i="19" s="1"/>
  <c r="T90" i="19"/>
  <c r="Q90" i="19"/>
  <c r="A324" i="19" s="1"/>
  <c r="G324" i="19" s="1"/>
  <c r="A90" i="19"/>
  <c r="G90" i="19" s="1"/>
  <c r="BS89" i="19"/>
  <c r="A193" i="19" s="1"/>
  <c r="G193" i="19" s="1"/>
  <c r="T89" i="19"/>
  <c r="Q89" i="19"/>
  <c r="A323" i="19" s="1"/>
  <c r="G323" i="19" s="1"/>
  <c r="A89" i="19"/>
  <c r="G89" i="19" s="1"/>
  <c r="BS88" i="19"/>
  <c r="A192" i="19" s="1"/>
  <c r="G192" i="19" s="1"/>
  <c r="T88" i="19"/>
  <c r="A504" i="19" s="1"/>
  <c r="G504" i="19" s="1"/>
  <c r="Q88" i="19"/>
  <c r="A322" i="19" s="1"/>
  <c r="G322" i="19" s="1"/>
  <c r="A88" i="19"/>
  <c r="G88" i="19" s="1"/>
  <c r="BS87" i="19"/>
  <c r="A191" i="19" s="1"/>
  <c r="G191" i="19" s="1"/>
  <c r="T87" i="19"/>
  <c r="A503" i="19" s="1"/>
  <c r="G503" i="19" s="1"/>
  <c r="Q87" i="19"/>
  <c r="A321" i="19" s="1"/>
  <c r="G321" i="19" s="1"/>
  <c r="A87" i="19"/>
  <c r="G87" i="19" s="1"/>
  <c r="BS86" i="19"/>
  <c r="A190" i="19" s="1"/>
  <c r="G190" i="19" s="1"/>
  <c r="T86" i="19"/>
  <c r="A502" i="19" s="1"/>
  <c r="G502" i="19" s="1"/>
  <c r="Q86" i="19"/>
  <c r="A320" i="19" s="1"/>
  <c r="G320" i="19" s="1"/>
  <c r="A86" i="19"/>
  <c r="G86" i="19" s="1"/>
  <c r="BS85" i="19"/>
  <c r="A189" i="19" s="1"/>
  <c r="G189" i="19" s="1"/>
  <c r="T85" i="19"/>
  <c r="A501" i="19" s="1"/>
  <c r="G501" i="19" s="1"/>
  <c r="Q85" i="19"/>
  <c r="G85" i="19"/>
  <c r="A85" i="19"/>
  <c r="BS84" i="19"/>
  <c r="A188" i="19" s="1"/>
  <c r="G188" i="19" s="1"/>
  <c r="T84" i="19"/>
  <c r="A500" i="19" s="1"/>
  <c r="G500" i="19" s="1"/>
  <c r="Q84" i="19"/>
  <c r="A318" i="19" s="1"/>
  <c r="G318" i="19" s="1"/>
  <c r="G84" i="19"/>
  <c r="A84" i="19"/>
  <c r="BS83" i="19"/>
  <c r="A187" i="19" s="1"/>
  <c r="G187" i="19" s="1"/>
  <c r="T83" i="19"/>
  <c r="A499" i="19" s="1"/>
  <c r="G499" i="19" s="1"/>
  <c r="Q83" i="19"/>
  <c r="A317" i="19" s="1"/>
  <c r="G317" i="19" s="1"/>
  <c r="G83" i="19"/>
  <c r="A83" i="19"/>
  <c r="BS82" i="19"/>
  <c r="A186" i="19" s="1"/>
  <c r="G186" i="19" s="1"/>
  <c r="T82" i="19"/>
  <c r="A498" i="19" s="1"/>
  <c r="G498" i="19" s="1"/>
  <c r="Q82" i="19"/>
  <c r="A316" i="19" s="1"/>
  <c r="G316" i="19" s="1"/>
  <c r="A82" i="19"/>
  <c r="G82" i="19" s="1"/>
  <c r="BS81" i="19"/>
  <c r="A185" i="19" s="1"/>
  <c r="G185" i="19" s="1"/>
  <c r="T81" i="19"/>
  <c r="A497" i="19" s="1"/>
  <c r="G497" i="19" s="1"/>
  <c r="Q81" i="19"/>
  <c r="A315" i="19" s="1"/>
  <c r="G315" i="19" s="1"/>
  <c r="A81" i="19"/>
  <c r="G81" i="19" s="1"/>
  <c r="BS80" i="19"/>
  <c r="A184" i="19" s="1"/>
  <c r="G184" i="19" s="1"/>
  <c r="T80" i="19"/>
  <c r="A496" i="19" s="1"/>
  <c r="G496" i="19" s="1"/>
  <c r="Q80" i="19"/>
  <c r="A314" i="19" s="1"/>
  <c r="G314" i="19" s="1"/>
  <c r="A80" i="19"/>
  <c r="G80" i="19" s="1"/>
  <c r="BS79" i="19"/>
  <c r="A183" i="19" s="1"/>
  <c r="G183" i="19" s="1"/>
  <c r="T79" i="19"/>
  <c r="A495" i="19" s="1"/>
  <c r="G495" i="19" s="1"/>
  <c r="Q79" i="19"/>
  <c r="A313" i="19" s="1"/>
  <c r="G313" i="19" s="1"/>
  <c r="A79" i="19"/>
  <c r="G79" i="19" s="1"/>
  <c r="BS78" i="19"/>
  <c r="A182" i="19" s="1"/>
  <c r="G182" i="19" s="1"/>
  <c r="T78" i="19"/>
  <c r="A494" i="19" s="1"/>
  <c r="G494" i="19" s="1"/>
  <c r="Q78" i="19"/>
  <c r="A312" i="19" s="1"/>
  <c r="G312" i="19" s="1"/>
  <c r="A78" i="19"/>
  <c r="G78" i="19" s="1"/>
  <c r="BS77" i="19"/>
  <c r="A181" i="19" s="1"/>
  <c r="G181" i="19" s="1"/>
  <c r="BS76" i="19"/>
  <c r="A180" i="19" s="1"/>
  <c r="G180" i="19" s="1"/>
  <c r="BS75" i="19"/>
  <c r="A179" i="19" s="1"/>
  <c r="G179" i="19" s="1"/>
  <c r="BS74" i="19"/>
  <c r="A178" i="19" s="1"/>
  <c r="G178" i="19" s="1"/>
  <c r="BS73" i="19"/>
  <c r="A177" i="19" s="1"/>
  <c r="G177" i="19" s="1"/>
  <c r="BS72" i="19"/>
  <c r="A176" i="19" s="1"/>
  <c r="G176" i="19" s="1"/>
  <c r="BS71" i="19"/>
  <c r="A175" i="19" s="1"/>
  <c r="G175" i="19" s="1"/>
  <c r="BS70" i="19"/>
  <c r="A174" i="19" s="1"/>
  <c r="G174" i="19" s="1"/>
  <c r="BS69" i="19"/>
  <c r="A173" i="19" s="1"/>
  <c r="G173" i="19" s="1"/>
  <c r="BS68" i="19"/>
  <c r="A172" i="19" s="1"/>
  <c r="G172" i="19" s="1"/>
  <c r="BS67" i="19"/>
  <c r="A171" i="19" s="1"/>
  <c r="G171" i="19" s="1"/>
  <c r="BS66" i="19"/>
  <c r="A170" i="19" s="1"/>
  <c r="G170" i="19" s="1"/>
  <c r="BS65" i="19"/>
  <c r="A169" i="19" s="1"/>
  <c r="G169" i="19" s="1"/>
  <c r="BS64" i="19"/>
  <c r="A168" i="19" s="1"/>
  <c r="G168" i="19" s="1"/>
  <c r="BS63" i="19"/>
  <c r="BS62" i="19"/>
  <c r="A166" i="19" s="1"/>
  <c r="G166" i="19" s="1"/>
  <c r="BS61" i="19"/>
  <c r="A165" i="19" s="1"/>
  <c r="G165" i="19" s="1"/>
  <c r="BS60" i="19"/>
  <c r="A164" i="19" s="1"/>
  <c r="G164" i="19" s="1"/>
  <c r="BS59" i="19"/>
  <c r="A163" i="19" s="1"/>
  <c r="G163" i="19" s="1"/>
  <c r="BS58" i="19"/>
  <c r="A162" i="19" s="1"/>
  <c r="G162" i="19" s="1"/>
  <c r="BS57" i="19"/>
  <c r="A161" i="19" s="1"/>
  <c r="G161" i="19" s="1"/>
  <c r="BS56" i="19"/>
  <c r="A160" i="19" s="1"/>
  <c r="G160" i="19" s="1"/>
  <c r="BS55" i="19"/>
  <c r="A159" i="19" s="1"/>
  <c r="G159" i="19" s="1"/>
  <c r="BS54" i="19"/>
  <c r="A158" i="19" s="1"/>
  <c r="G158" i="19" s="1"/>
  <c r="BS53" i="19"/>
  <c r="A157" i="19" s="1"/>
  <c r="G157" i="19" s="1"/>
  <c r="BS52" i="19"/>
  <c r="A156" i="19" s="1"/>
  <c r="G156" i="19" s="1"/>
  <c r="BS51" i="19"/>
  <c r="A155" i="19" s="1"/>
  <c r="G155" i="19" s="1"/>
  <c r="BS50" i="19"/>
  <c r="A154" i="19" s="1"/>
  <c r="G154" i="19" s="1"/>
  <c r="BS49" i="19"/>
  <c r="A153" i="19" s="1"/>
  <c r="G153" i="19" s="1"/>
  <c r="BS48" i="19"/>
  <c r="A152" i="19" s="1"/>
  <c r="G152" i="19" s="1"/>
  <c r="BS47" i="19"/>
  <c r="A151" i="19" s="1"/>
  <c r="G151" i="19" s="1"/>
  <c r="BS46" i="19"/>
  <c r="A150" i="19" s="1"/>
  <c r="G150" i="19" s="1"/>
  <c r="BS45" i="19"/>
  <c r="A149" i="19" s="1"/>
  <c r="G149" i="19" s="1"/>
  <c r="BS44" i="19"/>
  <c r="A148" i="19" s="1"/>
  <c r="G148" i="19" s="1"/>
  <c r="BS43" i="19"/>
  <c r="A147" i="19" s="1"/>
  <c r="G147" i="19" s="1"/>
  <c r="BS42" i="19"/>
  <c r="A146" i="19" s="1"/>
  <c r="G146" i="19" s="1"/>
  <c r="BS41" i="19"/>
  <c r="A145" i="19" s="1"/>
  <c r="G145" i="19" s="1"/>
  <c r="BS40" i="19"/>
  <c r="A144" i="19" s="1"/>
  <c r="G144" i="19" s="1"/>
  <c r="BS39" i="19"/>
  <c r="A143" i="19" s="1"/>
  <c r="G143" i="19" s="1"/>
  <c r="BS38" i="19"/>
  <c r="A142" i="19" s="1"/>
  <c r="G142" i="19" s="1"/>
  <c r="BS37" i="19"/>
  <c r="A141" i="19" s="1"/>
  <c r="G141" i="19" s="1"/>
  <c r="BS36" i="19"/>
  <c r="A140" i="19" s="1"/>
  <c r="G140" i="19" s="1"/>
  <c r="BS35" i="19"/>
  <c r="A139" i="19" s="1"/>
  <c r="G139" i="19" s="1"/>
  <c r="BS34" i="19"/>
  <c r="A138" i="19" s="1"/>
  <c r="G138" i="19" s="1"/>
  <c r="BS33" i="19"/>
  <c r="A137" i="19" s="1"/>
  <c r="G137" i="19" s="1"/>
  <c r="BS32" i="19"/>
  <c r="A136" i="19" s="1"/>
  <c r="G136" i="19" s="1"/>
  <c r="BS31" i="19"/>
  <c r="BS30" i="19"/>
  <c r="A134" i="19" s="1"/>
  <c r="G134" i="19" s="1"/>
  <c r="BS29" i="19"/>
  <c r="A133" i="19" s="1"/>
  <c r="G133" i="19" s="1"/>
  <c r="BS28" i="19"/>
  <c r="A132" i="19" s="1"/>
  <c r="G132" i="19" s="1"/>
  <c r="BS27" i="19"/>
  <c r="A131" i="19" s="1"/>
  <c r="G131" i="19" s="1"/>
  <c r="BS26" i="19"/>
  <c r="A130" i="19" s="1"/>
  <c r="G130" i="19" s="1"/>
  <c r="BS25" i="19"/>
  <c r="A129" i="19" s="1"/>
  <c r="G129" i="19" s="1"/>
  <c r="BS24" i="19"/>
  <c r="A128" i="19" s="1"/>
  <c r="G128" i="19" s="1"/>
  <c r="BS23" i="19"/>
  <c r="A127" i="19" s="1"/>
  <c r="G127" i="19" s="1"/>
  <c r="BS22" i="19"/>
  <c r="A126" i="19" s="1"/>
  <c r="G126" i="19" s="1"/>
  <c r="BS21" i="19"/>
  <c r="A125" i="19" s="1"/>
  <c r="G125" i="19" s="1"/>
  <c r="BS20" i="19"/>
  <c r="A124" i="19" s="1"/>
  <c r="G124" i="19" s="1"/>
  <c r="BS19" i="19"/>
  <c r="A123" i="19" s="1"/>
  <c r="G123" i="19" s="1"/>
  <c r="BS18" i="19"/>
  <c r="A122" i="19" s="1"/>
  <c r="G122" i="19" s="1"/>
  <c r="BS17" i="19"/>
  <c r="A121" i="19" s="1"/>
  <c r="G121" i="19" s="1"/>
  <c r="BS16" i="19"/>
  <c r="A120" i="19" s="1"/>
  <c r="G120" i="19" s="1"/>
  <c r="BS15" i="19"/>
  <c r="A119" i="19" s="1"/>
  <c r="G119" i="19" s="1"/>
  <c r="BS14" i="19"/>
  <c r="A118" i="19" s="1"/>
  <c r="G118" i="19" s="1"/>
  <c r="BS13" i="19"/>
  <c r="A117" i="19" s="1"/>
  <c r="G117" i="19" s="1"/>
  <c r="BS12" i="19"/>
  <c r="A116" i="19" s="1"/>
  <c r="G116" i="19" s="1"/>
  <c r="BS11" i="19"/>
  <c r="A115" i="19" s="1"/>
  <c r="G115" i="19" s="1"/>
  <c r="BS10" i="19"/>
  <c r="A114" i="19" s="1"/>
  <c r="G114" i="19" s="1"/>
  <c r="BS9" i="19"/>
  <c r="A113" i="19" s="1"/>
  <c r="G113" i="19" s="1"/>
  <c r="BS8" i="19"/>
  <c r="A112" i="19" s="1"/>
  <c r="G112" i="19" s="1"/>
  <c r="BS7" i="19"/>
  <c r="A111" i="19" s="1"/>
  <c r="G111" i="19" s="1"/>
  <c r="BS6" i="19"/>
  <c r="A110" i="19" s="1"/>
  <c r="G110" i="19" s="1"/>
  <c r="BS5" i="19"/>
  <c r="A109" i="19" s="1"/>
  <c r="G109" i="19" s="1"/>
  <c r="BS4" i="19"/>
  <c r="A108" i="19" s="1"/>
  <c r="G108" i="19" s="1"/>
  <c r="H555" i="1"/>
  <c r="H558" i="1"/>
  <c r="H559" i="1"/>
  <c r="H560" i="1"/>
  <c r="H561" i="1"/>
  <c r="H562" i="1"/>
  <c r="H563" i="1"/>
  <c r="H565" i="1"/>
  <c r="H567" i="1"/>
  <c r="H554" i="1"/>
  <c r="A541" i="1"/>
  <c r="H541" i="1" s="1"/>
  <c r="A542" i="1"/>
  <c r="H542" i="1" s="1"/>
  <c r="A543" i="1"/>
  <c r="H543" i="1" s="1"/>
  <c r="A544" i="1"/>
  <c r="H544" i="1" s="1"/>
  <c r="A545" i="1"/>
  <c r="H545" i="1" s="1"/>
  <c r="A546" i="1"/>
  <c r="H546" i="1" s="1"/>
  <c r="A547" i="1"/>
  <c r="H547" i="1" s="1"/>
  <c r="A548" i="1"/>
  <c r="H548" i="1" s="1"/>
  <c r="A549" i="1"/>
  <c r="H549" i="1" s="1"/>
  <c r="A550" i="1"/>
  <c r="H550" i="1" s="1"/>
  <c r="A551" i="1"/>
  <c r="H551" i="1" s="1"/>
  <c r="A552" i="1"/>
  <c r="A553" i="1"/>
  <c r="A540" i="1"/>
  <c r="H540" i="1" s="1"/>
  <c r="A539" i="1"/>
  <c r="H539" i="1" s="1"/>
  <c r="A527" i="1"/>
  <c r="H527" i="1" s="1"/>
  <c r="A528" i="1"/>
  <c r="H528" i="1" s="1"/>
  <c r="A529" i="1"/>
  <c r="H529" i="1" s="1"/>
  <c r="A530" i="1"/>
  <c r="H530" i="1" s="1"/>
  <c r="A531" i="1"/>
  <c r="A532" i="1"/>
  <c r="A533" i="1"/>
  <c r="H533" i="1" s="1"/>
  <c r="A534" i="1"/>
  <c r="H534" i="1" s="1"/>
  <c r="A535" i="1"/>
  <c r="H535" i="1" s="1"/>
  <c r="A536" i="1"/>
  <c r="H536" i="1" s="1"/>
  <c r="A537" i="1"/>
  <c r="H537" i="1" s="1"/>
  <c r="A538" i="1"/>
  <c r="H538" i="1" s="1"/>
  <c r="A526" i="1"/>
  <c r="H526" i="1" s="1"/>
  <c r="H564" i="1"/>
  <c r="H566" i="1"/>
  <c r="H531" i="1"/>
  <c r="H532" i="1"/>
  <c r="H552" i="1"/>
  <c r="H553" i="1"/>
  <c r="H556" i="1"/>
  <c r="H557" i="1"/>
  <c r="H513" i="1"/>
  <c r="H514" i="1"/>
  <c r="H515" i="1"/>
  <c r="H516" i="1"/>
  <c r="H517" i="1"/>
  <c r="H518" i="1"/>
  <c r="H519" i="1"/>
  <c r="H520" i="1"/>
  <c r="H523" i="1"/>
  <c r="H524" i="1"/>
  <c r="H525" i="1"/>
  <c r="A499" i="1"/>
  <c r="H499" i="1" s="1"/>
  <c r="A500" i="1"/>
  <c r="H500" i="1" s="1"/>
  <c r="A501" i="1"/>
  <c r="H501" i="1" s="1"/>
  <c r="A502" i="1"/>
  <c r="H502" i="1" s="1"/>
  <c r="A503" i="1"/>
  <c r="H503" i="1" s="1"/>
  <c r="A504" i="1"/>
  <c r="H504" i="1" s="1"/>
  <c r="A505" i="1"/>
  <c r="H505" i="1" s="1"/>
  <c r="A506" i="1"/>
  <c r="H506" i="1" s="1"/>
  <c r="A507" i="1"/>
  <c r="H507" i="1" s="1"/>
  <c r="A508" i="1"/>
  <c r="H508" i="1" s="1"/>
  <c r="A509" i="1"/>
  <c r="H509" i="1" s="1"/>
  <c r="A510" i="1"/>
  <c r="H510" i="1" s="1"/>
  <c r="A511" i="1"/>
  <c r="H511" i="1" s="1"/>
  <c r="A498" i="1"/>
  <c r="H498" i="1" s="1"/>
  <c r="A496" i="1"/>
  <c r="H496" i="1" s="1"/>
  <c r="A497" i="1"/>
  <c r="H497" i="1" s="1"/>
  <c r="A485" i="1"/>
  <c r="H485" i="1" s="1"/>
  <c r="A486" i="1"/>
  <c r="H486" i="1" s="1"/>
  <c r="A487" i="1"/>
  <c r="H487" i="1" s="1"/>
  <c r="A488" i="1"/>
  <c r="H488" i="1" s="1"/>
  <c r="A489" i="1"/>
  <c r="H489" i="1" s="1"/>
  <c r="A490" i="1"/>
  <c r="H490" i="1" s="1"/>
  <c r="A491" i="1"/>
  <c r="H491" i="1" s="1"/>
  <c r="A492" i="1"/>
  <c r="H492" i="1" s="1"/>
  <c r="A493" i="1"/>
  <c r="H493" i="1" s="1"/>
  <c r="A494" i="1"/>
  <c r="H494" i="1" s="1"/>
  <c r="A495" i="1"/>
  <c r="H495" i="1" s="1"/>
  <c r="H484" i="1"/>
  <c r="H522" i="1"/>
  <c r="H512" i="1"/>
  <c r="H521" i="1"/>
  <c r="A218" i="20" l="1"/>
  <c r="H218" i="20" s="1"/>
  <c r="A212" i="20"/>
  <c r="H212" i="20" s="1"/>
  <c r="A219" i="20"/>
  <c r="H219" i="20" s="1"/>
  <c r="A235" i="20"/>
  <c r="H235" i="20" s="1"/>
  <c r="A243" i="20"/>
  <c r="H243" i="20" s="1"/>
  <c r="A259" i="20"/>
  <c r="H259" i="20" s="1"/>
  <c r="A190" i="20"/>
  <c r="H190" i="20" s="1"/>
  <c r="A192" i="20"/>
  <c r="H192" i="20" s="1"/>
  <c r="A194" i="20"/>
  <c r="H194" i="20" s="1"/>
  <c r="A196" i="20"/>
  <c r="H196" i="20" s="1"/>
  <c r="A198" i="20"/>
  <c r="H198" i="20" s="1"/>
  <c r="A220" i="20"/>
  <c r="H220" i="20" s="1"/>
  <c r="A236" i="20"/>
  <c r="H236" i="20" s="1"/>
  <c r="A260" i="20"/>
  <c r="H260" i="20" s="1"/>
  <c r="A234" i="20"/>
  <c r="H234" i="20" s="1"/>
  <c r="A213" i="20"/>
  <c r="H213" i="20" s="1"/>
  <c r="A221" i="20"/>
  <c r="H221" i="20" s="1"/>
  <c r="A237" i="20"/>
  <c r="H237" i="20" s="1"/>
  <c r="A261" i="20"/>
  <c r="H261" i="20" s="1"/>
  <c r="A214" i="20"/>
  <c r="H214" i="20" s="1"/>
  <c r="A238" i="20"/>
  <c r="H238" i="20" s="1"/>
  <c r="A262" i="20"/>
  <c r="H262" i="20" s="1"/>
  <c r="A215" i="20"/>
  <c r="H215" i="20" s="1"/>
  <c r="A239" i="20"/>
  <c r="H239" i="20" s="1"/>
  <c r="A255" i="20"/>
  <c r="H255" i="20" s="1"/>
  <c r="A263" i="20"/>
  <c r="H263" i="20" s="1"/>
  <c r="A258" i="20"/>
  <c r="H258" i="20" s="1"/>
  <c r="A189" i="20"/>
  <c r="H189" i="20" s="1"/>
  <c r="A191" i="20"/>
  <c r="H191" i="20" s="1"/>
  <c r="A193" i="20"/>
  <c r="H193" i="20" s="1"/>
  <c r="A195" i="20"/>
  <c r="H195" i="20" s="1"/>
  <c r="A197" i="20"/>
  <c r="H197" i="20" s="1"/>
  <c r="A199" i="20"/>
  <c r="H199" i="20" s="1"/>
  <c r="A216" i="20"/>
  <c r="H216" i="20" s="1"/>
  <c r="A240" i="20"/>
  <c r="H240" i="20" s="1"/>
  <c r="A256" i="20"/>
  <c r="H256" i="20" s="1"/>
  <c r="A264" i="20"/>
  <c r="H264" i="20" s="1"/>
  <c r="A242" i="20"/>
  <c r="H242" i="20" s="1"/>
  <c r="A211" i="20"/>
  <c r="H211" i="20" s="1"/>
  <c r="A217" i="20"/>
  <c r="H217" i="20" s="1"/>
  <c r="A233" i="20"/>
  <c r="H233" i="20" s="1"/>
  <c r="A241" i="20"/>
  <c r="H241" i="20" s="1"/>
  <c r="A257" i="20"/>
  <c r="H257" i="20" s="1"/>
  <c r="A265" i="20"/>
  <c r="H265" i="20" s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70" i="1"/>
  <c r="A457" i="1"/>
  <c r="H457" i="1" s="1"/>
  <c r="A458" i="1"/>
  <c r="H458" i="1" s="1"/>
  <c r="A459" i="1"/>
  <c r="H459" i="1" s="1"/>
  <c r="A460" i="1"/>
  <c r="H460" i="1" s="1"/>
  <c r="A461" i="1"/>
  <c r="H461" i="1" s="1"/>
  <c r="A462" i="1"/>
  <c r="H462" i="1" s="1"/>
  <c r="A463" i="1"/>
  <c r="H463" i="1" s="1"/>
  <c r="A464" i="1"/>
  <c r="H464" i="1" s="1"/>
  <c r="A465" i="1"/>
  <c r="H465" i="1" s="1"/>
  <c r="A466" i="1"/>
  <c r="H466" i="1" s="1"/>
  <c r="A467" i="1"/>
  <c r="H467" i="1" s="1"/>
  <c r="A468" i="1"/>
  <c r="H468" i="1" s="1"/>
  <c r="A469" i="1"/>
  <c r="H469" i="1" s="1"/>
  <c r="A456" i="1"/>
  <c r="H456" i="1" s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42" i="1"/>
  <c r="A429" i="1"/>
  <c r="H429" i="1" s="1"/>
  <c r="A430" i="1"/>
  <c r="H430" i="1" s="1"/>
  <c r="A431" i="1"/>
  <c r="H431" i="1" s="1"/>
  <c r="A432" i="1"/>
  <c r="H432" i="1" s="1"/>
  <c r="A433" i="1"/>
  <c r="H433" i="1" s="1"/>
  <c r="A434" i="1"/>
  <c r="H434" i="1" s="1"/>
  <c r="A435" i="1"/>
  <c r="H435" i="1" s="1"/>
  <c r="A436" i="1"/>
  <c r="H436" i="1" s="1"/>
  <c r="A437" i="1"/>
  <c r="H437" i="1" s="1"/>
  <c r="A438" i="1"/>
  <c r="H438" i="1" s="1"/>
  <c r="A439" i="1"/>
  <c r="H439" i="1" s="1"/>
  <c r="A440" i="1"/>
  <c r="H440" i="1" s="1"/>
  <c r="A441" i="1"/>
  <c r="H441" i="1" s="1"/>
  <c r="A428" i="1"/>
  <c r="H428" i="1" s="1"/>
  <c r="A415" i="1"/>
  <c r="H415" i="1" s="1"/>
  <c r="A416" i="1"/>
  <c r="H416" i="1" s="1"/>
  <c r="A417" i="1"/>
  <c r="H417" i="1" s="1"/>
  <c r="A418" i="1"/>
  <c r="H418" i="1" s="1"/>
  <c r="A419" i="1"/>
  <c r="H419" i="1" s="1"/>
  <c r="A420" i="1"/>
  <c r="H420" i="1" s="1"/>
  <c r="A421" i="1"/>
  <c r="H421" i="1" s="1"/>
  <c r="A422" i="1"/>
  <c r="H422" i="1" s="1"/>
  <c r="A423" i="1"/>
  <c r="H423" i="1" s="1"/>
  <c r="A424" i="1"/>
  <c r="H424" i="1" s="1"/>
  <c r="A425" i="1"/>
  <c r="H425" i="1" s="1"/>
  <c r="A426" i="1"/>
  <c r="H426" i="1" s="1"/>
  <c r="A427" i="1"/>
  <c r="H427" i="1" s="1"/>
  <c r="A414" i="1"/>
  <c r="H414" i="1" s="1"/>
  <c r="A401" i="1"/>
  <c r="H401" i="1" s="1"/>
  <c r="A402" i="1"/>
  <c r="H402" i="1" s="1"/>
  <c r="A403" i="1"/>
  <c r="H403" i="1" s="1"/>
  <c r="A404" i="1"/>
  <c r="H404" i="1" s="1"/>
  <c r="A405" i="1"/>
  <c r="H405" i="1" s="1"/>
  <c r="A406" i="1"/>
  <c r="H406" i="1" s="1"/>
  <c r="A407" i="1"/>
  <c r="H407" i="1" s="1"/>
  <c r="A408" i="1"/>
  <c r="H408" i="1" s="1"/>
  <c r="A409" i="1"/>
  <c r="A410" i="1"/>
  <c r="H410" i="1" s="1"/>
  <c r="A411" i="1"/>
  <c r="H411" i="1" s="1"/>
  <c r="A412" i="1"/>
  <c r="H412" i="1" s="1"/>
  <c r="A413" i="1"/>
  <c r="H413" i="1" s="1"/>
  <c r="A400" i="1"/>
  <c r="H400" i="1" s="1"/>
  <c r="A373" i="1"/>
  <c r="H373" i="1" s="1"/>
  <c r="A374" i="1"/>
  <c r="H374" i="1" s="1"/>
  <c r="A375" i="1"/>
  <c r="H375" i="1" s="1"/>
  <c r="A376" i="1"/>
  <c r="H376" i="1" s="1"/>
  <c r="A377" i="1"/>
  <c r="H377" i="1" s="1"/>
  <c r="A378" i="1"/>
  <c r="H378" i="1" s="1"/>
  <c r="A379" i="1"/>
  <c r="H379" i="1" s="1"/>
  <c r="A380" i="1"/>
  <c r="H380" i="1" s="1"/>
  <c r="A381" i="1"/>
  <c r="H381" i="1" s="1"/>
  <c r="A382" i="1"/>
  <c r="H382" i="1" s="1"/>
  <c r="H384" i="1"/>
  <c r="H385" i="1"/>
  <c r="A372" i="1"/>
  <c r="H372" i="1" s="1"/>
  <c r="A399" i="1"/>
  <c r="H399" i="1" s="1"/>
  <c r="A387" i="1"/>
  <c r="H387" i="1" s="1"/>
  <c r="A388" i="1"/>
  <c r="H388" i="1" s="1"/>
  <c r="A389" i="1"/>
  <c r="H389" i="1" s="1"/>
  <c r="A390" i="1"/>
  <c r="H390" i="1" s="1"/>
  <c r="A391" i="1"/>
  <c r="H391" i="1" s="1"/>
  <c r="A392" i="1"/>
  <c r="H392" i="1" s="1"/>
  <c r="A393" i="1"/>
  <c r="H393" i="1" s="1"/>
  <c r="A394" i="1"/>
  <c r="H394" i="1" s="1"/>
  <c r="A395" i="1"/>
  <c r="H395" i="1" s="1"/>
  <c r="A396" i="1"/>
  <c r="H396" i="1" s="1"/>
  <c r="A397" i="1"/>
  <c r="H397" i="1" s="1"/>
  <c r="A398" i="1"/>
  <c r="H398" i="1" s="1"/>
  <c r="A386" i="1"/>
  <c r="H386" i="1" s="1"/>
  <c r="H409" i="1"/>
  <c r="H383" i="1"/>
  <c r="A359" i="1"/>
  <c r="H359" i="1" s="1"/>
  <c r="A360" i="1"/>
  <c r="H360" i="1" s="1"/>
  <c r="A361" i="1"/>
  <c r="H361" i="1" s="1"/>
  <c r="A362" i="1"/>
  <c r="H362" i="1" s="1"/>
  <c r="A363" i="1"/>
  <c r="H363" i="1" s="1"/>
  <c r="A364" i="1"/>
  <c r="H364" i="1" s="1"/>
  <c r="A365" i="1"/>
  <c r="H365" i="1" s="1"/>
  <c r="A366" i="1"/>
  <c r="H366" i="1" s="1"/>
  <c r="A367" i="1"/>
  <c r="H367" i="1" s="1"/>
  <c r="A368" i="1"/>
  <c r="H368" i="1" s="1"/>
  <c r="A369" i="1"/>
  <c r="H369" i="1" s="1"/>
  <c r="A370" i="1"/>
  <c r="H370" i="1" s="1"/>
  <c r="A371" i="1"/>
  <c r="H371" i="1" s="1"/>
  <c r="A358" i="1"/>
  <c r="H358" i="1" s="1"/>
  <c r="A345" i="1"/>
  <c r="H345" i="1" s="1"/>
  <c r="A346" i="1"/>
  <c r="H346" i="1" s="1"/>
  <c r="A347" i="1"/>
  <c r="H347" i="1" s="1"/>
  <c r="A348" i="1"/>
  <c r="H348" i="1" s="1"/>
  <c r="A349" i="1"/>
  <c r="H349" i="1" s="1"/>
  <c r="A350" i="1"/>
  <c r="H350" i="1" s="1"/>
  <c r="A351" i="1"/>
  <c r="H351" i="1" s="1"/>
  <c r="A352" i="1"/>
  <c r="H352" i="1" s="1"/>
  <c r="A353" i="1"/>
  <c r="H353" i="1" s="1"/>
  <c r="A354" i="1"/>
  <c r="H354" i="1" s="1"/>
  <c r="A355" i="1"/>
  <c r="H355" i="1" s="1"/>
  <c r="A356" i="1"/>
  <c r="H356" i="1" s="1"/>
  <c r="A357" i="1"/>
  <c r="H357" i="1" s="1"/>
  <c r="A344" i="1"/>
  <c r="H344" i="1" s="1"/>
  <c r="A331" i="1"/>
  <c r="H331" i="1" s="1"/>
  <c r="A332" i="1"/>
  <c r="H332" i="1" s="1"/>
  <c r="A333" i="1"/>
  <c r="H333" i="1" s="1"/>
  <c r="A334" i="1"/>
  <c r="H334" i="1" s="1"/>
  <c r="A335" i="1"/>
  <c r="H335" i="1" s="1"/>
  <c r="A336" i="1"/>
  <c r="H336" i="1" s="1"/>
  <c r="A337" i="1"/>
  <c r="H337" i="1" s="1"/>
  <c r="A338" i="1"/>
  <c r="H338" i="1" s="1"/>
  <c r="A339" i="1"/>
  <c r="H339" i="1" s="1"/>
  <c r="H340" i="1"/>
  <c r="H341" i="1"/>
  <c r="H342" i="1"/>
  <c r="H343" i="1"/>
  <c r="H330" i="1"/>
  <c r="A317" i="1" l="1"/>
  <c r="H317" i="1" s="1"/>
  <c r="A318" i="1"/>
  <c r="H318" i="1" s="1"/>
  <c r="A319" i="1"/>
  <c r="H319" i="1" s="1"/>
  <c r="A320" i="1"/>
  <c r="H320" i="1" s="1"/>
  <c r="A321" i="1"/>
  <c r="H321" i="1" s="1"/>
  <c r="A322" i="1"/>
  <c r="H322" i="1" s="1"/>
  <c r="A323" i="1"/>
  <c r="H323" i="1" s="1"/>
  <c r="A324" i="1"/>
  <c r="H324" i="1" s="1"/>
  <c r="A325" i="1"/>
  <c r="H325" i="1" s="1"/>
  <c r="A326" i="1"/>
  <c r="H326" i="1" s="1"/>
  <c r="A327" i="1"/>
  <c r="H327" i="1" s="1"/>
  <c r="A328" i="1"/>
  <c r="H328" i="1" s="1"/>
  <c r="A329" i="1"/>
  <c r="H329" i="1" s="1"/>
  <c r="H316" i="1"/>
  <c r="A303" i="1"/>
  <c r="H303" i="1" s="1"/>
  <c r="A304" i="1"/>
  <c r="H304" i="1" s="1"/>
  <c r="A305" i="1"/>
  <c r="H305" i="1" s="1"/>
  <c r="A306" i="1"/>
  <c r="H306" i="1" s="1"/>
  <c r="A307" i="1"/>
  <c r="H307" i="1" s="1"/>
  <c r="A308" i="1"/>
  <c r="H308" i="1" s="1"/>
  <c r="A309" i="1"/>
  <c r="H309" i="1" s="1"/>
  <c r="A310" i="1"/>
  <c r="H310" i="1" s="1"/>
  <c r="A311" i="1"/>
  <c r="H311" i="1" s="1"/>
  <c r="A312" i="1"/>
  <c r="H312" i="1" s="1"/>
  <c r="A313" i="1"/>
  <c r="H313" i="1" s="1"/>
  <c r="A314" i="1"/>
  <c r="H314" i="1" s="1"/>
  <c r="A315" i="1"/>
  <c r="H315" i="1" s="1"/>
  <c r="A302" i="1"/>
  <c r="H302" i="1" s="1"/>
  <c r="A290" i="1"/>
  <c r="H290" i="1" s="1"/>
  <c r="A291" i="1"/>
  <c r="H291" i="1" s="1"/>
  <c r="A292" i="1"/>
  <c r="H292" i="1" s="1"/>
  <c r="A293" i="1"/>
  <c r="H293" i="1" s="1"/>
  <c r="A294" i="1"/>
  <c r="H294" i="1" s="1"/>
  <c r="A295" i="1"/>
  <c r="H295" i="1" s="1"/>
  <c r="A296" i="1"/>
  <c r="H296" i="1" s="1"/>
  <c r="A297" i="1"/>
  <c r="H297" i="1" s="1"/>
  <c r="A298" i="1"/>
  <c r="H298" i="1" s="1"/>
  <c r="A299" i="1"/>
  <c r="H299" i="1" s="1"/>
  <c r="A300" i="1"/>
  <c r="H300" i="1" s="1"/>
  <c r="A301" i="1"/>
  <c r="H301" i="1" s="1"/>
  <c r="A289" i="1"/>
  <c r="H289" i="1" s="1"/>
  <c r="H288" i="1"/>
  <c r="A285" i="1"/>
  <c r="H285" i="1" s="1"/>
  <c r="A286" i="1"/>
  <c r="H286" i="1" s="1"/>
  <c r="H287" i="1"/>
  <c r="H271" i="1"/>
  <c r="A272" i="1"/>
  <c r="H272" i="1" s="1"/>
  <c r="A273" i="1"/>
  <c r="H273" i="1" s="1"/>
  <c r="A274" i="1"/>
  <c r="A270" i="1"/>
  <c r="A262" i="1"/>
  <c r="A263" i="1"/>
  <c r="A264" i="1"/>
  <c r="A265" i="1"/>
  <c r="A266" i="1"/>
  <c r="A267" i="1"/>
  <c r="A268" i="1"/>
  <c r="A269" i="1"/>
  <c r="A261" i="1"/>
  <c r="A260" i="1"/>
  <c r="A82" i="1"/>
  <c r="A80" i="1"/>
  <c r="A78" i="1" l="1"/>
  <c r="BS108" i="1" l="1"/>
  <c r="A210" i="1" s="1"/>
  <c r="BS148" i="1" l="1"/>
  <c r="A250" i="1" s="1"/>
  <c r="BS149" i="1"/>
  <c r="A251" i="1" s="1"/>
  <c r="BS150" i="1"/>
  <c r="A252" i="1" s="1"/>
  <c r="BS151" i="1"/>
  <c r="A253" i="1" s="1"/>
  <c r="BS152" i="1"/>
  <c r="A254" i="1" s="1"/>
  <c r="BS153" i="1"/>
  <c r="A255" i="1" s="1"/>
  <c r="BS154" i="1"/>
  <c r="A256" i="1" s="1"/>
  <c r="BS155" i="1"/>
  <c r="A257" i="1" s="1"/>
  <c r="BS156" i="1"/>
  <c r="A258" i="1" s="1"/>
  <c r="BS157" i="1"/>
  <c r="A259" i="1" s="1"/>
  <c r="BS147" i="1"/>
  <c r="A249" i="1" s="1"/>
  <c r="BS136" i="1"/>
  <c r="BS137" i="1"/>
  <c r="BS138" i="1"/>
  <c r="BS139" i="1"/>
  <c r="BS140" i="1"/>
  <c r="BS141" i="1"/>
  <c r="BS142" i="1"/>
  <c r="BS143" i="1"/>
  <c r="BS144" i="1"/>
  <c r="BS145" i="1"/>
  <c r="BS146" i="1"/>
  <c r="BS126" i="1"/>
  <c r="A228" i="1" s="1"/>
  <c r="BS127" i="1"/>
  <c r="A229" i="1" s="1"/>
  <c r="BS128" i="1"/>
  <c r="A230" i="1" s="1"/>
  <c r="BS129" i="1"/>
  <c r="A231" i="1" s="1"/>
  <c r="BS130" i="1"/>
  <c r="A232" i="1" s="1"/>
  <c r="BS131" i="1"/>
  <c r="A233" i="1" s="1"/>
  <c r="BS132" i="1"/>
  <c r="A234" i="1" s="1"/>
  <c r="BS133" i="1"/>
  <c r="A235" i="1" s="1"/>
  <c r="BS134" i="1"/>
  <c r="A236" i="1" s="1"/>
  <c r="BS135" i="1"/>
  <c r="A237" i="1" s="1"/>
  <c r="BS125" i="1"/>
  <c r="A227" i="1" s="1"/>
  <c r="BS115" i="1"/>
  <c r="BS116" i="1"/>
  <c r="BS117" i="1"/>
  <c r="BS118" i="1"/>
  <c r="BS119" i="1"/>
  <c r="BS120" i="1"/>
  <c r="BS121" i="1"/>
  <c r="BS122" i="1"/>
  <c r="BS123" i="1"/>
  <c r="BS124" i="1"/>
  <c r="BS114" i="1"/>
  <c r="BS104" i="1"/>
  <c r="A206" i="1" s="1"/>
  <c r="BS105" i="1"/>
  <c r="A207" i="1" s="1"/>
  <c r="BS106" i="1"/>
  <c r="A208" i="1" s="1"/>
  <c r="BS107" i="1"/>
  <c r="A209" i="1" s="1"/>
  <c r="H210" i="1"/>
  <c r="BS109" i="1"/>
  <c r="A211" i="1" s="1"/>
  <c r="BS110" i="1"/>
  <c r="A212" i="1" s="1"/>
  <c r="BS111" i="1"/>
  <c r="A213" i="1" s="1"/>
  <c r="BS112" i="1"/>
  <c r="A214" i="1" s="1"/>
  <c r="BS113" i="1"/>
  <c r="A215" i="1" s="1"/>
  <c r="BS103" i="1"/>
  <c r="A205" i="1" s="1"/>
  <c r="BS91" i="1"/>
  <c r="A193" i="1" s="1"/>
  <c r="BS82" i="1"/>
  <c r="A184" i="1" s="1"/>
  <c r="BS83" i="1"/>
  <c r="A185" i="1" s="1"/>
  <c r="BS84" i="1"/>
  <c r="A186" i="1" s="1"/>
  <c r="BS85" i="1"/>
  <c r="A187" i="1" s="1"/>
  <c r="BS86" i="1"/>
  <c r="A188" i="1" s="1"/>
  <c r="BS87" i="1"/>
  <c r="A189" i="1" s="1"/>
  <c r="BS88" i="1"/>
  <c r="A190" i="1" s="1"/>
  <c r="BS89" i="1"/>
  <c r="A191" i="1" s="1"/>
  <c r="BS90" i="1"/>
  <c r="A192" i="1" s="1"/>
  <c r="BS81" i="1"/>
  <c r="A183" i="1" s="1"/>
  <c r="BS93" i="1"/>
  <c r="BS94" i="1"/>
  <c r="BS95" i="1"/>
  <c r="BS96" i="1"/>
  <c r="BS97" i="1"/>
  <c r="BS98" i="1"/>
  <c r="BS99" i="1"/>
  <c r="BS100" i="1"/>
  <c r="BS101" i="1"/>
  <c r="BS102" i="1"/>
  <c r="BS92" i="1"/>
  <c r="BS71" i="1"/>
  <c r="BS72" i="1"/>
  <c r="BS73" i="1"/>
  <c r="BS74" i="1"/>
  <c r="BS75" i="1"/>
  <c r="BS76" i="1"/>
  <c r="BS77" i="1"/>
  <c r="BS78" i="1"/>
  <c r="BS79" i="1"/>
  <c r="BS80" i="1"/>
  <c r="BS70" i="1"/>
  <c r="BS60" i="1"/>
  <c r="BS61" i="1"/>
  <c r="BS62" i="1"/>
  <c r="BS63" i="1"/>
  <c r="BS64" i="1"/>
  <c r="BS65" i="1"/>
  <c r="BS66" i="1"/>
  <c r="BS67" i="1"/>
  <c r="BS68" i="1"/>
  <c r="BS69" i="1"/>
  <c r="BS59" i="1"/>
  <c r="BS38" i="1"/>
  <c r="BS39" i="1"/>
  <c r="BS40" i="1"/>
  <c r="BS41" i="1"/>
  <c r="BS42" i="1"/>
  <c r="BS43" i="1"/>
  <c r="BS44" i="1"/>
  <c r="BS45" i="1"/>
  <c r="BS46" i="1"/>
  <c r="BS47" i="1"/>
  <c r="BS37" i="1"/>
  <c r="BS48" i="1"/>
  <c r="BS49" i="1"/>
  <c r="BS50" i="1"/>
  <c r="BS51" i="1"/>
  <c r="BS52" i="1"/>
  <c r="BS53" i="1"/>
  <c r="BS54" i="1"/>
  <c r="BS55" i="1"/>
  <c r="BS56" i="1"/>
  <c r="BS57" i="1"/>
  <c r="BS58" i="1"/>
  <c r="BS15" i="1"/>
  <c r="BS27" i="1"/>
  <c r="BS28" i="1"/>
  <c r="BS29" i="1"/>
  <c r="BS30" i="1"/>
  <c r="BS31" i="1"/>
  <c r="BS32" i="1"/>
  <c r="BS33" i="1"/>
  <c r="BS34" i="1"/>
  <c r="BS35" i="1"/>
  <c r="BS36" i="1"/>
  <c r="BS26" i="1"/>
  <c r="BS16" i="1"/>
  <c r="BS17" i="1"/>
  <c r="BS18" i="1"/>
  <c r="BS19" i="1"/>
  <c r="BS20" i="1"/>
  <c r="BS21" i="1"/>
  <c r="BS22" i="1"/>
  <c r="BS23" i="1"/>
  <c r="BS24" i="1"/>
  <c r="BS25" i="1"/>
  <c r="BS5" i="1"/>
  <c r="A107" i="1" s="1"/>
  <c r="BS6" i="1"/>
  <c r="A108" i="1" s="1"/>
  <c r="BS7" i="1"/>
  <c r="A109" i="1" s="1"/>
  <c r="BS8" i="1"/>
  <c r="A110" i="1" s="1"/>
  <c r="BS9" i="1"/>
  <c r="A111" i="1" s="1"/>
  <c r="BS10" i="1"/>
  <c r="A112" i="1" s="1"/>
  <c r="BS11" i="1"/>
  <c r="A113" i="1" s="1"/>
  <c r="BS12" i="1"/>
  <c r="A114" i="1" s="1"/>
  <c r="BS13" i="1"/>
  <c r="A115" i="1" s="1"/>
  <c r="BS14" i="1"/>
  <c r="A116" i="1" s="1"/>
  <c r="BS4" i="1"/>
  <c r="A106" i="1" s="1"/>
  <c r="A85" i="1"/>
  <c r="H85" i="1" s="1"/>
  <c r="A120" i="1" l="1"/>
  <c r="H120" i="1" s="1"/>
  <c r="A175" i="1"/>
  <c r="H175" i="1" s="1"/>
  <c r="A223" i="1"/>
  <c r="H223" i="1" s="1"/>
  <c r="A127" i="1"/>
  <c r="H127" i="1" s="1"/>
  <c r="A182" i="1"/>
  <c r="H182" i="1" s="1"/>
  <c r="A241" i="1"/>
  <c r="H241" i="1" s="1"/>
  <c r="A139" i="1"/>
  <c r="H139" i="1" s="1"/>
  <c r="H215" i="1"/>
  <c r="A221" i="1"/>
  <c r="H221" i="1" s="1"/>
  <c r="H235" i="1"/>
  <c r="A248" i="1"/>
  <c r="H248" i="1" s="1"/>
  <c r="H255" i="1"/>
  <c r="A159" i="1"/>
  <c r="H159" i="1" s="1"/>
  <c r="A172" i="1"/>
  <c r="H172" i="1" s="1"/>
  <c r="A133" i="1"/>
  <c r="H133" i="1" s="1"/>
  <c r="A174" i="1"/>
  <c r="H174" i="1" s="1"/>
  <c r="A142" i="1"/>
  <c r="H142" i="1" s="1"/>
  <c r="A240" i="1"/>
  <c r="H240" i="1" s="1"/>
  <c r="A125" i="1"/>
  <c r="H125" i="1" s="1"/>
  <c r="A128" i="1"/>
  <c r="H128" i="1" s="1"/>
  <c r="A131" i="1"/>
  <c r="H131" i="1" s="1"/>
  <c r="A156" i="1"/>
  <c r="H156" i="1" s="1"/>
  <c r="A149" i="1"/>
  <c r="H149" i="1" s="1"/>
  <c r="A141" i="1"/>
  <c r="H141" i="1" s="1"/>
  <c r="A166" i="1"/>
  <c r="H166" i="1" s="1"/>
  <c r="A180" i="1"/>
  <c r="H180" i="1" s="1"/>
  <c r="A194" i="1"/>
  <c r="H194" i="1" s="1"/>
  <c r="H214" i="1"/>
  <c r="A220" i="1"/>
  <c r="H220" i="1" s="1"/>
  <c r="H234" i="1"/>
  <c r="A247" i="1"/>
  <c r="H247" i="1" s="1"/>
  <c r="A239" i="1"/>
  <c r="H239" i="1" s="1"/>
  <c r="H254" i="1"/>
  <c r="A169" i="1"/>
  <c r="H169" i="1" s="1"/>
  <c r="H257" i="1"/>
  <c r="A119" i="1"/>
  <c r="H119" i="1" s="1"/>
  <c r="A168" i="1"/>
  <c r="H168" i="1" s="1"/>
  <c r="H205" i="1"/>
  <c r="H228" i="1"/>
  <c r="A167" i="1"/>
  <c r="H167" i="1" s="1"/>
  <c r="A130" i="1"/>
  <c r="H130" i="1" s="1"/>
  <c r="A140" i="1"/>
  <c r="H140" i="1" s="1"/>
  <c r="H213" i="1"/>
  <c r="A216" i="1"/>
  <c r="H216" i="1" s="1"/>
  <c r="A219" i="1"/>
  <c r="H219" i="1" s="1"/>
  <c r="H233" i="1"/>
  <c r="A246" i="1"/>
  <c r="H246" i="1" s="1"/>
  <c r="A238" i="1"/>
  <c r="H238" i="1" s="1"/>
  <c r="H253" i="1"/>
  <c r="A151" i="1"/>
  <c r="H151" i="1" s="1"/>
  <c r="H229" i="1"/>
  <c r="A158" i="1"/>
  <c r="H158" i="1" s="1"/>
  <c r="H236" i="1"/>
  <c r="A132" i="1"/>
  <c r="H132" i="1" s="1"/>
  <c r="A181" i="1"/>
  <c r="H181" i="1" s="1"/>
  <c r="A124" i="1"/>
  <c r="H124" i="1" s="1"/>
  <c r="A137" i="1"/>
  <c r="H137" i="1" s="1"/>
  <c r="A178" i="1"/>
  <c r="H178" i="1" s="1"/>
  <c r="H212" i="1"/>
  <c r="A226" i="1"/>
  <c r="H226" i="1" s="1"/>
  <c r="A218" i="1"/>
  <c r="H218" i="1" s="1"/>
  <c r="H232" i="1"/>
  <c r="A245" i="1"/>
  <c r="H245" i="1" s="1"/>
  <c r="H249" i="1"/>
  <c r="H252" i="1"/>
  <c r="A144" i="1"/>
  <c r="H144" i="1" s="1"/>
  <c r="H237" i="1"/>
  <c r="A150" i="1"/>
  <c r="H150" i="1" s="1"/>
  <c r="A222" i="1"/>
  <c r="H222" i="1" s="1"/>
  <c r="A118" i="1"/>
  <c r="H118" i="1" s="1"/>
  <c r="A173" i="1"/>
  <c r="H173" i="1" s="1"/>
  <c r="A138" i="1"/>
  <c r="H138" i="1" s="1"/>
  <c r="A148" i="1"/>
  <c r="H148" i="1" s="1"/>
  <c r="A179" i="1"/>
  <c r="H179" i="1" s="1"/>
  <c r="A123" i="1"/>
  <c r="H123" i="1" s="1"/>
  <c r="A154" i="1"/>
  <c r="H154" i="1" s="1"/>
  <c r="A161" i="1"/>
  <c r="H161" i="1" s="1"/>
  <c r="A122" i="1"/>
  <c r="H122" i="1" s="1"/>
  <c r="A136" i="1"/>
  <c r="H136" i="1" s="1"/>
  <c r="A117" i="1"/>
  <c r="H117" i="1" s="1"/>
  <c r="A153" i="1"/>
  <c r="H153" i="1" s="1"/>
  <c r="A146" i="1"/>
  <c r="H146" i="1" s="1"/>
  <c r="A171" i="1"/>
  <c r="H171" i="1" s="1"/>
  <c r="A163" i="1"/>
  <c r="H163" i="1" s="1"/>
  <c r="A177" i="1"/>
  <c r="H177" i="1" s="1"/>
  <c r="H183" i="1"/>
  <c r="H211" i="1"/>
  <c r="A225" i="1"/>
  <c r="H225" i="1" s="1"/>
  <c r="A217" i="1"/>
  <c r="H217" i="1" s="1"/>
  <c r="H231" i="1"/>
  <c r="A244" i="1"/>
  <c r="H244" i="1" s="1"/>
  <c r="H259" i="1"/>
  <c r="H251" i="1"/>
  <c r="A134" i="1"/>
  <c r="H134" i="1" s="1"/>
  <c r="H193" i="1"/>
  <c r="A242" i="1"/>
  <c r="H242" i="1" s="1"/>
  <c r="A143" i="1"/>
  <c r="H143" i="1" s="1"/>
  <c r="H256" i="1"/>
  <c r="A126" i="1"/>
  <c r="H126" i="1" s="1"/>
  <c r="A157" i="1"/>
  <c r="H157" i="1" s="1"/>
  <c r="A155" i="1"/>
  <c r="H155" i="1" s="1"/>
  <c r="A165" i="1"/>
  <c r="H165" i="1" s="1"/>
  <c r="A129" i="1"/>
  <c r="H129" i="1" s="1"/>
  <c r="A147" i="1"/>
  <c r="H147" i="1" s="1"/>
  <c r="A164" i="1"/>
  <c r="H164" i="1" s="1"/>
  <c r="A121" i="1"/>
  <c r="H121" i="1" s="1"/>
  <c r="A135" i="1"/>
  <c r="H135" i="1" s="1"/>
  <c r="A160" i="1"/>
  <c r="H160" i="1" s="1"/>
  <c r="A152" i="1"/>
  <c r="H152" i="1" s="1"/>
  <c r="A145" i="1"/>
  <c r="H145" i="1" s="1"/>
  <c r="A170" i="1"/>
  <c r="H170" i="1" s="1"/>
  <c r="A162" i="1"/>
  <c r="H162" i="1" s="1"/>
  <c r="A176" i="1"/>
  <c r="H176" i="1" s="1"/>
  <c r="A224" i="1"/>
  <c r="H224" i="1" s="1"/>
  <c r="H227" i="1"/>
  <c r="H230" i="1"/>
  <c r="A243" i="1"/>
  <c r="H243" i="1" s="1"/>
  <c r="H258" i="1"/>
  <c r="H250" i="1"/>
  <c r="H209" i="1"/>
  <c r="H191" i="1"/>
  <c r="H190" i="1"/>
  <c r="A197" i="1"/>
  <c r="H197" i="1" s="1"/>
  <c r="H188" i="1"/>
  <c r="H206" i="1"/>
  <c r="H208" i="1"/>
  <c r="A204" i="1"/>
  <c r="H204" i="1" s="1"/>
  <c r="A196" i="1"/>
  <c r="H196" i="1" s="1"/>
  <c r="H187" i="1"/>
  <c r="A200" i="1"/>
  <c r="H200" i="1" s="1"/>
  <c r="A199" i="1"/>
  <c r="H199" i="1" s="1"/>
  <c r="H207" i="1"/>
  <c r="H186" i="1"/>
  <c r="H189" i="1"/>
  <c r="A195" i="1"/>
  <c r="H195" i="1" s="1"/>
  <c r="A202" i="1"/>
  <c r="H202" i="1" s="1"/>
  <c r="A198" i="1"/>
  <c r="H198" i="1" s="1"/>
  <c r="A203" i="1"/>
  <c r="H203" i="1" s="1"/>
  <c r="H185" i="1"/>
  <c r="A201" i="1"/>
  <c r="H201" i="1" s="1"/>
  <c r="H192" i="1"/>
  <c r="H184" i="1"/>
  <c r="A103" i="1" l="1"/>
  <c r="H103" i="1" s="1"/>
  <c r="A102" i="1"/>
  <c r="H102" i="1" s="1"/>
  <c r="A93" i="1"/>
  <c r="H93" i="1" s="1"/>
  <c r="A92" i="1"/>
  <c r="H92" i="1" s="1"/>
  <c r="A86" i="1"/>
  <c r="H86" i="1" s="1"/>
  <c r="A96" i="1"/>
  <c r="H96" i="1" s="1"/>
  <c r="A91" i="1"/>
  <c r="H91" i="1" s="1"/>
  <c r="A90" i="1"/>
  <c r="H90" i="1" s="1"/>
  <c r="H80" i="1"/>
  <c r="A89" i="1"/>
  <c r="H89" i="1" s="1"/>
  <c r="A88" i="1"/>
  <c r="H88" i="1" s="1"/>
  <c r="H79" i="1"/>
  <c r="A87" i="1"/>
  <c r="H87" i="1" s="1"/>
  <c r="A84" i="1"/>
  <c r="H84" i="1" s="1"/>
  <c r="A81" i="1"/>
  <c r="H81" i="1" l="1"/>
  <c r="H82" i="1"/>
  <c r="H83" i="1"/>
  <c r="A284" i="1"/>
  <c r="H284" i="1" s="1"/>
  <c r="A283" i="1"/>
  <c r="H283" i="1" s="1"/>
  <c r="A282" i="1"/>
  <c r="H282" i="1" s="1"/>
  <c r="A281" i="1"/>
  <c r="H281" i="1" s="1"/>
  <c r="A280" i="1"/>
  <c r="H280" i="1" s="1"/>
  <c r="A279" i="1"/>
  <c r="H279" i="1" s="1"/>
  <c r="A278" i="1"/>
  <c r="H278" i="1" s="1"/>
  <c r="A277" i="1"/>
  <c r="H277" i="1" s="1"/>
  <c r="A276" i="1"/>
  <c r="H276" i="1" s="1"/>
  <c r="A275" i="1"/>
  <c r="H275" i="1" s="1"/>
  <c r="H274" i="1"/>
  <c r="H270" i="1"/>
  <c r="H269" i="1"/>
  <c r="H268" i="1"/>
  <c r="H267" i="1"/>
  <c r="H266" i="1"/>
  <c r="H265" i="1"/>
  <c r="H264" i="1"/>
  <c r="H263" i="1"/>
  <c r="H262" i="1"/>
  <c r="H261" i="1"/>
  <c r="H260" i="1"/>
  <c r="H78" i="1"/>
  <c r="H116" i="1" l="1"/>
  <c r="H115" i="1"/>
  <c r="H114" i="1"/>
  <c r="H113" i="1"/>
  <c r="H112" i="1"/>
  <c r="H111" i="1"/>
  <c r="H110" i="1"/>
  <c r="H109" i="1"/>
  <c r="H108" i="1"/>
  <c r="H107" i="1"/>
  <c r="H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4" authorId="0" shapeId="0" xr:uid="{B66ABB2B-AC60-DE4E-A1DE-2EDCA82542FE}">
      <text>
        <r>
          <rPr>
            <sz val="10"/>
            <color rgb="FF000000"/>
            <rFont val="Calibri"/>
            <family val="2"/>
            <scheme val="minor"/>
          </rPr>
          <t>Bulk terminal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44" authorId="0" shapeId="0" xr:uid="{3132CD83-E741-664E-84B9-C4E56E7F9F56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44" authorId="0" shapeId="0" xr:uid="{0B453A49-D07F-2C47-ABC1-B171323C4E80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AR44" authorId="0" shapeId="0" xr:uid="{E621DC5D-DB85-B14E-B0E1-D452AAEFD3C2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A44" authorId="0" shapeId="0" xr:uid="{1EF2B509-31CD-F341-85FD-B2EAA44E2EB4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B44" authorId="0" shapeId="0" xr:uid="{CA9CDF63-B701-6A42-9CE3-2978E2CF4317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44" authorId="0" shapeId="0" xr:uid="{F170EA33-89A4-3841-9973-92B4006C88A0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M44" authorId="0" shapeId="0" xr:uid="{03F38DD4-E348-754C-8777-D0A8EAF6C433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46" authorId="0" shapeId="0" xr:uid="{F4088CB0-F099-1142-802C-3210FFFD9BFE}">
      <text>
        <r>
          <rPr>
            <sz val="8"/>
            <color rgb="FF000000"/>
            <rFont val="Arial"/>
            <family val="2"/>
          </rPr>
          <t>The amount of feedstock used as process fuel is used to calcualte emissions of criteria pollutants.</t>
        </r>
      </text>
    </comment>
    <comment ref="I55" authorId="0" shapeId="0" xr:uid="{EA7BCB9E-91B9-5949-8B52-DF55B7B07E68}">
      <text>
        <r>
          <rPr>
            <sz val="10"/>
            <color rgb="FF000000"/>
            <rFont val="Calibri"/>
            <family val="2"/>
            <scheme val="minor"/>
          </rPr>
          <t>This is the amount of gas that is used for fuel prodution, which is otherwise flared.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N55" authorId="0" shapeId="0" xr:uid="{009195AA-2821-C041-80E3-A4A1A4E2A733}">
      <text>
        <r>
          <rPr>
            <sz val="10"/>
            <color rgb="FF000000"/>
            <rFont val="Calibri"/>
            <family val="2"/>
          </rPr>
          <t xml:space="preserve">This is the amount of gas that is used for fuel prodution, which is otherwise flared.
</t>
        </r>
      </text>
    </comment>
    <comment ref="M58" authorId="0" shapeId="0" xr:uid="{8E83AA96-C145-8D41-9A8A-D634429E0468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8" authorId="0" shapeId="0" xr:uid="{DDD61396-8890-CC4D-94CA-073C321C0423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</text>
    </comment>
    <comment ref="N61" authorId="0" shapeId="0" xr:uid="{95155F28-4C29-514D-8715-81144397587A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AT61" authorId="0" shapeId="0" xr:uid="{90867B00-E555-3C45-A6D6-9B859569A498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N62" authorId="0" shapeId="0" xr:uid="{67A8CB2D-A4E6-3A4A-8C85-19D25B6B9607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2" authorId="0" shapeId="0" xr:uid="{A46A5A33-16A6-0E47-875C-7708F3A96D03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6" authorId="0" shapeId="0" xr:uid="{6795CBC8-C301-954A-ADA2-A251BCF3A28B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6" authorId="0" shapeId="0" xr:uid="{F373EA7F-5124-2646-A8E2-CBF8857BC8D8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9" authorId="0" shapeId="0" xr:uid="{6D82FA37-4AFB-4F47-AACD-F3237C557FF1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9" authorId="0" shapeId="0" xr:uid="{018A6E52-4E4B-7444-BAD5-CEEDA1DAA560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71" authorId="0" shapeId="0" xr:uid="{D1E73B81-A9A2-CE40-92EC-AF361A48B97F}">
      <text>
        <r>
          <rPr>
            <sz val="10"/>
            <color rgb="FF000000"/>
            <rFont val="Calibri"/>
            <family val="2"/>
          </rPr>
          <t xml:space="preserve">Non-combustion emissions from synthesis is also included in this cell.
</t>
        </r>
      </text>
    </comment>
    <comment ref="X71" authorId="0" shapeId="0" xr:uid="{6FE325AD-9048-9A4B-8580-5BAF8CB20531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71" authorId="0" shapeId="0" xr:uid="{80A11CF5-7DC5-EA4F-937A-8CE01D83B135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72" authorId="0" shapeId="0" xr:uid="{750B1845-418F-F248-AC04-745985B9BA02}">
      <text>
        <r>
          <rPr>
            <sz val="10"/>
            <color rgb="FF000000"/>
            <rFont val="Calibri"/>
            <family val="2"/>
          </rPr>
          <t xml:space="preserve">This is the amount of CO2 in burnt biomass that is from the atmosphere.
</t>
        </r>
      </text>
    </comment>
    <comment ref="Y72" authorId="0" shapeId="0" xr:uid="{3A3EFF59-99C3-FA49-BB38-6554E51B83BB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72" authorId="0" shapeId="0" xr:uid="{A3287AA3-4644-8B44-8D84-E91EB4529C6E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3" authorId="0" shapeId="0" xr:uid="{011F8736-4C80-A149-8AAF-B694CBE12F28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3" authorId="0" shapeId="0" xr:uid="{8EC339AF-814B-6F42-A3B8-CFEE5897D06C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3" authorId="0" shapeId="0" xr:uid="{8BDE7510-0841-5445-877C-C99F7DFCA447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3" authorId="0" shapeId="0" xr:uid="{F7B4E2DE-72BB-4A4D-9500-376BD43BEB91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Z73" authorId="0" shapeId="0" xr:uid="{36A3BC17-797D-9F46-AF85-2F9DA5B5FCC7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3" authorId="0" shapeId="0" xr:uid="{692310BF-E01F-744B-9BC3-40773AABDC15}">
      <text>
        <r>
          <rPr>
            <sz val="10"/>
            <color rgb="FF000000"/>
            <rFont val="Calibri"/>
            <family val="2"/>
          </rPr>
          <t xml:space="preserve">Hydrogen boiling off loss during transportation,  before recovery.
</t>
        </r>
      </text>
    </comment>
    <comment ref="BK73" authorId="0" shapeId="0" xr:uid="{26CC50FC-1D56-3F4F-BBC9-D765FB6D98F5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L73" authorId="0" shapeId="0" xr:uid="{F1010A4D-6452-F44D-89D8-95763261CFC0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4" authorId="0" shapeId="0" xr:uid="{80F40F46-6B1E-E342-869F-4A5AC81CD21C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4" authorId="0" shapeId="0" xr:uid="{D01B25B4-7D40-344F-8D85-B0C6E8212217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74" authorId="0" shapeId="0" xr:uid="{4A42E948-3C74-9846-891C-34105F2F00EE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4" authorId="0" shapeId="0" xr:uid="{D8C1638A-DBF3-2B43-9CEA-341D9065F8D4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4" authorId="0" shapeId="0" xr:uid="{C2197028-932A-0A4F-9597-CBAEDEC17EB5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R74" authorId="0" shapeId="0" xr:uid="{F36439C4-DFA7-A24A-A937-FD5F443E54C1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AZ74" authorId="0" shapeId="0" xr:uid="{F1E7EF50-519A-8E42-8C5A-BD68A2BCBD0D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4" authorId="0" shapeId="0" xr:uid="{79B5BE5F-4CB9-E446-B474-156AD3BCCD0E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B74" authorId="0" shapeId="0" xr:uid="{16793779-CF75-334D-A41A-6FF637C86F94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K74" authorId="0" shapeId="0" xr:uid="{605655D1-4C25-5C44-821C-B5C9F177E866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L74" authorId="0" shapeId="0" xr:uid="{EF4FA59F-B0D8-E94D-BDBF-23B0F1C73D95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M74" authorId="0" shapeId="0" xr:uid="{763EBF3A-A7A3-7943-8A9C-DF8141640270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4" authorId="0" shapeId="0" xr:uid="{BE653E5A-C8EF-E94B-ACC7-666119ACB4C0}">
      <text>
        <r>
          <rPr>
            <sz val="10"/>
            <color rgb="FF000000"/>
            <rFont val="Calibri"/>
            <family val="2"/>
            <scheme val="minor"/>
          </rPr>
          <t>Bulk terminal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44" authorId="0" shapeId="0" xr:uid="{344BB813-0235-7344-BC99-105B35C8C8DF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44" authorId="0" shapeId="0" xr:uid="{DC3A52F9-A7C1-E04E-A21D-DA60496F1E6E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AR44" authorId="0" shapeId="0" xr:uid="{003BB002-C0D3-2743-BAE7-0EADAC066F65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A44" authorId="0" shapeId="0" xr:uid="{72683F6B-2E8E-0E47-BBCB-CC117963B050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B44" authorId="0" shapeId="0" xr:uid="{A9EC5110-B8F7-A64E-A53C-98F00DAF0C64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44" authorId="0" shapeId="0" xr:uid="{82A80770-5E82-BD4F-879C-E063B5DCBD7D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M44" authorId="0" shapeId="0" xr:uid="{D8A4BF6E-B971-FF48-9AA6-4B90101C0E24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46" authorId="0" shapeId="0" xr:uid="{553E5019-6B06-4D44-9910-3BBCE9EFB32A}">
      <text>
        <r>
          <rPr>
            <sz val="8"/>
            <color rgb="FF000000"/>
            <rFont val="Arial"/>
            <family val="2"/>
          </rPr>
          <t>The amount of feedstock used as process fuel is used to calcualte emissions of criteria pollutants.</t>
        </r>
      </text>
    </comment>
    <comment ref="I55" authorId="0" shapeId="0" xr:uid="{EC6AAC24-FCD6-E046-9CF3-4FCC0D13B874}">
      <text>
        <r>
          <rPr>
            <sz val="10"/>
            <color rgb="FF000000"/>
            <rFont val="Calibri"/>
            <family val="2"/>
            <scheme val="minor"/>
          </rPr>
          <t>This is the amount of gas that is used for fuel prodution, which is otherwise flared.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N55" authorId="0" shapeId="0" xr:uid="{1A4D5EF0-439E-1248-87D5-C62985116ACF}">
      <text>
        <r>
          <rPr>
            <sz val="10"/>
            <color rgb="FF000000"/>
            <rFont val="Calibri"/>
            <family val="2"/>
          </rPr>
          <t xml:space="preserve">This is the amount of gas that is used for fuel prodution, which is otherwise flared.
</t>
        </r>
      </text>
    </comment>
    <comment ref="M58" authorId="0" shapeId="0" xr:uid="{4217903E-D6DD-E340-95A6-FCB48A176F62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8" authorId="0" shapeId="0" xr:uid="{9AA2D989-5133-B549-B93C-78E189E77745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</text>
    </comment>
    <comment ref="N61" authorId="0" shapeId="0" xr:uid="{B1BD71CA-E48B-0947-A08F-6BE18382A7C9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AT61" authorId="0" shapeId="0" xr:uid="{C7E22F77-CD10-864E-B83E-68906D8E572C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N62" authorId="0" shapeId="0" xr:uid="{C3B2B4A5-DD22-874F-B5F0-4087F4D56A08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2" authorId="0" shapeId="0" xr:uid="{CD455A7E-E0A6-9149-AE9A-B6917F82B7FC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6" authorId="0" shapeId="0" xr:uid="{6CF08256-BBD9-6F48-9022-9A6788A284EB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6" authorId="0" shapeId="0" xr:uid="{727869DB-4649-6642-A4F9-2792379E0651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9" authorId="0" shapeId="0" xr:uid="{DDE8C902-D2A9-294A-82AE-E3878563438A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9" authorId="0" shapeId="0" xr:uid="{55D89C17-5186-DE41-A8DE-4978413272FC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71" authorId="0" shapeId="0" xr:uid="{8FFE5BB4-F861-6148-BE14-A532C0848D4D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X71" authorId="0" shapeId="0" xr:uid="{78BA0657-74B6-7B4D-BDEC-E25E28129370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71" authorId="0" shapeId="0" xr:uid="{55E318ED-7FF9-C947-ADCE-BBCE1AC301C1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72" authorId="0" shapeId="0" xr:uid="{832811B7-1448-A24F-95C3-383567027E02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72" authorId="0" shapeId="0" xr:uid="{4172F711-8BF4-5247-A0BF-016C48ABB6F4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72" authorId="0" shapeId="0" xr:uid="{8292C834-C4DD-6B4B-B555-EC0F6FDE23AF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3" authorId="0" shapeId="0" xr:uid="{D971DF3D-3857-EC41-8ABA-4C555D0B111F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3" authorId="0" shapeId="0" xr:uid="{7C210D50-2A58-BE41-A2FD-61B2343A7952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3" authorId="0" shapeId="0" xr:uid="{D26947F5-30E6-1243-A39C-DECD3CDA5E56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3" authorId="0" shapeId="0" xr:uid="{02AECAA1-48AB-DB4B-B4C2-FB75E4DA7A09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Z73" authorId="0" shapeId="0" xr:uid="{DA2E4A5B-48BB-B54D-9261-D3154CDF3DB6}">
      <text>
        <r>
          <rPr>
            <sz val="10"/>
            <color rgb="FF000000"/>
            <rFont val="Calibri"/>
            <family val="2"/>
          </rPr>
          <t xml:space="preserve">Hydrogen boiling off loss on site,  before recovery. 
</t>
        </r>
      </text>
    </comment>
    <comment ref="BA73" authorId="0" shapeId="0" xr:uid="{B1804DCB-C321-E347-B563-ED6A30D936AF}">
      <text>
        <r>
          <rPr>
            <sz val="10"/>
            <color rgb="FF000000"/>
            <rFont val="Calibri"/>
            <family val="2"/>
          </rPr>
          <t xml:space="preserve">Hydrogen boiling off loss during transportation,  before recovery.
</t>
        </r>
      </text>
    </comment>
    <comment ref="BK73" authorId="0" shapeId="0" xr:uid="{BCDA517C-7A6D-4844-B54C-38D9744FC296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L73" authorId="0" shapeId="0" xr:uid="{6D676458-1C6E-6642-A585-C6BBF48A9EE9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4" authorId="0" shapeId="0" xr:uid="{035AEAC9-980D-434B-86D6-317B52A57F24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4" authorId="0" shapeId="0" xr:uid="{05C7E945-1906-FE4F-894D-2423DBADA096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74" authorId="0" shapeId="0" xr:uid="{5EE208FB-A692-5D40-95D2-B956D6038C62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4" authorId="0" shapeId="0" xr:uid="{42482AEF-B789-474B-BB48-B0A55CBE88B3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4" authorId="0" shapeId="0" xr:uid="{C133F9A7-06FD-AB41-B5C0-17868C518C5F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R74" authorId="0" shapeId="0" xr:uid="{EB14F176-A868-3344-8F1E-C233D22BC555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AZ74" authorId="0" shapeId="0" xr:uid="{4656FA1B-9FBD-1843-A001-583622DBF323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4" authorId="0" shapeId="0" xr:uid="{86668E22-B8D1-E64F-A15C-B54EB4044B84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B74" authorId="0" shapeId="0" xr:uid="{ED91127D-285E-CA42-850E-D8502353E474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K74" authorId="0" shapeId="0" xr:uid="{6BC78490-AFCA-C545-846F-0F215A37990D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L74" authorId="0" shapeId="0" xr:uid="{B2E601D1-F58F-0B4E-A218-54EF9298A81D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M74" authorId="0" shapeId="0" xr:uid="{EF76FDB2-454E-084C-8C32-7128ACC01AD1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4" authorId="0" shapeId="0" xr:uid="{352A1AE5-E0BF-464C-9978-A24890BB4F42}">
      <text>
        <r>
          <rPr>
            <sz val="10"/>
            <color rgb="FF000000"/>
            <rFont val="Calibri"/>
            <family val="2"/>
            <scheme val="minor"/>
          </rPr>
          <t>Bulk terminal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44" authorId="0" shapeId="0" xr:uid="{D2BA3B24-4887-AC45-917B-D9211E807B5B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44" authorId="0" shapeId="0" xr:uid="{47EC050A-A4F4-EA4A-A388-54387AA3E741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AR44" authorId="0" shapeId="0" xr:uid="{25C1B87A-4269-DD49-A0A1-BCBA7AC99070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A44" authorId="0" shapeId="0" xr:uid="{490AD982-7A29-2E42-B706-8A854E20B52C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B44" authorId="0" shapeId="0" xr:uid="{8B052BD4-E40A-FF43-B668-5B11BF7A4423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44" authorId="0" shapeId="0" xr:uid="{6B48AF05-7317-D944-A8DC-DC80D346F2FF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M44" authorId="0" shapeId="0" xr:uid="{59B0B72D-7C1E-0442-9653-B5BC69A15C4C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46" authorId="0" shapeId="0" xr:uid="{7EA6B50A-2A63-0C47-8C31-467091ED894F}">
      <text>
        <r>
          <rPr>
            <sz val="8"/>
            <color rgb="FF000000"/>
            <rFont val="Arial"/>
            <family val="2"/>
          </rPr>
          <t>The amount of feedstock used as process fuel is used to calcualte emissions of criteria pollutants.</t>
        </r>
      </text>
    </comment>
    <comment ref="I55" authorId="0" shapeId="0" xr:uid="{3CE47DBD-018B-3C44-A9D1-46E18E2F7774}">
      <text>
        <r>
          <rPr>
            <sz val="10"/>
            <color rgb="FF000000"/>
            <rFont val="Calibri"/>
            <family val="2"/>
            <scheme val="minor"/>
          </rPr>
          <t>This is the amount of gas that is used for fuel prodution, which is otherwise flared.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N55" authorId="0" shapeId="0" xr:uid="{BA7A3B3C-5173-0549-B8F7-F7B354FB1047}">
      <text>
        <r>
          <rPr>
            <sz val="10"/>
            <color rgb="FF000000"/>
            <rFont val="Calibri"/>
            <family val="2"/>
          </rPr>
          <t xml:space="preserve">This is the amount of gas that is used for fuel prodution, which is otherwise flared.
</t>
        </r>
      </text>
    </comment>
    <comment ref="M58" authorId="0" shapeId="0" xr:uid="{5083E76E-5159-2B40-8AD4-9FCBC2044E72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8" authorId="0" shapeId="0" xr:uid="{D1FB028E-C6DD-2D41-9DF4-04D0DBF6626E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</text>
    </comment>
    <comment ref="N61" authorId="0" shapeId="0" xr:uid="{034A0A22-2089-754A-B33B-DC917FE7B9D7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AT61" authorId="0" shapeId="0" xr:uid="{8B9FB2AE-F04A-4D4B-93D4-0B5AE5CEE54C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N62" authorId="0" shapeId="0" xr:uid="{4DE8DD4D-1AD9-C74B-8059-CFCB671AC679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2" authorId="0" shapeId="0" xr:uid="{19B39518-5233-EB48-A88C-320D5E8E7BA7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6" authorId="0" shapeId="0" xr:uid="{B2E8DD24-F5FC-F840-8D21-9B5997B3EB89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6" authorId="0" shapeId="0" xr:uid="{0C7C23B5-0B7A-E846-A1FF-DFE842CFF62B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9" authorId="0" shapeId="0" xr:uid="{BB70076F-69AE-C041-A295-B85D9253D6B3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9" authorId="0" shapeId="0" xr:uid="{8FE1D5DA-1E91-DF43-87A4-17C63053AC47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71" authorId="0" shapeId="0" xr:uid="{50E682B6-8D53-F241-AABC-C820B5A094B7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X71" authorId="0" shapeId="0" xr:uid="{72FF85B4-A63E-8946-B133-12D70004EF91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71" authorId="0" shapeId="0" xr:uid="{C790F6DB-3361-F14D-A347-4D1C6DBD05A8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72" authorId="0" shapeId="0" xr:uid="{078D5AD2-DFAE-F340-A501-BA40EF0ECB65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72" authorId="0" shapeId="0" xr:uid="{7E825BD8-B7D1-CA4B-9E10-842040B9A4A7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72" authorId="0" shapeId="0" xr:uid="{BBDAEDC1-9AD3-8A4D-9438-803FBA8307F9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3" authorId="0" shapeId="0" xr:uid="{26F2DDF8-A4F9-684B-9BF8-507417B9EF03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3" authorId="0" shapeId="0" xr:uid="{35515177-A178-9244-99E4-F20F5DA9039B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3" authorId="0" shapeId="0" xr:uid="{4A64FEB2-297A-E545-9A0C-9225EB70CF00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3" authorId="0" shapeId="0" xr:uid="{CC71659C-73CC-834B-8ED3-775741DEC10D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Z73" authorId="0" shapeId="0" xr:uid="{C647A196-75EF-584E-A73B-F0175638D402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3" authorId="0" shapeId="0" xr:uid="{D19E1908-D233-AA43-873D-A1FE14A915F1}">
      <text>
        <r>
          <rPr>
            <sz val="10"/>
            <color rgb="FF000000"/>
            <rFont val="Calibri"/>
            <family val="2"/>
          </rPr>
          <t xml:space="preserve">Hydrogen boiling off loss during transportation,  before recovery.
</t>
        </r>
      </text>
    </comment>
    <comment ref="BK73" authorId="0" shapeId="0" xr:uid="{614F6E0D-456E-5141-9BD6-6E9509EEA3E8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L73" authorId="0" shapeId="0" xr:uid="{F3351F44-EC0C-5D43-931C-9BE5CC04EF66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4" authorId="0" shapeId="0" xr:uid="{BBE9BF8D-2D92-ED48-9901-75889817D807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4" authorId="0" shapeId="0" xr:uid="{462F9810-4175-2744-8BA1-250E8EC7B899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74" authorId="0" shapeId="0" xr:uid="{A97E1455-6D72-4D42-9FE8-E385CDFC48B3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4" authorId="0" shapeId="0" xr:uid="{F0B26613-B155-0545-9324-6891D61985F3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4" authorId="0" shapeId="0" xr:uid="{EF1109FF-6B2D-E54F-895E-79268AAB5CE0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R74" authorId="0" shapeId="0" xr:uid="{00F21F18-B663-BF40-A971-B9916E31C09E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AZ74" authorId="0" shapeId="0" xr:uid="{DED05E95-3402-E04F-8E93-5E455ABFCAB2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4" authorId="0" shapeId="0" xr:uid="{4D8C022A-A7F5-0346-BC86-C75D616A107D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B74" authorId="0" shapeId="0" xr:uid="{39378925-223A-7948-A0E8-A113E379BF98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K74" authorId="0" shapeId="0" xr:uid="{3AC49EC2-69F3-F543-8927-AACBE2DD1BBF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L74" authorId="0" shapeId="0" xr:uid="{196931A0-0D2D-0849-BCCF-C63C0C8D3C79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M74" authorId="0" shapeId="0" xr:uid="{5545E8ED-ED90-DE47-A0DB-2B3271DA69D1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4" authorId="0" shapeId="0" xr:uid="{650C3CEF-268E-A745-9A8A-1EB9237966BD}">
      <text>
        <r>
          <rPr>
            <sz val="10"/>
            <color rgb="FF000000"/>
            <rFont val="Calibri"/>
            <family val="2"/>
            <scheme val="minor"/>
          </rPr>
          <t>Bulk terminal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44" authorId="0" shapeId="0" xr:uid="{A54A5F41-96C5-B741-A8B4-1566115BC55D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44" authorId="0" shapeId="0" xr:uid="{5746DD5D-12AA-0049-B102-3100F631EE4A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AR44" authorId="0" shapeId="0" xr:uid="{1FDE0653-8259-4749-BCBB-E943A0B74398}">
      <text>
        <r>
          <rPr>
            <sz val="10"/>
            <color rgb="FF000000"/>
            <rFont val="Calibri"/>
            <family val="2"/>
            <scheme val="minor"/>
          </rPr>
          <t>Refueling station urban share.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A44" authorId="0" shapeId="0" xr:uid="{2F5C974D-EE07-A945-960B-34257B7101F4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B44" authorId="0" shapeId="0" xr:uid="{D3F7DF22-81F5-0C40-9785-18C088C55B0B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44" authorId="0" shapeId="0" xr:uid="{3ABC3299-06D6-7E4D-B25F-619A932F5274}">
      <text>
        <r>
          <rPr>
            <sz val="10"/>
            <color rgb="FF000000"/>
            <rFont val="Calibri"/>
            <family val="2"/>
          </rPr>
          <t xml:space="preserve">Bulk terminal urban share.
</t>
        </r>
      </text>
    </comment>
    <comment ref="BM44" authorId="0" shapeId="0" xr:uid="{619CB4C7-FDE5-B048-A0E9-A289704B48F9}">
      <text>
        <r>
          <rPr>
            <sz val="10"/>
            <color rgb="FF000000"/>
            <rFont val="Calibri"/>
            <family val="2"/>
          </rPr>
          <t xml:space="preserve">Refueling station urban share.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46" authorId="0" shapeId="0" xr:uid="{7D4E0513-B6DC-2F4D-A22B-3679E4AC707E}">
      <text>
        <r>
          <rPr>
            <sz val="8"/>
            <color rgb="FF000000"/>
            <rFont val="Arial"/>
            <family val="2"/>
          </rPr>
          <t>The amount of feedstock used as process fuel is used to calcualte emissions of criteria pollutants.</t>
        </r>
      </text>
    </comment>
    <comment ref="I55" authorId="0" shapeId="0" xr:uid="{4311EF36-B6EB-0642-A050-33C7799A0740}">
      <text>
        <r>
          <rPr>
            <sz val="10"/>
            <color rgb="FF000000"/>
            <rFont val="Calibri"/>
            <family val="2"/>
            <scheme val="minor"/>
          </rPr>
          <t>This is the amount of gas that is used for fuel prodution, which is otherwise flared.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N55" authorId="0" shapeId="0" xr:uid="{3AFFDD72-5D4E-6849-8D82-34D179B3CA8D}">
      <text>
        <r>
          <rPr>
            <sz val="10"/>
            <color rgb="FF000000"/>
            <rFont val="Calibri"/>
            <family val="2"/>
          </rPr>
          <t xml:space="preserve">This is the amount of gas that is used for fuel prodution, which is otherwise flared.
</t>
        </r>
      </text>
    </comment>
    <comment ref="M58" authorId="0" shapeId="0" xr:uid="{7F171646-B61D-8446-A84F-4F76349BD2A9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58" authorId="0" shapeId="0" xr:uid="{6AA90DE7-1BE1-EA45-92B2-F9D9E313E652}">
      <text>
        <r>
          <rPr>
            <sz val="10"/>
            <color rgb="FF000000"/>
            <rFont val="Calibri"/>
            <family val="2"/>
          </rPr>
          <t xml:space="preserve">kWh consumed for CO2 sequestration is included.
</t>
        </r>
      </text>
    </comment>
    <comment ref="N61" authorId="0" shapeId="0" xr:uid="{31FA1760-B926-F84F-9715-73DBC941E13C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AT61" authorId="0" shapeId="0" xr:uid="{2CA51099-4B6F-F443-AF7F-F6464CC50692}">
      <text>
        <r>
          <rPr>
            <sz val="10"/>
            <color rgb="FF000000"/>
            <rFont val="Calibri"/>
            <family val="2"/>
          </rPr>
          <t xml:space="preserve">From AP-42.
</t>
        </r>
      </text>
    </comment>
    <comment ref="N62" authorId="0" shapeId="0" xr:uid="{7E54FD63-10AE-C448-B899-D2DE3031E539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2" authorId="0" shapeId="0" xr:uid="{20ACC191-80D4-9F4D-8C9A-20C781BE5485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6" authorId="0" shapeId="0" xr:uid="{88B41264-35A7-0140-93A0-3594EEE50DD6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6" authorId="0" shapeId="0" xr:uid="{36213129-5BE0-9D43-90DF-535DEE7E411A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69" authorId="0" shapeId="0" xr:uid="{2E969161-C97A-024C-B5C4-5523C7E85EF0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69" authorId="0" shapeId="0" xr:uid="{49A4CEBD-35E1-8342-A708-9006FE13FEE2}">
      <text>
        <r>
          <rPr>
            <sz val="10"/>
            <color rgb="FF000000"/>
            <rFont val="Calibri"/>
            <family val="2"/>
            <scheme val="minor"/>
          </rPr>
          <t>From ASPEN Simulations.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71" authorId="0" shapeId="0" xr:uid="{DD38FD54-89F8-674E-BA55-EB7C8F85BDD1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X71" authorId="0" shapeId="0" xr:uid="{80B4ECA5-84B4-234C-BF74-BE0A75B6DC93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T71" authorId="0" shapeId="0" xr:uid="{A90B5DEB-8FAB-1A4E-9DFA-35387DC365FF}">
      <text>
        <r>
          <rPr>
            <sz val="10"/>
            <color rgb="FF000000"/>
            <rFont val="Calibri"/>
            <family val="2"/>
            <scheme val="minor"/>
          </rPr>
          <t>Non-combustion emissions from synthesis is also included in this cell.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W72" authorId="0" shapeId="0" xr:uid="{DD559836-07C5-7E40-85D3-3ECD19EB107A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Y72" authorId="0" shapeId="0" xr:uid="{146800A1-9967-6449-A341-B22C929C4228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A72" authorId="0" shapeId="0" xr:uid="{428C5D74-4187-4048-B44C-70186F10A85C}">
      <text>
        <r>
          <rPr>
            <sz val="10"/>
            <color rgb="FF000000"/>
            <rFont val="Calibri"/>
            <family val="2"/>
            <scheme val="minor"/>
          </rPr>
          <t>This is the amount of CO2 in burnt biomass that is from the atmosphere.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3" authorId="0" shapeId="0" xr:uid="{4082502C-C1E3-E74B-B46D-373E6BFB43B3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3" authorId="0" shapeId="0" xr:uid="{82B7806B-8C38-F740-9574-6550914984D7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3" authorId="0" shapeId="0" xr:uid="{3A9C277E-7D27-8345-8065-BDC6ABFEE7FA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3" authorId="0" shapeId="0" xr:uid="{432DC200-5508-DA49-9B2A-3F5E1949696E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Z73" authorId="0" shapeId="0" xr:uid="{C6B10E21-13E5-4649-BA7C-41FF93C4747B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3" authorId="0" shapeId="0" xr:uid="{188E4FA2-5519-A74C-8214-904806D8D30B}">
      <text>
        <r>
          <rPr>
            <sz val="10"/>
            <color rgb="FF000000"/>
            <rFont val="Calibri"/>
            <family val="2"/>
          </rPr>
          <t xml:space="preserve">Hydrogen boiling off loss during transportation,  before recovery.
</t>
        </r>
      </text>
    </comment>
    <comment ref="BK73" authorId="0" shapeId="0" xr:uid="{CBA5C1C4-22BD-1F49-AB1D-F41F1B1B878C}">
      <text>
        <r>
          <rPr>
            <sz val="10"/>
            <color rgb="FF000000"/>
            <rFont val="Calibri"/>
            <family val="2"/>
            <scheme val="minor"/>
          </rPr>
          <t xml:space="preserve">Hydrogen boiling off loss on site,  before recovery.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L73" authorId="0" shapeId="0" xr:uid="{2BB414F8-A380-4448-B6F7-4263668C1054}">
      <text>
        <r>
          <rPr>
            <sz val="10"/>
            <color rgb="FF000000"/>
            <rFont val="Calibri"/>
            <family val="2"/>
            <scheme val="minor"/>
          </rPr>
          <t>Hydrogen boiling off loss during transportation,  before recovery.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74" authorId="0" shapeId="0" xr:uid="{BF7DB7B3-8A32-014A-BA65-12DC3AE9FF23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L74" authorId="0" shapeId="0" xr:uid="{880776C4-860E-BE43-BFB6-083ABDB3565C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M74" authorId="0" shapeId="0" xr:uid="{A2839B7A-F4BE-1340-8FEE-83736CEC5211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P74" authorId="0" shapeId="0" xr:uid="{468F6A1C-E7D3-E945-9069-47AD7FAACBE4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Q74" authorId="0" shapeId="0" xr:uid="{B673DEA4-B672-E244-B06A-F4DC2FD01B8B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R74" authorId="0" shapeId="0" xr:uid="{E508A3A1-E87E-044A-8585-A8413247BEE9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AZ74" authorId="0" shapeId="0" xr:uid="{05FA3E5A-C84B-F74D-8B96-9AEEB80865CB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A74" authorId="0" shapeId="0" xr:uid="{EC866CEC-D153-9A44-9099-915123B51F2F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B74" authorId="0" shapeId="0" xr:uid="{7E6811B7-FE59-564C-9924-36BAC4E4B0DE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K74" authorId="0" shapeId="0" xr:uid="{6311E612-44EA-534C-ABF9-C860FDA89320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  <comment ref="BL74" authorId="0" shapeId="0" xr:uid="{59354724-D675-3647-B1DA-D27753755BCA}">
      <text>
        <r>
          <rPr>
            <sz val="10"/>
            <color rgb="FF000000"/>
            <rFont val="Calibri"/>
            <family val="2"/>
            <scheme val="minor"/>
          </rPr>
          <t>Hydrogen loss due to boiling off loss, after recovery of some of the boiling-off loss.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M74" authorId="0" shapeId="0" xr:uid="{7A4D146C-EB6E-B24E-983A-54E9DAAE1DE2}">
      <text>
        <r>
          <rPr>
            <sz val="10"/>
            <color rgb="FF000000"/>
            <rFont val="Calibri"/>
            <family val="2"/>
          </rPr>
          <t xml:space="preserve">Hydrogen loss due to boiling off loss, after recovery of some of the boiling-off loss.
</t>
        </r>
      </text>
    </comment>
  </commentList>
</comments>
</file>

<file path=xl/sharedStrings.xml><?xml version="1.0" encoding="utf-8"?>
<sst xmlns="http://schemas.openxmlformats.org/spreadsheetml/2006/main" count="45394" uniqueCount="245">
  <si>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</si>
  <si>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</si>
  <si>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</si>
  <si>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</si>
  <si>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</si>
  <si>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</si>
  <si>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</si>
  <si>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</si>
  <si>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</si>
  <si>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</si>
  <si>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</si>
  <si>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</si>
  <si>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</si>
  <si>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</si>
  <si>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</si>
  <si>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</si>
  <si>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</si>
  <si>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</si>
  <si>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</si>
  <si>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</si>
  <si>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</si>
  <si>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</si>
  <si>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</si>
  <si>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</si>
  <si>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</si>
  <si>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</si>
  <si>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</si>
  <si>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</si>
  <si>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</si>
  <si>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r>
      <t xml:space="preserve">This is a simpler case than MeOH because there is no co-gen (e.g., steam </t>
    </r>
    <r>
      <rPr>
        <b/>
        <sz val="11"/>
        <color rgb="FFFF0000"/>
        <rFont val="Calibri"/>
        <family val="2"/>
        <scheme val="minor"/>
      </rPr>
      <t>Red 7</t>
    </r>
    <r>
      <rPr>
        <sz val="11"/>
        <color rgb="FFFF0000"/>
        <rFont val="Calibri"/>
        <family val="2"/>
        <scheme val="minor"/>
      </rPr>
      <t>) nor "feed stock loss" (</t>
    </r>
    <r>
      <rPr>
        <b/>
        <sz val="11"/>
        <color rgb="FF00B0F0"/>
        <rFont val="Calibri"/>
        <family val="2"/>
        <scheme val="minor"/>
      </rPr>
      <t>Blue 2</t>
    </r>
    <r>
      <rPr>
        <b/>
        <sz val="11"/>
        <color rgb="FFFF0000"/>
        <rFont val="Calibri"/>
        <family val="2"/>
        <scheme val="minor"/>
      </rPr>
      <t>)</t>
    </r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</si>
  <si>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</si>
  <si>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</si>
  <si>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</si>
  <si>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</si>
  <si>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</si>
  <si>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</si>
  <si>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</si>
  <si>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</si>
  <si>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</si>
  <si>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</si>
  <si>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</si>
  <si>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</si>
  <si>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</si>
  <si>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</si>
  <si>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</si>
  <si>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</si>
  <si>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</si>
  <si>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</si>
  <si>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</si>
  <si>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</si>
  <si>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</si>
  <si>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</si>
  <si>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</si>
  <si>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</si>
  <si>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</si>
  <si>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</si>
  <si>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</si>
  <si>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</si>
  <si>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</si>
  <si>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</si>
  <si>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</si>
  <si>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</si>
  <si>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</si>
  <si>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</si>
  <si>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</si>
  <si>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</si>
  <si>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</si>
  <si>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</si>
  <si>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</si>
  <si>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</si>
  <si>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</si>
  <si>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</si>
  <si>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3) Calculations of Energy Consumption, Water Consumption, and Emissions for Each Stage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</si>
  <si>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</si>
  <si>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</si>
  <si>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</si>
  <si>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</si>
  <si>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</si>
  <si>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 xml:space="preserve">     CH4: leakage</t>
  </si>
  <si>
    <t>ch4: combustion</t>
  </si>
  <si>
    <t>GREET NG Tab A20</t>
  </si>
  <si>
    <t>flow_source</t>
  </si>
  <si>
    <t xml:space="preserve">     Misc. Items</t>
  </si>
  <si>
    <t>btu/btu</t>
  </si>
  <si>
    <t>NG</t>
  </si>
  <si>
    <t>Primary variable to be passed to midstream stage</t>
  </si>
  <si>
    <t>Central Plants: North American Natural Gas to Gaseous Hydrogen</t>
  </si>
  <si>
    <t>G.H2 Production</t>
  </si>
  <si>
    <t>G.H2 Production: Non-Combustion Emissions</t>
  </si>
  <si>
    <t>Production of Displaced Steam</t>
  </si>
  <si>
    <t xml:space="preserve">Electricity Co-Generation in Hydrogen Plant </t>
  </si>
  <si>
    <t>Generation of Displaced Electricity</t>
  </si>
  <si>
    <t>G.H2 Transmission and Distribution</t>
  </si>
  <si>
    <t>G.H2 Compression and Precooling</t>
  </si>
  <si>
    <t>Flared Gas Energy and Emission Credits</t>
  </si>
  <si>
    <t>Per kWh</t>
  </si>
  <si>
    <t>Share of feedstock input as feed (the remaining input as process fuel)</t>
  </si>
  <si>
    <t>Steam or electricity export: Btu (for steam) or KWh (for electricity) per mmBtu of fuel produced</t>
  </si>
  <si>
    <t>Central Plants: Electrolysis (HTGR) to Gaseous Hydrogen</t>
  </si>
  <si>
    <t>Central Plants: Coal to Gaseous Hydrogen</t>
  </si>
  <si>
    <t>Coal Gasification</t>
  </si>
  <si>
    <t>Coal Gasification: Non-Combustion Emissions</t>
  </si>
  <si>
    <t>Synthesis for G.H2 Production</t>
  </si>
  <si>
    <t>Synthesis for G.H2 production: Non-Combustion Emissions</t>
  </si>
  <si>
    <t>Electricity Co-Generation in Hydrogen Plant</t>
  </si>
  <si>
    <t>CO2 Transportation</t>
  </si>
  <si>
    <t>Coal: feed loss</t>
  </si>
  <si>
    <t>Central Plants: Biomass to Gaseous Hydrogen</t>
  </si>
  <si>
    <t>Biomass Gasification</t>
  </si>
  <si>
    <t>Biomass Gasification: Non-Combustion Emissions</t>
  </si>
  <si>
    <t>Synthesis for G.H2 Production: Non-Combustion Emissions</t>
  </si>
  <si>
    <t>Biomass</t>
  </si>
  <si>
    <t>Biomass: feed loss</t>
  </si>
  <si>
    <t>G.H2 Liquefaction</t>
  </si>
  <si>
    <t>L.H2 Transportation and Distribution</t>
  </si>
  <si>
    <t>L.H2 Storage</t>
  </si>
  <si>
    <t>Central Plants: North American Natural Gas to Liquid Hydrogen</t>
  </si>
  <si>
    <t xml:space="preserve">     VOC evaporation</t>
  </si>
  <si>
    <t>Central Plants: Electrolysis (HTGR) to Liquid Hydrogen</t>
  </si>
  <si>
    <t>Central Plants: Coal to Liquid Hydrogen</t>
  </si>
  <si>
    <t>Coal Gasification: Non-combustion emissions</t>
  </si>
  <si>
    <t>Synthesis for G.H2 production</t>
  </si>
  <si>
    <t>Synthesis for G.H2 production: Non-combustion emissions</t>
  </si>
  <si>
    <t>Central Plants: Biomass to Liquid Hydrogen</t>
  </si>
  <si>
    <t>no impact</t>
  </si>
  <si>
    <t>included?</t>
  </si>
  <si>
    <t>No</t>
  </si>
  <si>
    <t>Yes</t>
  </si>
  <si>
    <t>not relevant</t>
  </si>
  <si>
    <t>checked?</t>
  </si>
  <si>
    <t>Only steam co-production for all</t>
  </si>
  <si>
    <t>once all 0, once all 1- However, GREET default is 1 for NG and 0 for coal and biomass</t>
  </si>
  <si>
    <t>once all 1, once all 2 (won't be included in sesame since we have our own CO2 sequestration module)</t>
  </si>
  <si>
    <t>activity</t>
  </si>
  <si>
    <t>steam co-generated</t>
  </si>
  <si>
    <t>steam</t>
  </si>
  <si>
    <t>total</t>
  </si>
  <si>
    <t>H2</t>
  </si>
  <si>
    <t>coal</t>
  </si>
  <si>
    <t>natural gas: process fuel</t>
  </si>
  <si>
    <t>Technology</t>
  </si>
  <si>
    <t xml:space="preserve">Central Plants: North American Natural Gas to Gaseous Hydrogen							</t>
  </si>
  <si>
    <t xml:space="preserve">Central Plants: Electrolysis (HTGR) to Gaseous Hydrogen		</t>
  </si>
  <si>
    <t xml:space="preserve">Central Plants: Coal to Gaseous Hydrogen									</t>
  </si>
  <si>
    <t xml:space="preserve">Central Plants: Biomass to Gaseous Hydrogen								</t>
  </si>
  <si>
    <t xml:space="preserve">Central Plants: North American Natural Gas to Liquid Hydrogen								</t>
  </si>
  <si>
    <t xml:space="preserve">Central Plants: Electrolysis (HTGR) to Liquid Hydrogen			</t>
  </si>
  <si>
    <t>Hydrogen tab Row 195</t>
  </si>
  <si>
    <t>biomass</t>
  </si>
  <si>
    <t>feedstock loss</t>
  </si>
  <si>
    <t xml:space="preserve">Central Plants: Biomass to Gaseous Hydrogen	</t>
  </si>
  <si>
    <t>Hydrogen tab Row 197</t>
  </si>
  <si>
    <t>Hydrogen tab Row 212</t>
  </si>
  <si>
    <t>Hydrogen tab Row 214</t>
  </si>
  <si>
    <t>Hydrogen tab Row 218</t>
  </si>
  <si>
    <t>Hydrogen tab Row 219</t>
  </si>
  <si>
    <t>technology</t>
  </si>
  <si>
    <t>MeOH_FTD tab Row 218 and Electric tab B220 and C220</t>
  </si>
  <si>
    <t>co from steam (for displacement credit calculation)</t>
  </si>
  <si>
    <t>nox from steam (for displacement credit calculation)</t>
  </si>
  <si>
    <t>pm10 from steam (for displacement credit calculation)</t>
  </si>
  <si>
    <t>pm2.5 from steam (for displacement credit calculation)</t>
  </si>
  <si>
    <t>sox from steam (for displacement credit calculation)</t>
  </si>
  <si>
    <t>bc from steam (for displacement credit calculation)</t>
  </si>
  <si>
    <t>oc from steam (for displacement credit calculation)</t>
  </si>
  <si>
    <t>ch4 from steam (for displacement credit calculation)</t>
  </si>
  <si>
    <t>n2o from steam (for displacement credit calculation)</t>
  </si>
  <si>
    <t>co2 from steam (for displacement credit calculation)</t>
  </si>
  <si>
    <t>voc from steam</t>
  </si>
  <si>
    <t>voc from electricity</t>
  </si>
  <si>
    <t>co from electricity</t>
  </si>
  <si>
    <t>nox from electricity</t>
  </si>
  <si>
    <t>pm10 from electricity</t>
  </si>
  <si>
    <t>pm2.5 from electricity</t>
  </si>
  <si>
    <t>sox from electricity</t>
  </si>
  <si>
    <t>bc from electricity</t>
  </si>
  <si>
    <t>oc from electricity</t>
  </si>
  <si>
    <t>ch4 from electricity</t>
  </si>
  <si>
    <t>n2o from electricity</t>
  </si>
  <si>
    <t>co2 from electricity</t>
  </si>
  <si>
    <t>Red 2</t>
  </si>
  <si>
    <t>Red 7</t>
  </si>
  <si>
    <t>ch4: leakage</t>
  </si>
  <si>
    <t xml:space="preserve"> voc evaporation</t>
  </si>
  <si>
    <t>Misc. Items</t>
  </si>
  <si>
    <t xml:space="preserve">Central Plants: Biomass to Gaseous Hydrogen									</t>
  </si>
  <si>
    <t>(S$214*Coal!$D78)/1000000</t>
  </si>
  <si>
    <t>(S$214*Coal!$D79)/1000001</t>
  </si>
  <si>
    <t>(S$214*Coal!$D80)/1000002</t>
  </si>
  <si>
    <t>(S$214*Coal!$D81)/1000003</t>
  </si>
  <si>
    <t>(S$214*Coal!$D82)/1000004</t>
  </si>
  <si>
    <t>(S$214*Coal!$D83)/1000005</t>
  </si>
  <si>
    <t>(S$214*Coal!$D84)/1000006</t>
  </si>
  <si>
    <t>(S$214*Coal!$D85)/1000007</t>
  </si>
  <si>
    <t>(S$214*Coal!$D88)/1000000-$B$12*((1000000+$S$214)/Fuel_Specs!$B$67*Fuel_Specs!$F$67*T2g/Fuel_Specs!$B$116)</t>
  </si>
  <si>
    <t>(S$214*Coal!$D86)/1000008</t>
  </si>
  <si>
    <t>(S$214*Coal!$D87)/1000009</t>
  </si>
  <si>
    <t>(AC$214*(Inputs!$F$268*EtOH!$BR477/Fuel_Specs!$B$76+Inputs!$G$268*EtOH!$CG477/Fuel_Specs!$B$77+Inputs!$H$268*EtOH!$CW477/Fuel_Specs!$B$78+Inputs!$K$268*EtOH!$DM477/Fuel_Specs!$B$79+Inputs!$I$268*EtOH!$EB477/Fuel_Specs!$B$80+Inputs!$J$268*EtOH!$EK477/Fuel_Specs!$B$81)*1000000)/1000000</t>
  </si>
  <si>
    <t>(AC$214*(Inputs!$F$268*EtOH!$BR478/Fuel_Specs!$B$76+Inputs!$G$268*EtOH!$CG478/Fuel_Specs!$B$77+Inputs!$H$268*EtOH!$CW478/Fuel_Specs!$B$78+Inputs!$K$268*EtOH!$DM478/Fuel_Specs!$B$79+Inputs!$I$268*EtOH!$EB478/Fuel_Specs!$B$80+Inputs!$J$268*EtOH!$EK478/Fuel_Specs!$B$81)*1000000)/1000000</t>
  </si>
  <si>
    <t>(AC$214*(Inputs!$F$268*EtOH!$BR479/Fuel_Specs!$B$76+Inputs!$G$268*EtOH!$CG479/Fuel_Specs!$B$77+Inputs!$H$268*EtOH!$CW479/Fuel_Specs!$B$78+Inputs!$K$268*EtOH!$DM479/Fuel_Specs!$B$79+Inputs!$I$268*EtOH!$EB479/Fuel_Specs!$B$80+Inputs!$J$268*EtOH!$EK479/Fuel_Specs!$B$81)*1000000)/1000000</t>
  </si>
  <si>
    <t>(AC$214*(Inputs!$F$268*EtOH!$BR480/Fuel_Specs!$B$76+Inputs!$G$268*EtOH!$CG480/Fuel_Specs!$B$77+Inputs!$H$268*EtOH!$CW480/Fuel_Specs!$B$78+Inputs!$K$268*EtOH!$DM480/Fuel_Specs!$B$79+Inputs!$I$268*EtOH!$EB480/Fuel_Specs!$B$80+Inputs!$J$268*EtOH!$EK480/Fuel_Specs!$B$81)*1000000)/1000000</t>
  </si>
  <si>
    <t>(AC$214*(Inputs!$F$268*EtOH!$BR481/Fuel_Specs!$B$76+Inputs!$G$268*EtOH!$CG481/Fuel_Specs!$B$77+Inputs!$H$268*EtOH!$CW481/Fuel_Specs!$B$78+Inputs!$K$268*EtOH!$DM481/Fuel_Specs!$B$79+Inputs!$I$268*EtOH!$EB481/Fuel_Specs!$B$80+Inputs!$J$268*EtOH!$EK481/Fuel_Specs!$B$81)*1000000)/1000000</t>
  </si>
  <si>
    <t>(AC$214*(Inputs!$F$268*EtOH!$BR482/Fuel_Specs!$B$76+Inputs!$G$268*EtOH!$CG482/Fuel_Specs!$B$77+Inputs!$H$268*EtOH!$CW482/Fuel_Specs!$B$78+Inputs!$K$268*EtOH!$DM482/Fuel_Specs!$B$79+Inputs!$I$268*EtOH!$EB482/Fuel_Specs!$B$80+Inputs!$J$268*EtOH!$EK482/Fuel_Specs!$B$81)*1000000)/1000000</t>
  </si>
  <si>
    <t>(AC$214*(Inputs!$F$268*EtOH!$BR483/Fuel_Specs!$B$76+Inputs!$G$268*EtOH!$CG483/Fuel_Specs!$B$77+Inputs!$H$268*EtOH!$CW483/Fuel_Specs!$B$78+Inputs!$K$268*EtOH!$DM483/Fuel_Specs!$B$79+Inputs!$I$268*EtOH!$EB483/Fuel_Specs!$B$80+Inputs!$J$268*EtOH!$EK483/Fuel_Specs!$B$81)*1000000)/1000000</t>
  </si>
  <si>
    <t>(AC$214*(Inputs!$F$268*EtOH!$BR484/Fuel_Specs!$B$76+Inputs!$G$268*EtOH!$CG484/Fuel_Specs!$B$77+Inputs!$H$268*EtOH!$CW484/Fuel_Specs!$B$78+Inputs!$K$268*EtOH!$DM484/Fuel_Specs!$B$79+Inputs!$I$268*EtOH!$EB484/Fuel_Specs!$B$80+Inputs!$J$268*EtOH!$EK484/Fuel_Specs!$B$81)*1000000)/1000000</t>
  </si>
  <si>
    <t>(AC$214*(Inputs!$F$268*EtOH!$BR485/Fuel_Specs!$B$76+Inputs!$G$268*EtOH!$CG485/Fuel_Specs!$B$77+Inputs!$H$268*EtOH!$CW485/Fuel_Specs!$B$78+Inputs!$K$268*EtOH!$DM485/Fuel_Specs!$B$79+Inputs!$I$268*EtOH!$EB485/Fuel_Specs!$B$80+Inputs!$J$268*EtOH!$EK485/Fuel_Specs!$B$81)*1000000)/1000000</t>
  </si>
  <si>
    <t>(AC$214*(Inputs!$F$268*EtOH!$BR486/Fuel_Specs!$B$76+Inputs!$G$268*EtOH!$CG486/Fuel_Specs!$B$77+Inputs!$H$268*EtOH!$CW486/Fuel_Specs!$B$78+Inputs!$K$268*EtOH!$DM486/Fuel_Specs!$B$79+Inputs!$I$268*EtOH!$EB486/Fuel_Specs!$B$80+Inputs!$J$268*EtOH!$EK486/Fuel_Specs!$B$81)*1000000)/1000000</t>
  </si>
  <si>
    <t>(AC$214*(Inputs!$F$268*EtOH!$BR487/Fuel_Specs!$B$76+Inputs!$G$268*EtOH!$CG487/Fuel_Specs!$B$77+Inputs!$H$268*EtOH!$CW487/Fuel_Specs!$B$78+Inputs!$K$268*EtOH!$DM487/Fuel_Specs!$B$79+Inputs!$I$268*EtOH!$EB487/Fuel_Specs!$B$80+Inputs!$J$268*EtOH!$EK487/Fuel_Specs!$B$81)*1000000)/1000000-$B$13*(1000000+AC$214)*T2g/Fuel_Specs!$B$116*(Inputs!$F$268/Fuel_Specs!$B$76*Fuel_Specs!$F$76+Inputs!$G$268/Fuel_Specs!$B$77*Fuel_Specs!$F$77+Inputs!$H$268/Fuel_Specs!$B$78*Fuel_Specs!$F$78+Inputs!$K$268/Fuel_Specs!$B$79*Fuel_Specs!$F$79+Inputs!$I$268/Fuel_Specs!$B$80*Fuel_Specs!$F$80+Inputs!$J$268/Fuel_Specs!$B$81*Fuel_Specs!$F$81)</t>
  </si>
  <si>
    <t xml:space="preserve">Central Plants: Coal to Liquid Hydrogen										</t>
  </si>
  <si>
    <t xml:space="preserve">Central Plants: Biomass to Liquid Hydrogen									</t>
  </si>
  <si>
    <t>Biomass Gasification: Non-combustion emissions</t>
  </si>
  <si>
    <t>in this table, biomass  = corn stover</t>
  </si>
  <si>
    <t>Hydrogen tab Row 218 and Electric tab B220 and C220</t>
  </si>
  <si>
    <t>Hydrogen tab Row 237</t>
  </si>
  <si>
    <t>Calculate emissions (g/mmBtu product fuel) due to electricity and steam for H2 for SESAME</t>
  </si>
  <si>
    <t xml:space="preserve">Central Plants: Coal to Gaseous Hydrogen							</t>
  </si>
  <si>
    <t xml:space="preserve">Central Plants: Biomass to Gaseous Hydrogen							</t>
  </si>
  <si>
    <t>GHGs</t>
  </si>
  <si>
    <t>Feedstock source</t>
  </si>
  <si>
    <t>Hydrogen type</t>
  </si>
  <si>
    <t xml:space="preserve">Gaseous 		</t>
  </si>
  <si>
    <t>Liquid</t>
  </si>
  <si>
    <t xml:space="preserve">North American Natural Gas					</t>
  </si>
  <si>
    <t xml:space="preserve">Coal 								</t>
  </si>
  <si>
    <t xml:space="preserve">Biomass							</t>
  </si>
  <si>
    <t>North American Natural Gas</t>
  </si>
  <si>
    <t>Coal</t>
  </si>
  <si>
    <t xml:space="preserve">North American Natural Gas </t>
  </si>
  <si>
    <t xml:space="preserve">North American Natural Gas 		</t>
  </si>
  <si>
    <t>Electrolysis (HTGR)</t>
  </si>
  <si>
    <t xml:space="preserve">Electrolysis (HTGR) </t>
  </si>
  <si>
    <t xml:space="preserve">Coal </t>
  </si>
  <si>
    <t xml:space="preserve">Coal 		</t>
  </si>
  <si>
    <t>Central Plants</t>
  </si>
  <si>
    <t>Plant Type</t>
  </si>
  <si>
    <t>Steam co-production</t>
  </si>
  <si>
    <t>No co-products</t>
  </si>
  <si>
    <t xml:space="preserve">Basis of H2 Producion Assumptions </t>
  </si>
  <si>
    <t>Industry data</t>
  </si>
  <si>
    <t xml:space="preserve">North American Natural Gas		</t>
  </si>
  <si>
    <t>H2A Model by NREL</t>
  </si>
  <si>
    <t>Not</t>
  </si>
  <si>
    <t>co2: biogenic</t>
  </si>
  <si>
    <t>co2: non-biogenic</t>
  </si>
  <si>
    <t>Co-produce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</si>
</sst>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"/>
    <numFmt numFmtId="165" formatCode="0.00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BD0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0">
    <xf numFmtId="0" fontId="0" fillId="0" borderId="0" xfId="0"/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6" fillId="0" borderId="9" xfId="0" applyNumberFormat="1" applyFont="1" applyFill="1" applyBorder="1" applyAlignment="1">
      <alignment horizontal="left" vertical="center"/>
    </xf>
    <xf numFmtId="164" fontId="0" fillId="4" borderId="9" xfId="0" applyNumberFormat="1" applyFont="1" applyFill="1" applyBorder="1" applyAlignment="1">
      <alignment horizontal="left" vertical="center"/>
    </xf>
    <xf numFmtId="0" fontId="16" fillId="0" borderId="11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8" fillId="0" borderId="0" xfId="1" applyNumberFormat="1" applyFont="1" applyFill="1" applyBorder="1" applyAlignment="1">
      <alignment horizontal="left" vertical="center"/>
    </xf>
    <xf numFmtId="3" fontId="0" fillId="0" borderId="7" xfId="0" applyNumberFormat="1" applyFont="1" applyFill="1" applyBorder="1" applyAlignment="1">
      <alignment horizontal="left" vertical="center"/>
    </xf>
    <xf numFmtId="164" fontId="0" fillId="4" borderId="1" xfId="0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/>
    <xf numFmtId="0" fontId="0" fillId="0" borderId="12" xfId="0" applyBorder="1"/>
    <xf numFmtId="0" fontId="0" fillId="0" borderId="13" xfId="0" applyBorder="1"/>
    <xf numFmtId="3" fontId="18" fillId="0" borderId="1" xfId="1" applyNumberFormat="1" applyFont="1" applyFill="1" applyBorder="1" applyAlignment="1"/>
    <xf numFmtId="164" fontId="8" fillId="0" borderId="0" xfId="0" applyNumberFormat="1" applyFont="1" applyFill="1" applyBorder="1" applyAlignment="1">
      <alignment horizontal="left" vertical="center"/>
    </xf>
    <xf numFmtId="3" fontId="0" fillId="0" borderId="6" xfId="1" applyNumberFormat="1" applyFont="1" applyFill="1" applyBorder="1" applyAlignment="1">
      <alignment horizontal="left" vertical="center"/>
    </xf>
    <xf numFmtId="3" fontId="18" fillId="4" borderId="1" xfId="1" applyNumberFormat="1" applyFont="1" applyFill="1" applyBorder="1" applyAlignment="1"/>
    <xf numFmtId="0" fontId="0" fillId="0" borderId="8" xfId="0" applyNumberFormat="1" applyFont="1" applyFill="1" applyBorder="1" applyAlignment="1">
      <alignment horizontal="left" vertical="center"/>
    </xf>
    <xf numFmtId="0" fontId="0" fillId="0" borderId="12" xfId="0" applyFill="1" applyBorder="1"/>
    <xf numFmtId="0" fontId="7" fillId="0" borderId="0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Fill="1" applyBorder="1" applyAlignment="1">
      <alignment vertical="center"/>
    </xf>
    <xf numFmtId="165" fontId="0" fillId="0" borderId="0" xfId="0" applyNumberFormat="1" applyBorder="1"/>
    <xf numFmtId="3" fontId="3" fillId="0" borderId="0" xfId="1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Border="1"/>
    <xf numFmtId="164" fontId="21" fillId="0" borderId="0" xfId="0" applyNumberFormat="1" applyFont="1" applyFill="1" applyBorder="1" applyAlignment="1">
      <alignment horizontal="left" vertical="center"/>
    </xf>
    <xf numFmtId="164" fontId="21" fillId="0" borderId="9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6" fillId="0" borderId="9" xfId="0" applyFont="1" applyBorder="1" applyAlignment="1">
      <alignment textRotation="90" wrapText="1"/>
    </xf>
    <xf numFmtId="0" fontId="16" fillId="0" borderId="14" xfId="0" applyFont="1" applyBorder="1" applyAlignment="1">
      <alignment textRotation="90" wrapText="1"/>
    </xf>
    <xf numFmtId="0" fontId="16" fillId="0" borderId="10" xfId="0" applyFont="1" applyBorder="1" applyAlignment="1">
      <alignment textRotation="90" wrapText="1"/>
    </xf>
    <xf numFmtId="164" fontId="0" fillId="0" borderId="0" xfId="1" applyNumberFormat="1" applyFont="1" applyFill="1" applyBorder="1" applyAlignment="1">
      <alignment horizontal="left" vertical="center"/>
    </xf>
    <xf numFmtId="3" fontId="0" fillId="0" borderId="14" xfId="0" applyNumberFormat="1" applyFont="1" applyFill="1" applyBorder="1" applyAlignment="1">
      <alignment horizontal="left" vertical="center"/>
    </xf>
    <xf numFmtId="0" fontId="16" fillId="0" borderId="12" xfId="0" applyFont="1" applyBorder="1" applyAlignment="1">
      <alignment wrapText="1"/>
    </xf>
    <xf numFmtId="165" fontId="0" fillId="0" borderId="6" xfId="0" applyNumberFormat="1" applyFill="1" applyBorder="1"/>
    <xf numFmtId="0" fontId="0" fillId="0" borderId="6" xfId="0" applyNumberFormat="1" applyFont="1" applyFill="1" applyBorder="1" applyAlignment="1">
      <alignment horizontal="left" vertical="center"/>
    </xf>
    <xf numFmtId="3" fontId="0" fillId="0" borderId="6" xfId="0" applyNumberFormat="1" applyFont="1" applyFill="1" applyBorder="1" applyAlignment="1">
      <alignment horizontal="left" vertical="center"/>
    </xf>
    <xf numFmtId="164" fontId="0" fillId="0" borderId="6" xfId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16" fillId="5" borderId="14" xfId="0" applyFont="1" applyFill="1" applyBorder="1" applyAlignment="1">
      <alignment textRotation="90" wrapText="1"/>
    </xf>
    <xf numFmtId="0" fontId="16" fillId="5" borderId="10" xfId="0" applyFont="1" applyFill="1" applyBorder="1" applyAlignment="1">
      <alignment textRotation="90" wrapText="1"/>
    </xf>
    <xf numFmtId="0" fontId="16" fillId="0" borderId="3" xfId="0" applyFont="1" applyBorder="1" applyAlignment="1">
      <alignment textRotation="90" wrapText="1"/>
    </xf>
    <xf numFmtId="0" fontId="16" fillId="0" borderId="4" xfId="0" applyFont="1" applyBorder="1" applyAlignment="1">
      <alignment textRotation="90" wrapText="1"/>
    </xf>
    <xf numFmtId="0" fontId="16" fillId="5" borderId="4" xfId="0" applyFont="1" applyFill="1" applyBorder="1" applyAlignment="1">
      <alignment textRotation="90" wrapText="1"/>
    </xf>
    <xf numFmtId="0" fontId="16" fillId="5" borderId="5" xfId="0" applyFont="1" applyFill="1" applyBorder="1" applyAlignment="1">
      <alignment textRotation="90" wrapText="1"/>
    </xf>
    <xf numFmtId="0" fontId="0" fillId="0" borderId="9" xfId="0" applyNumberFormat="1" applyFont="1" applyFill="1" applyBorder="1" applyAlignment="1">
      <alignment horizontal="left" vertical="center"/>
    </xf>
    <xf numFmtId="0" fontId="0" fillId="0" borderId="14" xfId="0" applyNumberFormat="1" applyFont="1" applyFill="1" applyBorder="1" applyAlignment="1">
      <alignment horizontal="left" vertical="center"/>
    </xf>
    <xf numFmtId="165" fontId="0" fillId="0" borderId="14" xfId="0" applyNumberFormat="1" applyBorder="1"/>
    <xf numFmtId="164" fontId="8" fillId="0" borderId="14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8" fillId="0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4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3" fontId="8" fillId="0" borderId="7" xfId="1" applyNumberFormat="1" applyFont="1" applyFill="1" applyBorder="1" applyAlignment="1">
      <alignment horizontal="left" vertical="center"/>
    </xf>
    <xf numFmtId="3" fontId="8" fillId="0" borderId="7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164" fontId="21" fillId="0" borderId="14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textRotation="90" wrapText="1"/>
    </xf>
    <xf numFmtId="0" fontId="16" fillId="0" borderId="5" xfId="0" applyFont="1" applyBorder="1" applyAlignment="1">
      <alignment textRotation="90" wrapText="1"/>
    </xf>
    <xf numFmtId="10" fontId="0" fillId="0" borderId="0" xfId="2" applyNumberFormat="1" applyFont="1" applyFill="1" applyBorder="1" applyAlignment="1">
      <alignment horizontal="left" vertical="center"/>
    </xf>
    <xf numFmtId="10" fontId="0" fillId="0" borderId="6" xfId="0" applyNumberFormat="1" applyFont="1" applyFill="1" applyBorder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horizontal="left" vertical="center"/>
    </xf>
    <xf numFmtId="10" fontId="0" fillId="0" borderId="8" xfId="0" applyNumberFormat="1" applyFont="1" applyFill="1" applyBorder="1" applyAlignment="1">
      <alignment horizontal="left" vertical="center"/>
    </xf>
    <xf numFmtId="10" fontId="0" fillId="0" borderId="7" xfId="0" applyNumberFormat="1" applyFont="1" applyFill="1" applyBorder="1" applyAlignment="1">
      <alignment horizontal="left" vertical="center"/>
    </xf>
    <xf numFmtId="10" fontId="0" fillId="0" borderId="2" xfId="0" applyNumberFormat="1" applyFont="1" applyFill="1" applyBorder="1" applyAlignment="1">
      <alignment horizontal="left" vertical="center"/>
    </xf>
    <xf numFmtId="10" fontId="17" fillId="0" borderId="1" xfId="0" applyNumberFormat="1" applyFont="1" applyFill="1" applyBorder="1" applyAlignment="1">
      <alignment horizontal="left" vertical="center"/>
    </xf>
    <xf numFmtId="10" fontId="8" fillId="0" borderId="1" xfId="2" applyNumberFormat="1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10" fontId="8" fillId="0" borderId="6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horizontal="left" vertical="center"/>
    </xf>
    <xf numFmtId="10" fontId="16" fillId="0" borderId="11" xfId="0" applyNumberFormat="1" applyFont="1" applyBorder="1" applyAlignment="1">
      <alignment wrapText="1"/>
    </xf>
    <xf numFmtId="10" fontId="0" fillId="0" borderId="1" xfId="0" applyNumberFormat="1" applyFont="1" applyFill="1" applyBorder="1" applyAlignment="1">
      <alignment horizontal="left" vertical="center"/>
    </xf>
    <xf numFmtId="10" fontId="21" fillId="0" borderId="0" xfId="0" applyNumberFormat="1" applyFont="1" applyFill="1" applyBorder="1" applyAlignment="1">
      <alignment horizontal="left" vertical="center"/>
    </xf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 applyBorder="1"/>
    <xf numFmtId="10" fontId="25" fillId="0" borderId="2" xfId="0" applyNumberFormat="1" applyFont="1" applyFill="1" applyBorder="1" applyAlignment="1">
      <alignment horizontal="left" vertical="center"/>
    </xf>
    <xf numFmtId="10" fontId="26" fillId="0" borderId="1" xfId="2" applyNumberFormat="1" applyFont="1" applyFill="1" applyBorder="1" applyAlignment="1"/>
    <xf numFmtId="10" fontId="26" fillId="0" borderId="0" xfId="2" applyNumberFormat="1" applyFont="1" applyFill="1" applyBorder="1" applyAlignment="1"/>
    <xf numFmtId="10" fontId="0" fillId="0" borderId="7" xfId="0" applyNumberFormat="1" applyFont="1" applyBorder="1"/>
    <xf numFmtId="10" fontId="26" fillId="0" borderId="7" xfId="2" applyNumberFormat="1" applyFont="1" applyFill="1" applyBorder="1" applyAlignment="1"/>
    <xf numFmtId="10" fontId="0" fillId="0" borderId="7" xfId="2" applyNumberFormat="1" applyFont="1" applyFill="1" applyBorder="1" applyAlignment="1">
      <alignment horizontal="left" vertical="center"/>
    </xf>
    <xf numFmtId="3" fontId="3" fillId="0" borderId="14" xfId="0" applyNumberFormat="1" applyFont="1" applyFill="1" applyBorder="1" applyAlignment="1">
      <alignment horizontal="left" vertical="center"/>
    </xf>
    <xf numFmtId="3" fontId="3" fillId="0" borderId="2" xfId="1" applyNumberFormat="1" applyFont="1" applyFill="1" applyBorder="1" applyAlignment="1">
      <alignment horizontal="left" vertical="center"/>
    </xf>
    <xf numFmtId="3" fontId="0" fillId="0" borderId="7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6" borderId="12" xfId="0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0" fontId="27" fillId="0" borderId="0" xfId="2" applyNumberFormat="1" applyFont="1" applyFill="1" applyBorder="1" applyAlignment="1"/>
    <xf numFmtId="10" fontId="8" fillId="0" borderId="7" xfId="0" applyNumberFormat="1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10" fontId="0" fillId="6" borderId="7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0" fontId="0" fillId="6" borderId="14" xfId="0" applyNumberFormat="1" applyFont="1" applyFill="1" applyBorder="1" applyAlignment="1">
      <alignment horizontal="left" vertical="center"/>
    </xf>
    <xf numFmtId="10" fontId="0" fillId="6" borderId="0" xfId="0" applyNumberFormat="1" applyFont="1" applyFill="1" applyBorder="1" applyAlignment="1">
      <alignment horizontal="left" vertical="center"/>
    </xf>
    <xf numFmtId="0" fontId="0" fillId="6" borderId="0" xfId="0" applyNumberFormat="1" applyFont="1" applyFill="1" applyBorder="1" applyAlignment="1">
      <alignment horizontal="left" vertical="center"/>
    </xf>
    <xf numFmtId="0" fontId="0" fillId="6" borderId="7" xfId="0" applyNumberFormat="1" applyFont="1" applyFill="1" applyBorder="1" applyAlignment="1">
      <alignment horizontal="left" vertical="center"/>
    </xf>
    <xf numFmtId="3" fontId="0" fillId="6" borderId="0" xfId="0" applyNumberFormat="1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3" fontId="0" fillId="6" borderId="6" xfId="0" applyNumberFormat="1" applyFont="1" applyFill="1" applyBorder="1" applyAlignment="1">
      <alignment horizontal="left" vertical="center"/>
    </xf>
    <xf numFmtId="0" fontId="0" fillId="6" borderId="6" xfId="0" applyNumberFormat="1" applyFont="1" applyFill="1" applyBorder="1" applyAlignment="1">
      <alignment horizontal="left" vertical="center"/>
    </xf>
    <xf numFmtId="10" fontId="0" fillId="6" borderId="8" xfId="0" applyNumberFormat="1" applyFont="1" applyFill="1" applyBorder="1" applyAlignment="1">
      <alignment horizontal="left" vertical="center"/>
    </xf>
    <xf numFmtId="10" fontId="8" fillId="6" borderId="6" xfId="0" applyNumberFormat="1" applyFont="1" applyFill="1" applyBorder="1" applyAlignment="1">
      <alignment horizontal="left" vertical="center"/>
    </xf>
    <xf numFmtId="0" fontId="0" fillId="6" borderId="10" xfId="0" applyNumberFormat="1" applyFont="1" applyFill="1" applyBorder="1" applyAlignment="1">
      <alignment horizontal="left" vertical="center"/>
    </xf>
    <xf numFmtId="0" fontId="0" fillId="6" borderId="8" xfId="0" applyNumberFormat="1" applyFon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8" fillId="0" borderId="14" xfId="0" applyNumberFormat="1" applyFont="1" applyFill="1" applyBorder="1" applyAlignment="1">
      <alignment horizontal="left" vertical="center"/>
    </xf>
    <xf numFmtId="3" fontId="4" fillId="0" borderId="0" xfId="1" applyNumberFormat="1" applyFont="1" applyFill="1" applyBorder="1" applyAlignment="1">
      <alignment horizontal="left" vertical="center"/>
    </xf>
    <xf numFmtId="10" fontId="8" fillId="0" borderId="8" xfId="0" applyNumberFormat="1" applyFont="1" applyFill="1" applyBorder="1" applyAlignment="1">
      <alignment horizontal="left" vertical="center"/>
    </xf>
    <xf numFmtId="0" fontId="8" fillId="0" borderId="10" xfId="0" applyNumberFormat="1" applyFont="1" applyFill="1" applyBorder="1" applyAlignment="1">
      <alignment horizontal="left" vertical="center"/>
    </xf>
    <xf numFmtId="0" fontId="8" fillId="0" borderId="8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horizontal="left" vertical="center"/>
    </xf>
    <xf numFmtId="3" fontId="8" fillId="0" borderId="6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textRotation="90" wrapText="1"/>
    </xf>
    <xf numFmtId="0" fontId="17" fillId="0" borderId="5" xfId="0" applyFont="1" applyFill="1" applyBorder="1" applyAlignment="1">
      <alignment textRotation="90" wrapText="1"/>
    </xf>
    <xf numFmtId="0" fontId="17" fillId="0" borderId="14" xfId="0" applyFont="1" applyBorder="1" applyAlignment="1">
      <alignment textRotation="90" wrapText="1"/>
    </xf>
    <xf numFmtId="0" fontId="17" fillId="0" borderId="4" xfId="0" applyFont="1" applyFill="1" applyBorder="1" applyAlignment="1">
      <alignment textRotation="90" wrapText="1"/>
    </xf>
    <xf numFmtId="0" fontId="17" fillId="0" borderId="5" xfId="0" applyFont="1" applyBorder="1" applyAlignment="1">
      <alignment textRotation="90" wrapText="1"/>
    </xf>
    <xf numFmtId="0" fontId="0" fillId="4" borderId="9" xfId="0" applyNumberFormat="1" applyFont="1" applyFill="1" applyBorder="1" applyAlignment="1">
      <alignment horizontal="left" vertical="center"/>
    </xf>
    <xf numFmtId="0" fontId="28" fillId="7" borderId="6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10" fontId="0" fillId="4" borderId="0" xfId="0" applyNumberFormat="1" applyFont="1" applyFill="1" applyBorder="1" applyAlignment="1">
      <alignment horizontal="left" vertical="center"/>
    </xf>
    <xf numFmtId="10" fontId="8" fillId="4" borderId="0" xfId="0" applyNumberFormat="1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 applyFill="1" applyAlignment="1">
      <alignment horizontal="left" vertical="center"/>
    </xf>
    <xf numFmtId="164" fontId="0" fillId="4" borderId="0" xfId="0" applyNumberFormat="1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/>
    </xf>
    <xf numFmtId="0" fontId="21" fillId="4" borderId="14" xfId="0" applyFont="1" applyFill="1" applyBorder="1" applyAlignment="1">
      <alignment horizontal="left" vertical="center"/>
    </xf>
    <xf numFmtId="3" fontId="0" fillId="4" borderId="0" xfId="1" applyNumberFormat="1" applyFont="1" applyFill="1" applyBorder="1" applyAlignment="1">
      <alignment horizontal="left" vertical="center"/>
    </xf>
    <xf numFmtId="164" fontId="0" fillId="4" borderId="0" xfId="1" applyNumberFormat="1" applyFont="1" applyFill="1" applyBorder="1" applyAlignment="1">
      <alignment horizontal="left" vertical="center"/>
    </xf>
    <xf numFmtId="164" fontId="8" fillId="4" borderId="0" xfId="1" applyNumberFormat="1" applyFont="1" applyFill="1" applyBorder="1" applyAlignment="1">
      <alignment horizontal="left" vertical="center"/>
    </xf>
    <xf numFmtId="164" fontId="8" fillId="4" borderId="14" xfId="1" applyNumberFormat="1" applyFont="1" applyFill="1" applyBorder="1" applyAlignment="1">
      <alignment horizontal="left" vertical="center"/>
    </xf>
    <xf numFmtId="164" fontId="3" fillId="4" borderId="0" xfId="1" applyNumberFormat="1" applyFont="1" applyFill="1" applyBorder="1" applyAlignment="1">
      <alignment horizontal="left" vertical="center"/>
    </xf>
    <xf numFmtId="3" fontId="3" fillId="4" borderId="0" xfId="1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6" xfId="0" applyNumberFormat="1" applyFont="1" applyFill="1" applyBorder="1" applyAlignment="1">
      <alignment horizontal="left" vertical="center"/>
    </xf>
    <xf numFmtId="3" fontId="0" fillId="4" borderId="6" xfId="0" applyNumberFormat="1" applyFont="1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4" borderId="14" xfId="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4" xfId="0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bab/Desktop/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35">
          <cell r="F135">
            <v>907184.74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72"/>
  <sheetViews>
    <sheetView topLeftCell="A529" zoomScale="98" zoomScaleNormal="100" workbookViewId="0">
      <selection activeCell="A567" sqref="A567"/>
    </sheetView>
  </sheetViews>
  <sheetFormatPr baseColWidth="10" defaultColWidth="8.6640625" defaultRowHeight="15" x14ac:dyDescent="0.2"/>
  <cols>
    <col min="1" max="1" width="21.6640625" style="4" customWidth="1"/>
    <col min="2" max="2" width="12.5" style="4" customWidth="1"/>
    <col min="3" max="3" width="31.6640625" style="4" customWidth="1"/>
    <col min="4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9.5" style="4" customWidth="1"/>
    <col min="25" max="25" width="11.83203125" style="4" bestFit="1" customWidth="1"/>
    <col min="26" max="27" width="8.6640625" style="4"/>
    <col min="28" max="28" width="8.6640625" style="4" customWidth="1"/>
    <col min="29" max="29" width="11.83203125" style="5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76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76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BQ2" s="6" t="s">
        <v>214</v>
      </c>
      <c r="BR2" s="7"/>
      <c r="BS2" s="7"/>
      <c r="BT2" s="7"/>
      <c r="BU2" s="7"/>
      <c r="BV2" s="9"/>
      <c r="BW2" s="7"/>
      <c r="BX2" s="7"/>
    </row>
    <row r="3" spans="1:76" s="10" customFormat="1" ht="15" customHeigh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AC3" s="13"/>
      <c r="AJ3" s="13"/>
      <c r="AM3" s="13"/>
      <c r="AP3" s="13"/>
      <c r="AW3" s="13"/>
      <c r="BO3" s="12" t="s">
        <v>156</v>
      </c>
      <c r="BP3" s="12" t="s">
        <v>133</v>
      </c>
      <c r="BQ3" s="12" t="s">
        <v>3</v>
      </c>
      <c r="BR3" s="12" t="s">
        <v>5</v>
      </c>
      <c r="BS3" s="12" t="s">
        <v>137</v>
      </c>
    </row>
    <row r="4" spans="1:76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BO4" s="12" t="s">
        <v>141</v>
      </c>
      <c r="BP4" s="12" t="s">
        <v>93</v>
      </c>
      <c r="BQ4" s="15" t="s">
        <v>169</v>
      </c>
      <c r="BR4" s="15" t="s">
        <v>11</v>
      </c>
      <c r="BS4" s="15">
        <f t="shared" ref="BS4:BS14" si="0">($H$58)*$C4</f>
        <v>1.5373076877791192</v>
      </c>
    </row>
    <row r="5" spans="1:76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AB5" s="5"/>
      <c r="AC5" s="4"/>
      <c r="AI5" s="5"/>
      <c r="AJ5" s="4"/>
      <c r="AL5" s="5"/>
      <c r="AM5" s="4"/>
      <c r="AO5" s="5"/>
      <c r="AP5" s="4"/>
      <c r="AV5" s="5"/>
      <c r="AW5" s="4"/>
      <c r="BO5" s="15"/>
      <c r="BP5" s="15"/>
      <c r="BQ5" s="15" t="s">
        <v>170</v>
      </c>
      <c r="BR5" s="15" t="s">
        <v>11</v>
      </c>
      <c r="BS5" s="15">
        <f t="shared" si="0"/>
        <v>4.8712276462271467</v>
      </c>
    </row>
    <row r="6" spans="1:76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AB6" s="5"/>
      <c r="AC6" s="4"/>
      <c r="AI6" s="5"/>
      <c r="AJ6" s="4"/>
      <c r="AL6" s="5"/>
      <c r="AM6" s="4"/>
      <c r="AO6" s="5"/>
      <c r="AP6" s="4"/>
      <c r="AV6" s="5"/>
      <c r="AW6" s="4"/>
      <c r="BO6" s="15"/>
      <c r="BP6" s="15"/>
      <c r="BQ6" s="15" t="s">
        <v>171</v>
      </c>
      <c r="BR6" s="15" t="s">
        <v>11</v>
      </c>
      <c r="BS6" s="15">
        <f t="shared" si="0"/>
        <v>9.5420670706538111</v>
      </c>
    </row>
    <row r="7" spans="1:76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AB7" s="5"/>
      <c r="AC7" s="4"/>
      <c r="AI7" s="5"/>
      <c r="AJ7" s="4"/>
      <c r="AL7" s="5"/>
      <c r="AM7" s="4"/>
      <c r="AO7" s="5"/>
      <c r="AP7" s="4"/>
      <c r="AV7" s="5"/>
      <c r="AW7" s="4"/>
      <c r="BO7" s="15"/>
      <c r="BP7" s="15"/>
      <c r="BQ7" s="15" t="s">
        <v>172</v>
      </c>
      <c r="BR7" s="15" t="s">
        <v>11</v>
      </c>
      <c r="BS7" s="15">
        <f t="shared" si="0"/>
        <v>1.7139142638219382</v>
      </c>
    </row>
    <row r="8" spans="1:76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AB8" s="5"/>
      <c r="AC8" s="4"/>
      <c r="AI8" s="5"/>
      <c r="AJ8" s="4"/>
      <c r="AL8" s="5"/>
      <c r="AM8" s="4"/>
      <c r="AO8" s="5"/>
      <c r="AP8" s="4"/>
      <c r="AV8" s="5"/>
      <c r="AW8" s="4"/>
      <c r="BO8" s="15"/>
      <c r="BP8" s="15"/>
      <c r="BQ8" s="15" t="s">
        <v>173</v>
      </c>
      <c r="BR8" s="15" t="s">
        <v>11</v>
      </c>
      <c r="BS8" s="15">
        <f t="shared" si="0"/>
        <v>0.74260703338953893</v>
      </c>
    </row>
    <row r="9" spans="1:76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AB9" s="5"/>
      <c r="AC9" s="4"/>
      <c r="AI9" s="5"/>
      <c r="AJ9" s="4"/>
      <c r="AL9" s="5"/>
      <c r="AM9" s="4"/>
      <c r="AO9" s="5"/>
      <c r="AP9" s="4"/>
      <c r="AV9" s="5"/>
      <c r="AW9" s="4"/>
      <c r="BO9" s="15"/>
      <c r="BP9" s="15"/>
      <c r="BQ9" s="15" t="s">
        <v>174</v>
      </c>
      <c r="BR9" s="15" t="s">
        <v>11</v>
      </c>
      <c r="BS9" s="15">
        <f t="shared" si="0"/>
        <v>23.468039751594404</v>
      </c>
    </row>
    <row r="10" spans="1:76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AB10" s="5"/>
      <c r="AC10" s="4"/>
      <c r="AI10" s="5"/>
      <c r="AJ10" s="4"/>
      <c r="AL10" s="5"/>
      <c r="AM10" s="4"/>
      <c r="AO10" s="5"/>
      <c r="AP10" s="4"/>
      <c r="AV10" s="5"/>
      <c r="AW10" s="4"/>
      <c r="BO10" s="15"/>
      <c r="BP10" s="15"/>
      <c r="BQ10" s="15" t="s">
        <v>175</v>
      </c>
      <c r="BR10" s="15" t="s">
        <v>11</v>
      </c>
      <c r="BS10" s="15">
        <f t="shared" si="0"/>
        <v>6.0988924645072634E-2</v>
      </c>
    </row>
    <row r="11" spans="1:76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AB11" s="5"/>
      <c r="AC11" s="4"/>
      <c r="AI11" s="5"/>
      <c r="AJ11" s="4"/>
      <c r="AL11" s="5"/>
      <c r="AM11" s="4"/>
      <c r="AO11" s="5"/>
      <c r="AP11" s="4"/>
      <c r="AV11" s="5"/>
      <c r="AW11" s="4"/>
      <c r="BO11" s="15"/>
      <c r="BP11" s="15"/>
      <c r="BQ11" s="15" t="s">
        <v>176</v>
      </c>
      <c r="BR11" s="15" t="s">
        <v>11</v>
      </c>
      <c r="BS11" s="15">
        <f t="shared" si="0"/>
        <v>0.14396527264729048</v>
      </c>
    </row>
    <row r="12" spans="1:76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AB12" s="5"/>
      <c r="AC12" s="4"/>
      <c r="AI12" s="5"/>
      <c r="AJ12" s="4"/>
      <c r="AL12" s="5"/>
      <c r="AM12" s="4"/>
      <c r="AO12" s="5"/>
      <c r="AP12" s="4"/>
      <c r="AV12" s="5"/>
      <c r="AW12" s="4"/>
      <c r="BO12" s="15"/>
      <c r="BP12" s="15"/>
      <c r="BQ12" s="15" t="s">
        <v>177</v>
      </c>
      <c r="BR12" s="15" t="s">
        <v>11</v>
      </c>
      <c r="BS12" s="15">
        <f t="shared" si="0"/>
        <v>26.972665888521622</v>
      </c>
    </row>
    <row r="13" spans="1:76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AB13" s="5"/>
      <c r="AC13" s="4"/>
      <c r="AI13" s="5"/>
      <c r="AJ13" s="4"/>
      <c r="AL13" s="5"/>
      <c r="AM13" s="4"/>
      <c r="AO13" s="5"/>
      <c r="AP13" s="4"/>
      <c r="AV13" s="5"/>
      <c r="AW13" s="4"/>
      <c r="BO13" s="15"/>
      <c r="BP13" s="15"/>
      <c r="BQ13" s="15" t="s">
        <v>178</v>
      </c>
      <c r="BR13" s="15" t="s">
        <v>11</v>
      </c>
      <c r="BS13" s="15">
        <f t="shared" si="0"/>
        <v>0.21310684924266798</v>
      </c>
    </row>
    <row r="14" spans="1:76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AB14" s="5"/>
      <c r="AC14" s="4"/>
      <c r="AI14" s="5"/>
      <c r="AJ14" s="4"/>
      <c r="AL14" s="5"/>
      <c r="AM14" s="4"/>
      <c r="AO14" s="5"/>
      <c r="AP14" s="4"/>
      <c r="AV14" s="5"/>
      <c r="AW14" s="4"/>
      <c r="BO14" s="15"/>
      <c r="BP14" s="15"/>
      <c r="BQ14" s="15" t="s">
        <v>179</v>
      </c>
      <c r="BR14" s="15" t="s">
        <v>11</v>
      </c>
      <c r="BS14" s="15">
        <f t="shared" si="0"/>
        <v>13598.995630805546</v>
      </c>
    </row>
    <row r="15" spans="1:76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  <c r="BO15" s="175" t="s">
        <v>142</v>
      </c>
      <c r="BP15" s="12" t="s">
        <v>87</v>
      </c>
      <c r="BQ15" s="15" t="s">
        <v>169</v>
      </c>
      <c r="BR15" s="15" t="s">
        <v>11</v>
      </c>
      <c r="BS15" s="16">
        <f t="shared" ref="BS15:BS25" si="1">($J$58)*$C4</f>
        <v>18.805172992310453</v>
      </c>
    </row>
    <row r="16" spans="1:76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AB16" s="5"/>
      <c r="AC16" s="4"/>
      <c r="AI16" s="5"/>
      <c r="AJ16" s="4"/>
      <c r="AL16" s="5"/>
      <c r="AM16" s="4"/>
      <c r="AO16" s="5"/>
      <c r="AP16" s="4"/>
      <c r="AV16" s="5"/>
      <c r="AW16" s="4"/>
      <c r="BO16" s="15"/>
      <c r="BP16" s="15"/>
      <c r="BQ16" s="15" t="s">
        <v>170</v>
      </c>
      <c r="BR16" s="15" t="s">
        <v>11</v>
      </c>
      <c r="BS16" s="16">
        <f t="shared" si="1"/>
        <v>59.587471851235861</v>
      </c>
    </row>
    <row r="17" spans="1:83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AB17" s="5"/>
      <c r="AC17" s="4"/>
      <c r="AI17" s="5"/>
      <c r="AJ17" s="4"/>
      <c r="AL17" s="5"/>
      <c r="AM17" s="4"/>
      <c r="AO17" s="5"/>
      <c r="AP17" s="4"/>
      <c r="AV17" s="5"/>
      <c r="AW17" s="4"/>
      <c r="BO17" s="15"/>
      <c r="BP17" s="15"/>
      <c r="BQ17" s="15" t="s">
        <v>171</v>
      </c>
      <c r="BR17" s="15" t="s">
        <v>11</v>
      </c>
      <c r="BS17" s="16">
        <f t="shared" si="1"/>
        <v>116.72368738824389</v>
      </c>
    </row>
    <row r="18" spans="1:83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AB18" s="5"/>
      <c r="AC18" s="4"/>
      <c r="AI18" s="5"/>
      <c r="AJ18" s="4"/>
      <c r="AL18" s="5"/>
      <c r="AM18" s="4"/>
      <c r="AO18" s="5"/>
      <c r="AP18" s="4"/>
      <c r="AV18" s="5"/>
      <c r="AW18" s="4"/>
      <c r="BO18" s="15"/>
      <c r="BP18" s="15"/>
      <c r="BQ18" s="15" t="s">
        <v>172</v>
      </c>
      <c r="BR18" s="15" t="s">
        <v>11</v>
      </c>
      <c r="BS18" s="16">
        <f t="shared" si="1"/>
        <v>20.965519447653243</v>
      </c>
    </row>
    <row r="19" spans="1:83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AB19" s="5"/>
      <c r="AC19" s="4"/>
      <c r="AI19" s="5"/>
      <c r="AJ19" s="4"/>
      <c r="AL19" s="5"/>
      <c r="AM19" s="4"/>
      <c r="AO19" s="5"/>
      <c r="AP19" s="4"/>
      <c r="AV19" s="5"/>
      <c r="AW19" s="4"/>
      <c r="BO19" s="15"/>
      <c r="BP19" s="15"/>
      <c r="BQ19" s="15" t="s">
        <v>173</v>
      </c>
      <c r="BR19" s="15" t="s">
        <v>11</v>
      </c>
      <c r="BS19" s="16">
        <f t="shared" si="1"/>
        <v>9.0839679260117094</v>
      </c>
    </row>
    <row r="20" spans="1:83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AB20" s="5"/>
      <c r="AC20" s="4"/>
      <c r="AI20" s="5"/>
      <c r="AJ20" s="4"/>
      <c r="AL20" s="5"/>
      <c r="AM20" s="4"/>
      <c r="AO20" s="5"/>
      <c r="AP20" s="4"/>
      <c r="AV20" s="5"/>
      <c r="AW20" s="4"/>
      <c r="BO20" s="15"/>
      <c r="BP20" s="15"/>
      <c r="BQ20" s="15" t="s">
        <v>174</v>
      </c>
      <c r="BR20" s="15" t="s">
        <v>11</v>
      </c>
      <c r="BS20" s="16">
        <f t="shared" si="1"/>
        <v>287.07366184885706</v>
      </c>
    </row>
    <row r="21" spans="1:83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AB21" s="5"/>
      <c r="AC21" s="4"/>
      <c r="AI21" s="5"/>
      <c r="AJ21" s="4"/>
      <c r="AL21" s="5"/>
      <c r="AM21" s="4"/>
      <c r="AO21" s="5"/>
      <c r="AP21" s="4"/>
      <c r="AV21" s="5"/>
      <c r="AW21" s="4"/>
      <c r="BO21" s="15"/>
      <c r="BP21" s="15"/>
      <c r="BQ21" s="15" t="s">
        <v>175</v>
      </c>
      <c r="BR21" s="15" t="s">
        <v>11</v>
      </c>
      <c r="BS21" s="16">
        <f t="shared" si="1"/>
        <v>0.7460492702163376</v>
      </c>
      <c r="CC21" s="20"/>
      <c r="CD21" s="20"/>
      <c r="CE21" s="20"/>
    </row>
    <row r="22" spans="1:83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AB22" s="5"/>
      <c r="AC22" s="4"/>
      <c r="AI22" s="5"/>
      <c r="AJ22" s="4"/>
      <c r="AL22" s="5"/>
      <c r="AM22" s="4"/>
      <c r="AO22" s="5"/>
      <c r="AP22" s="4"/>
      <c r="AV22" s="5"/>
      <c r="AW22" s="4"/>
      <c r="BO22" s="15"/>
      <c r="BP22" s="15"/>
      <c r="BQ22" s="15" t="s">
        <v>176</v>
      </c>
      <c r="BR22" s="15" t="s">
        <v>11</v>
      </c>
      <c r="BS22" s="16">
        <f t="shared" si="1"/>
        <v>1.7610605076258632</v>
      </c>
      <c r="CC22" s="20"/>
      <c r="CD22" s="20"/>
      <c r="CE22" s="20"/>
    </row>
    <row r="23" spans="1:83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AB23" s="5"/>
      <c r="AC23" s="4"/>
      <c r="AI23" s="5"/>
      <c r="AJ23" s="4"/>
      <c r="AL23" s="5"/>
      <c r="AM23" s="4"/>
      <c r="AO23" s="5"/>
      <c r="AP23" s="4"/>
      <c r="AV23" s="5"/>
      <c r="AW23" s="4"/>
      <c r="BO23" s="15"/>
      <c r="BP23" s="15"/>
      <c r="BQ23" s="15" t="s">
        <v>177</v>
      </c>
      <c r="BR23" s="15" t="s">
        <v>11</v>
      </c>
      <c r="BS23" s="16">
        <f t="shared" si="1"/>
        <v>329.94413033229984</v>
      </c>
      <c r="CC23" s="20"/>
      <c r="CD23" s="20"/>
      <c r="CE23" s="20"/>
    </row>
    <row r="24" spans="1:83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AB24" s="5"/>
      <c r="AC24" s="4"/>
      <c r="AI24" s="5"/>
      <c r="AJ24" s="4"/>
      <c r="AL24" s="5"/>
      <c r="AM24" s="4"/>
      <c r="AO24" s="5"/>
      <c r="AP24" s="4"/>
      <c r="AV24" s="5"/>
      <c r="AW24" s="4"/>
      <c r="BO24" s="15"/>
      <c r="BP24" s="15"/>
      <c r="BQ24" s="15" t="s">
        <v>178</v>
      </c>
      <c r="BR24" s="15" t="s">
        <v>11</v>
      </c>
      <c r="BS24" s="16">
        <f t="shared" si="1"/>
        <v>2.606837393524045</v>
      </c>
      <c r="CC24" s="104"/>
      <c r="CD24" s="104"/>
      <c r="CE24" s="104"/>
    </row>
    <row r="25" spans="1:83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AB25" s="5"/>
      <c r="AC25" s="4"/>
      <c r="AI25" s="5"/>
      <c r="AJ25" s="4"/>
      <c r="AL25" s="5"/>
      <c r="AM25" s="4"/>
      <c r="AO25" s="5"/>
      <c r="AP25" s="4"/>
      <c r="AV25" s="5"/>
      <c r="AW25" s="4"/>
      <c r="BO25" s="15"/>
      <c r="BP25" s="15"/>
      <c r="BQ25" s="15" t="s">
        <v>179</v>
      </c>
      <c r="BR25" s="15" t="s">
        <v>11</v>
      </c>
      <c r="BS25" s="16">
        <f t="shared" si="1"/>
        <v>166350.21563472197</v>
      </c>
      <c r="CC25" s="110"/>
      <c r="CD25" s="110"/>
      <c r="CE25" s="110"/>
    </row>
    <row r="26" spans="1:83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BO26" s="15"/>
      <c r="BP26" s="12" t="s">
        <v>93</v>
      </c>
      <c r="BQ26" s="15" t="s">
        <v>169</v>
      </c>
      <c r="BR26" s="15" t="s">
        <v>11</v>
      </c>
      <c r="BS26" s="16">
        <f t="shared" ref="BS26:BS36" si="2">($L$58)*$C4</f>
        <v>1.5373076877791192</v>
      </c>
      <c r="BW26" s="5"/>
      <c r="CC26" s="20"/>
      <c r="CD26" s="20"/>
      <c r="CE26" s="20"/>
    </row>
    <row r="27" spans="1:83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  <c r="BO27" s="15"/>
      <c r="BP27" s="15"/>
      <c r="BQ27" s="15" t="s">
        <v>170</v>
      </c>
      <c r="BR27" s="15" t="s">
        <v>11</v>
      </c>
      <c r="BS27" s="16">
        <f t="shared" si="2"/>
        <v>4.8712276462271467</v>
      </c>
      <c r="CC27" s="104"/>
      <c r="CD27" s="104"/>
      <c r="CE27" s="104"/>
    </row>
    <row r="28" spans="1:83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  <c r="BO28" s="15"/>
      <c r="BP28" s="15"/>
      <c r="BQ28" s="15" t="s">
        <v>171</v>
      </c>
      <c r="BR28" s="15" t="s">
        <v>11</v>
      </c>
      <c r="BS28" s="16">
        <f t="shared" si="2"/>
        <v>9.5420670706538111</v>
      </c>
      <c r="CC28" s="20"/>
      <c r="CD28" s="20"/>
      <c r="CE28" s="20"/>
    </row>
    <row r="29" spans="1:83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  <c r="BO29" s="15"/>
      <c r="BP29" s="15"/>
      <c r="BQ29" s="15" t="s">
        <v>172</v>
      </c>
      <c r="BR29" s="15" t="s">
        <v>11</v>
      </c>
      <c r="BS29" s="16">
        <f t="shared" si="2"/>
        <v>1.7139142638219382</v>
      </c>
    </row>
    <row r="30" spans="1:83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  <c r="BO30" s="15"/>
      <c r="BP30" s="15"/>
      <c r="BQ30" s="15" t="s">
        <v>173</v>
      </c>
      <c r="BR30" s="15" t="s">
        <v>11</v>
      </c>
      <c r="BS30" s="16">
        <f t="shared" si="2"/>
        <v>0.74260703338953893</v>
      </c>
    </row>
    <row r="31" spans="1:83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  <c r="BO31" s="15"/>
      <c r="BP31" s="15"/>
      <c r="BQ31" s="15" t="s">
        <v>174</v>
      </c>
      <c r="BR31" s="15" t="s">
        <v>11</v>
      </c>
      <c r="BS31" s="16">
        <f t="shared" si="2"/>
        <v>23.468039751594404</v>
      </c>
    </row>
    <row r="32" spans="1:83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  <c r="BO32" s="15"/>
      <c r="BP32" s="15"/>
      <c r="BQ32" s="15" t="s">
        <v>175</v>
      </c>
      <c r="BR32" s="15" t="s">
        <v>11</v>
      </c>
      <c r="BS32" s="16">
        <f t="shared" si="2"/>
        <v>6.0988924645072634E-2</v>
      </c>
    </row>
    <row r="33" spans="1:71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  <c r="BO33" s="15"/>
      <c r="BP33" s="15"/>
      <c r="BQ33" s="15" t="s">
        <v>176</v>
      </c>
      <c r="BR33" s="15" t="s">
        <v>11</v>
      </c>
      <c r="BS33" s="16">
        <f t="shared" si="2"/>
        <v>0.14396527264729048</v>
      </c>
    </row>
    <row r="34" spans="1:71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  <c r="BO34" s="15"/>
      <c r="BP34" s="15"/>
      <c r="BQ34" s="15" t="s">
        <v>177</v>
      </c>
      <c r="BR34" s="15" t="s">
        <v>11</v>
      </c>
      <c r="BS34" s="16">
        <f t="shared" si="2"/>
        <v>26.972665888521622</v>
      </c>
    </row>
    <row r="35" spans="1:71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  <c r="BO35" s="15"/>
      <c r="BP35" s="15"/>
      <c r="BQ35" s="15" t="s">
        <v>178</v>
      </c>
      <c r="BR35" s="15" t="s">
        <v>11</v>
      </c>
      <c r="BS35" s="16">
        <f t="shared" si="2"/>
        <v>0.21310684924266798</v>
      </c>
    </row>
    <row r="36" spans="1:71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  <c r="BO36" s="15"/>
      <c r="BP36" s="15"/>
      <c r="BQ36" s="15" t="s">
        <v>179</v>
      </c>
      <c r="BR36" s="15" t="s">
        <v>11</v>
      </c>
      <c r="BS36" s="16">
        <f t="shared" si="2"/>
        <v>13598.995630805546</v>
      </c>
    </row>
    <row r="37" spans="1:71" x14ac:dyDescent="0.2">
      <c r="B37" s="20"/>
      <c r="C37" s="20"/>
      <c r="D37" s="20"/>
      <c r="E37" s="20"/>
      <c r="F37" s="20"/>
      <c r="G37" s="20"/>
      <c r="H37" s="20"/>
      <c r="BO37" s="12" t="s">
        <v>143</v>
      </c>
      <c r="BP37" s="12" t="s">
        <v>87</v>
      </c>
      <c r="BQ37" s="15" t="s">
        <v>169</v>
      </c>
      <c r="BR37" s="15" t="s">
        <v>11</v>
      </c>
      <c r="BS37" s="15">
        <f t="shared" ref="BS37:BS47" si="3">($M$58)*$C4</f>
        <v>5.5323605706410116E-2</v>
      </c>
    </row>
    <row r="38" spans="1:71" ht="16" x14ac:dyDescent="0.2">
      <c r="A38" s="6" t="s">
        <v>80</v>
      </c>
      <c r="I38" s="21" t="s">
        <v>29</v>
      </c>
      <c r="BO38" s="15"/>
      <c r="BP38" s="15"/>
      <c r="BQ38" s="15" t="s">
        <v>170</v>
      </c>
      <c r="BR38" s="15" t="s">
        <v>11</v>
      </c>
      <c r="BS38" s="15">
        <f t="shared" si="3"/>
        <v>0.17530249783331328</v>
      </c>
    </row>
    <row r="39" spans="1:71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BO39" s="15"/>
      <c r="BP39" s="15"/>
      <c r="BQ39" s="15" t="s">
        <v>171</v>
      </c>
      <c r="BR39" s="15" t="s">
        <v>11</v>
      </c>
      <c r="BS39" s="15">
        <f t="shared" si="3"/>
        <v>0.34339355773573699</v>
      </c>
    </row>
    <row r="40" spans="1:71" s="20" customFormat="1" x14ac:dyDescent="0.2">
      <c r="A40" s="40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  <c r="BO40" s="176"/>
      <c r="BP40" s="176"/>
      <c r="BQ40" s="15" t="s">
        <v>172</v>
      </c>
      <c r="BR40" s="15" t="s">
        <v>11</v>
      </c>
      <c r="BS40" s="15">
        <f t="shared" si="3"/>
        <v>6.167920560083795E-2</v>
      </c>
    </row>
    <row r="41" spans="1:71" s="20" customFormat="1" ht="26" customHeight="1" x14ac:dyDescent="0.15">
      <c r="A41" s="24"/>
      <c r="B41" s="217" t="s">
        <v>86</v>
      </c>
      <c r="C41" s="218"/>
      <c r="D41" s="218"/>
      <c r="E41" s="218"/>
      <c r="F41" s="218"/>
      <c r="G41" s="218"/>
      <c r="H41" s="218"/>
      <c r="I41" s="219"/>
      <c r="J41" s="214" t="s">
        <v>98</v>
      </c>
      <c r="K41" s="215"/>
      <c r="L41" s="216"/>
      <c r="M41" s="214" t="s">
        <v>99</v>
      </c>
      <c r="N41" s="215"/>
      <c r="O41" s="215"/>
      <c r="P41" s="215"/>
      <c r="Q41" s="215"/>
      <c r="R41" s="215"/>
      <c r="S41" s="215"/>
      <c r="T41" s="215"/>
      <c r="U41" s="215"/>
      <c r="V41" s="216"/>
      <c r="W41" s="214" t="s">
        <v>107</v>
      </c>
      <c r="X41" s="215"/>
      <c r="Y41" s="215"/>
      <c r="Z41" s="215"/>
      <c r="AA41" s="215"/>
      <c r="AB41" s="215"/>
      <c r="AC41" s="215"/>
      <c r="AD41" s="215"/>
      <c r="AE41" s="216"/>
      <c r="AF41" s="214" t="s">
        <v>116</v>
      </c>
      <c r="AG41" s="215"/>
      <c r="AH41" s="215"/>
      <c r="AI41" s="215"/>
      <c r="AJ41" s="215"/>
      <c r="AK41" s="215"/>
      <c r="AL41" s="215"/>
      <c r="AM41" s="215"/>
      <c r="AN41" s="216"/>
      <c r="AO41" s="214" t="s">
        <v>118</v>
      </c>
      <c r="AP41" s="215"/>
      <c r="AQ41" s="215"/>
      <c r="AR41" s="216"/>
      <c r="AS41" s="214" t="s">
        <v>119</v>
      </c>
      <c r="AT41" s="215"/>
      <c r="AU41" s="215"/>
      <c r="AV41" s="215"/>
      <c r="AW41" s="215"/>
      <c r="AX41" s="215"/>
      <c r="AY41" s="215"/>
      <c r="AZ41" s="215"/>
      <c r="BA41" s="215"/>
      <c r="BB41" s="215"/>
      <c r="BC41" s="216"/>
      <c r="BD41" s="214" t="s">
        <v>123</v>
      </c>
      <c r="BE41" s="215"/>
      <c r="BF41" s="215"/>
      <c r="BG41" s="215"/>
      <c r="BH41" s="215"/>
      <c r="BI41" s="215"/>
      <c r="BJ41" s="215"/>
      <c r="BK41" s="215"/>
      <c r="BL41" s="215"/>
      <c r="BM41" s="216"/>
      <c r="BO41" s="176"/>
      <c r="BP41" s="176"/>
      <c r="BQ41" s="15" t="s">
        <v>173</v>
      </c>
      <c r="BR41" s="15" t="s">
        <v>11</v>
      </c>
      <c r="BS41" s="15">
        <f t="shared" si="3"/>
        <v>2.672444757587962E-2</v>
      </c>
    </row>
    <row r="42" spans="1:71" s="20" customFormat="1" ht="156" customHeight="1" x14ac:dyDescent="0.2">
      <c r="A42" s="17"/>
      <c r="B42" s="64" t="s">
        <v>87</v>
      </c>
      <c r="C42" s="65" t="s">
        <v>88</v>
      </c>
      <c r="D42" s="65" t="s">
        <v>89</v>
      </c>
      <c r="E42" s="99" t="s">
        <v>90</v>
      </c>
      <c r="F42" s="65" t="s">
        <v>91</v>
      </c>
      <c r="G42" s="167" t="s">
        <v>92</v>
      </c>
      <c r="H42" s="65" t="s">
        <v>93</v>
      </c>
      <c r="I42" s="66" t="s">
        <v>94</v>
      </c>
      <c r="J42" s="65" t="s">
        <v>87</v>
      </c>
      <c r="K42" s="167" t="s">
        <v>92</v>
      </c>
      <c r="L42" s="65" t="s">
        <v>93</v>
      </c>
      <c r="M42" s="77" t="s">
        <v>100</v>
      </c>
      <c r="N42" s="78" t="s">
        <v>101</v>
      </c>
      <c r="O42" s="79" t="s">
        <v>102</v>
      </c>
      <c r="P42" s="79" t="s">
        <v>103</v>
      </c>
      <c r="Q42" s="78" t="s">
        <v>89</v>
      </c>
      <c r="R42" s="78" t="s">
        <v>104</v>
      </c>
      <c r="S42" s="78" t="s">
        <v>91</v>
      </c>
      <c r="T42" s="170" t="s">
        <v>92</v>
      </c>
      <c r="U42" s="78" t="s">
        <v>93</v>
      </c>
      <c r="V42" s="80" t="s">
        <v>105</v>
      </c>
      <c r="W42" s="65" t="s">
        <v>108</v>
      </c>
      <c r="X42" s="65" t="s">
        <v>109</v>
      </c>
      <c r="Y42" s="75" t="s">
        <v>102</v>
      </c>
      <c r="Z42" s="75" t="s">
        <v>110</v>
      </c>
      <c r="AA42" s="65" t="s">
        <v>89</v>
      </c>
      <c r="AB42" s="65" t="s">
        <v>104</v>
      </c>
      <c r="AC42" s="65" t="s">
        <v>91</v>
      </c>
      <c r="AD42" s="167" t="s">
        <v>92</v>
      </c>
      <c r="AE42" s="100" t="s">
        <v>93</v>
      </c>
      <c r="AF42" s="64" t="s">
        <v>87</v>
      </c>
      <c r="AG42" s="65" t="s">
        <v>88</v>
      </c>
      <c r="AH42" s="65" t="s">
        <v>113</v>
      </c>
      <c r="AI42" s="65" t="s">
        <v>89</v>
      </c>
      <c r="AJ42" s="65" t="s">
        <v>90</v>
      </c>
      <c r="AK42" s="65" t="s">
        <v>91</v>
      </c>
      <c r="AL42" s="167" t="s">
        <v>114</v>
      </c>
      <c r="AM42" s="169" t="s">
        <v>115</v>
      </c>
      <c r="AN42" s="66" t="s">
        <v>94</v>
      </c>
      <c r="AO42" s="65" t="s">
        <v>87</v>
      </c>
      <c r="AP42" s="65" t="s">
        <v>113</v>
      </c>
      <c r="AQ42" s="167" t="s">
        <v>114</v>
      </c>
      <c r="AR42" s="168" t="s">
        <v>115</v>
      </c>
      <c r="AS42" s="64" t="s">
        <v>100</v>
      </c>
      <c r="AT42" s="65" t="s">
        <v>120</v>
      </c>
      <c r="AU42" s="75" t="s">
        <v>121</v>
      </c>
      <c r="AV42" s="75" t="s">
        <v>122</v>
      </c>
      <c r="AW42" s="65" t="s">
        <v>89</v>
      </c>
      <c r="AX42" s="65" t="s">
        <v>104</v>
      </c>
      <c r="AY42" s="65" t="s">
        <v>91</v>
      </c>
      <c r="AZ42" s="65" t="s">
        <v>113</v>
      </c>
      <c r="BA42" s="169" t="s">
        <v>114</v>
      </c>
      <c r="BB42" s="169" t="s">
        <v>115</v>
      </c>
      <c r="BC42" s="76" t="s">
        <v>105</v>
      </c>
      <c r="BD42" s="65" t="s">
        <v>108</v>
      </c>
      <c r="BE42" s="65" t="s">
        <v>109</v>
      </c>
      <c r="BF42" s="75" t="s">
        <v>102</v>
      </c>
      <c r="BG42" s="75" t="s">
        <v>110</v>
      </c>
      <c r="BH42" s="65" t="s">
        <v>89</v>
      </c>
      <c r="BI42" s="65" t="s">
        <v>104</v>
      </c>
      <c r="BJ42" s="65" t="s">
        <v>91</v>
      </c>
      <c r="BK42" s="65" t="s">
        <v>113</v>
      </c>
      <c r="BL42" s="169" t="s">
        <v>114</v>
      </c>
      <c r="BM42" s="171" t="s">
        <v>115</v>
      </c>
      <c r="BO42" s="176"/>
      <c r="BP42" s="176"/>
      <c r="BQ42" s="15" t="s">
        <v>174</v>
      </c>
      <c r="BR42" s="15" t="s">
        <v>11</v>
      </c>
      <c r="BS42" s="15">
        <f t="shared" si="3"/>
        <v>0.8445521922779281</v>
      </c>
    </row>
    <row r="43" spans="1:71" s="104" customFormat="1" x14ac:dyDescent="0.2">
      <c r="A43" s="119" t="s">
        <v>31</v>
      </c>
      <c r="B43" s="120">
        <v>0.81291788106356833</v>
      </c>
      <c r="C43" s="121"/>
      <c r="D43" s="122">
        <v>0.8</v>
      </c>
      <c r="E43" s="123"/>
      <c r="F43" s="121"/>
      <c r="G43" s="139"/>
      <c r="H43" s="101">
        <v>0.90728747781036534</v>
      </c>
      <c r="I43" s="102"/>
      <c r="J43" s="101">
        <v>0.8</v>
      </c>
      <c r="K43" s="110"/>
      <c r="L43" s="105">
        <v>0.90728747781036534</v>
      </c>
      <c r="M43" s="106">
        <v>0.62</v>
      </c>
      <c r="N43" s="106"/>
      <c r="O43" s="142">
        <v>1</v>
      </c>
      <c r="P43" s="142"/>
      <c r="Q43" s="124">
        <v>0.8</v>
      </c>
      <c r="R43" s="124"/>
      <c r="S43" s="124"/>
      <c r="T43" s="140"/>
      <c r="U43" s="106">
        <v>0.90728747781036534</v>
      </c>
      <c r="V43" s="153"/>
      <c r="W43" s="107">
        <v>0.56999999999999995</v>
      </c>
      <c r="X43" s="106"/>
      <c r="Y43" s="142">
        <v>1</v>
      </c>
      <c r="Z43" s="142"/>
      <c r="AA43" s="106">
        <v>0.8</v>
      </c>
      <c r="AB43" s="106"/>
      <c r="AC43" s="106"/>
      <c r="AD43" s="140"/>
      <c r="AE43" s="105">
        <v>0.90728747781036534</v>
      </c>
      <c r="AF43" s="107">
        <v>0.81291788106356833</v>
      </c>
      <c r="AG43" s="106"/>
      <c r="AH43" s="106">
        <v>0.73</v>
      </c>
      <c r="AI43" s="106">
        <v>0.8</v>
      </c>
      <c r="AJ43" s="106"/>
      <c r="AK43" s="106"/>
      <c r="AL43" s="140"/>
      <c r="AM43" s="140"/>
      <c r="AN43" s="105"/>
      <c r="AO43" s="107">
        <v>0.8</v>
      </c>
      <c r="AP43" s="106">
        <v>0.73</v>
      </c>
      <c r="AQ43" s="140"/>
      <c r="AR43" s="161"/>
      <c r="AS43" s="107">
        <v>0.62</v>
      </c>
      <c r="AT43" s="106"/>
      <c r="AU43" s="142">
        <v>1</v>
      </c>
      <c r="AV43" s="142"/>
      <c r="AW43" s="106">
        <v>0.8</v>
      </c>
      <c r="AX43" s="106"/>
      <c r="AY43" s="106"/>
      <c r="AZ43" s="106">
        <v>0.73</v>
      </c>
      <c r="BA43" s="140"/>
      <c r="BB43" s="140"/>
      <c r="BC43" s="153"/>
      <c r="BD43" s="107">
        <v>0.56999999999999995</v>
      </c>
      <c r="BE43" s="106"/>
      <c r="BF43" s="142">
        <v>1</v>
      </c>
      <c r="BG43" s="142"/>
      <c r="BH43" s="106">
        <v>0.8</v>
      </c>
      <c r="BI43" s="106"/>
      <c r="BJ43" s="106"/>
      <c r="BK43" s="106">
        <v>0.73</v>
      </c>
      <c r="BL43" s="140"/>
      <c r="BM43" s="161"/>
      <c r="BO43" s="177"/>
      <c r="BP43" s="177"/>
      <c r="BQ43" s="15" t="s">
        <v>175</v>
      </c>
      <c r="BR43" s="15" t="s">
        <v>11</v>
      </c>
      <c r="BS43" s="15">
        <f t="shared" si="3"/>
        <v>2.194828820765484E-3</v>
      </c>
    </row>
    <row r="44" spans="1:71" s="110" customFormat="1" x14ac:dyDescent="0.2">
      <c r="A44" s="108" t="s">
        <v>32</v>
      </c>
      <c r="B44" s="109">
        <v>0.25</v>
      </c>
      <c r="C44" s="103"/>
      <c r="D44" s="110">
        <v>0.25</v>
      </c>
      <c r="E44" s="103"/>
      <c r="F44" s="103"/>
      <c r="G44" s="103"/>
      <c r="H44" s="103">
        <v>0.7</v>
      </c>
      <c r="I44" s="111">
        <v>0</v>
      </c>
      <c r="J44" s="103">
        <v>0</v>
      </c>
      <c r="L44" s="111">
        <v>0.7</v>
      </c>
      <c r="M44" s="110">
        <v>0</v>
      </c>
      <c r="O44" s="143">
        <v>0</v>
      </c>
      <c r="P44" s="143"/>
      <c r="Q44" s="103">
        <v>0</v>
      </c>
      <c r="R44" s="103"/>
      <c r="S44" s="103"/>
      <c r="U44" s="110">
        <v>0.7</v>
      </c>
      <c r="V44" s="154"/>
      <c r="W44" s="112">
        <v>0</v>
      </c>
      <c r="Y44" s="143">
        <v>0</v>
      </c>
      <c r="Z44" s="143"/>
      <c r="AA44" s="110">
        <v>0</v>
      </c>
      <c r="AE44" s="111">
        <v>0.7</v>
      </c>
      <c r="AF44" s="112">
        <v>0.1</v>
      </c>
      <c r="AH44" s="110">
        <v>0.1</v>
      </c>
      <c r="AI44" s="110">
        <v>0.1</v>
      </c>
      <c r="AL44" s="110">
        <v>0.67</v>
      </c>
      <c r="AM44" s="110">
        <v>0.7</v>
      </c>
      <c r="AN44" s="111">
        <v>0</v>
      </c>
      <c r="AO44" s="112">
        <v>0</v>
      </c>
      <c r="AP44" s="110">
        <v>0</v>
      </c>
      <c r="AQ44" s="110">
        <v>0.67</v>
      </c>
      <c r="AR44" s="111">
        <v>0.7</v>
      </c>
      <c r="AS44" s="112">
        <v>0</v>
      </c>
      <c r="AU44" s="143">
        <v>0</v>
      </c>
      <c r="AV44" s="143"/>
      <c r="AW44" s="110">
        <v>0</v>
      </c>
      <c r="AZ44" s="110">
        <v>0.1</v>
      </c>
      <c r="BA44" s="110">
        <v>0.67</v>
      </c>
      <c r="BB44" s="111">
        <v>0.7</v>
      </c>
      <c r="BC44" s="154"/>
      <c r="BD44" s="112">
        <v>0</v>
      </c>
      <c r="BF44" s="143">
        <v>0</v>
      </c>
      <c r="BG44" s="143"/>
      <c r="BH44" s="110">
        <v>0</v>
      </c>
      <c r="BK44" s="110">
        <v>0.1</v>
      </c>
      <c r="BL44" s="110">
        <v>0.67</v>
      </c>
      <c r="BM44" s="111">
        <v>0.7</v>
      </c>
      <c r="BO44" s="178"/>
      <c r="BP44" s="178"/>
      <c r="BQ44" s="15" t="s">
        <v>176</v>
      </c>
      <c r="BR44" s="15" t="s">
        <v>11</v>
      </c>
      <c r="BS44" s="15">
        <f t="shared" si="3"/>
        <v>5.180926396628348E-3</v>
      </c>
    </row>
    <row r="45" spans="1:71" s="20" customFormat="1" x14ac:dyDescent="0.2">
      <c r="A45" s="25" t="s">
        <v>33</v>
      </c>
      <c r="B45" s="26">
        <v>0.82658496880193666</v>
      </c>
      <c r="C45" s="57"/>
      <c r="D45" s="98"/>
      <c r="E45" s="84"/>
      <c r="F45" s="54"/>
      <c r="G45" s="44">
        <v>1</v>
      </c>
      <c r="H45" s="55">
        <v>1</v>
      </c>
      <c r="I45" s="70"/>
      <c r="J45" s="55">
        <v>1</v>
      </c>
      <c r="K45" s="23">
        <v>1</v>
      </c>
      <c r="L45" s="71">
        <v>1</v>
      </c>
      <c r="M45" s="82">
        <v>1</v>
      </c>
      <c r="N45" s="82"/>
      <c r="O45" s="144">
        <v>1</v>
      </c>
      <c r="P45" s="144"/>
      <c r="Q45" s="83"/>
      <c r="R45" s="83"/>
      <c r="S45" s="84"/>
      <c r="T45" s="159">
        <v>1</v>
      </c>
      <c r="U45" s="82">
        <v>1</v>
      </c>
      <c r="V45" s="155"/>
      <c r="W45" s="81">
        <v>1</v>
      </c>
      <c r="X45" s="82"/>
      <c r="Y45" s="144">
        <v>1</v>
      </c>
      <c r="Z45" s="144"/>
      <c r="AA45" s="82"/>
      <c r="AB45" s="82"/>
      <c r="AC45" s="82"/>
      <c r="AD45" s="159">
        <v>1</v>
      </c>
      <c r="AE45" s="85">
        <v>1</v>
      </c>
      <c r="AF45" s="172">
        <v>0.82658496880193666</v>
      </c>
      <c r="AG45" s="82"/>
      <c r="AH45" s="82">
        <v>1.00304568527919</v>
      </c>
      <c r="AI45" s="82"/>
      <c r="AJ45" s="82"/>
      <c r="AK45" s="82"/>
      <c r="AL45" s="159">
        <v>1.0016221243294128</v>
      </c>
      <c r="AM45" s="159">
        <v>1.0048620324033049</v>
      </c>
      <c r="AN45" s="85"/>
      <c r="AO45" s="81"/>
      <c r="AP45" s="82">
        <v>1.0030456852791878</v>
      </c>
      <c r="AQ45" s="159">
        <v>1.0016221243294128</v>
      </c>
      <c r="AR45" s="162">
        <v>1.0048620324033049</v>
      </c>
      <c r="AS45" s="81">
        <v>1</v>
      </c>
      <c r="AT45" s="82"/>
      <c r="AU45" s="144">
        <v>1</v>
      </c>
      <c r="AV45" s="144"/>
      <c r="AW45" s="82"/>
      <c r="AX45" s="82"/>
      <c r="AY45" s="82"/>
      <c r="AZ45" s="82">
        <v>1.0030456852791878</v>
      </c>
      <c r="BA45" s="159">
        <v>1.0016221243294128</v>
      </c>
      <c r="BB45" s="159">
        <v>1.0048620324033049</v>
      </c>
      <c r="BC45" s="155"/>
      <c r="BD45" s="81">
        <v>1</v>
      </c>
      <c r="BE45" s="82"/>
      <c r="BF45" s="144">
        <v>1</v>
      </c>
      <c r="BG45" s="144"/>
      <c r="BH45" s="82"/>
      <c r="BI45" s="82"/>
      <c r="BJ45" s="82"/>
      <c r="BK45" s="82">
        <v>1.0030456852791878</v>
      </c>
      <c r="BL45" s="159">
        <v>1.0016221243294128</v>
      </c>
      <c r="BM45" s="162">
        <v>1.0048620324033049</v>
      </c>
      <c r="BO45" s="176"/>
      <c r="BP45" s="176"/>
      <c r="BQ45" s="15" t="s">
        <v>177</v>
      </c>
      <c r="BR45" s="15" t="s">
        <v>11</v>
      </c>
      <c r="BS45" s="15">
        <f t="shared" si="3"/>
        <v>0.97067434471954039</v>
      </c>
    </row>
    <row r="46" spans="1:71" s="104" customFormat="1" ht="43" x14ac:dyDescent="0.2">
      <c r="A46" s="113" t="s">
        <v>96</v>
      </c>
      <c r="B46" s="114">
        <v>0.67194570135746612</v>
      </c>
      <c r="C46" s="115"/>
      <c r="D46" s="115"/>
      <c r="E46" s="110"/>
      <c r="F46" s="106"/>
      <c r="G46" s="140"/>
      <c r="H46" s="116"/>
      <c r="I46" s="117"/>
      <c r="J46" s="116"/>
      <c r="K46" s="140"/>
      <c r="L46" s="105"/>
      <c r="M46" s="104">
        <v>1</v>
      </c>
      <c r="O46" s="145"/>
      <c r="P46" s="145"/>
      <c r="Q46" s="118"/>
      <c r="R46" s="118"/>
      <c r="S46" s="110"/>
      <c r="T46" s="110"/>
      <c r="V46" s="153"/>
      <c r="W46" s="107">
        <v>1</v>
      </c>
      <c r="X46" s="106"/>
      <c r="Y46" s="142"/>
      <c r="Z46" s="142"/>
      <c r="AA46" s="106"/>
      <c r="AB46" s="106"/>
      <c r="AC46" s="106"/>
      <c r="AD46" s="140"/>
      <c r="AE46" s="105"/>
      <c r="AF46" s="107">
        <v>0.67194570135746612</v>
      </c>
      <c r="AG46" s="106"/>
      <c r="AH46" s="106"/>
      <c r="AI46" s="106"/>
      <c r="AJ46" s="106"/>
      <c r="AK46" s="106"/>
      <c r="AL46" s="140"/>
      <c r="AM46" s="140"/>
      <c r="AN46" s="105"/>
      <c r="AO46" s="107"/>
      <c r="AP46" s="106"/>
      <c r="AQ46" s="140"/>
      <c r="AR46" s="161"/>
      <c r="AS46" s="107">
        <v>1</v>
      </c>
      <c r="AT46" s="106"/>
      <c r="AU46" s="142"/>
      <c r="AV46" s="142"/>
      <c r="AW46" s="106"/>
      <c r="AX46" s="106"/>
      <c r="AY46" s="106"/>
      <c r="AZ46" s="106"/>
      <c r="BA46" s="140"/>
      <c r="BB46" s="140"/>
      <c r="BC46" s="153"/>
      <c r="BD46" s="107">
        <v>1</v>
      </c>
      <c r="BE46" s="106"/>
      <c r="BF46" s="142"/>
      <c r="BG46" s="142"/>
      <c r="BH46" s="106"/>
      <c r="BI46" s="106"/>
      <c r="BJ46" s="106"/>
      <c r="BK46" s="106"/>
      <c r="BL46" s="140"/>
      <c r="BM46" s="161"/>
      <c r="BO46" s="177"/>
      <c r="BP46" s="177"/>
      <c r="BQ46" s="15" t="s">
        <v>178</v>
      </c>
      <c r="BR46" s="15" t="s">
        <v>11</v>
      </c>
      <c r="BS46" s="15">
        <f t="shared" si="3"/>
        <v>7.6691474286900959E-3</v>
      </c>
    </row>
    <row r="47" spans="1:71" s="20" customFormat="1" ht="57" x14ac:dyDescent="0.2">
      <c r="A47" s="69" t="s">
        <v>97</v>
      </c>
      <c r="B47" s="210">
        <v>0</v>
      </c>
      <c r="C47" s="56"/>
      <c r="D47" s="56"/>
      <c r="E47" s="54">
        <v>0</v>
      </c>
      <c r="F47" s="54"/>
      <c r="G47" s="44"/>
      <c r="H47" s="55"/>
      <c r="I47" s="70"/>
      <c r="J47" s="55"/>
      <c r="K47" s="23"/>
      <c r="L47" s="71"/>
      <c r="M47" s="20">
        <v>0</v>
      </c>
      <c r="O47" s="146"/>
      <c r="P47" s="146"/>
      <c r="Q47" s="52"/>
      <c r="R47" s="52">
        <v>0</v>
      </c>
      <c r="S47" s="44"/>
      <c r="T47" s="23"/>
      <c r="V47" s="155"/>
      <c r="W47" s="81">
        <v>0</v>
      </c>
      <c r="X47" s="82"/>
      <c r="Y47" s="144"/>
      <c r="Z47" s="144"/>
      <c r="AA47" s="82"/>
      <c r="AB47" s="82">
        <v>0</v>
      </c>
      <c r="AC47" s="82"/>
      <c r="AD47" s="159"/>
      <c r="AE47" s="85"/>
      <c r="AF47" s="81">
        <v>0</v>
      </c>
      <c r="AG47" s="82"/>
      <c r="AH47" s="82"/>
      <c r="AI47" s="82"/>
      <c r="AJ47" s="82">
        <v>0</v>
      </c>
      <c r="AK47" s="82"/>
      <c r="AL47" s="159"/>
      <c r="AM47" s="159"/>
      <c r="AN47" s="85"/>
      <c r="AO47" s="81"/>
      <c r="AP47" s="82"/>
      <c r="AQ47" s="159"/>
      <c r="AR47" s="162"/>
      <c r="AS47" s="81">
        <v>0</v>
      </c>
      <c r="AT47" s="82"/>
      <c r="AU47" s="144"/>
      <c r="AV47" s="144"/>
      <c r="AW47" s="82"/>
      <c r="AX47" s="82">
        <v>0</v>
      </c>
      <c r="AY47" s="82"/>
      <c r="AZ47" s="82"/>
      <c r="BA47" s="159"/>
      <c r="BB47" s="159"/>
      <c r="BC47" s="155"/>
      <c r="BD47" s="81">
        <v>0</v>
      </c>
      <c r="BE47" s="82"/>
      <c r="BF47" s="144"/>
      <c r="BG47" s="144"/>
      <c r="BH47" s="82"/>
      <c r="BI47" s="82">
        <v>0</v>
      </c>
      <c r="BJ47" s="82"/>
      <c r="BK47" s="82"/>
      <c r="BL47" s="159"/>
      <c r="BM47" s="162"/>
      <c r="BO47" s="176"/>
      <c r="BP47" s="176"/>
      <c r="BQ47" s="15" t="s">
        <v>179</v>
      </c>
      <c r="BR47" s="15" t="s">
        <v>11</v>
      </c>
      <c r="BS47" s="15">
        <f t="shared" si="3"/>
        <v>489.3916021253757</v>
      </c>
    </row>
    <row r="48" spans="1:71" s="20" customFormat="1" x14ac:dyDescent="0.2">
      <c r="A48" s="27" t="s">
        <v>73</v>
      </c>
      <c r="B48" s="24"/>
      <c r="C48" s="28"/>
      <c r="D48" s="28"/>
      <c r="E48" s="86"/>
      <c r="F48" s="87" t="s">
        <v>95</v>
      </c>
      <c r="G48" s="86"/>
      <c r="H48" s="28"/>
      <c r="I48" s="47"/>
      <c r="J48" s="86"/>
      <c r="K48" s="86"/>
      <c r="L48" s="47"/>
      <c r="M48" s="24"/>
      <c r="N48" s="28"/>
      <c r="O48" s="147"/>
      <c r="P48" s="147"/>
      <c r="Q48" s="28"/>
      <c r="R48" s="28"/>
      <c r="S48" s="28" t="s">
        <v>95</v>
      </c>
      <c r="T48" s="86"/>
      <c r="U48" s="28"/>
      <c r="V48" s="156"/>
      <c r="W48" s="24"/>
      <c r="X48" s="28"/>
      <c r="Y48" s="147"/>
      <c r="Z48" s="147"/>
      <c r="AA48" s="28"/>
      <c r="AB48" s="28"/>
      <c r="AC48" s="28" t="s">
        <v>95</v>
      </c>
      <c r="AD48" s="86"/>
      <c r="AE48" s="47"/>
      <c r="AF48" s="24"/>
      <c r="AG48" s="28"/>
      <c r="AH48" s="28"/>
      <c r="AI48" s="28"/>
      <c r="AJ48" s="28"/>
      <c r="AK48" s="28" t="s">
        <v>95</v>
      </c>
      <c r="AL48" s="86"/>
      <c r="AM48" s="86"/>
      <c r="AN48" s="47"/>
      <c r="AO48" s="24"/>
      <c r="AP48" s="28"/>
      <c r="AQ48" s="86"/>
      <c r="AR48" s="163"/>
      <c r="AS48" s="24"/>
      <c r="AT48" s="28"/>
      <c r="AU48" s="147"/>
      <c r="AV48" s="147"/>
      <c r="AW48" s="28"/>
      <c r="AX48" s="28"/>
      <c r="AY48" s="28" t="s">
        <v>95</v>
      </c>
      <c r="AZ48" s="28"/>
      <c r="BA48" s="86"/>
      <c r="BB48" s="86"/>
      <c r="BC48" s="156"/>
      <c r="BD48" s="24"/>
      <c r="BE48" s="28"/>
      <c r="BF48" s="147"/>
      <c r="BG48" s="147"/>
      <c r="BH48" s="28"/>
      <c r="BI48" s="28"/>
      <c r="BJ48" s="28" t="s">
        <v>95</v>
      </c>
      <c r="BK48" s="28"/>
      <c r="BL48" s="86"/>
      <c r="BM48" s="163"/>
      <c r="BO48" s="176"/>
      <c r="BP48" s="12" t="s">
        <v>93</v>
      </c>
      <c r="BQ48" s="15" t="s">
        <v>169</v>
      </c>
      <c r="BR48" s="15" t="s">
        <v>11</v>
      </c>
      <c r="BS48" s="15">
        <f t="shared" ref="BS48:BS58" si="4">($U$58)*$C4</f>
        <v>1.5373076877791192</v>
      </c>
    </row>
    <row r="49" spans="1:71" s="20" customFormat="1" x14ac:dyDescent="0.2">
      <c r="A49" s="41" t="s">
        <v>34</v>
      </c>
      <c r="B49" s="43">
        <v>0</v>
      </c>
      <c r="C49" s="29"/>
      <c r="D49" s="29">
        <v>0</v>
      </c>
      <c r="E49" s="29"/>
      <c r="F49" s="29"/>
      <c r="G49" s="30"/>
      <c r="H49" s="29"/>
      <c r="I49" s="72"/>
      <c r="J49" s="30"/>
      <c r="K49" s="23"/>
      <c r="L49" s="71"/>
      <c r="M49" s="17">
        <v>0</v>
      </c>
      <c r="O49" s="146">
        <v>0</v>
      </c>
      <c r="P49" s="146"/>
      <c r="Q49" s="29">
        <v>0</v>
      </c>
      <c r="R49" s="29"/>
      <c r="S49" s="29"/>
      <c r="T49" s="23"/>
      <c r="V49" s="152"/>
      <c r="W49" s="17">
        <v>0</v>
      </c>
      <c r="Y49" s="146">
        <v>0</v>
      </c>
      <c r="Z49" s="146"/>
      <c r="AA49" s="20">
        <v>0</v>
      </c>
      <c r="AD49" s="23"/>
      <c r="AE49" s="71"/>
      <c r="AF49" s="17">
        <v>0</v>
      </c>
      <c r="AH49" s="20">
        <v>0</v>
      </c>
      <c r="AI49" s="20">
        <v>0</v>
      </c>
      <c r="AL49" s="23"/>
      <c r="AM49" s="23"/>
      <c r="AN49" s="71"/>
      <c r="AO49" s="17"/>
      <c r="AQ49" s="23"/>
      <c r="AR49" s="164"/>
      <c r="AS49" s="17">
        <v>0</v>
      </c>
      <c r="AU49" s="146">
        <v>0</v>
      </c>
      <c r="AV49" s="146"/>
      <c r="AW49" s="20">
        <v>0</v>
      </c>
      <c r="AZ49" s="20">
        <v>0</v>
      </c>
      <c r="BA49" s="23"/>
      <c r="BB49" s="23"/>
      <c r="BC49" s="152"/>
      <c r="BD49" s="17">
        <v>0</v>
      </c>
      <c r="BF49" s="146">
        <v>0</v>
      </c>
      <c r="BG49" s="146"/>
      <c r="BH49" s="20">
        <v>0</v>
      </c>
      <c r="BK49" s="20">
        <v>0</v>
      </c>
      <c r="BL49" s="23"/>
      <c r="BM49" s="164"/>
      <c r="BO49" s="176"/>
      <c r="BP49" s="176"/>
      <c r="BQ49" s="15" t="s">
        <v>170</v>
      </c>
      <c r="BR49" s="15" t="s">
        <v>11</v>
      </c>
      <c r="BS49" s="15">
        <f t="shared" si="4"/>
        <v>4.8712276462271467</v>
      </c>
    </row>
    <row r="50" spans="1:71" s="20" customFormat="1" x14ac:dyDescent="0.2">
      <c r="A50" s="41" t="s">
        <v>35</v>
      </c>
      <c r="B50" s="43">
        <v>0</v>
      </c>
      <c r="C50" s="29"/>
      <c r="D50" s="29">
        <v>0</v>
      </c>
      <c r="E50" s="29"/>
      <c r="F50" s="29"/>
      <c r="G50" s="30"/>
      <c r="H50" s="29"/>
      <c r="I50" s="72"/>
      <c r="J50" s="30"/>
      <c r="K50" s="23"/>
      <c r="L50" s="71"/>
      <c r="M50" s="17">
        <v>0</v>
      </c>
      <c r="O50" s="146">
        <v>0</v>
      </c>
      <c r="P50" s="146"/>
      <c r="Q50" s="29">
        <v>0</v>
      </c>
      <c r="R50" s="29"/>
      <c r="S50" s="29"/>
      <c r="T50" s="23"/>
      <c r="V50" s="152"/>
      <c r="W50" s="17">
        <v>0</v>
      </c>
      <c r="Y50" s="146">
        <v>0</v>
      </c>
      <c r="Z50" s="146"/>
      <c r="AA50" s="20">
        <v>0</v>
      </c>
      <c r="AD50" s="23"/>
      <c r="AE50" s="71"/>
      <c r="AF50" s="17">
        <v>0</v>
      </c>
      <c r="AH50" s="20">
        <v>0</v>
      </c>
      <c r="AI50" s="20">
        <v>0</v>
      </c>
      <c r="AL50" s="23"/>
      <c r="AM50" s="23"/>
      <c r="AN50" s="71"/>
      <c r="AO50" s="17"/>
      <c r="AQ50" s="23"/>
      <c r="AR50" s="164"/>
      <c r="AS50" s="17">
        <v>0</v>
      </c>
      <c r="AU50" s="146">
        <v>0</v>
      </c>
      <c r="AV50" s="146"/>
      <c r="AW50" s="20">
        <v>0</v>
      </c>
      <c r="AZ50" s="20">
        <v>0</v>
      </c>
      <c r="BA50" s="23"/>
      <c r="BB50" s="23"/>
      <c r="BC50" s="152"/>
      <c r="BD50" s="17">
        <v>0</v>
      </c>
      <c r="BF50" s="146">
        <v>0</v>
      </c>
      <c r="BG50" s="146"/>
      <c r="BH50" s="20">
        <v>0</v>
      </c>
      <c r="BK50" s="20">
        <v>0</v>
      </c>
      <c r="BL50" s="23"/>
      <c r="BM50" s="164"/>
      <c r="BO50" s="176"/>
      <c r="BP50" s="176"/>
      <c r="BQ50" s="15" t="s">
        <v>171</v>
      </c>
      <c r="BR50" s="15" t="s">
        <v>11</v>
      </c>
      <c r="BS50" s="15">
        <f t="shared" si="4"/>
        <v>9.5420670706538111</v>
      </c>
    </row>
    <row r="51" spans="1:71" s="20" customFormat="1" x14ac:dyDescent="0.2">
      <c r="A51" s="41" t="s">
        <v>36</v>
      </c>
      <c r="B51" s="43">
        <v>0</v>
      </c>
      <c r="C51" s="29"/>
      <c r="D51" s="29">
        <v>0</v>
      </c>
      <c r="E51" s="29"/>
      <c r="F51" s="29"/>
      <c r="G51" s="30"/>
      <c r="H51" s="29"/>
      <c r="I51" s="72"/>
      <c r="J51" s="30"/>
      <c r="K51" s="23"/>
      <c r="L51" s="71"/>
      <c r="M51" s="17">
        <v>0</v>
      </c>
      <c r="O51" s="146">
        <v>0</v>
      </c>
      <c r="P51" s="146"/>
      <c r="Q51" s="29">
        <v>0</v>
      </c>
      <c r="R51" s="29"/>
      <c r="S51" s="29"/>
      <c r="T51" s="23"/>
      <c r="V51" s="152"/>
      <c r="W51" s="17">
        <v>0</v>
      </c>
      <c r="Y51" s="146">
        <v>0</v>
      </c>
      <c r="Z51" s="146"/>
      <c r="AA51" s="20">
        <v>0</v>
      </c>
      <c r="AD51" s="23"/>
      <c r="AE51" s="71"/>
      <c r="AF51" s="17">
        <v>0</v>
      </c>
      <c r="AH51" s="20">
        <v>0</v>
      </c>
      <c r="AI51" s="20">
        <v>0</v>
      </c>
      <c r="AL51" s="23"/>
      <c r="AM51" s="23"/>
      <c r="AN51" s="71"/>
      <c r="AO51" s="17"/>
      <c r="AQ51" s="23"/>
      <c r="AR51" s="164"/>
      <c r="AS51" s="17">
        <v>0</v>
      </c>
      <c r="AU51" s="146">
        <v>0</v>
      </c>
      <c r="AV51" s="146"/>
      <c r="AW51" s="20">
        <v>0</v>
      </c>
      <c r="AZ51" s="20">
        <v>0</v>
      </c>
      <c r="BA51" s="23"/>
      <c r="BB51" s="23"/>
      <c r="BC51" s="152"/>
      <c r="BD51" s="17">
        <v>0</v>
      </c>
      <c r="BF51" s="146">
        <v>0</v>
      </c>
      <c r="BG51" s="146"/>
      <c r="BH51" s="20">
        <v>0</v>
      </c>
      <c r="BK51" s="20">
        <v>0</v>
      </c>
      <c r="BL51" s="23"/>
      <c r="BM51" s="164"/>
      <c r="BO51" s="176"/>
      <c r="BP51" s="176"/>
      <c r="BQ51" s="15" t="s">
        <v>172</v>
      </c>
      <c r="BR51" s="15" t="s">
        <v>11</v>
      </c>
      <c r="BS51" s="15">
        <f t="shared" si="4"/>
        <v>1.7139142638219382</v>
      </c>
    </row>
    <row r="52" spans="1:71" s="20" customFormat="1" x14ac:dyDescent="0.2">
      <c r="A52" s="41" t="s">
        <v>74</v>
      </c>
      <c r="B52" s="46">
        <v>403551.58409522154</v>
      </c>
      <c r="C52" s="29"/>
      <c r="D52" s="29">
        <v>1250000</v>
      </c>
      <c r="E52" s="29"/>
      <c r="F52" s="29"/>
      <c r="G52" s="30"/>
      <c r="H52" s="29"/>
      <c r="I52" s="72"/>
      <c r="J52" s="30"/>
      <c r="K52" s="23"/>
      <c r="L52" s="71"/>
      <c r="M52" s="17">
        <v>0</v>
      </c>
      <c r="O52" s="146">
        <v>0</v>
      </c>
      <c r="P52" s="146"/>
      <c r="Q52" s="29">
        <v>0</v>
      </c>
      <c r="R52" s="29"/>
      <c r="S52" s="29"/>
      <c r="T52" s="23"/>
      <c r="V52" s="152"/>
      <c r="W52" s="201">
        <v>17350.877192982458</v>
      </c>
      <c r="Y52" s="146">
        <v>0</v>
      </c>
      <c r="Z52" s="146"/>
      <c r="AA52" s="20">
        <v>0</v>
      </c>
      <c r="AD52" s="23"/>
      <c r="AE52" s="71"/>
      <c r="AF52" s="201">
        <v>403551.58409522154</v>
      </c>
      <c r="AH52" s="20">
        <v>0</v>
      </c>
      <c r="AI52" s="20">
        <v>1250000</v>
      </c>
      <c r="AL52" s="23"/>
      <c r="AM52" s="23"/>
      <c r="AN52" s="71"/>
      <c r="AO52" s="17"/>
      <c r="AQ52" s="23"/>
      <c r="AR52" s="164"/>
      <c r="AS52" s="17">
        <v>0</v>
      </c>
      <c r="AU52" s="146">
        <v>0</v>
      </c>
      <c r="AV52" s="146"/>
      <c r="AW52" s="20">
        <v>0</v>
      </c>
      <c r="AZ52" s="20">
        <v>0</v>
      </c>
      <c r="BA52" s="23"/>
      <c r="BB52" s="23"/>
      <c r="BC52" s="152"/>
      <c r="BD52" s="201">
        <v>18105.26315789474</v>
      </c>
      <c r="BF52" s="146">
        <v>0</v>
      </c>
      <c r="BG52" s="146"/>
      <c r="BH52" s="20">
        <v>0</v>
      </c>
      <c r="BK52" s="20">
        <v>0</v>
      </c>
      <c r="BL52" s="23"/>
      <c r="BM52" s="164"/>
      <c r="BO52" s="176"/>
      <c r="BP52" s="176"/>
      <c r="BQ52" s="15" t="s">
        <v>173</v>
      </c>
      <c r="BR52" s="15" t="s">
        <v>11</v>
      </c>
      <c r="BS52" s="15">
        <f t="shared" si="4"/>
        <v>0.74260703338953893</v>
      </c>
    </row>
    <row r="53" spans="1:71" s="20" customFormat="1" x14ac:dyDescent="0.2">
      <c r="A53" s="41" t="s">
        <v>37</v>
      </c>
      <c r="B53" s="43"/>
      <c r="C53" s="29"/>
      <c r="D53" s="29"/>
      <c r="E53" s="29"/>
      <c r="F53" s="29"/>
      <c r="G53" s="30"/>
      <c r="H53" s="29"/>
      <c r="I53" s="72"/>
      <c r="J53" s="30"/>
      <c r="K53" s="23"/>
      <c r="L53" s="71"/>
      <c r="M53" s="17">
        <v>0</v>
      </c>
      <c r="O53" s="146">
        <v>0</v>
      </c>
      <c r="P53" s="146"/>
      <c r="Q53" s="29">
        <v>1250000</v>
      </c>
      <c r="R53" s="29"/>
      <c r="S53" s="29"/>
      <c r="T53" s="23"/>
      <c r="V53" s="152"/>
      <c r="W53" s="17">
        <v>0</v>
      </c>
      <c r="X53" s="20" t="s">
        <v>111</v>
      </c>
      <c r="Y53" s="146">
        <v>0</v>
      </c>
      <c r="Z53" s="146" t="s">
        <v>111</v>
      </c>
      <c r="AA53" s="20">
        <v>1250000</v>
      </c>
      <c r="AB53" s="20" t="s">
        <v>111</v>
      </c>
      <c r="AD53" s="23"/>
      <c r="AE53" s="71"/>
      <c r="AF53" s="17"/>
      <c r="AL53" s="23"/>
      <c r="AM53" s="23"/>
      <c r="AN53" s="71"/>
      <c r="AO53" s="17"/>
      <c r="AQ53" s="23"/>
      <c r="AR53" s="164"/>
      <c r="AS53" s="17">
        <v>0</v>
      </c>
      <c r="AU53" s="146">
        <v>0</v>
      </c>
      <c r="AV53" s="146"/>
      <c r="AW53" s="20">
        <v>1250000</v>
      </c>
      <c r="BA53" s="23"/>
      <c r="BB53" s="23"/>
      <c r="BC53" s="152"/>
      <c r="BD53" s="17">
        <v>0</v>
      </c>
      <c r="BE53" s="20" t="s">
        <v>111</v>
      </c>
      <c r="BF53" s="146">
        <v>0</v>
      </c>
      <c r="BG53" s="146" t="s">
        <v>111</v>
      </c>
      <c r="BH53" s="20">
        <v>1250000</v>
      </c>
      <c r="BI53" s="20" t="s">
        <v>111</v>
      </c>
      <c r="BL53" s="23"/>
      <c r="BM53" s="164"/>
      <c r="BO53" s="176"/>
      <c r="BP53" s="176"/>
      <c r="BQ53" s="15" t="s">
        <v>174</v>
      </c>
      <c r="BR53" s="15" t="s">
        <v>11</v>
      </c>
      <c r="BS53" s="15">
        <f t="shared" si="4"/>
        <v>23.468039751594404</v>
      </c>
    </row>
    <row r="54" spans="1:71" s="20" customFormat="1" x14ac:dyDescent="0.2">
      <c r="A54" s="130" t="s">
        <v>75</v>
      </c>
      <c r="B54" s="43"/>
      <c r="C54" s="29"/>
      <c r="D54" s="29"/>
      <c r="E54" s="29"/>
      <c r="F54" s="29"/>
      <c r="G54" s="30"/>
      <c r="H54" s="29"/>
      <c r="I54" s="72"/>
      <c r="J54" s="30"/>
      <c r="K54" s="23"/>
      <c r="L54" s="71"/>
      <c r="M54" s="201">
        <v>609225.80645161285</v>
      </c>
      <c r="N54" s="20" t="s">
        <v>106</v>
      </c>
      <c r="O54" s="146"/>
      <c r="P54" s="146"/>
      <c r="Q54" s="29"/>
      <c r="R54" s="29"/>
      <c r="S54" s="29"/>
      <c r="T54" s="23"/>
      <c r="V54" s="152"/>
      <c r="W54" s="201">
        <v>720438.59649122832</v>
      </c>
      <c r="X54" s="20" t="s">
        <v>112</v>
      </c>
      <c r="Y54" s="146"/>
      <c r="Z54" s="146"/>
      <c r="AD54" s="23"/>
      <c r="AE54" s="71"/>
      <c r="AF54" s="17"/>
      <c r="AL54" s="23"/>
      <c r="AM54" s="23"/>
      <c r="AN54" s="71"/>
      <c r="AO54" s="17"/>
      <c r="AQ54" s="23"/>
      <c r="AR54" s="164"/>
      <c r="AS54" s="201">
        <v>609225.80645161285</v>
      </c>
      <c r="AT54" s="20" t="s">
        <v>106</v>
      </c>
      <c r="AU54" s="146"/>
      <c r="AV54" s="146"/>
      <c r="BA54" s="23"/>
      <c r="BB54" s="23"/>
      <c r="BC54" s="152"/>
      <c r="BD54" s="201">
        <v>721192.98245614045</v>
      </c>
      <c r="BE54" s="20" t="s">
        <v>112</v>
      </c>
      <c r="BF54" s="146"/>
      <c r="BG54" s="146"/>
      <c r="BL54" s="23"/>
      <c r="BM54" s="164"/>
      <c r="BO54" s="176"/>
      <c r="BP54" s="176"/>
      <c r="BQ54" s="15" t="s">
        <v>175</v>
      </c>
      <c r="BR54" s="15" t="s">
        <v>11</v>
      </c>
      <c r="BS54" s="15">
        <f t="shared" si="4"/>
        <v>6.0988924645072634E-2</v>
      </c>
    </row>
    <row r="55" spans="1:71" s="20" customFormat="1" x14ac:dyDescent="0.2">
      <c r="A55" s="41" t="s">
        <v>40</v>
      </c>
      <c r="B55" s="43"/>
      <c r="C55" s="29"/>
      <c r="D55" s="29"/>
      <c r="E55" s="29"/>
      <c r="F55" s="29"/>
      <c r="G55" s="30"/>
      <c r="H55" s="29"/>
      <c r="I55" s="72">
        <v>0</v>
      </c>
      <c r="J55" s="53"/>
      <c r="K55" s="23"/>
      <c r="L55" s="71"/>
      <c r="M55" s="17"/>
      <c r="O55" s="146"/>
      <c r="P55" s="146"/>
      <c r="Q55" s="29"/>
      <c r="R55" s="29"/>
      <c r="S55" s="29"/>
      <c r="T55" s="23"/>
      <c r="V55" s="152"/>
      <c r="W55" s="17"/>
      <c r="Y55" s="146"/>
      <c r="Z55" s="146"/>
      <c r="AD55" s="23"/>
      <c r="AE55" s="71"/>
      <c r="AF55" s="17"/>
      <c r="AL55" s="23"/>
      <c r="AM55" s="23"/>
      <c r="AN55" s="71">
        <v>0</v>
      </c>
      <c r="AO55" s="17"/>
      <c r="AQ55" s="23"/>
      <c r="AR55" s="164"/>
      <c r="AS55" s="17"/>
      <c r="AU55" s="146"/>
      <c r="AV55" s="146"/>
      <c r="BA55" s="23"/>
      <c r="BB55" s="23"/>
      <c r="BC55" s="152"/>
      <c r="BD55" s="17"/>
      <c r="BF55" s="146"/>
      <c r="BG55" s="146"/>
      <c r="BL55" s="23"/>
      <c r="BM55" s="164"/>
      <c r="BO55" s="176"/>
      <c r="BP55" s="176"/>
      <c r="BQ55" s="15" t="s">
        <v>176</v>
      </c>
      <c r="BR55" s="15" t="s">
        <v>11</v>
      </c>
      <c r="BS55" s="15">
        <f t="shared" si="4"/>
        <v>0.14396527264729048</v>
      </c>
    </row>
    <row r="56" spans="1:71" s="20" customFormat="1" x14ac:dyDescent="0.2">
      <c r="A56" s="41" t="s">
        <v>76</v>
      </c>
      <c r="B56" s="43"/>
      <c r="C56" s="29"/>
      <c r="D56" s="29"/>
      <c r="E56" s="29"/>
      <c r="F56" s="29"/>
      <c r="G56" s="30"/>
      <c r="H56" s="29"/>
      <c r="I56" s="72"/>
      <c r="J56" s="53"/>
      <c r="K56" s="23"/>
      <c r="L56" s="71"/>
      <c r="M56" s="17"/>
      <c r="O56" s="146"/>
      <c r="P56" s="146"/>
      <c r="Q56" s="29"/>
      <c r="R56" s="29"/>
      <c r="S56" s="29"/>
      <c r="T56" s="23"/>
      <c r="V56" s="152"/>
      <c r="W56" s="17"/>
      <c r="Y56" s="146"/>
      <c r="Z56" s="146"/>
      <c r="AD56" s="23"/>
      <c r="AE56" s="71"/>
      <c r="AF56" s="17"/>
      <c r="AL56" s="23"/>
      <c r="AM56" s="23"/>
      <c r="AN56" s="71"/>
      <c r="AO56" s="17"/>
      <c r="AQ56" s="23"/>
      <c r="AR56" s="164"/>
      <c r="AS56" s="17"/>
      <c r="AU56" s="146"/>
      <c r="AV56" s="146"/>
      <c r="BA56" s="23"/>
      <c r="BB56" s="23"/>
      <c r="BC56" s="152"/>
      <c r="BD56" s="17"/>
      <c r="BF56" s="146"/>
      <c r="BG56" s="146"/>
      <c r="BL56" s="23"/>
      <c r="BM56" s="164"/>
      <c r="BO56" s="176"/>
      <c r="BP56" s="176"/>
      <c r="BQ56" s="15" t="s">
        <v>177</v>
      </c>
      <c r="BR56" s="15" t="s">
        <v>11</v>
      </c>
      <c r="BS56" s="15">
        <f t="shared" si="4"/>
        <v>26.972665888521622</v>
      </c>
    </row>
    <row r="57" spans="1:71" s="20" customFormat="1" x14ac:dyDescent="0.2">
      <c r="A57" s="41" t="s">
        <v>39</v>
      </c>
      <c r="B57" s="43"/>
      <c r="C57" s="29"/>
      <c r="D57" s="29"/>
      <c r="E57" s="29"/>
      <c r="F57" s="29"/>
      <c r="G57" s="30"/>
      <c r="H57" s="29"/>
      <c r="I57" s="72"/>
      <c r="J57" s="53"/>
      <c r="K57" s="23"/>
      <c r="L57" s="71"/>
      <c r="M57" s="17"/>
      <c r="O57" s="146"/>
      <c r="P57" s="146"/>
      <c r="Q57" s="29"/>
      <c r="R57" s="29"/>
      <c r="S57" s="29"/>
      <c r="T57" s="23"/>
      <c r="V57" s="152"/>
      <c r="W57" s="17"/>
      <c r="Y57" s="146"/>
      <c r="Z57" s="146"/>
      <c r="AD57" s="23"/>
      <c r="AE57" s="71"/>
      <c r="AF57" s="17"/>
      <c r="AL57" s="23"/>
      <c r="AM57" s="23"/>
      <c r="AN57" s="71"/>
      <c r="AO57" s="17"/>
      <c r="AQ57" s="23"/>
      <c r="AR57" s="164"/>
      <c r="AS57" s="17"/>
      <c r="AU57" s="146"/>
      <c r="AV57" s="146"/>
      <c r="BA57" s="23"/>
      <c r="BB57" s="23"/>
      <c r="BC57" s="152"/>
      <c r="BD57" s="17"/>
      <c r="BF57" s="146"/>
      <c r="BG57" s="146"/>
      <c r="BL57" s="23"/>
      <c r="BM57" s="164"/>
      <c r="BO57" s="176"/>
      <c r="BP57" s="176"/>
      <c r="BQ57" s="15" t="s">
        <v>178</v>
      </c>
      <c r="BR57" s="15" t="s">
        <v>11</v>
      </c>
      <c r="BS57" s="15">
        <f t="shared" si="4"/>
        <v>0.21310684924266798</v>
      </c>
    </row>
    <row r="58" spans="1:71" s="20" customFormat="1" x14ac:dyDescent="0.2">
      <c r="A58" s="41" t="s">
        <v>38</v>
      </c>
      <c r="B58" s="43">
        <v>0</v>
      </c>
      <c r="C58" s="29"/>
      <c r="D58" s="29">
        <v>0</v>
      </c>
      <c r="E58" s="29"/>
      <c r="F58" s="29"/>
      <c r="G58" s="30"/>
      <c r="H58" s="189">
        <v>102186.48935107733</v>
      </c>
      <c r="I58" s="72"/>
      <c r="J58" s="194">
        <v>1250000</v>
      </c>
      <c r="K58" s="23"/>
      <c r="L58" s="197">
        <v>102186.48935107733</v>
      </c>
      <c r="M58" s="201">
        <v>3677.4193548387107</v>
      </c>
      <c r="O58" s="146">
        <v>0</v>
      </c>
      <c r="P58" s="146"/>
      <c r="Q58" s="29">
        <v>0</v>
      </c>
      <c r="R58" s="29"/>
      <c r="S58" s="29"/>
      <c r="T58" s="23"/>
      <c r="U58" s="176">
        <v>102186.48935107733</v>
      </c>
      <c r="V58" s="152"/>
      <c r="W58" s="201">
        <v>16596.491228070176</v>
      </c>
      <c r="Y58" s="146">
        <v>0</v>
      </c>
      <c r="Z58" s="146"/>
      <c r="AA58" s="20">
        <v>0</v>
      </c>
      <c r="AD58" s="23"/>
      <c r="AE58" s="197">
        <v>102186.48935107733</v>
      </c>
      <c r="AF58" s="17">
        <v>0</v>
      </c>
      <c r="AH58" s="176">
        <v>376768.8142154637</v>
      </c>
      <c r="AI58" s="20">
        <v>0</v>
      </c>
      <c r="AL58" s="23"/>
      <c r="AM58" s="23"/>
      <c r="AN58" s="71"/>
      <c r="AO58" s="201">
        <v>1250000</v>
      </c>
      <c r="AP58" s="176">
        <v>376768.8142154637</v>
      </c>
      <c r="AQ58" s="23"/>
      <c r="AR58" s="164"/>
      <c r="AS58" s="201">
        <v>3677.4193548387107</v>
      </c>
      <c r="AU58" s="146">
        <v>0</v>
      </c>
      <c r="AV58" s="146"/>
      <c r="AW58" s="20">
        <v>0</v>
      </c>
      <c r="AZ58" s="176">
        <v>376768.8142154637</v>
      </c>
      <c r="BA58" s="23"/>
      <c r="BB58" s="23"/>
      <c r="BC58" s="152"/>
      <c r="BD58" s="201">
        <v>15087.719298245616</v>
      </c>
      <c r="BF58" s="146">
        <v>0</v>
      </c>
      <c r="BG58" s="146"/>
      <c r="BH58" s="20">
        <v>0</v>
      </c>
      <c r="BK58" s="176">
        <v>376768.8142154637</v>
      </c>
      <c r="BL58" s="23"/>
      <c r="BM58" s="164"/>
      <c r="BO58" s="176"/>
      <c r="BP58" s="176"/>
      <c r="BQ58" s="15" t="s">
        <v>179</v>
      </c>
      <c r="BR58" s="15" t="s">
        <v>11</v>
      </c>
      <c r="BS58" s="15">
        <f t="shared" si="4"/>
        <v>13598.995630805546</v>
      </c>
    </row>
    <row r="59" spans="1:71" s="20" customFormat="1" x14ac:dyDescent="0.2">
      <c r="A59" s="41" t="s">
        <v>77</v>
      </c>
      <c r="B59" s="43">
        <v>0</v>
      </c>
      <c r="C59" s="18"/>
      <c r="D59" s="18">
        <v>0</v>
      </c>
      <c r="E59" s="29"/>
      <c r="F59" s="29"/>
      <c r="G59" s="30">
        <v>0</v>
      </c>
      <c r="H59" s="18">
        <v>0</v>
      </c>
      <c r="I59" s="72"/>
      <c r="J59" s="125"/>
      <c r="K59" s="159"/>
      <c r="L59" s="85"/>
      <c r="M59" s="81">
        <v>0</v>
      </c>
      <c r="N59" s="82"/>
      <c r="O59" s="144">
        <v>0</v>
      </c>
      <c r="P59" s="144"/>
      <c r="Q59" s="68">
        <v>0</v>
      </c>
      <c r="R59" s="68"/>
      <c r="S59" s="68"/>
      <c r="T59" s="159">
        <v>0</v>
      </c>
      <c r="U59" s="82">
        <v>0</v>
      </c>
      <c r="V59" s="155"/>
      <c r="W59" s="81">
        <v>0</v>
      </c>
      <c r="X59" s="82"/>
      <c r="Y59" s="144">
        <v>0</v>
      </c>
      <c r="Z59" s="144"/>
      <c r="AA59" s="82">
        <v>0</v>
      </c>
      <c r="AB59" s="82"/>
      <c r="AC59" s="82"/>
      <c r="AD59" s="159">
        <v>0</v>
      </c>
      <c r="AE59" s="85">
        <v>0</v>
      </c>
      <c r="AF59" s="81">
        <v>0</v>
      </c>
      <c r="AG59" s="82"/>
      <c r="AH59" s="202">
        <v>3045.6852791878164</v>
      </c>
      <c r="AI59" s="82">
        <v>0</v>
      </c>
      <c r="AJ59" s="82"/>
      <c r="AK59" s="82"/>
      <c r="AL59" s="159">
        <v>1622.1243294127059</v>
      </c>
      <c r="AM59" s="159">
        <v>4862.0324033048691</v>
      </c>
      <c r="AN59" s="85"/>
      <c r="AO59" s="81"/>
      <c r="AP59" s="202">
        <v>3045.6852791878164</v>
      </c>
      <c r="AQ59" s="159">
        <v>1622.1243294127059</v>
      </c>
      <c r="AR59" s="162">
        <v>4862.0324033048691</v>
      </c>
      <c r="AS59" s="81">
        <v>0</v>
      </c>
      <c r="AT59" s="82"/>
      <c r="AU59" s="144">
        <v>0</v>
      </c>
      <c r="AV59" s="144"/>
      <c r="AW59" s="82">
        <v>0</v>
      </c>
      <c r="AX59" s="82"/>
      <c r="AY59" s="82"/>
      <c r="AZ59" s="202">
        <v>3045.6852791878164</v>
      </c>
      <c r="BA59" s="159">
        <v>1622.1243294127059</v>
      </c>
      <c r="BB59" s="159">
        <v>4862.0324033048691</v>
      </c>
      <c r="BC59" s="155"/>
      <c r="BD59" s="81">
        <v>0</v>
      </c>
      <c r="BE59" s="82"/>
      <c r="BF59" s="144">
        <v>0</v>
      </c>
      <c r="BG59" s="144"/>
      <c r="BH59" s="82">
        <v>0</v>
      </c>
      <c r="BI59" s="82"/>
      <c r="BJ59" s="82"/>
      <c r="BK59" s="202">
        <v>3045.6852791878164</v>
      </c>
      <c r="BL59" s="159">
        <v>1622.1243294127059</v>
      </c>
      <c r="BM59" s="162">
        <v>4862.0324033048691</v>
      </c>
      <c r="BO59" s="12" t="s">
        <v>144</v>
      </c>
      <c r="BP59" s="12" t="s">
        <v>87</v>
      </c>
      <c r="BQ59" s="15" t="s">
        <v>169</v>
      </c>
      <c r="BR59" s="15" t="s">
        <v>11</v>
      </c>
      <c r="BS59" s="15">
        <f t="shared" ref="BS59:BS69" si="5">($W$58)*$C4</f>
        <v>0.24967991088737806</v>
      </c>
    </row>
    <row r="60" spans="1:71" s="20" customFormat="1" x14ac:dyDescent="0.2">
      <c r="A60" s="97" t="s">
        <v>41</v>
      </c>
      <c r="B60" s="31"/>
      <c r="C60" s="31"/>
      <c r="D60" s="31"/>
      <c r="E60" s="93"/>
      <c r="F60" s="94"/>
      <c r="G60" s="94"/>
      <c r="H60" s="31"/>
      <c r="I60" s="31"/>
      <c r="J60" s="126"/>
      <c r="K60" s="23"/>
      <c r="L60" s="71"/>
      <c r="M60" s="24"/>
      <c r="N60" s="28"/>
      <c r="O60" s="147"/>
      <c r="P60" s="147"/>
      <c r="Q60" s="127"/>
      <c r="R60" s="127"/>
      <c r="S60" s="31"/>
      <c r="T60" s="86"/>
      <c r="U60" s="28"/>
      <c r="V60" s="156"/>
      <c r="W60" s="24"/>
      <c r="X60" s="28"/>
      <c r="Y60" s="147"/>
      <c r="Z60" s="147"/>
      <c r="AA60" s="28"/>
      <c r="AB60" s="28"/>
      <c r="AC60" s="28"/>
      <c r="AD60" s="86"/>
      <c r="AE60" s="47"/>
      <c r="AF60" s="24"/>
      <c r="AG60" s="28"/>
      <c r="AH60" s="28"/>
      <c r="AI60" s="28"/>
      <c r="AJ60" s="28"/>
      <c r="AK60" s="28"/>
      <c r="AL60" s="86"/>
      <c r="AM60" s="86"/>
      <c r="AN60" s="47"/>
      <c r="AO60" s="24"/>
      <c r="AP60" s="28"/>
      <c r="AQ60" s="86"/>
      <c r="AR60" s="163"/>
      <c r="AS60" s="24"/>
      <c r="AT60" s="28"/>
      <c r="AU60" s="147"/>
      <c r="AV60" s="147"/>
      <c r="AW60" s="28"/>
      <c r="AX60" s="28"/>
      <c r="AY60" s="28"/>
      <c r="AZ60" s="28"/>
      <c r="BA60" s="86"/>
      <c r="BB60" s="86"/>
      <c r="BC60" s="156"/>
      <c r="BD60" s="24"/>
      <c r="BE60" s="28"/>
      <c r="BF60" s="147"/>
      <c r="BG60" s="147"/>
      <c r="BH60" s="28"/>
      <c r="BI60" s="28"/>
      <c r="BJ60" s="28"/>
      <c r="BK60" s="28"/>
      <c r="BL60" s="86"/>
      <c r="BM60" s="163"/>
      <c r="BO60" s="176"/>
      <c r="BP60" s="176"/>
      <c r="BQ60" s="15" t="s">
        <v>170</v>
      </c>
      <c r="BR60" s="15" t="s">
        <v>11</v>
      </c>
      <c r="BS60" s="15">
        <f t="shared" si="5"/>
        <v>0.79115436310553156</v>
      </c>
    </row>
    <row r="61" spans="1:71" s="20" customFormat="1" x14ac:dyDescent="0.2">
      <c r="A61" s="17" t="s">
        <v>42</v>
      </c>
      <c r="B61" s="32">
        <v>3.7158906439074157</v>
      </c>
      <c r="C61" s="186">
        <v>0.96495617654341403</v>
      </c>
      <c r="D61" s="54">
        <v>11.921150986858811</v>
      </c>
      <c r="E61" s="67"/>
      <c r="F61" s="54">
        <v>5.1332904451728029E-2</v>
      </c>
      <c r="G61" s="44">
        <v>0.55498343833461328</v>
      </c>
      <c r="H61" s="190">
        <v>1.537312880028848</v>
      </c>
      <c r="I61" s="73">
        <v>0</v>
      </c>
      <c r="J61" s="193">
        <v>1.0232732172686274</v>
      </c>
      <c r="K61" s="23">
        <v>0.55498343833461328</v>
      </c>
      <c r="L61" s="197">
        <v>1.537312880028848</v>
      </c>
      <c r="M61" s="201">
        <v>4.5807776763756607</v>
      </c>
      <c r="N61" s="176">
        <v>2.7549999999999999</v>
      </c>
      <c r="O61" s="146">
        <v>0</v>
      </c>
      <c r="P61" s="146">
        <v>0</v>
      </c>
      <c r="Q61" s="67">
        <v>9.8746868030692472</v>
      </c>
      <c r="R61" s="67"/>
      <c r="S61" s="54">
        <v>5.1332904451728029E-2</v>
      </c>
      <c r="T61" s="23">
        <v>0.55498343833461328</v>
      </c>
      <c r="U61" s="176">
        <v>1.537312880028848</v>
      </c>
      <c r="V61" s="152">
        <v>0</v>
      </c>
      <c r="W61" s="201">
        <v>2.5751322403108059</v>
      </c>
      <c r="X61" s="176"/>
      <c r="Y61" s="146">
        <v>0</v>
      </c>
      <c r="Z61" s="146">
        <v>0</v>
      </c>
      <c r="AA61" s="20">
        <v>4.4153882916138194</v>
      </c>
      <c r="AC61" s="20">
        <v>5.1332904451728029E-2</v>
      </c>
      <c r="AD61" s="23">
        <v>0.55498343833461328</v>
      </c>
      <c r="AE61" s="197">
        <v>1.537312880028848</v>
      </c>
      <c r="AF61" s="201">
        <v>3.7158906439074162</v>
      </c>
      <c r="AG61" s="176">
        <v>0.96495617654341403</v>
      </c>
      <c r="AH61" s="176">
        <v>5.668181327735593</v>
      </c>
      <c r="AI61" s="176">
        <v>11.921150986858811</v>
      </c>
      <c r="AK61" s="20">
        <v>5.1332904451728029E-2</v>
      </c>
      <c r="AL61" s="23">
        <v>0.1631196928832831</v>
      </c>
      <c r="AM61" s="23"/>
      <c r="AN61" s="71">
        <v>0</v>
      </c>
      <c r="AO61" s="201">
        <v>1.0232732172686274</v>
      </c>
      <c r="AP61" s="176">
        <v>0.3084299493509946</v>
      </c>
      <c r="AQ61" s="23">
        <v>0.1631196928832831</v>
      </c>
      <c r="AR61" s="164"/>
      <c r="AS61" s="201">
        <v>4.5807776763756607</v>
      </c>
      <c r="AT61" s="176">
        <v>2.7549999999999999</v>
      </c>
      <c r="AU61" s="146">
        <v>0</v>
      </c>
      <c r="AV61" s="146">
        <v>0</v>
      </c>
      <c r="AW61" s="20">
        <v>9.8746868030692472</v>
      </c>
      <c r="AY61" s="20">
        <v>5.1332904451728029E-2</v>
      </c>
      <c r="AZ61" s="176">
        <v>5.668181327735593</v>
      </c>
      <c r="BA61" s="23">
        <v>0.1631196928832831</v>
      </c>
      <c r="BB61" s="23"/>
      <c r="BC61" s="152">
        <v>0</v>
      </c>
      <c r="BD61" s="201">
        <v>2.5643368052209112</v>
      </c>
      <c r="BE61" s="176"/>
      <c r="BF61" s="146">
        <v>0</v>
      </c>
      <c r="BG61" s="146">
        <v>0</v>
      </c>
      <c r="BH61" s="20">
        <v>4.4153882916138194</v>
      </c>
      <c r="BJ61" s="20">
        <v>5.1332904451728029E-2</v>
      </c>
      <c r="BK61" s="176">
        <v>5.668181327735593</v>
      </c>
      <c r="BL61" s="23">
        <v>0.1631196928832831</v>
      </c>
      <c r="BM61" s="164"/>
      <c r="BO61" s="176"/>
      <c r="BP61" s="176"/>
      <c r="BQ61" s="15" t="s">
        <v>171</v>
      </c>
      <c r="BR61" s="15" t="s">
        <v>11</v>
      </c>
      <c r="BS61" s="15">
        <f t="shared" si="5"/>
        <v>1.5497629230775962</v>
      </c>
    </row>
    <row r="62" spans="1:71" s="20" customFormat="1" x14ac:dyDescent="0.2">
      <c r="A62" s="17" t="s">
        <v>43</v>
      </c>
      <c r="B62" s="32">
        <v>6.9269188427844597</v>
      </c>
      <c r="C62" s="186">
        <v>1.2612200451869136</v>
      </c>
      <c r="D62" s="54">
        <v>46.476260806894395</v>
      </c>
      <c r="E62" s="67"/>
      <c r="F62" s="54">
        <v>0.16265972802897999</v>
      </c>
      <c r="G62" s="44">
        <v>1.7585884941497303</v>
      </c>
      <c r="H62" s="190">
        <v>4.8713178736279854</v>
      </c>
      <c r="I62" s="73">
        <v>0</v>
      </c>
      <c r="J62" s="193">
        <v>4.1655584440926789</v>
      </c>
      <c r="K62" s="23">
        <v>1.7585884941497303</v>
      </c>
      <c r="L62" s="197">
        <v>4.8713178736279854</v>
      </c>
      <c r="M62" s="201">
        <v>1.8066493723920931</v>
      </c>
      <c r="N62" s="176">
        <v>5.0679999999999996</v>
      </c>
      <c r="O62" s="146">
        <v>0</v>
      </c>
      <c r="P62" s="146">
        <v>0</v>
      </c>
      <c r="Q62" s="67">
        <v>33.290677115125852</v>
      </c>
      <c r="R62" s="67"/>
      <c r="S62" s="54">
        <v>0.16265972802897999</v>
      </c>
      <c r="T62" s="23">
        <v>1.7585884941497303</v>
      </c>
      <c r="U62" s="176">
        <v>4.8713178736279854</v>
      </c>
      <c r="V62" s="152">
        <v>0</v>
      </c>
      <c r="W62" s="201">
        <v>7.5664249932775656</v>
      </c>
      <c r="X62" s="176"/>
      <c r="Y62" s="146">
        <v>0</v>
      </c>
      <c r="Z62" s="146">
        <v>0</v>
      </c>
      <c r="AA62" s="20">
        <v>22.29725019817759</v>
      </c>
      <c r="AC62" s="20">
        <v>0.16265972802897999</v>
      </c>
      <c r="AD62" s="23">
        <v>1.7585884941497303</v>
      </c>
      <c r="AE62" s="197">
        <v>4.8713178736279854</v>
      </c>
      <c r="AF62" s="201">
        <v>6.9269188427844588</v>
      </c>
      <c r="AG62" s="176">
        <v>1.2612200451869136</v>
      </c>
      <c r="AH62" s="176">
        <v>17.960893563998933</v>
      </c>
      <c r="AI62" s="176">
        <v>46.476260806894395</v>
      </c>
      <c r="AK62" s="20">
        <v>0.16265972802897999</v>
      </c>
      <c r="AL62" s="23">
        <v>0.63950554421830241</v>
      </c>
      <c r="AM62" s="23"/>
      <c r="AN62" s="71">
        <v>0</v>
      </c>
      <c r="AO62" s="201">
        <v>4.1655584440926789</v>
      </c>
      <c r="AP62" s="176">
        <v>1.2555620124208084</v>
      </c>
      <c r="AQ62" s="23">
        <v>0.63950554421830241</v>
      </c>
      <c r="AR62" s="164"/>
      <c r="AS62" s="201">
        <v>1.8066493723920931</v>
      </c>
      <c r="AT62" s="176">
        <v>5.0679999999999996</v>
      </c>
      <c r="AU62" s="146">
        <v>0</v>
      </c>
      <c r="AV62" s="146">
        <v>0</v>
      </c>
      <c r="AW62" s="20">
        <v>33.290677115125852</v>
      </c>
      <c r="AY62" s="20">
        <v>0.16265972802897999</v>
      </c>
      <c r="AZ62" s="176">
        <v>17.960893563998933</v>
      </c>
      <c r="BA62" s="23">
        <v>0.63950554421830241</v>
      </c>
      <c r="BB62" s="23"/>
      <c r="BC62" s="152">
        <v>0</v>
      </c>
      <c r="BD62" s="201">
        <v>7.5415012044544278</v>
      </c>
      <c r="BE62" s="176"/>
      <c r="BF62" s="146">
        <v>0</v>
      </c>
      <c r="BG62" s="146">
        <v>0</v>
      </c>
      <c r="BH62" s="20">
        <v>22.29725019817759</v>
      </c>
      <c r="BJ62" s="20">
        <v>0.16265972802897999</v>
      </c>
      <c r="BK62" s="176">
        <v>17.960893563998933</v>
      </c>
      <c r="BL62" s="23">
        <v>0.63950554421830241</v>
      </c>
      <c r="BM62" s="164"/>
      <c r="BO62" s="176"/>
      <c r="BP62" s="176"/>
      <c r="BQ62" s="15" t="s">
        <v>172</v>
      </c>
      <c r="BR62" s="15" t="s">
        <v>11</v>
      </c>
      <c r="BS62" s="15">
        <f t="shared" si="5"/>
        <v>0.27836324768392939</v>
      </c>
    </row>
    <row r="63" spans="1:71" s="20" customFormat="1" x14ac:dyDescent="0.2">
      <c r="A63" s="17" t="s">
        <v>44</v>
      </c>
      <c r="B63" s="32">
        <v>12.102470665919505</v>
      </c>
      <c r="C63" s="186">
        <v>1.6449072981782056</v>
      </c>
      <c r="D63" s="54">
        <v>70.306443222286831</v>
      </c>
      <c r="E63" s="67"/>
      <c r="F63" s="54">
        <v>0.31862626588548026</v>
      </c>
      <c r="G63" s="44">
        <v>3.4448138571845375</v>
      </c>
      <c r="H63" s="190">
        <v>9.5421887324116916</v>
      </c>
      <c r="I63" s="73">
        <v>0</v>
      </c>
      <c r="J63" s="193">
        <v>5.5824049369704403</v>
      </c>
      <c r="K63" s="23">
        <v>3.4448138571845375</v>
      </c>
      <c r="L63" s="197">
        <v>9.5421887324116916</v>
      </c>
      <c r="M63" s="201">
        <v>7.7013703606579602</v>
      </c>
      <c r="N63" s="176"/>
      <c r="O63" s="146">
        <v>0</v>
      </c>
      <c r="P63" s="146">
        <v>0</v>
      </c>
      <c r="Q63" s="67">
        <v>167.13556635380084</v>
      </c>
      <c r="R63" s="67"/>
      <c r="S63" s="54">
        <v>0.31862626588548026</v>
      </c>
      <c r="T63" s="23">
        <v>3.4448138571845375</v>
      </c>
      <c r="U63" s="176">
        <v>9.5421887324116916</v>
      </c>
      <c r="V63" s="152">
        <v>0</v>
      </c>
      <c r="W63" s="201">
        <v>11.118606884881551</v>
      </c>
      <c r="X63" s="176">
        <v>3</v>
      </c>
      <c r="Y63" s="146">
        <v>0</v>
      </c>
      <c r="Z63" s="146">
        <v>0</v>
      </c>
      <c r="AA63" s="20">
        <v>94.46665487998861</v>
      </c>
      <c r="AC63" s="20">
        <v>0.31862626588548026</v>
      </c>
      <c r="AD63" s="23">
        <v>3.4448138571845375</v>
      </c>
      <c r="AE63" s="197">
        <v>9.5421887324116916</v>
      </c>
      <c r="AF63" s="201">
        <v>12.102470665919505</v>
      </c>
      <c r="AG63" s="176">
        <v>1.6449072981782056</v>
      </c>
      <c r="AH63" s="176">
        <v>35.182724806006938</v>
      </c>
      <c r="AI63" s="176">
        <v>70.306443222286831</v>
      </c>
      <c r="AK63" s="20">
        <v>0.31862626588548026</v>
      </c>
      <c r="AL63" s="23">
        <v>2.6827933806131652</v>
      </c>
      <c r="AM63" s="23"/>
      <c r="AN63" s="71">
        <v>0</v>
      </c>
      <c r="AO63" s="201">
        <v>5.5824049369704403</v>
      </c>
      <c r="AP63" s="176">
        <v>1.6826208708583228</v>
      </c>
      <c r="AQ63" s="23">
        <v>2.6827933806131652</v>
      </c>
      <c r="AR63" s="164"/>
      <c r="AS63" s="201">
        <v>7.7013703606579602</v>
      </c>
      <c r="AT63" s="176"/>
      <c r="AU63" s="146">
        <v>0</v>
      </c>
      <c r="AV63" s="146">
        <v>0</v>
      </c>
      <c r="AW63" s="20">
        <v>167.13556635380084</v>
      </c>
      <c r="AY63" s="20">
        <v>0.31862626588548026</v>
      </c>
      <c r="AZ63" s="176">
        <v>35.182724806006938</v>
      </c>
      <c r="BA63" s="23">
        <v>2.6827933806131652</v>
      </c>
      <c r="BB63" s="23"/>
      <c r="BC63" s="152">
        <v>0</v>
      </c>
      <c r="BD63" s="201">
        <v>11.043986392524491</v>
      </c>
      <c r="BE63" s="176">
        <v>3</v>
      </c>
      <c r="BF63" s="146">
        <v>0</v>
      </c>
      <c r="BG63" s="146">
        <v>0</v>
      </c>
      <c r="BH63" s="20">
        <v>94.46665487998861</v>
      </c>
      <c r="BJ63" s="20">
        <v>0.31862626588548026</v>
      </c>
      <c r="BK63" s="176">
        <v>35.182724806006938</v>
      </c>
      <c r="BL63" s="23">
        <v>2.6827933806131652</v>
      </c>
      <c r="BM63" s="164"/>
      <c r="BO63" s="176"/>
      <c r="BP63" s="176"/>
      <c r="BQ63" s="15" t="s">
        <v>173</v>
      </c>
      <c r="BR63" s="15" t="s">
        <v>11</v>
      </c>
      <c r="BS63" s="15">
        <f t="shared" si="5"/>
        <v>0.12060959520009934</v>
      </c>
    </row>
    <row r="64" spans="1:71" s="20" customFormat="1" x14ac:dyDescent="0.2">
      <c r="A64" s="17" t="s">
        <v>45</v>
      </c>
      <c r="B64" s="32">
        <v>1.4029080795724063</v>
      </c>
      <c r="C64" s="186">
        <v>1.2074408524401301</v>
      </c>
      <c r="D64" s="54">
        <v>4.9155640187152851</v>
      </c>
      <c r="E64" s="67"/>
      <c r="F64" s="54">
        <v>5.723001376363638E-2</v>
      </c>
      <c r="G64" s="44">
        <v>0.61873977624523369</v>
      </c>
      <c r="H64" s="190">
        <v>1.7139189419098757</v>
      </c>
      <c r="I64" s="73">
        <v>0</v>
      </c>
      <c r="J64" s="193">
        <v>0.37813464782105749</v>
      </c>
      <c r="K64" s="23">
        <v>0.61873977624523369</v>
      </c>
      <c r="L64" s="197">
        <v>1.7139189419098757</v>
      </c>
      <c r="M64" s="201">
        <v>5.3940312944940221</v>
      </c>
      <c r="N64" s="176"/>
      <c r="O64" s="146">
        <v>0</v>
      </c>
      <c r="P64" s="146">
        <v>0</v>
      </c>
      <c r="Q64" s="67">
        <v>14.270088260261366</v>
      </c>
      <c r="R64" s="67"/>
      <c r="S64" s="54">
        <v>5.723001376363638E-2</v>
      </c>
      <c r="T64" s="23">
        <v>0.61873977624523369</v>
      </c>
      <c r="U64" s="176">
        <v>1.7139189419098757</v>
      </c>
      <c r="V64" s="152">
        <v>0</v>
      </c>
      <c r="W64" s="201">
        <v>1.3844613046370766</v>
      </c>
      <c r="X64" s="176"/>
      <c r="Y64" s="146">
        <v>0</v>
      </c>
      <c r="Z64" s="146">
        <v>0</v>
      </c>
      <c r="AA64" s="20">
        <v>3.5904202498411859</v>
      </c>
      <c r="AC64" s="20">
        <v>5.723001376363638E-2</v>
      </c>
      <c r="AD64" s="23">
        <v>0.61873977624523369</v>
      </c>
      <c r="AE64" s="197">
        <v>1.7139189419098757</v>
      </c>
      <c r="AF64" s="201">
        <v>1.402908079572406</v>
      </c>
      <c r="AG64" s="176">
        <v>1.2074408524401301</v>
      </c>
      <c r="AH64" s="176">
        <v>6.3193403698039665</v>
      </c>
      <c r="AI64" s="176">
        <v>4.9155640187152851</v>
      </c>
      <c r="AK64" s="20">
        <v>5.723001376363638E-2</v>
      </c>
      <c r="AL64" s="23">
        <v>8.9173227221567911E-2</v>
      </c>
      <c r="AM64" s="23"/>
      <c r="AN64" s="71">
        <v>0</v>
      </c>
      <c r="AO64" s="201">
        <v>0.37813464782105749</v>
      </c>
      <c r="AP64" s="176">
        <v>0.11397547429865744</v>
      </c>
      <c r="AQ64" s="23">
        <v>8.9173227221567911E-2</v>
      </c>
      <c r="AR64" s="164"/>
      <c r="AS64" s="201">
        <v>5.3940312944940221</v>
      </c>
      <c r="AT64" s="176"/>
      <c r="AU64" s="146">
        <v>0</v>
      </c>
      <c r="AV64" s="146">
        <v>0</v>
      </c>
      <c r="AW64" s="20">
        <v>14.270088260261366</v>
      </c>
      <c r="AY64" s="20">
        <v>5.723001376363638E-2</v>
      </c>
      <c r="AZ64" s="176">
        <v>6.3193403698039665</v>
      </c>
      <c r="BA64" s="23">
        <v>8.9173227221567911E-2</v>
      </c>
      <c r="BB64" s="23"/>
      <c r="BC64" s="152">
        <v>0</v>
      </c>
      <c r="BD64" s="201">
        <v>1.3632435088651669</v>
      </c>
      <c r="BE64" s="176"/>
      <c r="BF64" s="146">
        <v>0</v>
      </c>
      <c r="BG64" s="146">
        <v>0</v>
      </c>
      <c r="BH64" s="20">
        <v>3.5904202498411859</v>
      </c>
      <c r="BJ64" s="20">
        <v>5.723001376363638E-2</v>
      </c>
      <c r="BK64" s="176">
        <v>6.3193403698039665</v>
      </c>
      <c r="BL64" s="23">
        <v>8.9173227221567911E-2</v>
      </c>
      <c r="BM64" s="164"/>
      <c r="BO64" s="176"/>
      <c r="BP64" s="176"/>
      <c r="BQ64" s="15" t="s">
        <v>174</v>
      </c>
      <c r="BR64" s="15" t="s">
        <v>11</v>
      </c>
      <c r="BS64" s="15">
        <f t="shared" si="5"/>
        <v>3.8115324085476319</v>
      </c>
    </row>
    <row r="65" spans="1:71" s="20" customFormat="1" x14ac:dyDescent="0.2">
      <c r="A65" s="17" t="s">
        <v>46</v>
      </c>
      <c r="B65" s="32">
        <v>1.3844829715587017</v>
      </c>
      <c r="C65" s="186">
        <v>1.1635271219455654</v>
      </c>
      <c r="D65" s="54">
        <v>4.8584922937491486</v>
      </c>
      <c r="E65" s="67"/>
      <c r="F65" s="54">
        <v>2.4796782157968607E-2</v>
      </c>
      <c r="G65" s="44">
        <v>0.2680893194852243</v>
      </c>
      <c r="H65" s="190">
        <v>0.74261164455562811</v>
      </c>
      <c r="I65" s="73">
        <v>0</v>
      </c>
      <c r="J65" s="193">
        <v>0.21955103749592528</v>
      </c>
      <c r="K65" s="23">
        <v>0.2680893194852243</v>
      </c>
      <c r="L65" s="197">
        <v>0.74261164455562811</v>
      </c>
      <c r="M65" s="201">
        <v>0.88631140191481828</v>
      </c>
      <c r="N65" s="176"/>
      <c r="O65" s="146">
        <v>0</v>
      </c>
      <c r="P65" s="146">
        <v>0</v>
      </c>
      <c r="Q65" s="67">
        <v>4.915042537643755</v>
      </c>
      <c r="R65" s="67"/>
      <c r="S65" s="54">
        <v>2.4796782157968607E-2</v>
      </c>
      <c r="T65" s="23">
        <v>0.2680893194852243</v>
      </c>
      <c r="U65" s="176">
        <v>0.74261164455562811</v>
      </c>
      <c r="V65" s="152">
        <v>0</v>
      </c>
      <c r="W65" s="201">
        <v>1.0921321370137558</v>
      </c>
      <c r="X65" s="176"/>
      <c r="Y65" s="146">
        <v>0</v>
      </c>
      <c r="Z65" s="146">
        <v>0</v>
      </c>
      <c r="AA65" s="20">
        <v>3.1492466737892069</v>
      </c>
      <c r="AC65" s="20">
        <v>2.4796782157968607E-2</v>
      </c>
      <c r="AD65" s="23">
        <v>0.2680893194852243</v>
      </c>
      <c r="AE65" s="197">
        <v>0.74261164455562811</v>
      </c>
      <c r="AF65" s="201">
        <v>1.3844829715587019</v>
      </c>
      <c r="AG65" s="176">
        <v>1.1635271219455654</v>
      </c>
      <c r="AH65" s="176">
        <v>2.7380616607793229</v>
      </c>
      <c r="AI65" s="176">
        <v>4.8584922937491486</v>
      </c>
      <c r="AK65" s="20">
        <v>2.4796782157968607E-2</v>
      </c>
      <c r="AL65" s="23">
        <v>7.7172005203117885E-2</v>
      </c>
      <c r="AM65" s="23"/>
      <c r="AN65" s="71">
        <v>0</v>
      </c>
      <c r="AO65" s="201">
        <v>0.21955103749592528</v>
      </c>
      <c r="AP65" s="176">
        <v>6.6175987245691667E-2</v>
      </c>
      <c r="AQ65" s="23">
        <v>7.7172005203117885E-2</v>
      </c>
      <c r="AR65" s="164"/>
      <c r="AS65" s="201">
        <v>0.88631140191481828</v>
      </c>
      <c r="AT65" s="176"/>
      <c r="AU65" s="146">
        <v>0</v>
      </c>
      <c r="AV65" s="146">
        <v>0</v>
      </c>
      <c r="AW65" s="20">
        <v>4.915042537643755</v>
      </c>
      <c r="AY65" s="20">
        <v>2.4796782157968607E-2</v>
      </c>
      <c r="AZ65" s="176">
        <v>2.7380616607793229</v>
      </c>
      <c r="BA65" s="23">
        <v>7.7172005203117885E-2</v>
      </c>
      <c r="BB65" s="23"/>
      <c r="BC65" s="152">
        <v>0</v>
      </c>
      <c r="BD65" s="201">
        <v>1.0850768390802554</v>
      </c>
      <c r="BE65" s="176"/>
      <c r="BF65" s="146">
        <v>0</v>
      </c>
      <c r="BG65" s="146">
        <v>0</v>
      </c>
      <c r="BH65" s="20">
        <v>3.1492466737892069</v>
      </c>
      <c r="BJ65" s="20">
        <v>2.4796782157968607E-2</v>
      </c>
      <c r="BK65" s="176">
        <v>2.7380616607793229</v>
      </c>
      <c r="BL65" s="23">
        <v>7.7172005203117885E-2</v>
      </c>
      <c r="BM65" s="164"/>
      <c r="BO65" s="176"/>
      <c r="BP65" s="176"/>
      <c r="BQ65" s="15" t="s">
        <v>175</v>
      </c>
      <c r="BR65" s="15" t="s">
        <v>11</v>
      </c>
      <c r="BS65" s="15">
        <f t="shared" si="5"/>
        <v>9.9054401350828821E-3</v>
      </c>
    </row>
    <row r="66" spans="1:71" s="20" customFormat="1" x14ac:dyDescent="0.2">
      <c r="A66" s="17" t="s">
        <v>47</v>
      </c>
      <c r="B66" s="32">
        <v>4.5388469097816335</v>
      </c>
      <c r="C66" s="186">
        <v>2.7140635663636774E-2</v>
      </c>
      <c r="D66" s="54">
        <v>14.276075437233928</v>
      </c>
      <c r="E66" s="67"/>
      <c r="F66" s="54">
        <v>0.78362894780266767</v>
      </c>
      <c r="G66" s="44">
        <v>8.4721698971666015</v>
      </c>
      <c r="H66" s="190">
        <v>23.468044278564907</v>
      </c>
      <c r="I66" s="73">
        <v>0</v>
      </c>
      <c r="J66" s="193">
        <v>3.5571166846588</v>
      </c>
      <c r="K66" s="23">
        <v>8.4721698971666015</v>
      </c>
      <c r="L66" s="197">
        <v>23.468044278564907</v>
      </c>
      <c r="M66" s="201">
        <v>5.03496770197067</v>
      </c>
      <c r="N66" s="176">
        <v>12.776</v>
      </c>
      <c r="O66" s="146">
        <v>0</v>
      </c>
      <c r="P66" s="146">
        <v>0</v>
      </c>
      <c r="Q66" s="67">
        <v>689.09907879845866</v>
      </c>
      <c r="R66" s="67"/>
      <c r="S66" s="54">
        <v>0.78362894780266767</v>
      </c>
      <c r="T66" s="23">
        <v>8.4721698971666015</v>
      </c>
      <c r="U66" s="176">
        <v>23.468044278564907</v>
      </c>
      <c r="V66" s="152">
        <v>0</v>
      </c>
      <c r="W66" s="201">
        <v>14.708704478401131</v>
      </c>
      <c r="X66" s="176">
        <v>16.399999999999999</v>
      </c>
      <c r="Y66" s="146">
        <v>0</v>
      </c>
      <c r="Z66" s="146">
        <v>0</v>
      </c>
      <c r="AA66" s="20">
        <v>172.66671859114413</v>
      </c>
      <c r="AC66" s="20">
        <v>0.78362894780266767</v>
      </c>
      <c r="AD66" s="23">
        <v>8.4721698971666015</v>
      </c>
      <c r="AE66" s="197">
        <v>23.468044278564907</v>
      </c>
      <c r="AF66" s="201">
        <v>4.5388469097816344</v>
      </c>
      <c r="AG66" s="176">
        <v>2.7140635663636774E-2</v>
      </c>
      <c r="AH66" s="176">
        <v>86.528339225088359</v>
      </c>
      <c r="AI66" s="176">
        <v>14.276075437233928</v>
      </c>
      <c r="AK66" s="20">
        <v>0.78362894780266767</v>
      </c>
      <c r="AL66" s="23">
        <v>4.9410289064822907E-2</v>
      </c>
      <c r="AM66" s="23"/>
      <c r="AN66" s="71">
        <v>0</v>
      </c>
      <c r="AO66" s="201">
        <v>3.5571166846588</v>
      </c>
      <c r="AP66" s="176">
        <v>1.07216850824395</v>
      </c>
      <c r="AQ66" s="23">
        <v>4.9410289064822907E-2</v>
      </c>
      <c r="AR66" s="164"/>
      <c r="AS66" s="201">
        <v>5.03496770197067</v>
      </c>
      <c r="AT66" s="176">
        <v>12.776</v>
      </c>
      <c r="AU66" s="146">
        <v>0</v>
      </c>
      <c r="AV66" s="146">
        <v>0</v>
      </c>
      <c r="AW66" s="20">
        <v>689.09907879845866</v>
      </c>
      <c r="AY66" s="20">
        <v>0.78362894780266767</v>
      </c>
      <c r="AZ66" s="176">
        <v>86.528339225088359</v>
      </c>
      <c r="BA66" s="23">
        <v>4.9410289064822907E-2</v>
      </c>
      <c r="BB66" s="23"/>
      <c r="BC66" s="152">
        <v>0</v>
      </c>
      <c r="BD66" s="201">
        <v>14.382314227302995</v>
      </c>
      <c r="BE66" s="176">
        <v>16.399999999999999</v>
      </c>
      <c r="BF66" s="146">
        <v>0</v>
      </c>
      <c r="BG66" s="146">
        <v>0</v>
      </c>
      <c r="BH66" s="20">
        <v>172.66671859114413</v>
      </c>
      <c r="BJ66" s="20">
        <v>0.78362894780266767</v>
      </c>
      <c r="BK66" s="176">
        <v>86.528339225088359</v>
      </c>
      <c r="BL66" s="23">
        <v>4.9410289064822907E-2</v>
      </c>
      <c r="BM66" s="164"/>
      <c r="BO66" s="176"/>
      <c r="BP66" s="176"/>
      <c r="BQ66" s="15" t="s">
        <v>176</v>
      </c>
      <c r="BR66" s="15" t="s">
        <v>11</v>
      </c>
      <c r="BS66" s="15">
        <f t="shared" si="5"/>
        <v>2.3381940213530759E-2</v>
      </c>
    </row>
    <row r="67" spans="1:71" s="20" customFormat="1" x14ac:dyDescent="0.2">
      <c r="A67" s="17" t="s">
        <v>48</v>
      </c>
      <c r="B67" s="32">
        <v>0.28303163702997408</v>
      </c>
      <c r="C67" s="186">
        <v>0</v>
      </c>
      <c r="D67" s="54">
        <v>0.87668977209116317</v>
      </c>
      <c r="E67" s="67"/>
      <c r="F67" s="54">
        <v>2.0365110272799743E-3</v>
      </c>
      <c r="G67" s="44">
        <v>2.2017649384889783E-2</v>
      </c>
      <c r="H67" s="190">
        <v>6.0989236163372686E-2</v>
      </c>
      <c r="I67" s="73">
        <v>0</v>
      </c>
      <c r="J67" s="193">
        <v>4.8196208129730619E-2</v>
      </c>
      <c r="K67" s="23">
        <v>2.2017649384889783E-2</v>
      </c>
      <c r="L67" s="197">
        <v>6.0989236163372686E-2</v>
      </c>
      <c r="M67" s="201">
        <v>5.3985977977823355E-2</v>
      </c>
      <c r="N67" s="176"/>
      <c r="O67" s="146">
        <v>0</v>
      </c>
      <c r="P67" s="146">
        <v>0</v>
      </c>
      <c r="Q67" s="67">
        <v>0.241772547071508</v>
      </c>
      <c r="R67" s="67"/>
      <c r="S67" s="54">
        <v>2.0365110272799743E-3</v>
      </c>
      <c r="T67" s="23">
        <v>2.2017649384889783E-2</v>
      </c>
      <c r="U67" s="176">
        <v>6.0989236163372686E-2</v>
      </c>
      <c r="V67" s="152">
        <v>0</v>
      </c>
      <c r="W67" s="201">
        <v>0.4513630073242379</v>
      </c>
      <c r="X67" s="176"/>
      <c r="Y67" s="146">
        <v>0</v>
      </c>
      <c r="Z67" s="146">
        <v>0</v>
      </c>
      <c r="AA67" s="20">
        <v>0.96286306420878554</v>
      </c>
      <c r="AC67" s="20">
        <v>2.0365110272799743E-3</v>
      </c>
      <c r="AD67" s="23">
        <v>2.2017649384889783E-2</v>
      </c>
      <c r="AE67" s="197">
        <v>6.0989236163372686E-2</v>
      </c>
      <c r="AF67" s="201">
        <v>0.28303163702997414</v>
      </c>
      <c r="AG67" s="176">
        <v>0</v>
      </c>
      <c r="AH67" s="176">
        <v>0.22487162769858424</v>
      </c>
      <c r="AI67" s="176">
        <v>0.87668977209116317</v>
      </c>
      <c r="AK67" s="20">
        <v>2.0365110272799743E-3</v>
      </c>
      <c r="AL67" s="23">
        <v>9.1970667949571559E-3</v>
      </c>
      <c r="AM67" s="23"/>
      <c r="AN67" s="71">
        <v>0</v>
      </c>
      <c r="AO67" s="201">
        <v>4.8196208129730619E-2</v>
      </c>
      <c r="AP67" s="176">
        <v>1.4527062549376238E-2</v>
      </c>
      <c r="AQ67" s="23">
        <v>9.1970667949571559E-3</v>
      </c>
      <c r="AR67" s="164"/>
      <c r="AS67" s="201">
        <v>5.3985977977823355E-2</v>
      </c>
      <c r="AT67" s="176"/>
      <c r="AU67" s="146">
        <v>0</v>
      </c>
      <c r="AV67" s="146">
        <v>0</v>
      </c>
      <c r="AW67" s="20">
        <v>0.241772547071508</v>
      </c>
      <c r="AY67" s="20">
        <v>2.0365110272799743E-3</v>
      </c>
      <c r="AZ67" s="176">
        <v>0.22487162769858424</v>
      </c>
      <c r="BA67" s="23">
        <v>9.1970667949571559E-3</v>
      </c>
      <c r="BB67" s="23"/>
      <c r="BC67" s="152">
        <v>0</v>
      </c>
      <c r="BD67" s="201">
        <v>0.45144777403077097</v>
      </c>
      <c r="BE67" s="176"/>
      <c r="BF67" s="146">
        <v>0</v>
      </c>
      <c r="BG67" s="146">
        <v>0</v>
      </c>
      <c r="BH67" s="20">
        <v>0.96286306420878554</v>
      </c>
      <c r="BJ67" s="20">
        <v>2.0365110272799743E-3</v>
      </c>
      <c r="BK67" s="176">
        <v>0.22487162769858424</v>
      </c>
      <c r="BL67" s="23">
        <v>9.1970667949571559E-3</v>
      </c>
      <c r="BM67" s="164"/>
      <c r="BO67" s="176"/>
      <c r="BP67" s="176"/>
      <c r="BQ67" s="15" t="s">
        <v>177</v>
      </c>
      <c r="BR67" s="15" t="s">
        <v>11</v>
      </c>
      <c r="BS67" s="15">
        <f t="shared" si="5"/>
        <v>4.3807318918506057</v>
      </c>
    </row>
    <row r="68" spans="1:71" s="20" customFormat="1" x14ac:dyDescent="0.2">
      <c r="A68" s="17" t="s">
        <v>49</v>
      </c>
      <c r="B68" s="32">
        <v>0.66021149871504503</v>
      </c>
      <c r="C68" s="186">
        <v>0</v>
      </c>
      <c r="D68" s="54">
        <v>2.0450034293486454</v>
      </c>
      <c r="E68" s="67"/>
      <c r="F68" s="54">
        <v>4.8072145773183535E-3</v>
      </c>
      <c r="G68" s="44">
        <v>5.197298893229884E-2</v>
      </c>
      <c r="H68" s="190">
        <v>0.14396599930797724</v>
      </c>
      <c r="I68" s="73">
        <v>0</v>
      </c>
      <c r="J68" s="193">
        <v>5.3807286685394834E-2</v>
      </c>
      <c r="K68" s="23">
        <v>5.197298893229884E-2</v>
      </c>
      <c r="L68" s="197">
        <v>0.14396599930797724</v>
      </c>
      <c r="M68" s="201">
        <v>0.14866692592066288</v>
      </c>
      <c r="N68" s="176"/>
      <c r="O68" s="146">
        <v>0</v>
      </c>
      <c r="P68" s="146">
        <v>0</v>
      </c>
      <c r="Q68" s="67">
        <v>0.54966209884499151</v>
      </c>
      <c r="R68" s="67"/>
      <c r="S68" s="54">
        <v>4.8072145773183535E-3</v>
      </c>
      <c r="T68" s="23">
        <v>5.197298893229884E-2</v>
      </c>
      <c r="U68" s="176">
        <v>0.14396599930797724</v>
      </c>
      <c r="V68" s="152">
        <v>0</v>
      </c>
      <c r="W68" s="201">
        <v>0.2283943296475619</v>
      </c>
      <c r="X68" s="176"/>
      <c r="Y68" s="146">
        <v>0</v>
      </c>
      <c r="Z68" s="146">
        <v>0</v>
      </c>
      <c r="AA68" s="20">
        <v>0.82165494684002482</v>
      </c>
      <c r="AC68" s="20">
        <v>4.8072145773183535E-3</v>
      </c>
      <c r="AD68" s="23">
        <v>5.197298893229884E-2</v>
      </c>
      <c r="AE68" s="197">
        <v>0.14396599930797724</v>
      </c>
      <c r="AF68" s="201">
        <v>0.66021149871504503</v>
      </c>
      <c r="AG68" s="176">
        <v>0</v>
      </c>
      <c r="AH68" s="176">
        <v>0.53081282262525442</v>
      </c>
      <c r="AI68" s="176">
        <v>2.0450034293486454</v>
      </c>
      <c r="AK68" s="20">
        <v>4.8072145773183535E-3</v>
      </c>
      <c r="AL68" s="23">
        <v>4.2094108080415152E-2</v>
      </c>
      <c r="AM68" s="23"/>
      <c r="AN68" s="71">
        <v>0</v>
      </c>
      <c r="AO68" s="201">
        <v>5.3807286685394834E-2</v>
      </c>
      <c r="AP68" s="176">
        <v>1.6218326080486175E-2</v>
      </c>
      <c r="AQ68" s="23">
        <v>4.2094108080415152E-2</v>
      </c>
      <c r="AR68" s="164"/>
      <c r="AS68" s="201">
        <v>0.14866692592066288</v>
      </c>
      <c r="AT68" s="176"/>
      <c r="AU68" s="146">
        <v>0</v>
      </c>
      <c r="AV68" s="146">
        <v>0</v>
      </c>
      <c r="AW68" s="20">
        <v>0.54966209884499151</v>
      </c>
      <c r="AY68" s="20">
        <v>4.8072145773183535E-3</v>
      </c>
      <c r="AZ68" s="176">
        <v>0.53081282262525442</v>
      </c>
      <c r="BA68" s="23">
        <v>4.2094108080415152E-2</v>
      </c>
      <c r="BB68" s="23"/>
      <c r="BC68" s="152">
        <v>0</v>
      </c>
      <c r="BD68" s="201">
        <v>0.22769973262454785</v>
      </c>
      <c r="BE68" s="176"/>
      <c r="BF68" s="146">
        <v>0</v>
      </c>
      <c r="BG68" s="146">
        <v>0</v>
      </c>
      <c r="BH68" s="20">
        <v>0.82165494684002482</v>
      </c>
      <c r="BJ68" s="20">
        <v>4.8072145773183535E-3</v>
      </c>
      <c r="BK68" s="176">
        <v>0.53081282262525442</v>
      </c>
      <c r="BL68" s="23">
        <v>4.2094108080415152E-2</v>
      </c>
      <c r="BM68" s="164"/>
      <c r="BO68" s="176"/>
      <c r="BP68" s="176"/>
      <c r="BQ68" s="15" t="s">
        <v>178</v>
      </c>
      <c r="BR68" s="15" t="s">
        <v>11</v>
      </c>
      <c r="BS68" s="15">
        <f t="shared" si="5"/>
        <v>3.4611483147701703E-2</v>
      </c>
    </row>
    <row r="69" spans="1:71" s="20" customFormat="1" x14ac:dyDescent="0.2">
      <c r="A69" s="17" t="s">
        <v>50</v>
      </c>
      <c r="B69" s="32">
        <v>67.513153555895613</v>
      </c>
      <c r="C69" s="186"/>
      <c r="D69" s="54">
        <v>209.12182053275401</v>
      </c>
      <c r="E69" s="67"/>
      <c r="F69" s="54">
        <v>0.90065536645713173</v>
      </c>
      <c r="G69" s="44">
        <v>9.7373958744326146</v>
      </c>
      <c r="H69" s="190">
        <v>26.97274019676167</v>
      </c>
      <c r="I69" s="73">
        <v>0</v>
      </c>
      <c r="J69" s="193">
        <v>6.4447727030201571</v>
      </c>
      <c r="K69" s="23">
        <v>9.7373958744326146</v>
      </c>
      <c r="L69" s="197">
        <v>26.97274019676167</v>
      </c>
      <c r="M69" s="201">
        <v>90.963969613815991</v>
      </c>
      <c r="N69" s="176">
        <v>0.39</v>
      </c>
      <c r="O69" s="146">
        <v>0</v>
      </c>
      <c r="P69" s="146">
        <v>0</v>
      </c>
      <c r="Q69" s="67">
        <v>186.20433300084525</v>
      </c>
      <c r="R69" s="67"/>
      <c r="S69" s="54">
        <v>0.90065536645713173</v>
      </c>
      <c r="T69" s="23">
        <v>9.7373958744326146</v>
      </c>
      <c r="U69" s="176">
        <v>26.97274019676167</v>
      </c>
      <c r="V69" s="152">
        <v>0</v>
      </c>
      <c r="W69" s="201">
        <v>13.394927629500589</v>
      </c>
      <c r="X69" s="176"/>
      <c r="Y69" s="146">
        <v>0</v>
      </c>
      <c r="Z69" s="146">
        <v>0</v>
      </c>
      <c r="AA69" s="20">
        <v>21.339559416669683</v>
      </c>
      <c r="AC69" s="20">
        <v>0.90065536645713173</v>
      </c>
      <c r="AD69" s="23">
        <v>9.7373958744326146</v>
      </c>
      <c r="AE69" s="197">
        <v>26.97274019676167</v>
      </c>
      <c r="AF69" s="201">
        <v>67.513153555895613</v>
      </c>
      <c r="AG69" s="176"/>
      <c r="AH69" s="176">
        <v>99.450400973859544</v>
      </c>
      <c r="AI69" s="176">
        <v>209.12182053275401</v>
      </c>
      <c r="AK69" s="20">
        <v>0.90065536645713173</v>
      </c>
      <c r="AL69" s="23">
        <v>0.58273690356792884</v>
      </c>
      <c r="AM69" s="23"/>
      <c r="AN69" s="71">
        <v>0</v>
      </c>
      <c r="AO69" s="201">
        <v>6.4447727030201571</v>
      </c>
      <c r="AP69" s="176">
        <v>1.9425514953640748</v>
      </c>
      <c r="AQ69" s="23">
        <v>0.58273690356792884</v>
      </c>
      <c r="AR69" s="164"/>
      <c r="AS69" s="201">
        <v>90.963969613815991</v>
      </c>
      <c r="AT69" s="176">
        <v>0.39</v>
      </c>
      <c r="AU69" s="146">
        <v>0</v>
      </c>
      <c r="AV69" s="146">
        <v>0</v>
      </c>
      <c r="AW69" s="20">
        <v>186.20433300084525</v>
      </c>
      <c r="AY69" s="20">
        <v>0.90065536645713173</v>
      </c>
      <c r="AZ69" s="176">
        <v>99.450400973859544</v>
      </c>
      <c r="BA69" s="23">
        <v>0.58273690356792884</v>
      </c>
      <c r="BB69" s="23"/>
      <c r="BC69" s="152">
        <v>0</v>
      </c>
      <c r="BD69" s="201">
        <v>13.168298973802836</v>
      </c>
      <c r="BE69" s="176"/>
      <c r="BF69" s="146">
        <v>0</v>
      </c>
      <c r="BG69" s="146">
        <v>0</v>
      </c>
      <c r="BH69" s="20">
        <v>21.339559416669683</v>
      </c>
      <c r="BJ69" s="20">
        <v>0.90065536645713173</v>
      </c>
      <c r="BK69" s="176">
        <v>99.450400973859544</v>
      </c>
      <c r="BL69" s="23">
        <v>0.58273690356792884</v>
      </c>
      <c r="BM69" s="164"/>
      <c r="BO69" s="176"/>
      <c r="BP69" s="176"/>
      <c r="BQ69" s="15" t="s">
        <v>179</v>
      </c>
      <c r="BR69" s="15" t="s">
        <v>11</v>
      </c>
      <c r="BS69" s="15">
        <f t="shared" si="5"/>
        <v>2208.6639156553961</v>
      </c>
    </row>
    <row r="70" spans="1:71" s="20" customFormat="1" x14ac:dyDescent="0.2">
      <c r="A70" s="17" t="s">
        <v>51</v>
      </c>
      <c r="B70" s="32">
        <v>0.39642121711625172</v>
      </c>
      <c r="C70" s="186"/>
      <c r="D70" s="54">
        <v>1.2279137065124017</v>
      </c>
      <c r="E70" s="67"/>
      <c r="F70" s="54">
        <v>7.1159333079733088E-3</v>
      </c>
      <c r="G70" s="44">
        <v>7.6933599927753199E-2</v>
      </c>
      <c r="H70" s="190">
        <v>0.21310728556302058</v>
      </c>
      <c r="I70" s="73">
        <v>0</v>
      </c>
      <c r="J70" s="193">
        <v>4.2415547082686987E-2</v>
      </c>
      <c r="K70" s="23">
        <v>7.6933599927753199E-2</v>
      </c>
      <c r="L70" s="197">
        <v>0.21310728556302058</v>
      </c>
      <c r="M70" s="201">
        <v>2.5325756539626071E-2</v>
      </c>
      <c r="N70" s="176">
        <v>0</v>
      </c>
      <c r="O70" s="146">
        <v>0</v>
      </c>
      <c r="P70" s="146">
        <v>0</v>
      </c>
      <c r="Q70" s="67">
        <v>1.1074775227467977</v>
      </c>
      <c r="R70" s="67"/>
      <c r="S70" s="54">
        <v>7.1159333079733088E-3</v>
      </c>
      <c r="T70" s="23">
        <v>7.6933599927753199E-2</v>
      </c>
      <c r="U70" s="176">
        <v>0.21310728556302058</v>
      </c>
      <c r="V70" s="152">
        <v>0</v>
      </c>
      <c r="W70" s="201">
        <v>-3.3289284264281789</v>
      </c>
      <c r="X70" s="176"/>
      <c r="Y70" s="146">
        <v>0</v>
      </c>
      <c r="Z70" s="146">
        <v>0</v>
      </c>
      <c r="AA70" s="20">
        <v>1.7326080792691876</v>
      </c>
      <c r="AC70" s="20">
        <v>7.1159333079733088E-3</v>
      </c>
      <c r="AD70" s="23">
        <v>7.6933599927753199E-2</v>
      </c>
      <c r="AE70" s="197">
        <v>0.21310728556302058</v>
      </c>
      <c r="AF70" s="201">
        <v>0.39642121711625172</v>
      </c>
      <c r="AG70" s="176"/>
      <c r="AH70" s="176">
        <v>0.78574163563247001</v>
      </c>
      <c r="AI70" s="176">
        <v>1.2279137065124017</v>
      </c>
      <c r="AK70" s="20">
        <v>7.1159333079733088E-3</v>
      </c>
      <c r="AL70" s="23">
        <v>5.8719492667568167E-3</v>
      </c>
      <c r="AM70" s="23"/>
      <c r="AN70" s="71">
        <v>0</v>
      </c>
      <c r="AO70" s="201">
        <v>4.2415547082686987E-2</v>
      </c>
      <c r="AP70" s="176">
        <v>1.2784684302915317E-2</v>
      </c>
      <c r="AQ70" s="23">
        <v>5.8719492667568167E-3</v>
      </c>
      <c r="AR70" s="164"/>
      <c r="AS70" s="201">
        <v>2.5325756539626071E-2</v>
      </c>
      <c r="AT70" s="176">
        <v>0</v>
      </c>
      <c r="AU70" s="146">
        <v>0</v>
      </c>
      <c r="AV70" s="146">
        <v>0</v>
      </c>
      <c r="AW70" s="20">
        <v>1.1074775227467977</v>
      </c>
      <c r="AY70" s="20">
        <v>7.1159333079733088E-3</v>
      </c>
      <c r="AZ70" s="176">
        <v>0.78574163563247001</v>
      </c>
      <c r="BA70" s="23">
        <v>5.8719492667568167E-3</v>
      </c>
      <c r="BB70" s="23"/>
      <c r="BC70" s="152">
        <v>0</v>
      </c>
      <c r="BD70" s="201">
        <v>-3.3340020465122313</v>
      </c>
      <c r="BE70" s="176"/>
      <c r="BF70" s="146">
        <v>0</v>
      </c>
      <c r="BG70" s="146">
        <v>0</v>
      </c>
      <c r="BH70" s="20">
        <v>1.7326080792691876</v>
      </c>
      <c r="BJ70" s="20">
        <v>7.1159333079733088E-3</v>
      </c>
      <c r="BK70" s="176">
        <v>0.78574163563247001</v>
      </c>
      <c r="BL70" s="23">
        <v>5.8719492667568167E-3</v>
      </c>
      <c r="BM70" s="164"/>
      <c r="BO70" s="176"/>
      <c r="BP70" s="12" t="s">
        <v>93</v>
      </c>
      <c r="BQ70" s="15" t="s">
        <v>169</v>
      </c>
      <c r="BR70" s="15" t="s">
        <v>11</v>
      </c>
      <c r="BS70" s="15">
        <f t="shared" ref="BS70:BS80" si="6">($AE$58)*$C4</f>
        <v>1.5373076877791192</v>
      </c>
    </row>
    <row r="71" spans="1:71" s="18" customFormat="1" x14ac:dyDescent="0.2">
      <c r="A71" s="33" t="s">
        <v>52</v>
      </c>
      <c r="B71" s="34">
        <v>25809.435186171813</v>
      </c>
      <c r="C71" s="179">
        <v>49104.640752634674</v>
      </c>
      <c r="D71" s="29">
        <v>79904.060589592584</v>
      </c>
      <c r="E71" s="29"/>
      <c r="F71" s="29">
        <v>454.0893422561785</v>
      </c>
      <c r="G71" s="141">
        <v>4909.3669483171707</v>
      </c>
      <c r="H71" s="189">
        <v>13599.023900755561</v>
      </c>
      <c r="I71" s="45">
        <v>0</v>
      </c>
      <c r="J71" s="194">
        <v>2579.1000267555341</v>
      </c>
      <c r="K71" s="141">
        <v>4909.3669483171707</v>
      </c>
      <c r="L71" s="198">
        <v>13599.023900755561</v>
      </c>
      <c r="M71" s="34">
        <v>1419.601112252843</v>
      </c>
      <c r="N71" s="179">
        <v>144683.59936885323</v>
      </c>
      <c r="O71" s="148">
        <v>0</v>
      </c>
      <c r="P71" s="148"/>
      <c r="Q71" s="29">
        <v>114255.13161986014</v>
      </c>
      <c r="R71" s="29"/>
      <c r="S71" s="29">
        <v>454.0893422561785</v>
      </c>
      <c r="T71" s="141">
        <v>4909.3669483171707</v>
      </c>
      <c r="U71" s="179">
        <v>13599.023900755561</v>
      </c>
      <c r="V71" s="151">
        <v>0</v>
      </c>
      <c r="W71" s="34">
        <v>6059.3323968414352</v>
      </c>
      <c r="X71" s="179">
        <v>0</v>
      </c>
      <c r="Y71" s="148">
        <v>0</v>
      </c>
      <c r="Z71" s="148"/>
      <c r="AA71" s="18">
        <v>136604.27902357426</v>
      </c>
      <c r="AC71" s="18">
        <v>454.0893422561785</v>
      </c>
      <c r="AD71" s="141">
        <v>4909.3669483171707</v>
      </c>
      <c r="AE71" s="198">
        <v>13599.023900755561</v>
      </c>
      <c r="AF71" s="34">
        <v>25809.435186171813</v>
      </c>
      <c r="AG71" s="179">
        <v>49114.978640195186</v>
      </c>
      <c r="AH71" s="179">
        <v>50140.563024650037</v>
      </c>
      <c r="AI71" s="179">
        <v>79904.060589592584</v>
      </c>
      <c r="AK71" s="18">
        <v>454.0893422561785</v>
      </c>
      <c r="AL71" s="141">
        <v>429.03367805716562</v>
      </c>
      <c r="AM71" s="141"/>
      <c r="AN71" s="72">
        <v>0</v>
      </c>
      <c r="AO71" s="34">
        <v>2579.1000267555341</v>
      </c>
      <c r="AP71" s="179">
        <v>777.37956705900262</v>
      </c>
      <c r="AQ71" s="141">
        <v>429.03367805716556</v>
      </c>
      <c r="AR71" s="165"/>
      <c r="AS71" s="34">
        <v>1419.601112252843</v>
      </c>
      <c r="AT71" s="179">
        <v>144683.59936885323</v>
      </c>
      <c r="AU71" s="148">
        <v>0</v>
      </c>
      <c r="AV71" s="148"/>
      <c r="AW71" s="18">
        <v>114255.13161986014</v>
      </c>
      <c r="AY71" s="18">
        <v>454.0893422561785</v>
      </c>
      <c r="AZ71" s="179">
        <v>50140.563024650037</v>
      </c>
      <c r="BA71" s="141">
        <v>429.03367805716556</v>
      </c>
      <c r="BB71" s="141"/>
      <c r="BC71" s="151">
        <v>0</v>
      </c>
      <c r="BD71" s="34">
        <v>5910.7494409309784</v>
      </c>
      <c r="BE71" s="179">
        <v>0</v>
      </c>
      <c r="BF71" s="148">
        <v>0</v>
      </c>
      <c r="BG71" s="148"/>
      <c r="BH71" s="18">
        <v>136604.27902357426</v>
      </c>
      <c r="BJ71" s="18">
        <v>454.0893422561785</v>
      </c>
      <c r="BK71" s="179">
        <v>50140.563024650037</v>
      </c>
      <c r="BL71" s="141">
        <v>429.03367805716556</v>
      </c>
      <c r="BM71" s="165"/>
      <c r="BO71" s="179"/>
      <c r="BP71" s="179"/>
      <c r="BQ71" s="15" t="s">
        <v>170</v>
      </c>
      <c r="BR71" s="15" t="s">
        <v>11</v>
      </c>
      <c r="BS71" s="15">
        <f t="shared" si="6"/>
        <v>4.8712276462271467</v>
      </c>
    </row>
    <row r="72" spans="1:71" x14ac:dyDescent="0.2">
      <c r="A72" s="48" t="s">
        <v>78</v>
      </c>
      <c r="B72" s="88"/>
      <c r="C72" s="187"/>
      <c r="D72" s="208"/>
      <c r="E72" s="49"/>
      <c r="F72" s="36"/>
      <c r="G72" s="63"/>
      <c r="H72" s="191"/>
      <c r="I72" s="74"/>
      <c r="J72" s="195"/>
      <c r="K72" s="63"/>
      <c r="L72" s="199"/>
      <c r="M72" s="88"/>
      <c r="N72" s="195"/>
      <c r="O72" s="149"/>
      <c r="P72" s="149"/>
      <c r="Q72" s="128"/>
      <c r="R72" s="128"/>
      <c r="S72" s="128"/>
      <c r="T72" s="63"/>
      <c r="U72" s="195"/>
      <c r="V72" s="157"/>
      <c r="W72" s="88">
        <v>0</v>
      </c>
      <c r="X72" s="195"/>
      <c r="Y72" s="149">
        <v>0</v>
      </c>
      <c r="Z72" s="149"/>
      <c r="AA72" s="36">
        <v>-131948.44640130925</v>
      </c>
      <c r="AB72" s="36"/>
      <c r="AC72" s="63"/>
      <c r="AD72" s="63"/>
      <c r="AE72" s="199"/>
      <c r="AF72" s="88"/>
      <c r="AG72" s="195"/>
      <c r="AH72" s="195"/>
      <c r="AI72" s="195"/>
      <c r="AJ72" s="63"/>
      <c r="AK72" s="36"/>
      <c r="AL72" s="63"/>
      <c r="AM72" s="63"/>
      <c r="AN72" s="74"/>
      <c r="AO72" s="88"/>
      <c r="AP72" s="203"/>
      <c r="AQ72" s="63"/>
      <c r="AR72" s="166"/>
      <c r="AS72" s="88"/>
      <c r="AT72" s="195"/>
      <c r="AU72" s="149"/>
      <c r="AV72" s="149"/>
      <c r="AW72" s="63"/>
      <c r="AX72" s="36"/>
      <c r="AY72" s="36"/>
      <c r="AZ72" s="195"/>
      <c r="BA72" s="63"/>
      <c r="BB72" s="63"/>
      <c r="BC72" s="157"/>
      <c r="BD72" s="88">
        <v>0</v>
      </c>
      <c r="BE72" s="195"/>
      <c r="BF72" s="149">
        <v>0</v>
      </c>
      <c r="BG72" s="149"/>
      <c r="BH72" s="36">
        <v>-131948.44640130925</v>
      </c>
      <c r="BI72" s="36"/>
      <c r="BJ72" s="36"/>
      <c r="BK72" s="195"/>
      <c r="BL72" s="63"/>
      <c r="BM72" s="166"/>
      <c r="BO72" s="15"/>
      <c r="BP72" s="15"/>
      <c r="BQ72" s="15" t="s">
        <v>171</v>
      </c>
      <c r="BR72" s="15" t="s">
        <v>11</v>
      </c>
      <c r="BS72" s="15">
        <f t="shared" si="6"/>
        <v>9.5420670706538111</v>
      </c>
    </row>
    <row r="73" spans="1:71" x14ac:dyDescent="0.2">
      <c r="A73" s="41" t="s">
        <v>117</v>
      </c>
      <c r="B73" s="88"/>
      <c r="C73" s="187"/>
      <c r="D73" s="208"/>
      <c r="E73" s="49"/>
      <c r="F73" s="36"/>
      <c r="G73" s="63"/>
      <c r="H73" s="191"/>
      <c r="I73" s="36"/>
      <c r="J73" s="88"/>
      <c r="K73" s="63"/>
      <c r="L73" s="199"/>
      <c r="M73" s="88"/>
      <c r="N73" s="195"/>
      <c r="O73" s="149"/>
      <c r="P73" s="149"/>
      <c r="Q73" s="36"/>
      <c r="R73" s="36"/>
      <c r="S73" s="36"/>
      <c r="T73" s="63"/>
      <c r="U73" s="195"/>
      <c r="V73" s="157"/>
      <c r="W73" s="88"/>
      <c r="X73" s="195"/>
      <c r="Y73" s="149"/>
      <c r="Z73" s="149"/>
      <c r="AA73" s="36"/>
      <c r="AB73" s="36"/>
      <c r="AC73" s="63"/>
      <c r="AD73" s="63"/>
      <c r="AE73" s="199"/>
      <c r="AF73" s="88"/>
      <c r="AG73" s="195"/>
      <c r="AH73" s="195">
        <v>133.81043521677623</v>
      </c>
      <c r="AI73" s="195"/>
      <c r="AJ73" s="63"/>
      <c r="AK73" s="36"/>
      <c r="AL73" s="63">
        <v>71.267101685672998</v>
      </c>
      <c r="AM73" s="63"/>
      <c r="AN73" s="74"/>
      <c r="AO73" s="88"/>
      <c r="AP73" s="195">
        <v>133.81043521677623</v>
      </c>
      <c r="AQ73" s="63">
        <v>71.267101685672998</v>
      </c>
      <c r="AR73" s="63"/>
      <c r="AS73" s="88"/>
      <c r="AT73" s="195"/>
      <c r="AU73" s="149"/>
      <c r="AV73" s="149"/>
      <c r="AW73" s="63"/>
      <c r="AX73" s="36"/>
      <c r="AY73" s="36"/>
      <c r="AZ73" s="195">
        <v>133.81043521677623</v>
      </c>
      <c r="BA73" s="63">
        <v>71.267101685672998</v>
      </c>
      <c r="BB73" s="63"/>
      <c r="BC73" s="157"/>
      <c r="BD73" s="88"/>
      <c r="BE73" s="195"/>
      <c r="BF73" s="149"/>
      <c r="BG73" s="149"/>
      <c r="BH73" s="36"/>
      <c r="BI73" s="36"/>
      <c r="BJ73" s="36"/>
      <c r="BK73" s="195">
        <v>133.81043521677623</v>
      </c>
      <c r="BL73" s="63">
        <v>71.267101685672998</v>
      </c>
      <c r="BM73" s="166"/>
      <c r="BO73" s="15"/>
      <c r="BP73" s="15"/>
      <c r="BQ73" s="15" t="s">
        <v>172</v>
      </c>
      <c r="BR73" s="15" t="s">
        <v>11</v>
      </c>
      <c r="BS73" s="15">
        <f t="shared" si="6"/>
        <v>1.7139142638219382</v>
      </c>
    </row>
    <row r="74" spans="1:71" x14ac:dyDescent="0.2">
      <c r="A74" s="42" t="s">
        <v>82</v>
      </c>
      <c r="B74" s="89"/>
      <c r="C74" s="188"/>
      <c r="D74" s="209"/>
      <c r="E74" s="90"/>
      <c r="F74" s="91"/>
      <c r="G74" s="96"/>
      <c r="H74" s="192"/>
      <c r="I74" s="91"/>
      <c r="J74" s="89"/>
      <c r="K74" s="96"/>
      <c r="L74" s="200"/>
      <c r="M74" s="89"/>
      <c r="N74" s="196"/>
      <c r="O74" s="150"/>
      <c r="P74" s="150"/>
      <c r="Q74" s="91"/>
      <c r="R74" s="91"/>
      <c r="S74" s="91"/>
      <c r="T74" s="96"/>
      <c r="U74" s="196"/>
      <c r="V74" s="158"/>
      <c r="W74" s="89"/>
      <c r="X74" s="196"/>
      <c r="Y74" s="150"/>
      <c r="Z74" s="150"/>
      <c r="AA74" s="91"/>
      <c r="AB74" s="91"/>
      <c r="AC74" s="96"/>
      <c r="AD74" s="96"/>
      <c r="AE74" s="200"/>
      <c r="AF74" s="89"/>
      <c r="AG74" s="196"/>
      <c r="AH74" s="196">
        <v>26.76208704335524</v>
      </c>
      <c r="AI74" s="196"/>
      <c r="AJ74" s="96"/>
      <c r="AK74" s="91"/>
      <c r="AL74" s="96">
        <v>14.253420337134596</v>
      </c>
      <c r="AM74" s="96">
        <v>42.722120789695246</v>
      </c>
      <c r="AN74" s="92"/>
      <c r="AO74" s="89"/>
      <c r="AP74" s="196">
        <v>26.76208704335524</v>
      </c>
      <c r="AQ74" s="96">
        <v>14.253420337134596</v>
      </c>
      <c r="AR74" s="96">
        <v>42.722120789695246</v>
      </c>
      <c r="AS74" s="89"/>
      <c r="AT74" s="196"/>
      <c r="AU74" s="150"/>
      <c r="AV74" s="150"/>
      <c r="AW74" s="96"/>
      <c r="AX74" s="91"/>
      <c r="AY74" s="91"/>
      <c r="AZ74" s="196">
        <v>26.76208704335524</v>
      </c>
      <c r="BA74" s="96">
        <v>14.253420337134596</v>
      </c>
      <c r="BB74" s="96">
        <v>42.722120789695246</v>
      </c>
      <c r="BC74" s="158"/>
      <c r="BD74" s="89"/>
      <c r="BE74" s="196"/>
      <c r="BF74" s="150"/>
      <c r="BG74" s="150"/>
      <c r="BH74" s="91"/>
      <c r="BI74" s="91"/>
      <c r="BJ74" s="91"/>
      <c r="BK74" s="196">
        <v>26.76208704335524</v>
      </c>
      <c r="BL74" s="96">
        <v>14.253420337134596</v>
      </c>
      <c r="BM74" s="204">
        <v>42.722120789695246</v>
      </c>
      <c r="BO74" s="15"/>
      <c r="BP74" s="15"/>
      <c r="BQ74" s="15" t="s">
        <v>173</v>
      </c>
      <c r="BR74" s="15" t="s">
        <v>11</v>
      </c>
      <c r="BS74" s="15">
        <f t="shared" si="6"/>
        <v>0.74260703338953893</v>
      </c>
    </row>
    <row r="75" spans="1:71" ht="16" x14ac:dyDescent="0.2">
      <c r="A75" s="6" t="s">
        <v>53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P75" s="36"/>
      <c r="Q75" s="36"/>
      <c r="R75" s="36"/>
      <c r="S75" s="36"/>
      <c r="AL75" s="5"/>
      <c r="BA75" s="5"/>
      <c r="BB75" s="5"/>
      <c r="BL75" s="5"/>
      <c r="BM75" s="5"/>
      <c r="BO75" s="15"/>
      <c r="BP75" s="15"/>
      <c r="BQ75" s="15" t="s">
        <v>174</v>
      </c>
      <c r="BR75" s="15" t="s">
        <v>11</v>
      </c>
      <c r="BS75" s="15">
        <f t="shared" si="6"/>
        <v>23.468039751594404</v>
      </c>
    </row>
    <row r="76" spans="1:71" s="10" customFormat="1" ht="15" customHeight="1" x14ac:dyDescent="0.2">
      <c r="A76" s="211" t="s">
        <v>137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3"/>
      <c r="M76" s="51"/>
      <c r="N76" s="51"/>
      <c r="O76" s="51"/>
      <c r="P76" s="51"/>
      <c r="Q76" s="51"/>
      <c r="R76" s="51" t="s">
        <v>99</v>
      </c>
      <c r="S76" s="131" t="s">
        <v>107</v>
      </c>
      <c r="T76" s="35" t="s">
        <v>119</v>
      </c>
      <c r="U76" s="35" t="s">
        <v>209</v>
      </c>
      <c r="W76" s="35"/>
      <c r="X76" s="35"/>
      <c r="Y76" s="35"/>
      <c r="Z76" s="35"/>
      <c r="AA76" s="35"/>
      <c r="AB76" s="35"/>
      <c r="AD76" s="13"/>
      <c r="AG76" s="13"/>
      <c r="AM76" s="13"/>
      <c r="AN76" s="13"/>
      <c r="BA76" s="13"/>
      <c r="BB76" s="13"/>
      <c r="BL76" s="13"/>
      <c r="BM76" s="13"/>
      <c r="BO76" s="12"/>
      <c r="BP76" s="12"/>
      <c r="BQ76" s="15" t="s">
        <v>175</v>
      </c>
      <c r="BR76" s="15" t="s">
        <v>11</v>
      </c>
      <c r="BS76" s="15">
        <f t="shared" si="6"/>
        <v>6.0988924645072634E-2</v>
      </c>
    </row>
    <row r="77" spans="1:71" s="10" customFormat="1" x14ac:dyDescent="0.2">
      <c r="A77" s="132" t="s">
        <v>54</v>
      </c>
      <c r="B77" s="133" t="s">
        <v>55</v>
      </c>
      <c r="C77" s="134" t="s">
        <v>218</v>
      </c>
      <c r="D77" s="134" t="s">
        <v>219</v>
      </c>
      <c r="E77" s="134" t="s">
        <v>133</v>
      </c>
      <c r="F77" s="134" t="s">
        <v>81</v>
      </c>
      <c r="G77" s="134" t="s">
        <v>58</v>
      </c>
      <c r="H77" s="134" t="s">
        <v>4</v>
      </c>
      <c r="I77" s="135" t="s">
        <v>5</v>
      </c>
      <c r="J77" s="134" t="s">
        <v>59</v>
      </c>
      <c r="K77" s="134" t="s">
        <v>60</v>
      </c>
      <c r="L77" s="134" t="s">
        <v>56</v>
      </c>
      <c r="M77" s="134" t="s">
        <v>57</v>
      </c>
      <c r="N77" s="136" t="s">
        <v>61</v>
      </c>
      <c r="P77" s="180"/>
      <c r="Q77" s="180"/>
      <c r="R77" s="180" t="s">
        <v>180</v>
      </c>
      <c r="S77" s="180" t="s">
        <v>180</v>
      </c>
      <c r="T77" s="180" t="s">
        <v>180</v>
      </c>
      <c r="U77" s="180" t="s">
        <v>180</v>
      </c>
      <c r="W77" s="51"/>
      <c r="X77" s="51"/>
      <c r="Y77" s="51"/>
      <c r="Z77" s="51"/>
      <c r="AA77" s="35"/>
      <c r="AB77" s="35"/>
      <c r="AF77" s="13"/>
      <c r="AI77" s="13"/>
      <c r="AM77" s="13"/>
      <c r="AP77" s="13"/>
      <c r="BA77" s="13"/>
      <c r="BB77" s="13"/>
      <c r="BL77" s="13"/>
      <c r="BM77" s="13"/>
      <c r="BO77" s="12"/>
      <c r="BP77" s="12"/>
      <c r="BQ77" s="15" t="s">
        <v>176</v>
      </c>
      <c r="BR77" s="15" t="s">
        <v>11</v>
      </c>
      <c r="BS77" s="15">
        <f t="shared" si="6"/>
        <v>0.14396527264729048</v>
      </c>
    </row>
    <row r="78" spans="1:71" s="10" customFormat="1" x14ac:dyDescent="0.2">
      <c r="A78" s="58">
        <f>B45</f>
        <v>0.82658496880193666</v>
      </c>
      <c r="B78" s="59" t="s">
        <v>83</v>
      </c>
      <c r="C78" s="2" t="s">
        <v>222</v>
      </c>
      <c r="D78" s="2" t="s">
        <v>220</v>
      </c>
      <c r="E78" s="2" t="s">
        <v>87</v>
      </c>
      <c r="F78" s="2" t="s">
        <v>84</v>
      </c>
      <c r="G78" s="2" t="s">
        <v>84</v>
      </c>
      <c r="H78" s="2">
        <f t="shared" ref="H78:H83" si="7">A78</f>
        <v>0.82658496880193666</v>
      </c>
      <c r="I78" s="3" t="s">
        <v>63</v>
      </c>
      <c r="J78" s="2" t="s">
        <v>64</v>
      </c>
      <c r="K78" s="2" t="s">
        <v>65</v>
      </c>
      <c r="L78" s="2" t="s">
        <v>62</v>
      </c>
      <c r="M78" s="2" t="s">
        <v>85</v>
      </c>
      <c r="N78" s="38" t="s">
        <v>147</v>
      </c>
      <c r="P78" s="129"/>
      <c r="Q78" s="183"/>
      <c r="R78" s="183">
        <v>4.5254538838140235</v>
      </c>
      <c r="S78" s="183">
        <v>2.1023184886344652</v>
      </c>
      <c r="T78" s="183">
        <v>4.5254538838140235</v>
      </c>
      <c r="U78" s="183">
        <v>2.104519869250836</v>
      </c>
      <c r="W78" s="39"/>
      <c r="X78" s="39"/>
      <c r="Y78" s="39"/>
      <c r="Z78" s="51"/>
      <c r="AA78" s="35"/>
      <c r="AB78" s="35"/>
      <c r="AF78" s="13"/>
      <c r="AI78" s="13"/>
      <c r="AM78" s="13"/>
      <c r="AP78" s="13"/>
      <c r="BA78" s="13"/>
      <c r="BB78" s="13"/>
      <c r="BL78" s="13"/>
      <c r="BM78" s="13"/>
      <c r="BO78" s="12"/>
      <c r="BP78" s="12"/>
      <c r="BQ78" s="15" t="s">
        <v>177</v>
      </c>
      <c r="BR78" s="15" t="s">
        <v>11</v>
      </c>
      <c r="BS78" s="15">
        <f t="shared" si="6"/>
        <v>26.972665888521622</v>
      </c>
    </row>
    <row r="79" spans="1:71" s="10" customFormat="1" x14ac:dyDescent="0.2">
      <c r="A79" s="58">
        <f>(M54+10^6)/10^6</f>
        <v>1.609225806451613</v>
      </c>
      <c r="B79" s="59" t="s">
        <v>83</v>
      </c>
      <c r="C79" s="2" t="s">
        <v>223</v>
      </c>
      <c r="D79" s="2" t="s">
        <v>220</v>
      </c>
      <c r="E79" s="2" t="s">
        <v>100</v>
      </c>
      <c r="F79" s="2" t="s">
        <v>138</v>
      </c>
      <c r="G79" s="2" t="s">
        <v>138</v>
      </c>
      <c r="H79" s="2">
        <f t="shared" si="7"/>
        <v>1.609225806451613</v>
      </c>
      <c r="I79" s="3" t="s">
        <v>63</v>
      </c>
      <c r="J79" s="2" t="s">
        <v>64</v>
      </c>
      <c r="K79" s="2" t="s">
        <v>65</v>
      </c>
      <c r="L79" s="2" t="s">
        <v>62</v>
      </c>
      <c r="M79" s="2" t="s">
        <v>85</v>
      </c>
      <c r="N79" s="38" t="s">
        <v>153</v>
      </c>
      <c r="P79" s="129"/>
      <c r="Q79" s="183"/>
      <c r="R79" s="183">
        <v>1.6313436275151414</v>
      </c>
      <c r="S79" s="183">
        <v>5.8347637338979021</v>
      </c>
      <c r="T79" s="183">
        <v>1.6313436275151414</v>
      </c>
      <c r="U79" s="183">
        <v>5.8408734341428206</v>
      </c>
      <c r="W79" s="129"/>
      <c r="X79" s="129"/>
      <c r="Y79" s="129"/>
      <c r="Z79" s="51"/>
      <c r="AA79" s="35"/>
      <c r="AB79" s="35"/>
      <c r="AF79" s="13"/>
      <c r="AI79" s="13"/>
      <c r="AM79" s="13"/>
      <c r="AP79" s="13"/>
      <c r="BA79" s="13"/>
      <c r="BB79" s="13"/>
      <c r="BL79" s="13"/>
      <c r="BM79" s="13"/>
      <c r="BO79" s="12"/>
      <c r="BP79" s="12"/>
      <c r="BQ79" s="15" t="s">
        <v>178</v>
      </c>
      <c r="BR79" s="15" t="s">
        <v>11</v>
      </c>
      <c r="BS79" s="15">
        <f t="shared" si="6"/>
        <v>0.21310684924266798</v>
      </c>
    </row>
    <row r="80" spans="1:71" s="10" customFormat="1" ht="15" customHeight="1" x14ac:dyDescent="0.2">
      <c r="A80" s="58">
        <f>(10^6+W54)/10^6</f>
        <v>1.7204385964912283</v>
      </c>
      <c r="B80" s="59" t="s">
        <v>83</v>
      </c>
      <c r="C80" s="2" t="s">
        <v>224</v>
      </c>
      <c r="D80" s="2" t="s">
        <v>220</v>
      </c>
      <c r="E80" s="2" t="s">
        <v>108</v>
      </c>
      <c r="F80" s="2" t="s">
        <v>148</v>
      </c>
      <c r="G80" s="2" t="s">
        <v>148</v>
      </c>
      <c r="H80" s="2">
        <f t="shared" si="7"/>
        <v>1.7204385964912283</v>
      </c>
      <c r="I80" s="3" t="s">
        <v>63</v>
      </c>
      <c r="J80" s="2" t="s">
        <v>64</v>
      </c>
      <c r="K80" s="2" t="s">
        <v>65</v>
      </c>
      <c r="L80" s="2" t="s">
        <v>62</v>
      </c>
      <c r="M80" s="2" t="s">
        <v>85</v>
      </c>
      <c r="N80" s="38" t="s">
        <v>153</v>
      </c>
      <c r="P80" s="129"/>
      <c r="Q80" s="183"/>
      <c r="R80" s="183">
        <v>7.3579724246398683</v>
      </c>
      <c r="S80" s="183">
        <v>8.2431673704497204</v>
      </c>
      <c r="T80" s="183">
        <v>7.3579724246398683</v>
      </c>
      <c r="U80" s="183">
        <v>8.2517989593192986</v>
      </c>
      <c r="W80" s="129"/>
      <c r="X80" s="129"/>
      <c r="Y80" s="129"/>
      <c r="Z80" s="51"/>
      <c r="AA80" s="35"/>
      <c r="AB80" s="35"/>
      <c r="AF80" s="13"/>
      <c r="AI80" s="13"/>
      <c r="AM80" s="13"/>
      <c r="AP80" s="13"/>
      <c r="BA80" s="13"/>
      <c r="BB80" s="13"/>
      <c r="BL80" s="13"/>
      <c r="BM80" s="13"/>
      <c r="BO80" s="12"/>
      <c r="BP80" s="12"/>
      <c r="BQ80" s="15" t="s">
        <v>179</v>
      </c>
      <c r="BR80" s="15" t="s">
        <v>11</v>
      </c>
      <c r="BS80" s="15">
        <f t="shared" si="6"/>
        <v>13598.995630805546</v>
      </c>
    </row>
    <row r="81" spans="1:71" s="10" customFormat="1" x14ac:dyDescent="0.2">
      <c r="A81" s="58">
        <f>AF45</f>
        <v>0.82658496880193666</v>
      </c>
      <c r="B81" s="59" t="s">
        <v>83</v>
      </c>
      <c r="C81" s="2" t="s">
        <v>225</v>
      </c>
      <c r="D81" s="2" t="s">
        <v>221</v>
      </c>
      <c r="E81" s="2" t="s">
        <v>87</v>
      </c>
      <c r="F81" s="2" t="s">
        <v>84</v>
      </c>
      <c r="G81" s="2" t="s">
        <v>84</v>
      </c>
      <c r="H81" s="2">
        <f t="shared" si="7"/>
        <v>0.82658496880193666</v>
      </c>
      <c r="I81" s="3" t="s">
        <v>63</v>
      </c>
      <c r="J81" s="2" t="s">
        <v>64</v>
      </c>
      <c r="K81" s="2" t="s">
        <v>65</v>
      </c>
      <c r="L81" s="2" t="s">
        <v>62</v>
      </c>
      <c r="M81" s="2" t="s">
        <v>85</v>
      </c>
      <c r="N81" s="38" t="s">
        <v>147</v>
      </c>
      <c r="P81" s="129"/>
      <c r="Q81" s="183"/>
      <c r="R81" s="183">
        <v>5.3323519205412691</v>
      </c>
      <c r="S81" s="183">
        <v>1.0370488107783504</v>
      </c>
      <c r="T81" s="183">
        <v>5.3323519205412691</v>
      </c>
      <c r="U81" s="183">
        <v>1.0381347257634583</v>
      </c>
      <c r="W81" s="129"/>
      <c r="X81" s="129"/>
      <c r="Y81" s="129"/>
      <c r="Z81" s="51"/>
      <c r="AA81" s="35"/>
      <c r="AB81" s="35"/>
      <c r="AF81" s="13"/>
      <c r="AI81" s="13"/>
      <c r="AM81" s="13"/>
      <c r="AP81" s="13"/>
      <c r="BA81" s="13"/>
      <c r="BB81" s="13"/>
      <c r="BL81" s="13"/>
      <c r="BM81" s="13"/>
      <c r="BO81" s="12" t="s">
        <v>145</v>
      </c>
      <c r="BP81" s="12" t="s">
        <v>113</v>
      </c>
      <c r="BQ81" s="15" t="s">
        <v>169</v>
      </c>
      <c r="BR81" s="15" t="s">
        <v>11</v>
      </c>
      <c r="BS81" s="174">
        <f>($AH$58)*$C4</f>
        <v>5.6681621835435774</v>
      </c>
    </row>
    <row r="82" spans="1:71" x14ac:dyDescent="0.2">
      <c r="A82" s="58">
        <f>(AS54+10^6)/10^6</f>
        <v>1.609225806451613</v>
      </c>
      <c r="B82" s="59" t="s">
        <v>83</v>
      </c>
      <c r="C82" s="2" t="s">
        <v>226</v>
      </c>
      <c r="D82" s="2" t="s">
        <v>221</v>
      </c>
      <c r="E82" s="2" t="s">
        <v>100</v>
      </c>
      <c r="F82" s="2" t="s">
        <v>138</v>
      </c>
      <c r="G82" s="2" t="s">
        <v>138</v>
      </c>
      <c r="H82" s="2">
        <f t="shared" si="7"/>
        <v>1.609225806451613</v>
      </c>
      <c r="I82" s="3" t="s">
        <v>63</v>
      </c>
      <c r="J82" s="2" t="s">
        <v>64</v>
      </c>
      <c r="K82" s="2" t="s">
        <v>65</v>
      </c>
      <c r="L82" s="2" t="s">
        <v>62</v>
      </c>
      <c r="M82" s="2" t="s">
        <v>85</v>
      </c>
      <c r="N82" s="38" t="s">
        <v>153</v>
      </c>
      <c r="P82" s="160"/>
      <c r="Q82" s="183"/>
      <c r="R82" s="128">
        <v>0.85958678839536307</v>
      </c>
      <c r="S82" s="128">
        <v>0.90336481038400018</v>
      </c>
      <c r="T82" s="183">
        <v>0.85958678839536307</v>
      </c>
      <c r="U82" s="128">
        <v>0.90431074212262208</v>
      </c>
      <c r="W82" s="35"/>
      <c r="X82" s="35"/>
      <c r="Y82" s="35"/>
      <c r="Z82" s="36"/>
      <c r="AA82" s="36"/>
      <c r="AB82" s="36"/>
      <c r="AD82" s="5"/>
      <c r="AG82" s="5"/>
      <c r="AJ82" s="4"/>
      <c r="AN82" s="5"/>
      <c r="AP82" s="4"/>
      <c r="AW82" s="4"/>
      <c r="BA82" s="5"/>
      <c r="BB82" s="5"/>
      <c r="BL82" s="5"/>
      <c r="BM82" s="5"/>
      <c r="BO82" s="15"/>
      <c r="BP82" s="15"/>
      <c r="BQ82" s="15" t="s">
        <v>170</v>
      </c>
      <c r="BR82" s="15" t="s">
        <v>11</v>
      </c>
      <c r="BS82" s="174">
        <f t="shared" ref="BS82:BS90" si="8">($AH$58)*$C5</f>
        <v>17.960560889189967</v>
      </c>
    </row>
    <row r="83" spans="1:71" x14ac:dyDescent="0.2">
      <c r="A83" s="58">
        <f>(BD54+10^6)/10^6</f>
        <v>1.7211929824561405</v>
      </c>
      <c r="B83" s="59" t="s">
        <v>83</v>
      </c>
      <c r="C83" s="2" t="s">
        <v>111</v>
      </c>
      <c r="D83" s="2" t="s">
        <v>221</v>
      </c>
      <c r="E83" s="2" t="s">
        <v>108</v>
      </c>
      <c r="F83" s="2" t="s">
        <v>148</v>
      </c>
      <c r="G83" s="2" t="s">
        <v>148</v>
      </c>
      <c r="H83" s="2">
        <f t="shared" si="7"/>
        <v>1.7211929824561405</v>
      </c>
      <c r="I83" s="3" t="s">
        <v>63</v>
      </c>
      <c r="J83" s="2" t="s">
        <v>64</v>
      </c>
      <c r="K83" s="2" t="s">
        <v>65</v>
      </c>
      <c r="L83" s="2" t="s">
        <v>62</v>
      </c>
      <c r="M83" s="2" t="s">
        <v>85</v>
      </c>
      <c r="N83" s="38" t="s">
        <v>153</v>
      </c>
      <c r="P83" s="160"/>
      <c r="Q83" s="183"/>
      <c r="R83" s="128">
        <v>4.1904153467791412</v>
      </c>
      <c r="S83" s="128">
        <v>10.692083484766098</v>
      </c>
      <c r="T83" s="183">
        <v>4.1904153467791412</v>
      </c>
      <c r="U83" s="128">
        <v>10.703279383703023</v>
      </c>
      <c r="W83" s="35"/>
      <c r="X83" s="35"/>
      <c r="Y83" s="35"/>
      <c r="Z83" s="36"/>
      <c r="AA83" s="36"/>
      <c r="AB83" s="36"/>
      <c r="AD83" s="5"/>
      <c r="AG83" s="5"/>
      <c r="AJ83" s="4"/>
      <c r="AN83" s="5"/>
      <c r="AP83" s="4"/>
      <c r="AW83" s="4"/>
      <c r="BA83" s="5"/>
      <c r="BB83" s="5"/>
      <c r="BL83" s="5"/>
      <c r="BM83" s="5"/>
      <c r="BO83" s="15"/>
      <c r="BP83" s="15"/>
      <c r="BQ83" s="15" t="s">
        <v>171</v>
      </c>
      <c r="BR83" s="15" t="s">
        <v>11</v>
      </c>
      <c r="BS83" s="174">
        <f t="shared" si="8"/>
        <v>35.182276230500101</v>
      </c>
    </row>
    <row r="84" spans="1:71" s="10" customFormat="1" x14ac:dyDescent="0.2">
      <c r="A84" s="58">
        <f>B52</f>
        <v>403551.58409522154</v>
      </c>
      <c r="B84" s="59" t="s">
        <v>66</v>
      </c>
      <c r="C84" s="2" t="s">
        <v>227</v>
      </c>
      <c r="D84" s="2" t="s">
        <v>220</v>
      </c>
      <c r="E84" s="2" t="s">
        <v>87</v>
      </c>
      <c r="F84" s="2" t="s">
        <v>139</v>
      </c>
      <c r="G84" s="2" t="s">
        <v>139</v>
      </c>
      <c r="H84" s="2">
        <f t="shared" ref="H84:H105" si="9">A84/10^6</f>
        <v>0.40355158409522152</v>
      </c>
      <c r="I84" s="3" t="s">
        <v>63</v>
      </c>
      <c r="J84" s="2" t="s">
        <v>64</v>
      </c>
      <c r="K84" s="2" t="s">
        <v>65</v>
      </c>
      <c r="L84" s="2" t="s">
        <v>62</v>
      </c>
      <c r="M84" s="2"/>
      <c r="N84" s="38" t="s">
        <v>152</v>
      </c>
      <c r="P84" s="129"/>
      <c r="Q84" s="183"/>
      <c r="R84" s="183">
        <v>5.1791137946344663E-2</v>
      </c>
      <c r="S84" s="183">
        <v>0.42913150606135081</v>
      </c>
      <c r="T84" s="183">
        <v>5.1791137946344663E-2</v>
      </c>
      <c r="U84" s="183">
        <v>0.42958085842371863</v>
      </c>
      <c r="W84" s="129"/>
      <c r="X84" s="129"/>
      <c r="Y84" s="129"/>
      <c r="Z84" s="51"/>
      <c r="AA84" s="35"/>
      <c r="AB84" s="35"/>
      <c r="AF84" s="13"/>
      <c r="AI84" s="13"/>
      <c r="AM84" s="13"/>
      <c r="AP84" s="13"/>
      <c r="BA84" s="13"/>
      <c r="BB84" s="13"/>
      <c r="BL84" s="13"/>
      <c r="BM84" s="13"/>
      <c r="BO84" s="12"/>
      <c r="BP84" s="12"/>
      <c r="BQ84" s="15" t="s">
        <v>172</v>
      </c>
      <c r="BR84" s="15" t="s">
        <v>11</v>
      </c>
      <c r="BS84" s="174">
        <f t="shared" si="8"/>
        <v>6.3193231213628449</v>
      </c>
    </row>
    <row r="85" spans="1:71" s="10" customFormat="1" x14ac:dyDescent="0.2">
      <c r="A85" s="58">
        <f>H58</f>
        <v>102186.48935107733</v>
      </c>
      <c r="B85" s="59" t="s">
        <v>66</v>
      </c>
      <c r="C85" s="2" t="s">
        <v>228</v>
      </c>
      <c r="D85" s="2" t="s">
        <v>220</v>
      </c>
      <c r="E85" s="2" t="s">
        <v>93</v>
      </c>
      <c r="F85" s="2" t="s">
        <v>7</v>
      </c>
      <c r="G85" s="2" t="s">
        <v>7</v>
      </c>
      <c r="H85" s="2">
        <f t="shared" si="9"/>
        <v>0.10218648935107733</v>
      </c>
      <c r="I85" s="3" t="s">
        <v>63</v>
      </c>
      <c r="J85" s="2" t="s">
        <v>64</v>
      </c>
      <c r="K85" s="2" t="s">
        <v>65</v>
      </c>
      <c r="L85" s="2" t="s">
        <v>62</v>
      </c>
      <c r="M85" s="2"/>
      <c r="N85" s="38" t="s">
        <v>154</v>
      </c>
      <c r="P85" s="129"/>
      <c r="Q85" s="183"/>
      <c r="R85" s="183">
        <v>0.14348597337345345</v>
      </c>
      <c r="S85" s="183">
        <v>0.17634530450941541</v>
      </c>
      <c r="T85" s="183">
        <v>0.14348597337345345</v>
      </c>
      <c r="U85" s="183">
        <v>0.17652995927853518</v>
      </c>
      <c r="W85" s="129"/>
      <c r="X85" s="129"/>
      <c r="Y85" s="129"/>
      <c r="Z85" s="51"/>
      <c r="AA85" s="35"/>
      <c r="AB85" s="35"/>
      <c r="AF85" s="13"/>
      <c r="AI85" s="13"/>
      <c r="AM85" s="13"/>
      <c r="AP85" s="13"/>
      <c r="BA85" s="13"/>
      <c r="BB85" s="13"/>
      <c r="BL85" s="13"/>
      <c r="BM85" s="13"/>
      <c r="BO85" s="12"/>
      <c r="BP85" s="12"/>
      <c r="BQ85" s="15" t="s">
        <v>173</v>
      </c>
      <c r="BR85" s="15" t="s">
        <v>11</v>
      </c>
      <c r="BS85" s="174">
        <f t="shared" si="8"/>
        <v>2.7380446590837897</v>
      </c>
    </row>
    <row r="86" spans="1:71" s="10" customFormat="1" x14ac:dyDescent="0.2">
      <c r="A86" s="58">
        <f>J58</f>
        <v>1250000</v>
      </c>
      <c r="B86" s="59" t="s">
        <v>66</v>
      </c>
      <c r="C86" s="2" t="s">
        <v>229</v>
      </c>
      <c r="D86" s="2" t="s">
        <v>220</v>
      </c>
      <c r="E86" s="2" t="s">
        <v>87</v>
      </c>
      <c r="F86" s="2" t="s">
        <v>7</v>
      </c>
      <c r="G86" s="2" t="s">
        <v>7</v>
      </c>
      <c r="H86" s="2">
        <f t="shared" si="9"/>
        <v>1.25</v>
      </c>
      <c r="I86" s="3" t="s">
        <v>63</v>
      </c>
      <c r="J86" s="2" t="s">
        <v>64</v>
      </c>
      <c r="K86" s="2" t="s">
        <v>65</v>
      </c>
      <c r="L86" s="2" t="s">
        <v>62</v>
      </c>
      <c r="M86" s="2"/>
      <c r="N86" s="38" t="s">
        <v>154</v>
      </c>
      <c r="P86" s="129"/>
      <c r="Q86" s="183"/>
      <c r="R86" s="183">
        <v>89.993292594940982</v>
      </c>
      <c r="S86" s="183">
        <v>5.1919470343233787</v>
      </c>
      <c r="T86" s="183">
        <v>89.993292594940982</v>
      </c>
      <c r="U86" s="183">
        <v>5.1973836280765955</v>
      </c>
      <c r="W86" s="129"/>
      <c r="X86" s="129"/>
      <c r="Y86" s="129"/>
      <c r="Z86" s="51"/>
      <c r="AA86" s="35"/>
      <c r="AB86" s="35"/>
      <c r="AF86" s="13"/>
      <c r="AI86" s="13"/>
      <c r="AM86" s="13"/>
      <c r="AP86" s="13"/>
      <c r="BA86" s="13"/>
      <c r="BB86" s="13"/>
      <c r="BL86" s="13"/>
      <c r="BM86" s="13"/>
      <c r="BO86" s="12"/>
      <c r="BP86" s="12"/>
      <c r="BQ86" s="15" t="s">
        <v>174</v>
      </c>
      <c r="BR86" s="15" t="s">
        <v>11</v>
      </c>
      <c r="BS86" s="174">
        <f t="shared" si="8"/>
        <v>86.528322533827904</v>
      </c>
    </row>
    <row r="87" spans="1:71" s="10" customFormat="1" x14ac:dyDescent="0.2">
      <c r="A87" s="58">
        <f>L58</f>
        <v>102186.48935107733</v>
      </c>
      <c r="B87" s="59" t="s">
        <v>66</v>
      </c>
      <c r="C87" s="2" t="s">
        <v>230</v>
      </c>
      <c r="D87" s="2" t="s">
        <v>220</v>
      </c>
      <c r="E87" s="2" t="s">
        <v>93</v>
      </c>
      <c r="F87" s="2" t="s">
        <v>7</v>
      </c>
      <c r="G87" s="2" t="s">
        <v>7</v>
      </c>
      <c r="H87" s="2">
        <f t="shared" si="9"/>
        <v>0.10218648935107733</v>
      </c>
      <c r="I87" s="3" t="s">
        <v>63</v>
      </c>
      <c r="J87" s="2" t="s">
        <v>64</v>
      </c>
      <c r="K87" s="2" t="s">
        <v>65</v>
      </c>
      <c r="L87" s="2" t="s">
        <v>62</v>
      </c>
      <c r="M87" s="2"/>
      <c r="N87" s="38" t="s">
        <v>154</v>
      </c>
      <c r="P87" s="129"/>
      <c r="Q87" s="183"/>
      <c r="R87" s="183">
        <v>1.7656593408929579E-2</v>
      </c>
      <c r="S87" s="183">
        <v>-3.401128322453487</v>
      </c>
      <c r="T87" s="183">
        <v>1.7656593408929579E-2</v>
      </c>
      <c r="U87" s="183">
        <v>-3.4046897133670493</v>
      </c>
      <c r="W87" s="129"/>
      <c r="X87" s="129"/>
      <c r="Y87" s="129"/>
      <c r="Z87" s="51"/>
      <c r="AA87" s="35"/>
      <c r="AB87" s="35"/>
      <c r="AF87" s="13"/>
      <c r="AI87" s="13"/>
      <c r="AM87" s="13"/>
      <c r="AP87" s="13"/>
      <c r="BA87" s="13"/>
      <c r="BB87" s="13"/>
      <c r="BL87" s="13"/>
      <c r="BM87" s="13"/>
      <c r="BO87" s="12"/>
      <c r="BP87" s="12"/>
      <c r="BQ87" s="15" t="s">
        <v>175</v>
      </c>
      <c r="BR87" s="15" t="s">
        <v>11</v>
      </c>
      <c r="BS87" s="174">
        <f t="shared" si="8"/>
        <v>0.22487047910857727</v>
      </c>
    </row>
    <row r="88" spans="1:71" s="10" customFormat="1" ht="15" customHeight="1" x14ac:dyDescent="0.2">
      <c r="A88" s="58">
        <f>M58</f>
        <v>3677.4193548387107</v>
      </c>
      <c r="B88" s="59" t="s">
        <v>66</v>
      </c>
      <c r="C88" s="2" t="s">
        <v>231</v>
      </c>
      <c r="D88" s="2" t="s">
        <v>220</v>
      </c>
      <c r="E88" s="2" t="s">
        <v>100</v>
      </c>
      <c r="F88" s="2" t="s">
        <v>7</v>
      </c>
      <c r="G88" s="2" t="s">
        <v>7</v>
      </c>
      <c r="H88" s="2">
        <f t="shared" si="9"/>
        <v>3.6774193548387108E-3</v>
      </c>
      <c r="I88" s="3" t="s">
        <v>63</v>
      </c>
      <c r="J88" s="2" t="s">
        <v>64</v>
      </c>
      <c r="K88" s="2" t="s">
        <v>65</v>
      </c>
      <c r="L88" s="2" t="s">
        <v>62</v>
      </c>
      <c r="M88" s="2"/>
      <c r="N88" s="38" t="s">
        <v>154</v>
      </c>
      <c r="P88" s="129"/>
      <c r="Q88" s="183"/>
      <c r="R88" s="183">
        <v>930.20849276732486</v>
      </c>
      <c r="S88" s="183">
        <v>2715.3424986445934</v>
      </c>
      <c r="T88" s="183">
        <v>930.20849276732486</v>
      </c>
      <c r="U88" s="183">
        <v>2718.1857892190897</v>
      </c>
      <c r="W88" s="129"/>
      <c r="X88" s="129"/>
      <c r="Y88" s="129"/>
      <c r="Z88" s="51"/>
      <c r="AA88" s="35"/>
      <c r="AB88" s="35"/>
      <c r="AF88" s="13"/>
      <c r="AI88" s="13"/>
      <c r="AM88" s="13"/>
      <c r="AP88" s="13"/>
      <c r="BA88" s="13"/>
      <c r="BB88" s="13"/>
      <c r="BL88" s="13"/>
      <c r="BM88" s="13"/>
      <c r="BO88" s="12"/>
      <c r="BP88" s="12"/>
      <c r="BQ88" s="15" t="s">
        <v>176</v>
      </c>
      <c r="BR88" s="15" t="s">
        <v>11</v>
      </c>
      <c r="BS88" s="174">
        <f t="shared" si="8"/>
        <v>0.53081014337590327</v>
      </c>
    </row>
    <row r="89" spans="1:71" s="10" customFormat="1" ht="15" customHeight="1" x14ac:dyDescent="0.2">
      <c r="A89" s="58">
        <f>U58</f>
        <v>102186.48935107733</v>
      </c>
      <c r="B89" s="59" t="s">
        <v>66</v>
      </c>
      <c r="C89" s="2" t="s">
        <v>232</v>
      </c>
      <c r="D89" s="2" t="s">
        <v>220</v>
      </c>
      <c r="E89" s="2" t="s">
        <v>93</v>
      </c>
      <c r="F89" s="2" t="s">
        <v>7</v>
      </c>
      <c r="G89" s="2" t="s">
        <v>7</v>
      </c>
      <c r="H89" s="2">
        <f t="shared" si="9"/>
        <v>0.10218648935107733</v>
      </c>
      <c r="I89" s="3" t="s">
        <v>63</v>
      </c>
      <c r="J89" s="2" t="s">
        <v>64</v>
      </c>
      <c r="K89" s="2" t="s">
        <v>65</v>
      </c>
      <c r="L89" s="2" t="s">
        <v>62</v>
      </c>
      <c r="M89" s="2"/>
      <c r="N89" s="38" t="s">
        <v>154</v>
      </c>
      <c r="P89" s="129"/>
      <c r="Q89" s="183"/>
      <c r="R89" s="185">
        <v>0</v>
      </c>
      <c r="S89" s="185">
        <v>0</v>
      </c>
      <c r="T89" s="185">
        <v>0</v>
      </c>
      <c r="U89" s="185">
        <v>0</v>
      </c>
      <c r="Y89" s="129"/>
      <c r="Z89" s="51"/>
      <c r="AA89" s="35"/>
      <c r="AB89" s="35"/>
      <c r="AF89" s="13"/>
      <c r="AI89" s="13"/>
      <c r="AM89" s="13"/>
      <c r="AP89" s="13"/>
      <c r="BA89" s="13"/>
      <c r="BB89" s="13"/>
      <c r="BL89" s="13"/>
      <c r="BM89" s="13"/>
      <c r="BO89" s="12"/>
      <c r="BP89" s="12"/>
      <c r="BQ89" s="15" t="s">
        <v>177</v>
      </c>
      <c r="BR89" s="15" t="s">
        <v>11</v>
      </c>
      <c r="BS89" s="174">
        <f t="shared" si="8"/>
        <v>99.450126994122414</v>
      </c>
    </row>
    <row r="90" spans="1:71" s="10" customFormat="1" ht="15" customHeight="1" x14ac:dyDescent="0.2">
      <c r="A90" s="58">
        <f>W52</f>
        <v>17350.877192982458</v>
      </c>
      <c r="B90" s="59" t="s">
        <v>66</v>
      </c>
      <c r="C90" s="2" t="s">
        <v>111</v>
      </c>
      <c r="D90" s="2" t="s">
        <v>220</v>
      </c>
      <c r="E90" s="2" t="s">
        <v>108</v>
      </c>
      <c r="F90" s="2" t="s">
        <v>139</v>
      </c>
      <c r="G90" s="2" t="s">
        <v>139</v>
      </c>
      <c r="H90" s="2">
        <f t="shared" si="9"/>
        <v>1.7350877192982457E-2</v>
      </c>
      <c r="I90" s="3" t="s">
        <v>63</v>
      </c>
      <c r="J90" s="2" t="s">
        <v>64</v>
      </c>
      <c r="K90" s="2" t="s">
        <v>65</v>
      </c>
      <c r="L90" s="2" t="s">
        <v>62</v>
      </c>
      <c r="M90" s="37" t="s">
        <v>211</v>
      </c>
      <c r="N90" s="38" t="s">
        <v>152</v>
      </c>
      <c r="P90" s="129"/>
      <c r="Q90" s="183"/>
      <c r="R90" s="185">
        <v>0</v>
      </c>
      <c r="S90" s="185">
        <v>0</v>
      </c>
      <c r="T90" s="185">
        <v>0</v>
      </c>
      <c r="U90" s="185">
        <v>0</v>
      </c>
      <c r="Y90" s="129"/>
      <c r="Z90" s="51"/>
      <c r="AA90" s="35"/>
      <c r="AB90" s="35"/>
      <c r="AF90" s="13"/>
      <c r="AI90" s="13"/>
      <c r="AM90" s="13"/>
      <c r="AP90" s="13"/>
      <c r="BA90" s="13"/>
      <c r="BB90" s="13"/>
      <c r="BL90" s="13"/>
      <c r="BM90" s="13"/>
      <c r="BO90" s="12"/>
      <c r="BP90" s="12"/>
      <c r="BQ90" s="15" t="s">
        <v>178</v>
      </c>
      <c r="BR90" s="15" t="s">
        <v>11</v>
      </c>
      <c r="BS90" s="174">
        <f t="shared" si="8"/>
        <v>0.78574002688846767</v>
      </c>
    </row>
    <row r="91" spans="1:71" s="10" customFormat="1" x14ac:dyDescent="0.2">
      <c r="A91" s="58">
        <f>W58</f>
        <v>16596.491228070176</v>
      </c>
      <c r="B91" s="59" t="s">
        <v>66</v>
      </c>
      <c r="C91" s="2" t="s">
        <v>111</v>
      </c>
      <c r="D91" s="2" t="s">
        <v>220</v>
      </c>
      <c r="E91" s="2" t="s">
        <v>108</v>
      </c>
      <c r="F91" s="2" t="s">
        <v>7</v>
      </c>
      <c r="G91" s="2" t="s">
        <v>7</v>
      </c>
      <c r="H91" s="2">
        <f t="shared" si="9"/>
        <v>1.6596491228070175E-2</v>
      </c>
      <c r="I91" s="3" t="s">
        <v>63</v>
      </c>
      <c r="J91" s="2" t="s">
        <v>64</v>
      </c>
      <c r="K91" s="2" t="s">
        <v>65</v>
      </c>
      <c r="L91" s="2" t="s">
        <v>62</v>
      </c>
      <c r="M91" s="2"/>
      <c r="N91" s="38" t="s">
        <v>154</v>
      </c>
      <c r="P91" s="129"/>
      <c r="Q91" s="183"/>
      <c r="R91" s="185">
        <v>0</v>
      </c>
      <c r="S91" s="185">
        <v>0</v>
      </c>
      <c r="T91" s="185">
        <v>0</v>
      </c>
      <c r="U91" s="185">
        <v>0</v>
      </c>
      <c r="Y91" s="129"/>
      <c r="Z91" s="51"/>
      <c r="AA91" s="35"/>
      <c r="AB91" s="35"/>
      <c r="AF91" s="13"/>
      <c r="AI91" s="13"/>
      <c r="AM91" s="13"/>
      <c r="AP91" s="13"/>
      <c r="BA91" s="13"/>
      <c r="BB91" s="13"/>
      <c r="BL91" s="13"/>
      <c r="BM91" s="13"/>
      <c r="BO91" s="12"/>
      <c r="BP91" s="12"/>
      <c r="BQ91" s="15" t="s">
        <v>179</v>
      </c>
      <c r="BR91" s="15" t="s">
        <v>11</v>
      </c>
      <c r="BS91" s="174">
        <f>($AH$58)*$C14</f>
        <v>50140.458791344703</v>
      </c>
    </row>
    <row r="92" spans="1:71" s="10" customFormat="1" ht="16" x14ac:dyDescent="0.2">
      <c r="A92" s="58">
        <f>AE58</f>
        <v>102186.48935107733</v>
      </c>
      <c r="B92" s="59" t="s">
        <v>66</v>
      </c>
      <c r="C92" s="2" t="s">
        <v>111</v>
      </c>
      <c r="D92" s="2" t="s">
        <v>220</v>
      </c>
      <c r="E92" s="2" t="s">
        <v>93</v>
      </c>
      <c r="F92" s="2" t="s">
        <v>7</v>
      </c>
      <c r="G92" s="2" t="s">
        <v>7</v>
      </c>
      <c r="H92" s="2">
        <f t="shared" si="9"/>
        <v>0.10218648935107733</v>
      </c>
      <c r="I92" s="3" t="s">
        <v>63</v>
      </c>
      <c r="J92" s="2" t="s">
        <v>64</v>
      </c>
      <c r="K92" s="2" t="s">
        <v>65</v>
      </c>
      <c r="L92" s="2" t="s">
        <v>62</v>
      </c>
      <c r="M92" s="2"/>
      <c r="N92" s="38" t="s">
        <v>154</v>
      </c>
      <c r="P92" s="129"/>
      <c r="Q92" s="183"/>
      <c r="R92" t="s">
        <v>186</v>
      </c>
      <c r="S92" s="184" t="s">
        <v>197</v>
      </c>
      <c r="T92" s="183"/>
      <c r="U92" s="129"/>
      <c r="V92" s="129"/>
      <c r="Y92" s="129"/>
      <c r="Z92" s="51"/>
      <c r="AA92" s="35"/>
      <c r="AB92" s="35"/>
      <c r="AF92" s="13"/>
      <c r="AI92" s="13"/>
      <c r="AM92" s="13"/>
      <c r="AP92" s="13"/>
      <c r="BA92" s="13"/>
      <c r="BB92" s="13"/>
      <c r="BL92" s="13"/>
      <c r="BM92" s="13"/>
      <c r="BO92" s="12" t="s">
        <v>118</v>
      </c>
      <c r="BP92" s="12" t="s">
        <v>87</v>
      </c>
      <c r="BQ92" s="15" t="s">
        <v>169</v>
      </c>
      <c r="BR92" s="15" t="s">
        <v>11</v>
      </c>
      <c r="BS92" s="174">
        <f>($AO$58)*$C4</f>
        <v>18.805172992310453</v>
      </c>
    </row>
    <row r="93" spans="1:71" s="10" customFormat="1" ht="16" x14ac:dyDescent="0.2">
      <c r="A93" s="58">
        <f>AF52</f>
        <v>403551.58409522154</v>
      </c>
      <c r="B93" s="59" t="s">
        <v>66</v>
      </c>
      <c r="C93" s="2" t="s">
        <v>225</v>
      </c>
      <c r="D93" s="2" t="s">
        <v>221</v>
      </c>
      <c r="E93" s="2" t="s">
        <v>87</v>
      </c>
      <c r="F93" s="2" t="s">
        <v>139</v>
      </c>
      <c r="G93" s="2" t="s">
        <v>139</v>
      </c>
      <c r="H93" s="2">
        <f t="shared" si="9"/>
        <v>0.40355158409522152</v>
      </c>
      <c r="I93" s="3" t="s">
        <v>63</v>
      </c>
      <c r="J93" s="2" t="s">
        <v>64</v>
      </c>
      <c r="K93" s="2" t="s">
        <v>65</v>
      </c>
      <c r="L93" s="2" t="s">
        <v>62</v>
      </c>
      <c r="M93" s="2"/>
      <c r="N93" s="38" t="s">
        <v>152</v>
      </c>
      <c r="P93" s="129"/>
      <c r="Q93" s="129"/>
      <c r="R93" t="s">
        <v>187</v>
      </c>
      <c r="S93" s="184" t="s">
        <v>198</v>
      </c>
      <c r="T93" s="183"/>
      <c r="U93" s="129"/>
      <c r="V93" s="129"/>
      <c r="Y93" s="129"/>
      <c r="Z93" s="51"/>
      <c r="AA93" s="35"/>
      <c r="AB93" s="35"/>
      <c r="AF93" s="13"/>
      <c r="AI93" s="13"/>
      <c r="AM93" s="13"/>
      <c r="AP93" s="13"/>
      <c r="BA93" s="13"/>
      <c r="BB93" s="13"/>
      <c r="BL93" s="13"/>
      <c r="BM93" s="13"/>
      <c r="BO93" s="12"/>
      <c r="BP93" s="12"/>
      <c r="BQ93" s="15" t="s">
        <v>170</v>
      </c>
      <c r="BR93" s="15" t="s">
        <v>11</v>
      </c>
      <c r="BS93" s="174">
        <f t="shared" ref="BS93:BS102" si="10">($AO$58)*$C5</f>
        <v>59.587471851235861</v>
      </c>
    </row>
    <row r="94" spans="1:71" s="10" customFormat="1" ht="16" x14ac:dyDescent="0.2">
      <c r="A94" s="58">
        <f>AH58*1.00304568527919</f>
        <v>377916.3334465776</v>
      </c>
      <c r="B94" s="59" t="s">
        <v>66</v>
      </c>
      <c r="C94" s="2" t="s">
        <v>225</v>
      </c>
      <c r="D94" s="2" t="s">
        <v>221</v>
      </c>
      <c r="E94" s="2" t="s">
        <v>113</v>
      </c>
      <c r="F94" s="2" t="s">
        <v>7</v>
      </c>
      <c r="G94" s="2" t="s">
        <v>7</v>
      </c>
      <c r="H94" s="2">
        <f t="shared" si="9"/>
        <v>0.3779163334465776</v>
      </c>
      <c r="I94" s="3" t="s">
        <v>63</v>
      </c>
      <c r="J94" s="2" t="s">
        <v>64</v>
      </c>
      <c r="K94" s="2" t="s">
        <v>65</v>
      </c>
      <c r="L94" s="2" t="s">
        <v>62</v>
      </c>
      <c r="M94" s="2"/>
      <c r="N94" s="38" t="s">
        <v>154</v>
      </c>
      <c r="P94" s="129"/>
      <c r="Q94" s="129"/>
      <c r="R94" t="s">
        <v>188</v>
      </c>
      <c r="S94" s="184" t="s">
        <v>199</v>
      </c>
      <c r="T94" s="129"/>
      <c r="U94" s="129"/>
      <c r="V94" s="129"/>
      <c r="Y94" s="129"/>
      <c r="Z94" s="51"/>
      <c r="AA94" s="35"/>
      <c r="AB94" s="35"/>
      <c r="AF94" s="13"/>
      <c r="AI94" s="13"/>
      <c r="AM94" s="13"/>
      <c r="AP94" s="13"/>
      <c r="BA94" s="13"/>
      <c r="BB94" s="13"/>
      <c r="BL94" s="13"/>
      <c r="BM94" s="13"/>
      <c r="BO94" s="12"/>
      <c r="BP94" s="12"/>
      <c r="BQ94" s="15" t="s">
        <v>171</v>
      </c>
      <c r="BR94" s="15" t="s">
        <v>11</v>
      </c>
      <c r="BS94" s="174">
        <f t="shared" si="10"/>
        <v>116.72368738824389</v>
      </c>
    </row>
    <row r="95" spans="1:71" s="10" customFormat="1" ht="16" x14ac:dyDescent="0.2">
      <c r="A95" s="58">
        <f>AH59*1.00304568527919</f>
        <v>3054.9614780076845</v>
      </c>
      <c r="B95" s="59" t="s">
        <v>66</v>
      </c>
      <c r="C95" s="2" t="s">
        <v>225</v>
      </c>
      <c r="D95" s="2" t="s">
        <v>221</v>
      </c>
      <c r="E95" s="2" t="s">
        <v>113</v>
      </c>
      <c r="F95" s="2" t="s">
        <v>149</v>
      </c>
      <c r="G95" s="2" t="s">
        <v>149</v>
      </c>
      <c r="H95" s="2">
        <f t="shared" si="9"/>
        <v>3.0549614780076844E-3</v>
      </c>
      <c r="I95" s="3" t="s">
        <v>63</v>
      </c>
      <c r="J95" s="2" t="s">
        <v>64</v>
      </c>
      <c r="K95" s="2" t="s">
        <v>65</v>
      </c>
      <c r="L95" s="2" t="s">
        <v>62</v>
      </c>
      <c r="M95" s="2"/>
      <c r="N95" s="38" t="s">
        <v>155</v>
      </c>
      <c r="P95" s="129"/>
      <c r="Q95" s="129"/>
      <c r="R95" t="s">
        <v>189</v>
      </c>
      <c r="S95" s="184" t="s">
        <v>200</v>
      </c>
      <c r="T95" s="129"/>
      <c r="U95" s="129"/>
      <c r="V95" s="129"/>
      <c r="Y95" s="129"/>
      <c r="Z95" s="51"/>
      <c r="AA95" s="35"/>
      <c r="AB95" s="35"/>
      <c r="AF95" s="13"/>
      <c r="AI95" s="13"/>
      <c r="AM95" s="13"/>
      <c r="AP95" s="13"/>
      <c r="BA95" s="13"/>
      <c r="BB95" s="13"/>
      <c r="BL95" s="13"/>
      <c r="BM95" s="13"/>
      <c r="BO95" s="12"/>
      <c r="BP95" s="12"/>
      <c r="BQ95" s="15" t="s">
        <v>172</v>
      </c>
      <c r="BR95" s="15" t="s">
        <v>11</v>
      </c>
      <c r="BS95" s="174">
        <f t="shared" si="10"/>
        <v>20.965519447653243</v>
      </c>
    </row>
    <row r="96" spans="1:71" s="10" customFormat="1" ht="16" x14ac:dyDescent="0.2">
      <c r="A96" s="58">
        <f>AO58</f>
        <v>1250000</v>
      </c>
      <c r="B96" s="59" t="s">
        <v>66</v>
      </c>
      <c r="C96" s="2" t="s">
        <v>229</v>
      </c>
      <c r="D96" s="2" t="s">
        <v>221</v>
      </c>
      <c r="E96" s="2" t="s">
        <v>87</v>
      </c>
      <c r="F96" s="2" t="s">
        <v>7</v>
      </c>
      <c r="G96" s="2" t="s">
        <v>7</v>
      </c>
      <c r="H96" s="2">
        <f t="shared" si="9"/>
        <v>1.25</v>
      </c>
      <c r="I96" s="3" t="s">
        <v>63</v>
      </c>
      <c r="J96" s="2" t="s">
        <v>64</v>
      </c>
      <c r="K96" s="2" t="s">
        <v>65</v>
      </c>
      <c r="L96" s="2" t="s">
        <v>62</v>
      </c>
      <c r="M96" s="2"/>
      <c r="N96" s="38" t="s">
        <v>154</v>
      </c>
      <c r="P96" s="129"/>
      <c r="Q96" s="129"/>
      <c r="R96" t="s">
        <v>190</v>
      </c>
      <c r="S96" s="184" t="s">
        <v>201</v>
      </c>
      <c r="T96" s="129"/>
      <c r="U96" s="129"/>
      <c r="V96" s="129"/>
      <c r="W96" s="129"/>
      <c r="X96" s="129"/>
      <c r="Y96" s="129"/>
      <c r="Z96" s="51"/>
      <c r="AA96" s="35"/>
      <c r="AB96" s="35"/>
      <c r="AF96" s="13"/>
      <c r="AI96" s="13"/>
      <c r="AM96" s="13"/>
      <c r="AP96" s="13"/>
      <c r="BA96" s="13"/>
      <c r="BB96" s="13"/>
      <c r="BL96" s="13"/>
      <c r="BM96" s="13"/>
      <c r="BO96" s="12"/>
      <c r="BP96" s="12"/>
      <c r="BQ96" s="15" t="s">
        <v>173</v>
      </c>
      <c r="BR96" s="15" t="s">
        <v>11</v>
      </c>
      <c r="BS96" s="174">
        <f t="shared" si="10"/>
        <v>9.0839679260117094</v>
      </c>
    </row>
    <row r="97" spans="1:71" s="10" customFormat="1" ht="16" x14ac:dyDescent="0.2">
      <c r="A97" s="58">
        <f>AP58*1.00304568527919</f>
        <v>377916.3334465776</v>
      </c>
      <c r="B97" s="59" t="s">
        <v>66</v>
      </c>
      <c r="C97" s="2" t="s">
        <v>229</v>
      </c>
      <c r="D97" s="2" t="s">
        <v>221</v>
      </c>
      <c r="E97" s="2" t="s">
        <v>113</v>
      </c>
      <c r="F97" s="2" t="s">
        <v>7</v>
      </c>
      <c r="G97" s="2" t="s">
        <v>7</v>
      </c>
      <c r="H97" s="2">
        <f t="shared" si="9"/>
        <v>0.3779163334465776</v>
      </c>
      <c r="I97" s="3" t="s">
        <v>63</v>
      </c>
      <c r="J97" s="2" t="s">
        <v>64</v>
      </c>
      <c r="K97" s="2" t="s">
        <v>65</v>
      </c>
      <c r="L97" s="2" t="s">
        <v>62</v>
      </c>
      <c r="M97" s="2"/>
      <c r="N97" s="38" t="s">
        <v>154</v>
      </c>
      <c r="P97" s="129"/>
      <c r="Q97" s="129"/>
      <c r="R97" t="s">
        <v>191</v>
      </c>
      <c r="S97" s="184" t="s">
        <v>202</v>
      </c>
      <c r="T97" s="129"/>
      <c r="U97" s="129"/>
      <c r="V97" s="129"/>
      <c r="W97" s="129"/>
      <c r="X97" s="129"/>
      <c r="Y97" s="129"/>
      <c r="Z97" s="51"/>
      <c r="AA97" s="35"/>
      <c r="AB97" s="35"/>
      <c r="AF97" s="13"/>
      <c r="AI97" s="13"/>
      <c r="AM97" s="13"/>
      <c r="AP97" s="13"/>
      <c r="BA97" s="13"/>
      <c r="BB97" s="13"/>
      <c r="BL97" s="13"/>
      <c r="BM97" s="13"/>
      <c r="BO97" s="12"/>
      <c r="BP97" s="12"/>
      <c r="BQ97" s="15" t="s">
        <v>174</v>
      </c>
      <c r="BR97" s="15" t="s">
        <v>11</v>
      </c>
      <c r="BS97" s="174">
        <f t="shared" si="10"/>
        <v>287.07366184885706</v>
      </c>
    </row>
    <row r="98" spans="1:71" s="10" customFormat="1" ht="16" x14ac:dyDescent="0.2">
      <c r="A98" s="58">
        <f>AP59*1.00304568527919</f>
        <v>3054.9614780076845</v>
      </c>
      <c r="B98" s="59" t="s">
        <v>66</v>
      </c>
      <c r="C98" s="2" t="s">
        <v>229</v>
      </c>
      <c r="D98" s="2" t="s">
        <v>221</v>
      </c>
      <c r="E98" s="2" t="s">
        <v>113</v>
      </c>
      <c r="F98" s="2" t="s">
        <v>149</v>
      </c>
      <c r="G98" s="2" t="s">
        <v>149</v>
      </c>
      <c r="H98" s="2">
        <f t="shared" si="9"/>
        <v>3.0549614780076844E-3</v>
      </c>
      <c r="I98" s="3" t="s">
        <v>63</v>
      </c>
      <c r="J98" s="2" t="s">
        <v>64</v>
      </c>
      <c r="K98" s="2" t="s">
        <v>65</v>
      </c>
      <c r="L98" s="2" t="s">
        <v>62</v>
      </c>
      <c r="M98" s="2"/>
      <c r="N98" s="38" t="s">
        <v>155</v>
      </c>
      <c r="P98" s="129"/>
      <c r="Q98" s="129"/>
      <c r="R98" t="s">
        <v>192</v>
      </c>
      <c r="S98" s="184" t="s">
        <v>203</v>
      </c>
      <c r="T98" s="129"/>
      <c r="U98" s="129"/>
      <c r="V98" s="129"/>
      <c r="W98" s="129"/>
      <c r="X98" s="129"/>
      <c r="Y98" s="129"/>
      <c r="Z98" s="51"/>
      <c r="AA98" s="35"/>
      <c r="AB98" s="35"/>
      <c r="AF98" s="13"/>
      <c r="AI98" s="13"/>
      <c r="AM98" s="13"/>
      <c r="AP98" s="13"/>
      <c r="BA98" s="13"/>
      <c r="BB98" s="13"/>
      <c r="BL98" s="13"/>
      <c r="BM98" s="13"/>
      <c r="BO98" s="12"/>
      <c r="BP98" s="12"/>
      <c r="BQ98" s="15" t="s">
        <v>175</v>
      </c>
      <c r="BR98" s="15" t="s">
        <v>11</v>
      </c>
      <c r="BS98" s="174">
        <f t="shared" si="10"/>
        <v>0.7460492702163376</v>
      </c>
    </row>
    <row r="99" spans="1:71" s="10" customFormat="1" ht="16" x14ac:dyDescent="0.2">
      <c r="A99" s="4">
        <f>AS58*AH45</f>
        <v>3688.6196168331512</v>
      </c>
      <c r="B99" s="59" t="s">
        <v>66</v>
      </c>
      <c r="C99" s="2" t="s">
        <v>223</v>
      </c>
      <c r="D99" s="2" t="s">
        <v>221</v>
      </c>
      <c r="E99" s="2" t="s">
        <v>100</v>
      </c>
      <c r="F99" s="2" t="s">
        <v>7</v>
      </c>
      <c r="G99" s="2" t="s">
        <v>7</v>
      </c>
      <c r="H99" s="2">
        <f t="shared" si="9"/>
        <v>3.6886196168331511E-3</v>
      </c>
      <c r="I99" s="3" t="s">
        <v>63</v>
      </c>
      <c r="J99" s="2" t="s">
        <v>64</v>
      </c>
      <c r="K99" s="2" t="s">
        <v>65</v>
      </c>
      <c r="L99" s="2" t="s">
        <v>62</v>
      </c>
      <c r="M99" s="2"/>
      <c r="N99" s="173" t="s">
        <v>154</v>
      </c>
      <c r="P99" s="129"/>
      <c r="Q99" s="129"/>
      <c r="R99" t="s">
        <v>193</v>
      </c>
      <c r="S99" s="184" t="s">
        <v>204</v>
      </c>
      <c r="T99" s="129"/>
      <c r="U99" s="129"/>
      <c r="V99" s="129"/>
      <c r="W99" s="129"/>
      <c r="X99" s="129"/>
      <c r="Y99" s="129"/>
      <c r="Z99" s="51"/>
      <c r="AA99" s="35"/>
      <c r="AB99" s="35"/>
      <c r="AF99" s="13"/>
      <c r="AI99" s="13"/>
      <c r="AM99" s="13"/>
      <c r="AP99" s="13"/>
      <c r="BA99" s="13"/>
      <c r="BB99" s="13"/>
      <c r="BL99" s="13"/>
      <c r="BM99" s="13"/>
      <c r="BO99" s="12"/>
      <c r="BP99" s="12"/>
      <c r="BQ99" s="15" t="s">
        <v>176</v>
      </c>
      <c r="BR99" s="15" t="s">
        <v>11</v>
      </c>
      <c r="BS99" s="174">
        <f t="shared" si="10"/>
        <v>1.7610605076258632</v>
      </c>
    </row>
    <row r="100" spans="1:71" s="10" customFormat="1" ht="16" x14ac:dyDescent="0.2">
      <c r="A100" s="137">
        <f>AZ58*1.00304568527919</f>
        <v>377916.3334465776</v>
      </c>
      <c r="B100" s="59" t="s">
        <v>66</v>
      </c>
      <c r="C100" s="2" t="s">
        <v>223</v>
      </c>
      <c r="D100" s="2" t="s">
        <v>221</v>
      </c>
      <c r="E100" s="2" t="s">
        <v>113</v>
      </c>
      <c r="F100" s="2" t="s">
        <v>7</v>
      </c>
      <c r="G100" s="2" t="s">
        <v>7</v>
      </c>
      <c r="H100" s="2">
        <f t="shared" si="9"/>
        <v>0.3779163334465776</v>
      </c>
      <c r="I100" s="3" t="s">
        <v>63</v>
      </c>
      <c r="J100" s="2" t="s">
        <v>64</v>
      </c>
      <c r="K100" s="2" t="s">
        <v>65</v>
      </c>
      <c r="L100" s="2" t="s">
        <v>62</v>
      </c>
      <c r="M100" s="2"/>
      <c r="N100" s="173" t="s">
        <v>154</v>
      </c>
      <c r="P100" s="129"/>
      <c r="Q100" s="129"/>
      <c r="R100" t="s">
        <v>195</v>
      </c>
      <c r="S100" s="184" t="s">
        <v>205</v>
      </c>
      <c r="T100" s="129"/>
      <c r="U100" s="129"/>
      <c r="V100" s="129"/>
      <c r="W100" s="129"/>
      <c r="X100" s="129"/>
      <c r="Y100" s="129"/>
      <c r="Z100" s="51"/>
      <c r="AA100" s="35"/>
      <c r="AB100" s="35"/>
      <c r="AF100" s="13"/>
      <c r="AI100" s="13"/>
      <c r="AM100" s="13"/>
      <c r="AP100" s="13"/>
      <c r="BA100" s="13"/>
      <c r="BB100" s="13"/>
      <c r="BL100" s="13"/>
      <c r="BM100" s="13"/>
      <c r="BO100" s="12"/>
      <c r="BP100" s="12"/>
      <c r="BQ100" s="15" t="s">
        <v>177</v>
      </c>
      <c r="BR100" s="15" t="s">
        <v>11</v>
      </c>
      <c r="BS100" s="174">
        <f t="shared" si="10"/>
        <v>329.94413033229984</v>
      </c>
    </row>
    <row r="101" spans="1:71" ht="16" x14ac:dyDescent="0.2">
      <c r="A101" s="137">
        <f>AZ59*1.00304568527919</f>
        <v>3054.9614780076845</v>
      </c>
      <c r="B101" s="59" t="s">
        <v>66</v>
      </c>
      <c r="C101" s="2" t="s">
        <v>223</v>
      </c>
      <c r="D101" s="2" t="s">
        <v>221</v>
      </c>
      <c r="E101" s="2" t="s">
        <v>113</v>
      </c>
      <c r="F101" s="2" t="s">
        <v>149</v>
      </c>
      <c r="G101" s="2" t="s">
        <v>149</v>
      </c>
      <c r="H101" s="2">
        <f t="shared" si="9"/>
        <v>3.0549614780076844E-3</v>
      </c>
      <c r="I101" s="3" t="s">
        <v>63</v>
      </c>
      <c r="J101" s="2" t="s">
        <v>64</v>
      </c>
      <c r="K101" s="2" t="s">
        <v>65</v>
      </c>
      <c r="L101" s="2" t="s">
        <v>62</v>
      </c>
      <c r="M101" s="2"/>
      <c r="N101" s="38" t="s">
        <v>155</v>
      </c>
      <c r="R101" t="s">
        <v>196</v>
      </c>
      <c r="S101" s="184" t="s">
        <v>206</v>
      </c>
      <c r="T101" s="129"/>
      <c r="U101" s="129"/>
      <c r="V101" s="129"/>
      <c r="W101" s="129"/>
      <c r="X101" s="129"/>
      <c r="BO101" s="15"/>
      <c r="BP101" s="15"/>
      <c r="BQ101" s="15" t="s">
        <v>178</v>
      </c>
      <c r="BR101" s="15" t="s">
        <v>11</v>
      </c>
      <c r="BS101" s="174">
        <f t="shared" si="10"/>
        <v>2.606837393524045</v>
      </c>
    </row>
    <row r="102" spans="1:71" ht="16" x14ac:dyDescent="0.2">
      <c r="A102" s="58">
        <f>BD52</f>
        <v>18105.26315789474</v>
      </c>
      <c r="B102" s="59" t="s">
        <v>66</v>
      </c>
      <c r="C102" s="2" t="s">
        <v>111</v>
      </c>
      <c r="D102" s="2" t="s">
        <v>221</v>
      </c>
      <c r="E102" s="2" t="s">
        <v>108</v>
      </c>
      <c r="F102" s="2" t="s">
        <v>139</v>
      </c>
      <c r="G102" s="2" t="s">
        <v>139</v>
      </c>
      <c r="H102" s="2">
        <f t="shared" si="9"/>
        <v>1.8105263157894739E-2</v>
      </c>
      <c r="I102" s="3" t="s">
        <v>63</v>
      </c>
      <c r="J102" s="2" t="s">
        <v>64</v>
      </c>
      <c r="K102" s="2" t="s">
        <v>65</v>
      </c>
      <c r="L102" s="2" t="s">
        <v>62</v>
      </c>
      <c r="M102" s="2"/>
      <c r="N102" s="38" t="s">
        <v>152</v>
      </c>
      <c r="P102" s="160"/>
      <c r="Q102" s="21"/>
      <c r="R102" s="207" t="s">
        <v>194</v>
      </c>
      <c r="S102" s="184" t="s">
        <v>207</v>
      </c>
      <c r="T102" s="129"/>
      <c r="U102" s="129"/>
      <c r="V102" s="129"/>
      <c r="W102" s="129"/>
      <c r="X102" s="129"/>
      <c r="Y102" s="35"/>
      <c r="Z102" s="36"/>
      <c r="AA102" s="36"/>
      <c r="AB102" s="36"/>
      <c r="AD102" s="5"/>
      <c r="AG102" s="5"/>
      <c r="AJ102" s="4"/>
      <c r="AN102" s="5"/>
      <c r="AP102" s="4"/>
      <c r="AW102" s="4"/>
      <c r="BA102" s="5"/>
      <c r="BB102" s="5"/>
      <c r="BL102" s="5"/>
      <c r="BM102" s="5"/>
      <c r="BO102" s="15"/>
      <c r="BP102" s="15"/>
      <c r="BQ102" s="15" t="s">
        <v>179</v>
      </c>
      <c r="BR102" s="15" t="s">
        <v>11</v>
      </c>
      <c r="BS102" s="174">
        <f t="shared" si="10"/>
        <v>166350.21563472197</v>
      </c>
    </row>
    <row r="103" spans="1:71" x14ac:dyDescent="0.2">
      <c r="A103" s="58">
        <f>BD58</f>
        <v>15087.719298245616</v>
      </c>
      <c r="B103" s="59" t="s">
        <v>66</v>
      </c>
      <c r="C103" s="2" t="s">
        <v>111</v>
      </c>
      <c r="D103" s="2" t="s">
        <v>221</v>
      </c>
      <c r="E103" s="2" t="s">
        <v>108</v>
      </c>
      <c r="F103" s="2" t="s">
        <v>7</v>
      </c>
      <c r="G103" s="2" t="s">
        <v>7</v>
      </c>
      <c r="H103" s="2">
        <f t="shared" si="9"/>
        <v>1.5087719298245617E-2</v>
      </c>
      <c r="I103" s="3" t="s">
        <v>63</v>
      </c>
      <c r="J103" s="2" t="s">
        <v>64</v>
      </c>
      <c r="K103" s="2" t="s">
        <v>65</v>
      </c>
      <c r="L103" s="2" t="s">
        <v>62</v>
      </c>
      <c r="M103" s="2"/>
      <c r="N103" s="173" t="s">
        <v>154</v>
      </c>
      <c r="P103" s="160"/>
      <c r="Q103" s="21"/>
      <c r="W103" s="129"/>
      <c r="X103" s="129"/>
      <c r="Y103" s="35"/>
      <c r="Z103" s="36"/>
      <c r="AA103" s="36"/>
      <c r="AB103" s="36"/>
      <c r="AD103" s="5"/>
      <c r="AG103" s="5"/>
      <c r="AJ103" s="4"/>
      <c r="AN103" s="5"/>
      <c r="AP103" s="4"/>
      <c r="AW103" s="4"/>
      <c r="BA103" s="5"/>
      <c r="BB103" s="5"/>
      <c r="BL103" s="5"/>
      <c r="BM103" s="5"/>
      <c r="BO103" s="12"/>
      <c r="BP103" s="12" t="s">
        <v>113</v>
      </c>
      <c r="BQ103" s="15" t="s">
        <v>169</v>
      </c>
      <c r="BR103" s="15" t="s">
        <v>11</v>
      </c>
      <c r="BS103" s="15">
        <f>($AP$58)*$C4</f>
        <v>5.6681621835435774</v>
      </c>
    </row>
    <row r="104" spans="1:71" s="10" customFormat="1" x14ac:dyDescent="0.2">
      <c r="A104" s="58">
        <f>BK58*1.00304568527919</f>
        <v>377916.3334465776</v>
      </c>
      <c r="B104" s="59" t="s">
        <v>66</v>
      </c>
      <c r="C104" s="2" t="s">
        <v>111</v>
      </c>
      <c r="D104" s="2" t="s">
        <v>221</v>
      </c>
      <c r="E104" s="2" t="s">
        <v>113</v>
      </c>
      <c r="F104" s="2" t="s">
        <v>7</v>
      </c>
      <c r="G104" s="2" t="s">
        <v>7</v>
      </c>
      <c r="H104" s="2">
        <f t="shared" si="9"/>
        <v>0.3779163334465776</v>
      </c>
      <c r="I104" s="3" t="s">
        <v>63</v>
      </c>
      <c r="J104" s="2" t="s">
        <v>64</v>
      </c>
      <c r="K104" s="2" t="s">
        <v>65</v>
      </c>
      <c r="L104" s="2" t="s">
        <v>62</v>
      </c>
      <c r="M104" s="2"/>
      <c r="N104" s="173" t="s">
        <v>154</v>
      </c>
      <c r="P104" s="129"/>
      <c r="Q104" s="129"/>
      <c r="W104" s="129"/>
      <c r="X104" s="129"/>
      <c r="Y104" s="129"/>
      <c r="Z104" s="51"/>
      <c r="AA104" s="35"/>
      <c r="AB104" s="35"/>
      <c r="AF104" s="13"/>
      <c r="AI104" s="13"/>
      <c r="AM104" s="13"/>
      <c r="AP104" s="13"/>
      <c r="BA104" s="13"/>
      <c r="BB104" s="13"/>
      <c r="BL104" s="13"/>
      <c r="BM104" s="13"/>
      <c r="BO104" s="12"/>
      <c r="BP104" s="12"/>
      <c r="BQ104" s="15" t="s">
        <v>170</v>
      </c>
      <c r="BR104" s="15" t="s">
        <v>11</v>
      </c>
      <c r="BS104" s="15">
        <f t="shared" ref="BS104:BS107" si="11">($AP$58)*$C5</f>
        <v>17.960560889189967</v>
      </c>
    </row>
    <row r="105" spans="1:71" s="10" customFormat="1" x14ac:dyDescent="0.2">
      <c r="A105" s="138">
        <f>BK59*1.00304568527919</f>
        <v>3054.9614780076845</v>
      </c>
      <c r="B105" s="59" t="s">
        <v>66</v>
      </c>
      <c r="C105" s="2" t="s">
        <v>111</v>
      </c>
      <c r="D105" s="2" t="s">
        <v>221</v>
      </c>
      <c r="E105" s="2" t="s">
        <v>113</v>
      </c>
      <c r="F105" s="2" t="s">
        <v>149</v>
      </c>
      <c r="G105" s="2" t="s">
        <v>149</v>
      </c>
      <c r="H105" s="2">
        <f t="shared" si="9"/>
        <v>3.0549614780076844E-3</v>
      </c>
      <c r="I105" s="3" t="s">
        <v>63</v>
      </c>
      <c r="J105" s="2" t="s">
        <v>64</v>
      </c>
      <c r="K105" s="2" t="s">
        <v>65</v>
      </c>
      <c r="L105" s="2" t="s">
        <v>62</v>
      </c>
      <c r="M105" s="2"/>
      <c r="N105" s="173" t="s">
        <v>154</v>
      </c>
      <c r="P105" s="129"/>
      <c r="Q105" s="129"/>
      <c r="W105" s="129"/>
      <c r="X105" s="129"/>
      <c r="Y105" s="129"/>
      <c r="Z105" s="51"/>
      <c r="AA105" s="35"/>
      <c r="AB105" s="35"/>
      <c r="AF105" s="13"/>
      <c r="AI105" s="13"/>
      <c r="AM105" s="13"/>
      <c r="AP105" s="13"/>
      <c r="BA105" s="13"/>
      <c r="BB105" s="13"/>
      <c r="BL105" s="13"/>
      <c r="BM105" s="13"/>
      <c r="BO105" s="12"/>
      <c r="BP105" s="12"/>
      <c r="BQ105" s="15" t="s">
        <v>171</v>
      </c>
      <c r="BR105" s="15" t="s">
        <v>11</v>
      </c>
      <c r="BS105" s="15">
        <f t="shared" si="11"/>
        <v>35.182276230500101</v>
      </c>
    </row>
    <row r="106" spans="1:71" s="10" customFormat="1" x14ac:dyDescent="0.2">
      <c r="A106" s="138">
        <f t="shared" ref="A106:A137" si="12">BS4</f>
        <v>1.5373076877791192</v>
      </c>
      <c r="B106" s="59" t="s">
        <v>11</v>
      </c>
      <c r="C106" s="2" t="s">
        <v>225</v>
      </c>
      <c r="D106" s="2" t="s">
        <v>220</v>
      </c>
      <c r="E106" s="2" t="s">
        <v>93</v>
      </c>
      <c r="F106" s="2" t="s">
        <v>7</v>
      </c>
      <c r="G106" s="2" t="s">
        <v>8</v>
      </c>
      <c r="H106" s="2">
        <f t="shared" ref="H106:H169" si="13">A106/1000/10^6/0.001055</f>
        <v>1.4571636850986911E-6</v>
      </c>
      <c r="I106" s="2" t="s">
        <v>67</v>
      </c>
      <c r="J106" s="2" t="s">
        <v>68</v>
      </c>
      <c r="K106" s="2" t="s">
        <v>69</v>
      </c>
      <c r="L106" s="2" t="s">
        <v>62</v>
      </c>
      <c r="M106" s="2"/>
      <c r="N106" s="38" t="s">
        <v>70</v>
      </c>
      <c r="P106" s="129"/>
      <c r="Q106" s="129"/>
      <c r="W106" s="129"/>
      <c r="X106" s="129"/>
      <c r="Y106" s="129"/>
      <c r="Z106" s="51"/>
      <c r="AA106" s="35"/>
      <c r="AB106" s="35"/>
      <c r="AF106" s="13"/>
      <c r="AI106" s="13"/>
      <c r="AM106" s="13"/>
      <c r="AP106" s="13"/>
      <c r="BA106" s="13"/>
      <c r="BB106" s="13"/>
      <c r="BL106" s="13"/>
      <c r="BM106" s="13"/>
      <c r="BO106" s="12"/>
      <c r="BP106" s="12"/>
      <c r="BQ106" s="15" t="s">
        <v>172</v>
      </c>
      <c r="BR106" s="15" t="s">
        <v>11</v>
      </c>
      <c r="BS106" s="15">
        <f t="shared" si="11"/>
        <v>6.3193231213628449</v>
      </c>
    </row>
    <row r="107" spans="1:71" x14ac:dyDescent="0.2">
      <c r="A107" s="138">
        <f t="shared" si="12"/>
        <v>4.8712276462271467</v>
      </c>
      <c r="B107" s="59" t="s">
        <v>11</v>
      </c>
      <c r="C107" s="2" t="s">
        <v>225</v>
      </c>
      <c r="D107" s="2" t="s">
        <v>220</v>
      </c>
      <c r="E107" s="2" t="s">
        <v>93</v>
      </c>
      <c r="F107" s="2" t="s">
        <v>7</v>
      </c>
      <c r="G107" s="2" t="s">
        <v>12</v>
      </c>
      <c r="H107" s="2">
        <f t="shared" si="13"/>
        <v>4.6172773897887654E-6</v>
      </c>
      <c r="I107" s="2" t="s">
        <v>67</v>
      </c>
      <c r="J107" s="2" t="s">
        <v>68</v>
      </c>
      <c r="K107" s="2" t="s">
        <v>69</v>
      </c>
      <c r="L107" s="2" t="s">
        <v>62</v>
      </c>
      <c r="M107" s="2"/>
      <c r="N107" s="38" t="s">
        <v>70</v>
      </c>
      <c r="R107" s="49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D107" s="5"/>
      <c r="AG107" s="5"/>
      <c r="AJ107" s="4"/>
      <c r="AN107" s="5"/>
      <c r="AP107" s="4"/>
      <c r="AW107" s="4"/>
      <c r="BA107" s="5"/>
      <c r="BB107" s="5"/>
      <c r="BL107" s="5"/>
      <c r="BM107" s="5"/>
      <c r="BO107" s="15"/>
      <c r="BP107" s="15"/>
      <c r="BQ107" s="15" t="s">
        <v>173</v>
      </c>
      <c r="BR107" s="15" t="s">
        <v>11</v>
      </c>
      <c r="BS107" s="15">
        <f t="shared" si="11"/>
        <v>2.7380446590837897</v>
      </c>
    </row>
    <row r="108" spans="1:71" x14ac:dyDescent="0.2">
      <c r="A108" s="138">
        <f t="shared" si="12"/>
        <v>9.5420670706538111</v>
      </c>
      <c r="B108" s="59" t="s">
        <v>11</v>
      </c>
      <c r="C108" s="2" t="s">
        <v>225</v>
      </c>
      <c r="D108" s="2" t="s">
        <v>220</v>
      </c>
      <c r="E108" s="2" t="s">
        <v>93</v>
      </c>
      <c r="F108" s="2" t="s">
        <v>7</v>
      </c>
      <c r="G108" s="2" t="s">
        <v>13</v>
      </c>
      <c r="H108" s="2">
        <f t="shared" si="13"/>
        <v>9.0446133371126166E-6</v>
      </c>
      <c r="I108" s="2" t="s">
        <v>67</v>
      </c>
      <c r="J108" s="2" t="s">
        <v>68</v>
      </c>
      <c r="K108" s="2" t="s">
        <v>69</v>
      </c>
      <c r="L108" s="2" t="s">
        <v>62</v>
      </c>
      <c r="M108" s="2"/>
      <c r="N108" s="38" t="s">
        <v>70</v>
      </c>
      <c r="R108" s="20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D108" s="5"/>
      <c r="AG108" s="5"/>
      <c r="AJ108" s="4"/>
      <c r="AN108" s="5"/>
      <c r="AP108" s="4"/>
      <c r="AW108" s="4"/>
      <c r="BA108" s="5"/>
      <c r="BB108" s="5"/>
      <c r="BO108" s="15"/>
      <c r="BP108" s="15"/>
      <c r="BQ108" s="15" t="s">
        <v>174</v>
      </c>
      <c r="BR108" s="15" t="s">
        <v>11</v>
      </c>
      <c r="BS108" s="15">
        <f t="shared" ref="BS108:BS113" si="14">($AP$58)*$C9</f>
        <v>86.528322533827904</v>
      </c>
    </row>
    <row r="109" spans="1:71" x14ac:dyDescent="0.2">
      <c r="A109" s="138">
        <f t="shared" si="12"/>
        <v>1.7139142638219382</v>
      </c>
      <c r="B109" s="59" t="s">
        <v>11</v>
      </c>
      <c r="C109" s="2" t="s">
        <v>225</v>
      </c>
      <c r="D109" s="2" t="s">
        <v>220</v>
      </c>
      <c r="E109" s="2" t="s">
        <v>93</v>
      </c>
      <c r="F109" s="2" t="s">
        <v>7</v>
      </c>
      <c r="G109" s="2" t="s">
        <v>14</v>
      </c>
      <c r="H109" s="2">
        <f t="shared" si="13"/>
        <v>1.6245632832435436E-6</v>
      </c>
      <c r="I109" s="2" t="s">
        <v>67</v>
      </c>
      <c r="J109" s="2" t="s">
        <v>68</v>
      </c>
      <c r="K109" s="2" t="s">
        <v>69</v>
      </c>
      <c r="L109" s="2" t="s">
        <v>62</v>
      </c>
      <c r="M109" s="2"/>
      <c r="N109" s="38" t="s">
        <v>70</v>
      </c>
      <c r="R109" s="20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D109" s="5"/>
      <c r="AG109" s="5"/>
      <c r="AJ109" s="4"/>
      <c r="AN109" s="5"/>
      <c r="AP109" s="4"/>
      <c r="AW109" s="4"/>
      <c r="BA109" s="5"/>
      <c r="BB109" s="5"/>
      <c r="BO109" s="15"/>
      <c r="BP109" s="15"/>
      <c r="BQ109" s="15" t="s">
        <v>175</v>
      </c>
      <c r="BR109" s="15" t="s">
        <v>11</v>
      </c>
      <c r="BS109" s="15">
        <f t="shared" si="14"/>
        <v>0.22487047910857727</v>
      </c>
    </row>
    <row r="110" spans="1:71" x14ac:dyDescent="0.2">
      <c r="A110" s="138">
        <f t="shared" si="12"/>
        <v>0.74260703338953893</v>
      </c>
      <c r="B110" s="59" t="s">
        <v>11</v>
      </c>
      <c r="C110" s="2" t="s">
        <v>225</v>
      </c>
      <c r="D110" s="2" t="s">
        <v>220</v>
      </c>
      <c r="E110" s="2" t="s">
        <v>93</v>
      </c>
      <c r="F110" s="2" t="s">
        <v>7</v>
      </c>
      <c r="G110" s="2" t="s">
        <v>15</v>
      </c>
      <c r="H110" s="2">
        <f t="shared" si="13"/>
        <v>7.0389292264411276E-7</v>
      </c>
      <c r="I110" s="2" t="s">
        <v>67</v>
      </c>
      <c r="J110" s="2" t="s">
        <v>68</v>
      </c>
      <c r="K110" s="2" t="s">
        <v>69</v>
      </c>
      <c r="L110" s="2" t="s">
        <v>62</v>
      </c>
      <c r="M110" s="2"/>
      <c r="N110" s="38" t="s">
        <v>70</v>
      </c>
      <c r="R110" s="20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D110" s="5"/>
      <c r="AG110" s="5"/>
      <c r="AJ110" s="4"/>
      <c r="AN110" s="5"/>
      <c r="AP110" s="4"/>
      <c r="AW110" s="4"/>
      <c r="BA110" s="5"/>
      <c r="BB110" s="5"/>
      <c r="BO110" s="15"/>
      <c r="BP110" s="15"/>
      <c r="BQ110" s="15" t="s">
        <v>176</v>
      </c>
      <c r="BR110" s="15" t="s">
        <v>11</v>
      </c>
      <c r="BS110" s="15">
        <f t="shared" si="14"/>
        <v>0.53081014337590327</v>
      </c>
    </row>
    <row r="111" spans="1:71" x14ac:dyDescent="0.2">
      <c r="A111" s="138">
        <f t="shared" si="12"/>
        <v>23.468039751594404</v>
      </c>
      <c r="B111" s="59" t="s">
        <v>11</v>
      </c>
      <c r="C111" s="2" t="s">
        <v>225</v>
      </c>
      <c r="D111" s="2" t="s">
        <v>220</v>
      </c>
      <c r="E111" s="2" t="s">
        <v>93</v>
      </c>
      <c r="F111" s="2" t="s">
        <v>7</v>
      </c>
      <c r="G111" s="2" t="s">
        <v>16</v>
      </c>
      <c r="H111" s="2">
        <f t="shared" si="13"/>
        <v>2.2244587442269578E-5</v>
      </c>
      <c r="I111" s="2" t="s">
        <v>67</v>
      </c>
      <c r="J111" s="2" t="s">
        <v>68</v>
      </c>
      <c r="K111" s="2" t="s">
        <v>69</v>
      </c>
      <c r="L111" s="2" t="s">
        <v>62</v>
      </c>
      <c r="M111" s="2"/>
      <c r="N111" s="38" t="s">
        <v>70</v>
      </c>
      <c r="R111" s="20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D111" s="5"/>
      <c r="AG111" s="5"/>
      <c r="AJ111" s="4"/>
      <c r="AN111" s="5"/>
      <c r="AP111" s="4"/>
      <c r="AW111" s="4"/>
      <c r="BA111" s="5"/>
      <c r="BB111" s="5"/>
      <c r="BO111" s="15"/>
      <c r="BP111" s="15"/>
      <c r="BQ111" s="15" t="s">
        <v>177</v>
      </c>
      <c r="BR111" s="15" t="s">
        <v>11</v>
      </c>
      <c r="BS111" s="15">
        <f t="shared" si="14"/>
        <v>99.450126994122414</v>
      </c>
    </row>
    <row r="112" spans="1:71" x14ac:dyDescent="0.2">
      <c r="A112" s="138">
        <f t="shared" si="12"/>
        <v>6.0988924645072634E-2</v>
      </c>
      <c r="B112" s="59" t="s">
        <v>11</v>
      </c>
      <c r="C112" s="2" t="s">
        <v>225</v>
      </c>
      <c r="D112" s="2" t="s">
        <v>220</v>
      </c>
      <c r="E112" s="2" t="s">
        <v>93</v>
      </c>
      <c r="F112" s="2" t="s">
        <v>7</v>
      </c>
      <c r="G112" s="2" t="s">
        <v>17</v>
      </c>
      <c r="H112" s="2">
        <f t="shared" si="13"/>
        <v>5.780940724651434E-8</v>
      </c>
      <c r="I112" s="2" t="s">
        <v>67</v>
      </c>
      <c r="J112" s="2" t="s">
        <v>68</v>
      </c>
      <c r="K112" s="2" t="s">
        <v>69</v>
      </c>
      <c r="L112" s="2" t="s">
        <v>62</v>
      </c>
      <c r="M112" s="2"/>
      <c r="N112" s="38" t="s">
        <v>70</v>
      </c>
      <c r="R112" s="20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5"/>
      <c r="AG112" s="5"/>
      <c r="AJ112" s="4"/>
      <c r="AN112" s="5"/>
      <c r="AP112" s="4"/>
      <c r="AW112" s="4"/>
      <c r="BA112" s="5"/>
      <c r="BB112" s="5"/>
      <c r="BO112" s="15"/>
      <c r="BP112" s="15"/>
      <c r="BQ112" s="15" t="s">
        <v>178</v>
      </c>
      <c r="BR112" s="15" t="s">
        <v>11</v>
      </c>
      <c r="BS112" s="15">
        <f t="shared" si="14"/>
        <v>0.78574002688846767</v>
      </c>
    </row>
    <row r="113" spans="1:71" x14ac:dyDescent="0.2">
      <c r="A113" s="138">
        <f t="shared" si="12"/>
        <v>0.14396527264729048</v>
      </c>
      <c r="B113" s="59" t="s">
        <v>11</v>
      </c>
      <c r="C113" s="2" t="s">
        <v>225</v>
      </c>
      <c r="D113" s="2" t="s">
        <v>220</v>
      </c>
      <c r="E113" s="2" t="s">
        <v>93</v>
      </c>
      <c r="F113" s="2" t="s">
        <v>7</v>
      </c>
      <c r="G113" s="2" t="s">
        <v>18</v>
      </c>
      <c r="H113" s="2">
        <f t="shared" si="13"/>
        <v>1.3645997407326113E-7</v>
      </c>
      <c r="I113" s="2" t="s">
        <v>67</v>
      </c>
      <c r="J113" s="2" t="s">
        <v>68</v>
      </c>
      <c r="K113" s="2" t="s">
        <v>69</v>
      </c>
      <c r="L113" s="2" t="s">
        <v>62</v>
      </c>
      <c r="M113" s="2"/>
      <c r="N113" s="38" t="s">
        <v>70</v>
      </c>
      <c r="R113" s="20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D113" s="5"/>
      <c r="AG113" s="5"/>
      <c r="AJ113" s="4"/>
      <c r="AN113" s="5"/>
      <c r="AP113" s="4"/>
      <c r="AW113" s="4"/>
      <c r="BA113" s="5"/>
      <c r="BB113" s="5"/>
      <c r="BO113" s="15"/>
      <c r="BP113" s="15"/>
      <c r="BQ113" s="15" t="s">
        <v>179</v>
      </c>
      <c r="BR113" s="15" t="s">
        <v>11</v>
      </c>
      <c r="BS113" s="15">
        <f t="shared" si="14"/>
        <v>50140.458791344703</v>
      </c>
    </row>
    <row r="114" spans="1:71" x14ac:dyDescent="0.2">
      <c r="A114" s="138">
        <f t="shared" si="12"/>
        <v>26.972665888521622</v>
      </c>
      <c r="B114" s="59" t="s">
        <v>11</v>
      </c>
      <c r="C114" s="2" t="s">
        <v>225</v>
      </c>
      <c r="D114" s="2" t="s">
        <v>220</v>
      </c>
      <c r="E114" s="2" t="s">
        <v>93</v>
      </c>
      <c r="F114" s="2" t="s">
        <v>7</v>
      </c>
      <c r="G114" s="2" t="s">
        <v>19</v>
      </c>
      <c r="H114" s="2">
        <f t="shared" si="13"/>
        <v>2.5566507951205331E-5</v>
      </c>
      <c r="I114" s="2" t="s">
        <v>67</v>
      </c>
      <c r="J114" s="2" t="s">
        <v>68</v>
      </c>
      <c r="K114" s="2" t="s">
        <v>69</v>
      </c>
      <c r="L114" s="2" t="s">
        <v>62</v>
      </c>
      <c r="M114" s="2"/>
      <c r="N114" s="38" t="s">
        <v>70</v>
      </c>
      <c r="R114" s="20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D114" s="5"/>
      <c r="AG114" s="5"/>
      <c r="AJ114" s="4"/>
      <c r="AN114" s="5"/>
      <c r="AP114" s="4"/>
      <c r="AW114" s="4"/>
      <c r="BA114" s="5"/>
      <c r="BB114" s="5"/>
      <c r="BO114" s="12" t="s">
        <v>119</v>
      </c>
      <c r="BP114" s="12" t="s">
        <v>100</v>
      </c>
      <c r="BQ114" s="15" t="s">
        <v>169</v>
      </c>
      <c r="BR114" s="15" t="s">
        <v>11</v>
      </c>
      <c r="BS114" s="15">
        <f t="shared" ref="BS114:BS124" si="15">($AS$58)*$C4</f>
        <v>5.5323605706410116E-2</v>
      </c>
    </row>
    <row r="115" spans="1:71" x14ac:dyDescent="0.2">
      <c r="A115" s="138">
        <f t="shared" si="12"/>
        <v>0.21310684924266798</v>
      </c>
      <c r="B115" s="59" t="s">
        <v>11</v>
      </c>
      <c r="C115" s="2" t="s">
        <v>225</v>
      </c>
      <c r="D115" s="2" t="s">
        <v>220</v>
      </c>
      <c r="E115" s="2" t="s">
        <v>93</v>
      </c>
      <c r="F115" s="2" t="s">
        <v>7</v>
      </c>
      <c r="G115" s="2" t="s">
        <v>20</v>
      </c>
      <c r="H115" s="2">
        <f t="shared" si="13"/>
        <v>2.0199701350015924E-7</v>
      </c>
      <c r="I115" s="2" t="s">
        <v>67</v>
      </c>
      <c r="J115" s="2" t="s">
        <v>68</v>
      </c>
      <c r="K115" s="2" t="s">
        <v>69</v>
      </c>
      <c r="L115" s="2" t="s">
        <v>62</v>
      </c>
      <c r="M115" s="2"/>
      <c r="N115" s="38" t="s">
        <v>70</v>
      </c>
      <c r="R115" s="20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D115" s="5"/>
      <c r="AG115" s="5"/>
      <c r="AJ115" s="4"/>
      <c r="AN115" s="5"/>
      <c r="AP115" s="4"/>
      <c r="AW115" s="4"/>
      <c r="BA115" s="5"/>
      <c r="BB115" s="5"/>
      <c r="BO115" s="15"/>
      <c r="BP115" s="15"/>
      <c r="BQ115" s="15" t="s">
        <v>170</v>
      </c>
      <c r="BR115" s="15" t="s">
        <v>11</v>
      </c>
      <c r="BS115" s="15">
        <f t="shared" si="15"/>
        <v>0.17530249783331328</v>
      </c>
    </row>
    <row r="116" spans="1:71" x14ac:dyDescent="0.2">
      <c r="A116" s="138">
        <f t="shared" si="12"/>
        <v>13598.995630805546</v>
      </c>
      <c r="B116" s="59" t="s">
        <v>11</v>
      </c>
      <c r="C116" s="2" t="s">
        <v>225</v>
      </c>
      <c r="D116" s="2" t="s">
        <v>220</v>
      </c>
      <c r="E116" s="2" t="s">
        <v>93</v>
      </c>
      <c r="F116" s="2" t="s">
        <v>7</v>
      </c>
      <c r="G116" s="2" t="s">
        <v>21</v>
      </c>
      <c r="H116" s="2">
        <f t="shared" si="13"/>
        <v>1.2890043251948386E-2</v>
      </c>
      <c r="I116" s="2" t="s">
        <v>67</v>
      </c>
      <c r="J116" s="2" t="s">
        <v>68</v>
      </c>
      <c r="K116" s="2" t="s">
        <v>69</v>
      </c>
      <c r="L116" s="2" t="s">
        <v>62</v>
      </c>
      <c r="M116" s="2"/>
      <c r="N116" s="38" t="s">
        <v>212</v>
      </c>
      <c r="R116" s="20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D116" s="5"/>
      <c r="AG116" s="5"/>
      <c r="AJ116" s="4"/>
      <c r="AN116" s="5"/>
      <c r="AP116" s="4"/>
      <c r="AW116" s="4"/>
      <c r="BA116" s="5"/>
      <c r="BB116" s="5"/>
      <c r="BO116" s="15"/>
      <c r="BP116" s="15"/>
      <c r="BQ116" s="15" t="s">
        <v>171</v>
      </c>
      <c r="BR116" s="15" t="s">
        <v>11</v>
      </c>
      <c r="BS116" s="15">
        <f t="shared" si="15"/>
        <v>0.34339355773573699</v>
      </c>
    </row>
    <row r="117" spans="1:71" x14ac:dyDescent="0.2">
      <c r="A117" s="138">
        <f t="shared" si="12"/>
        <v>18.805172992310453</v>
      </c>
      <c r="B117" s="59" t="s">
        <v>11</v>
      </c>
      <c r="C117" s="2" t="s">
        <v>229</v>
      </c>
      <c r="D117" s="2" t="s">
        <v>220</v>
      </c>
      <c r="E117" s="2" t="s">
        <v>87</v>
      </c>
      <c r="F117" s="2" t="s">
        <v>7</v>
      </c>
      <c r="G117" s="2" t="s">
        <v>8</v>
      </c>
      <c r="H117" s="2">
        <f t="shared" si="13"/>
        <v>1.7824808523517018E-5</v>
      </c>
      <c r="I117" s="2" t="s">
        <v>67</v>
      </c>
      <c r="J117" s="2" t="s">
        <v>68</v>
      </c>
      <c r="K117" s="2" t="s">
        <v>69</v>
      </c>
      <c r="L117" s="2" t="s">
        <v>62</v>
      </c>
      <c r="M117" s="2"/>
      <c r="N117" s="38" t="s">
        <v>70</v>
      </c>
      <c r="P117" s="95"/>
      <c r="Q117" s="14"/>
      <c r="R117" s="20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5"/>
      <c r="AG117" s="5"/>
      <c r="AJ117" s="4"/>
      <c r="AN117" s="5"/>
      <c r="AP117" s="4"/>
      <c r="AW117" s="4"/>
      <c r="BA117" s="5"/>
      <c r="BB117" s="5"/>
      <c r="BO117" s="15"/>
      <c r="BP117" s="15"/>
      <c r="BQ117" s="15" t="s">
        <v>172</v>
      </c>
      <c r="BR117" s="15" t="s">
        <v>11</v>
      </c>
      <c r="BS117" s="15">
        <f t="shared" si="15"/>
        <v>6.167920560083795E-2</v>
      </c>
    </row>
    <row r="118" spans="1:71" x14ac:dyDescent="0.2">
      <c r="A118" s="138">
        <f t="shared" si="12"/>
        <v>59.587471851235861</v>
      </c>
      <c r="B118" s="59" t="s">
        <v>11</v>
      </c>
      <c r="C118" s="2" t="s">
        <v>229</v>
      </c>
      <c r="D118" s="2" t="s">
        <v>220</v>
      </c>
      <c r="E118" s="2" t="s">
        <v>87</v>
      </c>
      <c r="F118" s="2" t="s">
        <v>7</v>
      </c>
      <c r="G118" s="2" t="s">
        <v>12</v>
      </c>
      <c r="H118" s="2">
        <f t="shared" si="13"/>
        <v>5.6481015972735419E-5</v>
      </c>
      <c r="I118" s="2" t="s">
        <v>67</v>
      </c>
      <c r="J118" s="2" t="s">
        <v>68</v>
      </c>
      <c r="K118" s="2" t="s">
        <v>69</v>
      </c>
      <c r="L118" s="2" t="s">
        <v>62</v>
      </c>
      <c r="M118" s="2"/>
      <c r="N118" s="38" t="s">
        <v>70</v>
      </c>
      <c r="Q118" s="14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D118" s="5"/>
      <c r="AG118" s="5"/>
      <c r="AJ118" s="4"/>
      <c r="AN118" s="5"/>
      <c r="AP118" s="4"/>
      <c r="AW118" s="4"/>
      <c r="BO118" s="15"/>
      <c r="BP118" s="15"/>
      <c r="BQ118" s="15" t="s">
        <v>173</v>
      </c>
      <c r="BR118" s="15" t="s">
        <v>11</v>
      </c>
      <c r="BS118" s="15">
        <f t="shared" si="15"/>
        <v>2.672444757587962E-2</v>
      </c>
    </row>
    <row r="119" spans="1:71" x14ac:dyDescent="0.2">
      <c r="A119" s="138">
        <f t="shared" si="12"/>
        <v>116.72368738824389</v>
      </c>
      <c r="B119" s="59" t="s">
        <v>11</v>
      </c>
      <c r="C119" s="2" t="s">
        <v>229</v>
      </c>
      <c r="D119" s="2" t="s">
        <v>220</v>
      </c>
      <c r="E119" s="2" t="s">
        <v>87</v>
      </c>
      <c r="F119" s="2" t="s">
        <v>7</v>
      </c>
      <c r="G119" s="2" t="s">
        <v>13</v>
      </c>
      <c r="H119" s="2">
        <f t="shared" si="13"/>
        <v>1.1063856624478094E-4</v>
      </c>
      <c r="I119" s="2" t="s">
        <v>67</v>
      </c>
      <c r="J119" s="2" t="s">
        <v>68</v>
      </c>
      <c r="K119" s="2" t="s">
        <v>69</v>
      </c>
      <c r="L119" s="2" t="s">
        <v>62</v>
      </c>
      <c r="M119" s="2"/>
      <c r="N119" s="38" t="s">
        <v>70</v>
      </c>
      <c r="Q119" s="14"/>
      <c r="R119" s="20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D119" s="5"/>
      <c r="AG119" s="5"/>
      <c r="AJ119" s="4"/>
      <c r="AN119" s="5"/>
      <c r="AP119" s="4"/>
      <c r="AW119" s="4"/>
      <c r="BO119" s="15"/>
      <c r="BP119" s="15"/>
      <c r="BQ119" s="15" t="s">
        <v>174</v>
      </c>
      <c r="BR119" s="15" t="s">
        <v>11</v>
      </c>
      <c r="BS119" s="15">
        <f t="shared" si="15"/>
        <v>0.8445521922779281</v>
      </c>
    </row>
    <row r="120" spans="1:71" x14ac:dyDescent="0.2">
      <c r="A120" s="138">
        <f t="shared" si="12"/>
        <v>20.965519447653243</v>
      </c>
      <c r="B120" s="59" t="s">
        <v>11</v>
      </c>
      <c r="C120" s="2" t="s">
        <v>229</v>
      </c>
      <c r="D120" s="2" t="s">
        <v>220</v>
      </c>
      <c r="E120" s="2" t="s">
        <v>87</v>
      </c>
      <c r="F120" s="2" t="s">
        <v>7</v>
      </c>
      <c r="G120" s="2" t="s">
        <v>14</v>
      </c>
      <c r="H120" s="2">
        <f t="shared" si="13"/>
        <v>1.9872530282135777E-5</v>
      </c>
      <c r="I120" s="2" t="s">
        <v>67</v>
      </c>
      <c r="J120" s="2" t="s">
        <v>68</v>
      </c>
      <c r="K120" s="2" t="s">
        <v>69</v>
      </c>
      <c r="L120" s="2" t="s">
        <v>62</v>
      </c>
      <c r="M120" s="2"/>
      <c r="N120" s="38" t="s">
        <v>70</v>
      </c>
      <c r="P120" s="36"/>
      <c r="Q120" s="36"/>
      <c r="R120" s="20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D120" s="5"/>
      <c r="AG120" s="5"/>
      <c r="AJ120" s="4"/>
      <c r="AN120" s="5"/>
      <c r="AP120" s="4"/>
      <c r="AW120" s="4"/>
      <c r="BO120" s="15"/>
      <c r="BP120" s="15"/>
      <c r="BQ120" s="15" t="s">
        <v>175</v>
      </c>
      <c r="BR120" s="15" t="s">
        <v>11</v>
      </c>
      <c r="BS120" s="15">
        <f t="shared" si="15"/>
        <v>2.194828820765484E-3</v>
      </c>
    </row>
    <row r="121" spans="1:71" x14ac:dyDescent="0.2">
      <c r="A121" s="138">
        <f t="shared" si="12"/>
        <v>9.0839679260117094</v>
      </c>
      <c r="B121" s="59" t="s">
        <v>11</v>
      </c>
      <c r="C121" s="2" t="s">
        <v>229</v>
      </c>
      <c r="D121" s="2" t="s">
        <v>220</v>
      </c>
      <c r="E121" s="2" t="s">
        <v>87</v>
      </c>
      <c r="F121" s="2" t="s">
        <v>7</v>
      </c>
      <c r="G121" s="2" t="s">
        <v>15</v>
      </c>
      <c r="H121" s="2">
        <f t="shared" si="13"/>
        <v>8.6103961383997258E-6</v>
      </c>
      <c r="I121" s="2" t="s">
        <v>67</v>
      </c>
      <c r="J121" s="2" t="s">
        <v>68</v>
      </c>
      <c r="K121" s="2" t="s">
        <v>69</v>
      </c>
      <c r="L121" s="2" t="s">
        <v>62</v>
      </c>
      <c r="M121" s="2"/>
      <c r="N121" s="38" t="s">
        <v>70</v>
      </c>
      <c r="P121" s="36"/>
      <c r="Q121" s="36"/>
      <c r="R121" s="20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D121" s="5"/>
      <c r="AG121" s="5"/>
      <c r="AJ121" s="4"/>
      <c r="AN121" s="5"/>
      <c r="AP121" s="4"/>
      <c r="AW121" s="4"/>
      <c r="BO121" s="15"/>
      <c r="BP121" s="15"/>
      <c r="BQ121" s="15" t="s">
        <v>176</v>
      </c>
      <c r="BR121" s="15" t="s">
        <v>11</v>
      </c>
      <c r="BS121" s="15">
        <f t="shared" si="15"/>
        <v>5.180926396628348E-3</v>
      </c>
    </row>
    <row r="122" spans="1:71" x14ac:dyDescent="0.2">
      <c r="A122" s="138">
        <f t="shared" si="12"/>
        <v>287.07366184885706</v>
      </c>
      <c r="B122" s="59" t="s">
        <v>11</v>
      </c>
      <c r="C122" s="2" t="s">
        <v>229</v>
      </c>
      <c r="D122" s="2" t="s">
        <v>220</v>
      </c>
      <c r="E122" s="2" t="s">
        <v>87</v>
      </c>
      <c r="F122" s="2" t="s">
        <v>7</v>
      </c>
      <c r="G122" s="2" t="s">
        <v>16</v>
      </c>
      <c r="H122" s="2">
        <f t="shared" si="13"/>
        <v>2.7210773634962754E-4</v>
      </c>
      <c r="I122" s="2" t="s">
        <v>67</v>
      </c>
      <c r="J122" s="2" t="s">
        <v>68</v>
      </c>
      <c r="K122" s="2" t="s">
        <v>69</v>
      </c>
      <c r="L122" s="2" t="s">
        <v>62</v>
      </c>
      <c r="M122" s="2"/>
      <c r="N122" s="38" t="s">
        <v>70</v>
      </c>
      <c r="P122" s="36"/>
      <c r="Q122" s="36"/>
      <c r="R122" s="20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D122" s="5"/>
      <c r="AG122" s="5"/>
      <c r="AJ122" s="4"/>
      <c r="AN122" s="5"/>
      <c r="AP122" s="4"/>
      <c r="AW122" s="4"/>
      <c r="BO122" s="15"/>
      <c r="BP122" s="15"/>
      <c r="BQ122" s="15" t="s">
        <v>177</v>
      </c>
      <c r="BR122" s="15" t="s">
        <v>11</v>
      </c>
      <c r="BS122" s="15">
        <f t="shared" si="15"/>
        <v>0.97067434471954039</v>
      </c>
    </row>
    <row r="123" spans="1:71" x14ac:dyDescent="0.2">
      <c r="A123" s="138">
        <f t="shared" si="12"/>
        <v>0.7460492702163376</v>
      </c>
      <c r="B123" s="59" t="s">
        <v>11</v>
      </c>
      <c r="C123" s="2" t="s">
        <v>229</v>
      </c>
      <c r="D123" s="2" t="s">
        <v>220</v>
      </c>
      <c r="E123" s="2" t="s">
        <v>87</v>
      </c>
      <c r="F123" s="2" t="s">
        <v>7</v>
      </c>
      <c r="G123" s="2" t="s">
        <v>17</v>
      </c>
      <c r="H123" s="2">
        <f t="shared" si="13"/>
        <v>7.0715570636619683E-7</v>
      </c>
      <c r="I123" s="2" t="s">
        <v>67</v>
      </c>
      <c r="J123" s="2" t="s">
        <v>68</v>
      </c>
      <c r="K123" s="2" t="s">
        <v>69</v>
      </c>
      <c r="L123" s="2" t="s">
        <v>62</v>
      </c>
      <c r="M123" s="2"/>
      <c r="N123" s="38" t="s">
        <v>70</v>
      </c>
      <c r="P123" s="36"/>
      <c r="Q123" s="36"/>
      <c r="R123" s="20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D123" s="5"/>
      <c r="AG123" s="5"/>
      <c r="AJ123" s="4"/>
      <c r="AN123" s="5"/>
      <c r="AP123" s="4"/>
      <c r="AW123" s="4"/>
      <c r="BO123" s="15"/>
      <c r="BP123" s="15"/>
      <c r="BQ123" s="15" t="s">
        <v>178</v>
      </c>
      <c r="BR123" s="15" t="s">
        <v>11</v>
      </c>
      <c r="BS123" s="15">
        <f t="shared" si="15"/>
        <v>7.6691474286900959E-3</v>
      </c>
    </row>
    <row r="124" spans="1:71" x14ac:dyDescent="0.2">
      <c r="A124" s="138">
        <f t="shared" si="12"/>
        <v>1.7610605076258632</v>
      </c>
      <c r="B124" s="59" t="s">
        <v>11</v>
      </c>
      <c r="C124" s="2" t="s">
        <v>229</v>
      </c>
      <c r="D124" s="2" t="s">
        <v>220</v>
      </c>
      <c r="E124" s="2" t="s">
        <v>87</v>
      </c>
      <c r="F124" s="2" t="s">
        <v>7</v>
      </c>
      <c r="G124" s="2" t="s">
        <v>18</v>
      </c>
      <c r="H124" s="2">
        <f t="shared" si="13"/>
        <v>1.6692516659960791E-6</v>
      </c>
      <c r="I124" s="2" t="s">
        <v>67</v>
      </c>
      <c r="J124" s="2" t="s">
        <v>68</v>
      </c>
      <c r="K124" s="2" t="s">
        <v>69</v>
      </c>
      <c r="L124" s="2" t="s">
        <v>62</v>
      </c>
      <c r="M124" s="2"/>
      <c r="N124" s="38" t="s">
        <v>70</v>
      </c>
      <c r="P124" s="36"/>
      <c r="Q124" s="36"/>
      <c r="R124" s="20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D124" s="5"/>
      <c r="AG124" s="5"/>
      <c r="AJ124" s="4"/>
      <c r="AN124" s="5"/>
      <c r="AP124" s="4"/>
      <c r="AW124" s="4"/>
      <c r="BO124" s="15"/>
      <c r="BP124" s="15"/>
      <c r="BQ124" s="15" t="s">
        <v>179</v>
      </c>
      <c r="BR124" s="15" t="s">
        <v>11</v>
      </c>
      <c r="BS124" s="15">
        <f t="shared" si="15"/>
        <v>489.3916021253757</v>
      </c>
    </row>
    <row r="125" spans="1:71" x14ac:dyDescent="0.2">
      <c r="A125" s="138">
        <f t="shared" si="12"/>
        <v>329.94413033229984</v>
      </c>
      <c r="B125" s="59" t="s">
        <v>11</v>
      </c>
      <c r="C125" s="2" t="s">
        <v>229</v>
      </c>
      <c r="D125" s="2" t="s">
        <v>220</v>
      </c>
      <c r="E125" s="2" t="s">
        <v>87</v>
      </c>
      <c r="F125" s="2" t="s">
        <v>7</v>
      </c>
      <c r="G125" s="2" t="s">
        <v>19</v>
      </c>
      <c r="H125" s="2">
        <f t="shared" si="13"/>
        <v>3.1274325149981033E-4</v>
      </c>
      <c r="I125" s="2" t="s">
        <v>67</v>
      </c>
      <c r="J125" s="2" t="s">
        <v>68</v>
      </c>
      <c r="K125" s="2" t="s">
        <v>69</v>
      </c>
      <c r="L125" s="2" t="s">
        <v>62</v>
      </c>
      <c r="M125" s="2"/>
      <c r="N125" s="38" t="s">
        <v>70</v>
      </c>
      <c r="P125" s="36"/>
      <c r="Q125" s="36"/>
      <c r="R125" s="20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D125" s="5"/>
      <c r="AG125" s="5"/>
      <c r="AJ125" s="4"/>
      <c r="AN125" s="5"/>
      <c r="AP125" s="4"/>
      <c r="AW125" s="4"/>
      <c r="BO125" s="15"/>
      <c r="BP125" s="12" t="s">
        <v>113</v>
      </c>
      <c r="BQ125" s="15" t="s">
        <v>169</v>
      </c>
      <c r="BR125" s="15" t="s">
        <v>11</v>
      </c>
      <c r="BS125" s="15">
        <f t="shared" ref="BS125:BS135" si="16">($AZ$58)*$C4</f>
        <v>5.6681621835435774</v>
      </c>
    </row>
    <row r="126" spans="1:71" x14ac:dyDescent="0.2">
      <c r="A126" s="138">
        <f t="shared" si="12"/>
        <v>2.606837393524045</v>
      </c>
      <c r="B126" s="59" t="s">
        <v>11</v>
      </c>
      <c r="C126" s="2" t="s">
        <v>229</v>
      </c>
      <c r="D126" s="2" t="s">
        <v>220</v>
      </c>
      <c r="E126" s="2" t="s">
        <v>87</v>
      </c>
      <c r="F126" s="2" t="s">
        <v>7</v>
      </c>
      <c r="G126" s="2" t="s">
        <v>20</v>
      </c>
      <c r="H126" s="2">
        <f t="shared" si="13"/>
        <v>2.4709359180322702E-6</v>
      </c>
      <c r="I126" s="2" t="s">
        <v>67</v>
      </c>
      <c r="J126" s="2" t="s">
        <v>68</v>
      </c>
      <c r="K126" s="2" t="s">
        <v>69</v>
      </c>
      <c r="L126" s="2" t="s">
        <v>62</v>
      </c>
      <c r="M126" s="2"/>
      <c r="N126" s="38" t="s">
        <v>70</v>
      </c>
      <c r="P126" s="36"/>
      <c r="Q126" s="36"/>
      <c r="R126" s="20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D126" s="5"/>
      <c r="AG126" s="5"/>
      <c r="AJ126" s="4"/>
      <c r="AN126" s="5"/>
      <c r="AP126" s="4"/>
      <c r="AW126" s="4"/>
      <c r="BO126" s="15"/>
      <c r="BP126" s="15"/>
      <c r="BQ126" s="15" t="s">
        <v>170</v>
      </c>
      <c r="BR126" s="15" t="s">
        <v>11</v>
      </c>
      <c r="BS126" s="15">
        <f t="shared" si="16"/>
        <v>17.960560889189967</v>
      </c>
    </row>
    <row r="127" spans="1:71" x14ac:dyDescent="0.2">
      <c r="A127" s="138">
        <f t="shared" si="12"/>
        <v>166350.21563472197</v>
      </c>
      <c r="B127" s="59" t="s">
        <v>11</v>
      </c>
      <c r="C127" s="2" t="s">
        <v>229</v>
      </c>
      <c r="D127" s="2" t="s">
        <v>220</v>
      </c>
      <c r="E127" s="2" t="s">
        <v>87</v>
      </c>
      <c r="F127" s="2" t="s">
        <v>7</v>
      </c>
      <c r="G127" s="2" t="s">
        <v>21</v>
      </c>
      <c r="H127" s="2">
        <f t="shared" si="13"/>
        <v>0.15767792951158482</v>
      </c>
      <c r="I127" s="2" t="s">
        <v>67</v>
      </c>
      <c r="J127" s="2" t="s">
        <v>68</v>
      </c>
      <c r="K127" s="2" t="s">
        <v>69</v>
      </c>
      <c r="L127" s="2" t="s">
        <v>62</v>
      </c>
      <c r="M127" s="2"/>
      <c r="N127" s="38" t="s">
        <v>212</v>
      </c>
      <c r="P127" s="36"/>
      <c r="Q127" s="36"/>
      <c r="R127" s="20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5"/>
      <c r="AG127" s="5"/>
      <c r="AJ127" s="4"/>
      <c r="AN127" s="5"/>
      <c r="AP127" s="4"/>
      <c r="AW127" s="4"/>
      <c r="BO127" s="15"/>
      <c r="BP127" s="15"/>
      <c r="BQ127" s="15" t="s">
        <v>171</v>
      </c>
      <c r="BR127" s="15" t="s">
        <v>11</v>
      </c>
      <c r="BS127" s="15">
        <f t="shared" si="16"/>
        <v>35.182276230500101</v>
      </c>
    </row>
    <row r="128" spans="1:71" x14ac:dyDescent="0.2">
      <c r="A128" s="138">
        <f t="shared" si="12"/>
        <v>1.5373076877791192</v>
      </c>
      <c r="B128" s="59" t="s">
        <v>11</v>
      </c>
      <c r="C128" s="2" t="s">
        <v>229</v>
      </c>
      <c r="D128" s="2" t="s">
        <v>220</v>
      </c>
      <c r="E128" s="2" t="s">
        <v>93</v>
      </c>
      <c r="F128" s="2" t="s">
        <v>7</v>
      </c>
      <c r="G128" s="2" t="s">
        <v>8</v>
      </c>
      <c r="H128" s="2">
        <f t="shared" si="13"/>
        <v>1.4571636850986911E-6</v>
      </c>
      <c r="I128" s="2" t="s">
        <v>67</v>
      </c>
      <c r="J128" s="2" t="s">
        <v>68</v>
      </c>
      <c r="K128" s="2" t="s">
        <v>69</v>
      </c>
      <c r="L128" s="2" t="s">
        <v>62</v>
      </c>
      <c r="M128" s="2"/>
      <c r="N128" s="38" t="s">
        <v>70</v>
      </c>
      <c r="P128" s="36"/>
      <c r="Q128" s="36"/>
      <c r="R128" s="20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BO128" s="15"/>
      <c r="BP128" s="15"/>
      <c r="BQ128" s="15" t="s">
        <v>172</v>
      </c>
      <c r="BR128" s="15" t="s">
        <v>11</v>
      </c>
      <c r="BS128" s="15">
        <f t="shared" si="16"/>
        <v>6.3193231213628449</v>
      </c>
    </row>
    <row r="129" spans="1:71" x14ac:dyDescent="0.2">
      <c r="A129" s="138">
        <f t="shared" si="12"/>
        <v>4.8712276462271467</v>
      </c>
      <c r="B129" s="59" t="s">
        <v>11</v>
      </c>
      <c r="C129" s="2" t="s">
        <v>229</v>
      </c>
      <c r="D129" s="2" t="s">
        <v>220</v>
      </c>
      <c r="E129" s="2" t="s">
        <v>93</v>
      </c>
      <c r="F129" s="2" t="s">
        <v>7</v>
      </c>
      <c r="G129" s="2" t="s">
        <v>12</v>
      </c>
      <c r="H129" s="2">
        <f t="shared" si="13"/>
        <v>4.6172773897887654E-6</v>
      </c>
      <c r="I129" s="2" t="s">
        <v>67</v>
      </c>
      <c r="J129" s="2" t="s">
        <v>68</v>
      </c>
      <c r="K129" s="2" t="s">
        <v>69</v>
      </c>
      <c r="L129" s="2" t="s">
        <v>62</v>
      </c>
      <c r="M129" s="2"/>
      <c r="N129" s="38" t="s">
        <v>70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BO129" s="15"/>
      <c r="BP129" s="15"/>
      <c r="BQ129" s="15" t="s">
        <v>173</v>
      </c>
      <c r="BR129" s="15" t="s">
        <v>11</v>
      </c>
      <c r="BS129" s="15">
        <f t="shared" si="16"/>
        <v>2.7380446590837897</v>
      </c>
    </row>
    <row r="130" spans="1:71" x14ac:dyDescent="0.2">
      <c r="A130" s="138">
        <f t="shared" si="12"/>
        <v>9.5420670706538111</v>
      </c>
      <c r="B130" s="59" t="s">
        <v>11</v>
      </c>
      <c r="C130" s="2" t="s">
        <v>229</v>
      </c>
      <c r="D130" s="2" t="s">
        <v>220</v>
      </c>
      <c r="E130" s="2" t="s">
        <v>93</v>
      </c>
      <c r="F130" s="2" t="s">
        <v>7</v>
      </c>
      <c r="G130" s="2" t="s">
        <v>13</v>
      </c>
      <c r="H130" s="2">
        <f t="shared" si="13"/>
        <v>9.0446133371126166E-6</v>
      </c>
      <c r="I130" s="2" t="s">
        <v>67</v>
      </c>
      <c r="J130" s="2" t="s">
        <v>68</v>
      </c>
      <c r="K130" s="2" t="s">
        <v>69</v>
      </c>
      <c r="L130" s="2" t="s">
        <v>62</v>
      </c>
      <c r="M130" s="2"/>
      <c r="N130" s="38" t="s">
        <v>70</v>
      </c>
      <c r="P130" s="36"/>
      <c r="Q130" s="36"/>
      <c r="R130" s="36"/>
      <c r="S130" s="36"/>
      <c r="T130" s="63"/>
      <c r="U130" s="36"/>
      <c r="V130" s="36"/>
      <c r="W130" s="36"/>
      <c r="X130" s="36"/>
      <c r="Y130" s="36"/>
      <c r="Z130" s="36"/>
      <c r="AA130" s="36"/>
      <c r="AB130" s="36"/>
      <c r="BO130" s="15"/>
      <c r="BP130" s="15"/>
      <c r="BQ130" s="15" t="s">
        <v>174</v>
      </c>
      <c r="BR130" s="15" t="s">
        <v>11</v>
      </c>
      <c r="BS130" s="15">
        <f t="shared" si="16"/>
        <v>86.528322533827904</v>
      </c>
    </row>
    <row r="131" spans="1:71" x14ac:dyDescent="0.2">
      <c r="A131" s="138">
        <f t="shared" si="12"/>
        <v>1.7139142638219382</v>
      </c>
      <c r="B131" s="59" t="s">
        <v>11</v>
      </c>
      <c r="C131" s="2" t="s">
        <v>229</v>
      </c>
      <c r="D131" s="2" t="s">
        <v>220</v>
      </c>
      <c r="E131" s="2" t="s">
        <v>93</v>
      </c>
      <c r="F131" s="2" t="s">
        <v>7</v>
      </c>
      <c r="G131" s="2" t="s">
        <v>14</v>
      </c>
      <c r="H131" s="2">
        <f t="shared" si="13"/>
        <v>1.6245632832435436E-6</v>
      </c>
      <c r="I131" s="2" t="s">
        <v>67</v>
      </c>
      <c r="J131" s="2" t="s">
        <v>68</v>
      </c>
      <c r="K131" s="2" t="s">
        <v>69</v>
      </c>
      <c r="L131" s="2" t="s">
        <v>62</v>
      </c>
      <c r="M131" s="2"/>
      <c r="N131" s="38" t="s">
        <v>70</v>
      </c>
      <c r="P131" s="36"/>
      <c r="Q131" s="36"/>
      <c r="R131" s="36"/>
      <c r="S131" s="36"/>
      <c r="T131" s="63"/>
      <c r="U131" s="36"/>
      <c r="V131" s="36"/>
      <c r="W131" s="36"/>
      <c r="X131" s="36"/>
      <c r="Y131" s="36"/>
      <c r="Z131" s="36"/>
      <c r="AA131" s="36"/>
      <c r="AB131" s="36"/>
      <c r="BO131" s="15"/>
      <c r="BP131" s="15"/>
      <c r="BQ131" s="15" t="s">
        <v>175</v>
      </c>
      <c r="BR131" s="15" t="s">
        <v>11</v>
      </c>
      <c r="BS131" s="15">
        <f t="shared" si="16"/>
        <v>0.22487047910857727</v>
      </c>
    </row>
    <row r="132" spans="1:71" x14ac:dyDescent="0.2">
      <c r="A132" s="138">
        <f t="shared" si="12"/>
        <v>0.74260703338953893</v>
      </c>
      <c r="B132" s="59" t="s">
        <v>11</v>
      </c>
      <c r="C132" s="2" t="s">
        <v>229</v>
      </c>
      <c r="D132" s="2" t="s">
        <v>220</v>
      </c>
      <c r="E132" s="2" t="s">
        <v>93</v>
      </c>
      <c r="F132" s="2" t="s">
        <v>7</v>
      </c>
      <c r="G132" s="2" t="s">
        <v>15</v>
      </c>
      <c r="H132" s="2">
        <f t="shared" si="13"/>
        <v>7.0389292264411276E-7</v>
      </c>
      <c r="I132" s="2" t="s">
        <v>67</v>
      </c>
      <c r="J132" s="2" t="s">
        <v>68</v>
      </c>
      <c r="K132" s="2" t="s">
        <v>69</v>
      </c>
      <c r="L132" s="2" t="s">
        <v>62</v>
      </c>
      <c r="M132" s="2"/>
      <c r="N132" s="38" t="s">
        <v>70</v>
      </c>
      <c r="P132" s="36"/>
      <c r="Q132" s="36"/>
      <c r="R132" s="36"/>
      <c r="S132" s="36"/>
      <c r="T132" s="63"/>
      <c r="U132" s="36"/>
      <c r="V132" s="36"/>
      <c r="W132" s="36"/>
      <c r="X132" s="36"/>
      <c r="Y132" s="36"/>
      <c r="Z132" s="36"/>
      <c r="AA132" s="36"/>
      <c r="AB132" s="36"/>
      <c r="BO132" s="15"/>
      <c r="BP132" s="15"/>
      <c r="BQ132" s="15" t="s">
        <v>176</v>
      </c>
      <c r="BR132" s="15" t="s">
        <v>11</v>
      </c>
      <c r="BS132" s="15">
        <f t="shared" si="16"/>
        <v>0.53081014337590327</v>
      </c>
    </row>
    <row r="133" spans="1:71" x14ac:dyDescent="0.2">
      <c r="A133" s="138">
        <f t="shared" si="12"/>
        <v>23.468039751594404</v>
      </c>
      <c r="B133" s="59" t="s">
        <v>11</v>
      </c>
      <c r="C133" s="2" t="s">
        <v>229</v>
      </c>
      <c r="D133" s="2" t="s">
        <v>220</v>
      </c>
      <c r="E133" s="2" t="s">
        <v>93</v>
      </c>
      <c r="F133" s="2" t="s">
        <v>7</v>
      </c>
      <c r="G133" s="2" t="s">
        <v>16</v>
      </c>
      <c r="H133" s="2">
        <f t="shared" si="13"/>
        <v>2.2244587442269578E-5</v>
      </c>
      <c r="I133" s="2" t="s">
        <v>67</v>
      </c>
      <c r="J133" s="2" t="s">
        <v>68</v>
      </c>
      <c r="K133" s="2" t="s">
        <v>69</v>
      </c>
      <c r="L133" s="2" t="s">
        <v>62</v>
      </c>
      <c r="M133" s="2"/>
      <c r="N133" s="38" t="s">
        <v>70</v>
      </c>
      <c r="P133" s="36"/>
      <c r="Q133" s="36"/>
      <c r="R133" s="36"/>
      <c r="S133" s="36"/>
      <c r="T133" s="63"/>
      <c r="U133" s="36"/>
      <c r="V133" s="36"/>
      <c r="W133" s="36"/>
      <c r="X133" s="36"/>
      <c r="Y133" s="36"/>
      <c r="Z133" s="36"/>
      <c r="AA133" s="36"/>
      <c r="AB133" s="36"/>
      <c r="BO133" s="15"/>
      <c r="BP133" s="15"/>
      <c r="BQ133" s="15" t="s">
        <v>177</v>
      </c>
      <c r="BR133" s="15" t="s">
        <v>11</v>
      </c>
      <c r="BS133" s="15">
        <f t="shared" si="16"/>
        <v>99.450126994122414</v>
      </c>
    </row>
    <row r="134" spans="1:71" x14ac:dyDescent="0.2">
      <c r="A134" s="138">
        <f t="shared" si="12"/>
        <v>6.0988924645072634E-2</v>
      </c>
      <c r="B134" s="59" t="s">
        <v>11</v>
      </c>
      <c r="C134" s="2" t="s">
        <v>229</v>
      </c>
      <c r="D134" s="2" t="s">
        <v>220</v>
      </c>
      <c r="E134" s="2" t="s">
        <v>93</v>
      </c>
      <c r="F134" s="2" t="s">
        <v>7</v>
      </c>
      <c r="G134" s="2" t="s">
        <v>17</v>
      </c>
      <c r="H134" s="2">
        <f t="shared" si="13"/>
        <v>5.780940724651434E-8</v>
      </c>
      <c r="I134" s="2" t="s">
        <v>67</v>
      </c>
      <c r="J134" s="2" t="s">
        <v>68</v>
      </c>
      <c r="K134" s="2" t="s">
        <v>69</v>
      </c>
      <c r="L134" s="2" t="s">
        <v>62</v>
      </c>
      <c r="M134" s="2"/>
      <c r="N134" s="38" t="s">
        <v>70</v>
      </c>
      <c r="P134" s="36"/>
      <c r="Q134" s="36"/>
      <c r="R134" s="36"/>
      <c r="S134" s="36"/>
      <c r="T134" s="63"/>
      <c r="U134" s="36"/>
      <c r="V134" s="36"/>
      <c r="W134" s="36"/>
      <c r="X134" s="36"/>
      <c r="Y134" s="36"/>
      <c r="Z134" s="36"/>
      <c r="AA134" s="36"/>
      <c r="AB134" s="36"/>
      <c r="BO134" s="15"/>
      <c r="BP134" s="15"/>
      <c r="BQ134" s="15" t="s">
        <v>178</v>
      </c>
      <c r="BR134" s="15" t="s">
        <v>11</v>
      </c>
      <c r="BS134" s="15">
        <f t="shared" si="16"/>
        <v>0.78574002688846767</v>
      </c>
    </row>
    <row r="135" spans="1:71" x14ac:dyDescent="0.2">
      <c r="A135" s="138">
        <f t="shared" si="12"/>
        <v>0.14396527264729048</v>
      </c>
      <c r="B135" s="59" t="s">
        <v>11</v>
      </c>
      <c r="C135" s="2" t="s">
        <v>229</v>
      </c>
      <c r="D135" s="2" t="s">
        <v>220</v>
      </c>
      <c r="E135" s="2" t="s">
        <v>93</v>
      </c>
      <c r="F135" s="2" t="s">
        <v>7</v>
      </c>
      <c r="G135" s="2" t="s">
        <v>18</v>
      </c>
      <c r="H135" s="2">
        <f t="shared" si="13"/>
        <v>1.3645997407326113E-7</v>
      </c>
      <c r="I135" s="2" t="s">
        <v>67</v>
      </c>
      <c r="J135" s="2" t="s">
        <v>68</v>
      </c>
      <c r="K135" s="2" t="s">
        <v>69</v>
      </c>
      <c r="L135" s="2" t="s">
        <v>62</v>
      </c>
      <c r="M135" s="2"/>
      <c r="N135" s="38" t="s">
        <v>70</v>
      </c>
      <c r="BO135" s="15"/>
      <c r="BP135" s="15"/>
      <c r="BQ135" s="15" t="s">
        <v>179</v>
      </c>
      <c r="BR135" s="15" t="s">
        <v>11</v>
      </c>
      <c r="BS135" s="15">
        <f t="shared" si="16"/>
        <v>50140.458791344703</v>
      </c>
    </row>
    <row r="136" spans="1:71" x14ac:dyDescent="0.2">
      <c r="A136" s="138">
        <f t="shared" si="12"/>
        <v>26.972665888521622</v>
      </c>
      <c r="B136" s="59" t="s">
        <v>11</v>
      </c>
      <c r="C136" s="2" t="s">
        <v>229</v>
      </c>
      <c r="D136" s="2" t="s">
        <v>220</v>
      </c>
      <c r="E136" s="2" t="s">
        <v>93</v>
      </c>
      <c r="F136" s="2" t="s">
        <v>7</v>
      </c>
      <c r="G136" s="2" t="s">
        <v>19</v>
      </c>
      <c r="H136" s="2">
        <f t="shared" si="13"/>
        <v>2.5566507951205331E-5</v>
      </c>
      <c r="I136" s="2" t="s">
        <v>67</v>
      </c>
      <c r="J136" s="2" t="s">
        <v>68</v>
      </c>
      <c r="K136" s="2" t="s">
        <v>69</v>
      </c>
      <c r="L136" s="2" t="s">
        <v>62</v>
      </c>
      <c r="M136" s="2"/>
      <c r="N136" s="38" t="s">
        <v>70</v>
      </c>
      <c r="BO136" s="12" t="s">
        <v>123</v>
      </c>
      <c r="BP136" s="12" t="s">
        <v>108</v>
      </c>
      <c r="BQ136" s="15" t="s">
        <v>169</v>
      </c>
      <c r="BR136" s="15" t="s">
        <v>11</v>
      </c>
      <c r="BS136" s="15">
        <f t="shared" ref="BS136:BS146" si="17">($BD$58)*$C4</f>
        <v>0.22698173717034373</v>
      </c>
    </row>
    <row r="137" spans="1:71" x14ac:dyDescent="0.2">
      <c r="A137" s="138">
        <f t="shared" si="12"/>
        <v>0.21310684924266798</v>
      </c>
      <c r="B137" s="59" t="s">
        <v>11</v>
      </c>
      <c r="C137" s="2" t="s">
        <v>229</v>
      </c>
      <c r="D137" s="2" t="s">
        <v>220</v>
      </c>
      <c r="E137" s="2" t="s">
        <v>93</v>
      </c>
      <c r="F137" s="2" t="s">
        <v>7</v>
      </c>
      <c r="G137" s="2" t="s">
        <v>20</v>
      </c>
      <c r="H137" s="2">
        <f t="shared" si="13"/>
        <v>2.0199701350015924E-7</v>
      </c>
      <c r="I137" s="2" t="s">
        <v>67</v>
      </c>
      <c r="J137" s="2" t="s">
        <v>68</v>
      </c>
      <c r="K137" s="2" t="s">
        <v>69</v>
      </c>
      <c r="L137" s="2" t="s">
        <v>62</v>
      </c>
      <c r="M137" s="2"/>
      <c r="N137" s="38" t="s">
        <v>70</v>
      </c>
      <c r="BO137" s="15"/>
      <c r="BP137" s="15"/>
      <c r="BQ137" s="15" t="s">
        <v>170</v>
      </c>
      <c r="BR137" s="15" t="s">
        <v>11</v>
      </c>
      <c r="BS137" s="15">
        <f t="shared" si="17"/>
        <v>0.71923123918684695</v>
      </c>
    </row>
    <row r="138" spans="1:71" x14ac:dyDescent="0.2">
      <c r="A138" s="138">
        <f t="shared" ref="A138:A169" si="18">BS36</f>
        <v>13598.995630805546</v>
      </c>
      <c r="B138" s="59" t="s">
        <v>11</v>
      </c>
      <c r="C138" s="2" t="s">
        <v>229</v>
      </c>
      <c r="D138" s="2" t="s">
        <v>220</v>
      </c>
      <c r="E138" s="2" t="s">
        <v>93</v>
      </c>
      <c r="F138" s="2" t="s">
        <v>7</v>
      </c>
      <c r="G138" s="2" t="s">
        <v>21</v>
      </c>
      <c r="H138" s="2">
        <f t="shared" si="13"/>
        <v>1.2890043251948386E-2</v>
      </c>
      <c r="I138" s="2" t="s">
        <v>67</v>
      </c>
      <c r="J138" s="2" t="s">
        <v>68</v>
      </c>
      <c r="K138" s="2" t="s">
        <v>69</v>
      </c>
      <c r="L138" s="2" t="s">
        <v>62</v>
      </c>
      <c r="M138" s="2"/>
      <c r="N138" s="38" t="s">
        <v>212</v>
      </c>
      <c r="BO138" s="15"/>
      <c r="BP138" s="15"/>
      <c r="BQ138" s="15" t="s">
        <v>171</v>
      </c>
      <c r="BR138" s="15" t="s">
        <v>11</v>
      </c>
      <c r="BS138" s="15">
        <f t="shared" si="17"/>
        <v>1.4088753846159967</v>
      </c>
    </row>
    <row r="139" spans="1:71" x14ac:dyDescent="0.2">
      <c r="A139" s="138">
        <f t="shared" si="18"/>
        <v>5.5323605706410116E-2</v>
      </c>
      <c r="B139" s="59" t="s">
        <v>11</v>
      </c>
      <c r="C139" s="2" t="s">
        <v>226</v>
      </c>
      <c r="D139" s="2" t="s">
        <v>220</v>
      </c>
      <c r="E139" s="2" t="s">
        <v>100</v>
      </c>
      <c r="F139" s="2" t="s">
        <v>7</v>
      </c>
      <c r="G139" s="2" t="s">
        <v>8</v>
      </c>
      <c r="H139" s="2">
        <f t="shared" si="13"/>
        <v>5.2439436688540401E-8</v>
      </c>
      <c r="I139" s="2" t="s">
        <v>67</v>
      </c>
      <c r="J139" s="2" t="s">
        <v>68</v>
      </c>
      <c r="K139" s="2" t="s">
        <v>69</v>
      </c>
      <c r="L139" s="2" t="s">
        <v>62</v>
      </c>
      <c r="M139" s="2"/>
      <c r="N139" s="38" t="s">
        <v>70</v>
      </c>
      <c r="BO139" s="15"/>
      <c r="BP139" s="15"/>
      <c r="BQ139" s="15" t="s">
        <v>172</v>
      </c>
      <c r="BR139" s="15" t="s">
        <v>11</v>
      </c>
      <c r="BS139" s="15">
        <f t="shared" si="17"/>
        <v>0.25305749789448129</v>
      </c>
    </row>
    <row r="140" spans="1:71" x14ac:dyDescent="0.2">
      <c r="A140" s="138">
        <f t="shared" si="18"/>
        <v>0.17530249783331328</v>
      </c>
      <c r="B140" s="59" t="s">
        <v>11</v>
      </c>
      <c r="C140" s="2" t="s">
        <v>226</v>
      </c>
      <c r="D140" s="2" t="s">
        <v>220</v>
      </c>
      <c r="E140" s="2" t="s">
        <v>100</v>
      </c>
      <c r="F140" s="2" t="s">
        <v>7</v>
      </c>
      <c r="G140" s="2" t="s">
        <v>12</v>
      </c>
      <c r="H140" s="2">
        <f t="shared" si="13"/>
        <v>1.6616350505527328E-7</v>
      </c>
      <c r="I140" s="2" t="s">
        <v>67</v>
      </c>
      <c r="J140" s="2" t="s">
        <v>68</v>
      </c>
      <c r="K140" s="2" t="s">
        <v>69</v>
      </c>
      <c r="L140" s="2" t="s">
        <v>62</v>
      </c>
      <c r="M140" s="2"/>
      <c r="N140" s="38" t="s">
        <v>70</v>
      </c>
      <c r="BO140" s="15"/>
      <c r="BP140" s="15"/>
      <c r="BQ140" s="15" t="s">
        <v>173</v>
      </c>
      <c r="BR140" s="15" t="s">
        <v>11</v>
      </c>
      <c r="BS140" s="15">
        <f t="shared" si="17"/>
        <v>0.10964508654554486</v>
      </c>
    </row>
    <row r="141" spans="1:71" x14ac:dyDescent="0.2">
      <c r="A141" s="138">
        <f t="shared" si="18"/>
        <v>0.34339355773573699</v>
      </c>
      <c r="B141" s="59" t="s">
        <v>11</v>
      </c>
      <c r="C141" s="2" t="s">
        <v>226</v>
      </c>
      <c r="D141" s="2" t="s">
        <v>220</v>
      </c>
      <c r="E141" s="2" t="s">
        <v>100</v>
      </c>
      <c r="F141" s="2" t="s">
        <v>7</v>
      </c>
      <c r="G141" s="2" t="s">
        <v>13</v>
      </c>
      <c r="H141" s="2">
        <f t="shared" si="13"/>
        <v>3.2549152392012983E-7</v>
      </c>
      <c r="I141" s="2" t="s">
        <v>67</v>
      </c>
      <c r="J141" s="2" t="s">
        <v>68</v>
      </c>
      <c r="K141" s="2" t="s">
        <v>69</v>
      </c>
      <c r="L141" s="2" t="s">
        <v>62</v>
      </c>
      <c r="M141" s="2"/>
      <c r="N141" s="38" t="s">
        <v>70</v>
      </c>
      <c r="BO141" s="15"/>
      <c r="BP141" s="15"/>
      <c r="BQ141" s="15" t="s">
        <v>174</v>
      </c>
      <c r="BR141" s="15" t="s">
        <v>11</v>
      </c>
      <c r="BS141" s="15">
        <f t="shared" si="17"/>
        <v>3.4650294623160294</v>
      </c>
    </row>
    <row r="142" spans="1:71" x14ac:dyDescent="0.2">
      <c r="A142" s="138">
        <f t="shared" si="18"/>
        <v>6.167920560083795E-2</v>
      </c>
      <c r="B142" s="59" t="s">
        <v>11</v>
      </c>
      <c r="C142" s="2" t="s">
        <v>226</v>
      </c>
      <c r="D142" s="2" t="s">
        <v>220</v>
      </c>
      <c r="E142" s="2" t="s">
        <v>100</v>
      </c>
      <c r="F142" s="2" t="s">
        <v>7</v>
      </c>
      <c r="G142" s="2" t="s">
        <v>14</v>
      </c>
      <c r="H142" s="2">
        <f t="shared" si="13"/>
        <v>5.84637019913156E-8</v>
      </c>
      <c r="I142" s="2" t="s">
        <v>67</v>
      </c>
      <c r="J142" s="2" t="s">
        <v>68</v>
      </c>
      <c r="K142" s="2" t="s">
        <v>69</v>
      </c>
      <c r="L142" s="2" t="s">
        <v>62</v>
      </c>
      <c r="M142" s="2"/>
      <c r="N142" s="38" t="s">
        <v>70</v>
      </c>
      <c r="BO142" s="15"/>
      <c r="BP142" s="15"/>
      <c r="BQ142" s="15" t="s">
        <v>175</v>
      </c>
      <c r="BR142" s="15" t="s">
        <v>11</v>
      </c>
      <c r="BS142" s="15">
        <f t="shared" si="17"/>
        <v>9.0049455773480759E-3</v>
      </c>
    </row>
    <row r="143" spans="1:71" x14ac:dyDescent="0.2">
      <c r="A143" s="138">
        <f t="shared" si="18"/>
        <v>2.672444757587962E-2</v>
      </c>
      <c r="B143" s="59" t="s">
        <v>11</v>
      </c>
      <c r="C143" s="2" t="s">
        <v>226</v>
      </c>
      <c r="D143" s="2" t="s">
        <v>220</v>
      </c>
      <c r="E143" s="2" t="s">
        <v>100</v>
      </c>
      <c r="F143" s="2" t="s">
        <v>7</v>
      </c>
      <c r="G143" s="2" t="s">
        <v>15</v>
      </c>
      <c r="H143" s="2">
        <f t="shared" si="13"/>
        <v>2.5331229929743717E-8</v>
      </c>
      <c r="I143" s="2" t="s">
        <v>67</v>
      </c>
      <c r="J143" s="2" t="s">
        <v>68</v>
      </c>
      <c r="K143" s="2" t="s">
        <v>69</v>
      </c>
      <c r="L143" s="2" t="s">
        <v>62</v>
      </c>
      <c r="M143" s="2"/>
      <c r="N143" s="38" t="s">
        <v>70</v>
      </c>
      <c r="BO143" s="15"/>
      <c r="BP143" s="15"/>
      <c r="BQ143" s="15" t="s">
        <v>176</v>
      </c>
      <c r="BR143" s="15" t="s">
        <v>11</v>
      </c>
      <c r="BS143" s="15">
        <f t="shared" si="17"/>
        <v>2.1256309285027968E-2</v>
      </c>
    </row>
    <row r="144" spans="1:71" x14ac:dyDescent="0.2">
      <c r="A144" s="138">
        <f t="shared" si="18"/>
        <v>0.8445521922779281</v>
      </c>
      <c r="B144" s="59" t="s">
        <v>11</v>
      </c>
      <c r="C144" s="2" t="s">
        <v>226</v>
      </c>
      <c r="D144" s="2" t="s">
        <v>220</v>
      </c>
      <c r="E144" s="2" t="s">
        <v>100</v>
      </c>
      <c r="F144" s="2" t="s">
        <v>7</v>
      </c>
      <c r="G144" s="2" t="s">
        <v>16</v>
      </c>
      <c r="H144" s="2">
        <f t="shared" si="13"/>
        <v>8.005234050027755E-7</v>
      </c>
      <c r="I144" s="2" t="s">
        <v>67</v>
      </c>
      <c r="J144" s="2" t="s">
        <v>68</v>
      </c>
      <c r="K144" s="2" t="s">
        <v>69</v>
      </c>
      <c r="L144" s="2" t="s">
        <v>62</v>
      </c>
      <c r="M144" s="2"/>
      <c r="N144" s="38" t="s">
        <v>70</v>
      </c>
      <c r="BO144" s="15"/>
      <c r="BP144" s="15"/>
      <c r="BQ144" s="15" t="s">
        <v>177</v>
      </c>
      <c r="BR144" s="15" t="s">
        <v>11</v>
      </c>
      <c r="BS144" s="15">
        <f t="shared" si="17"/>
        <v>3.9824835380460057</v>
      </c>
    </row>
    <row r="145" spans="1:71" x14ac:dyDescent="0.2">
      <c r="A145" s="138">
        <f t="shared" si="18"/>
        <v>2.194828820765484E-3</v>
      </c>
      <c r="B145" s="59" t="s">
        <v>11</v>
      </c>
      <c r="C145" s="2" t="s">
        <v>226</v>
      </c>
      <c r="D145" s="2" t="s">
        <v>220</v>
      </c>
      <c r="E145" s="2" t="s">
        <v>100</v>
      </c>
      <c r="F145" s="2" t="s">
        <v>7</v>
      </c>
      <c r="G145" s="2" t="s">
        <v>17</v>
      </c>
      <c r="H145" s="2">
        <f t="shared" si="13"/>
        <v>2.0804064651805534E-9</v>
      </c>
      <c r="I145" s="2" t="s">
        <v>67</v>
      </c>
      <c r="J145" s="2" t="s">
        <v>68</v>
      </c>
      <c r="K145" s="2" t="s">
        <v>69</v>
      </c>
      <c r="L145" s="2" t="s">
        <v>62</v>
      </c>
      <c r="M145" s="2"/>
      <c r="N145" s="38" t="s">
        <v>70</v>
      </c>
      <c r="BO145" s="15"/>
      <c r="BP145" s="15"/>
      <c r="BQ145" s="15" t="s">
        <v>178</v>
      </c>
      <c r="BR145" s="15" t="s">
        <v>11</v>
      </c>
      <c r="BS145" s="15">
        <f t="shared" si="17"/>
        <v>3.146498467972883E-2</v>
      </c>
    </row>
    <row r="146" spans="1:71" x14ac:dyDescent="0.2">
      <c r="A146" s="138">
        <f t="shared" si="18"/>
        <v>5.180926396628348E-3</v>
      </c>
      <c r="B146" s="59" t="s">
        <v>11</v>
      </c>
      <c r="C146" s="2" t="s">
        <v>226</v>
      </c>
      <c r="D146" s="2" t="s">
        <v>220</v>
      </c>
      <c r="E146" s="2" t="s">
        <v>100</v>
      </c>
      <c r="F146" s="2" t="s">
        <v>7</v>
      </c>
      <c r="G146" s="2" t="s">
        <v>18</v>
      </c>
      <c r="H146" s="2">
        <f t="shared" si="13"/>
        <v>4.9108307077045959E-9</v>
      </c>
      <c r="I146" s="2" t="s">
        <v>67</v>
      </c>
      <c r="J146" s="2" t="s">
        <v>68</v>
      </c>
      <c r="K146" s="2" t="s">
        <v>69</v>
      </c>
      <c r="L146" s="2" t="s">
        <v>62</v>
      </c>
      <c r="M146" s="2"/>
      <c r="N146" s="38" t="s">
        <v>70</v>
      </c>
      <c r="BO146" s="15"/>
      <c r="BP146" s="15"/>
      <c r="BQ146" s="15" t="s">
        <v>179</v>
      </c>
      <c r="BR146" s="15" t="s">
        <v>11</v>
      </c>
      <c r="BS146" s="15">
        <f t="shared" si="17"/>
        <v>2007.8762869594514</v>
      </c>
    </row>
    <row r="147" spans="1:71" x14ac:dyDescent="0.2">
      <c r="A147" s="138">
        <f t="shared" si="18"/>
        <v>0.97067434471954039</v>
      </c>
      <c r="B147" s="59" t="s">
        <v>11</v>
      </c>
      <c r="C147" s="2" t="s">
        <v>226</v>
      </c>
      <c r="D147" s="2" t="s">
        <v>220</v>
      </c>
      <c r="E147" s="2" t="s">
        <v>100</v>
      </c>
      <c r="F147" s="2" t="s">
        <v>7</v>
      </c>
      <c r="G147" s="2" t="s">
        <v>19</v>
      </c>
      <c r="H147" s="2">
        <f t="shared" si="13"/>
        <v>9.2007046892847433E-7</v>
      </c>
      <c r="I147" s="2" t="s">
        <v>67</v>
      </c>
      <c r="J147" s="2" t="s">
        <v>68</v>
      </c>
      <c r="K147" s="2" t="s">
        <v>69</v>
      </c>
      <c r="L147" s="2" t="s">
        <v>62</v>
      </c>
      <c r="M147" s="2"/>
      <c r="N147" s="38" t="s">
        <v>70</v>
      </c>
      <c r="BO147" s="15"/>
      <c r="BP147" s="12" t="s">
        <v>113</v>
      </c>
      <c r="BQ147" s="15" t="s">
        <v>169</v>
      </c>
      <c r="BR147" s="15" t="s">
        <v>11</v>
      </c>
      <c r="BS147" s="15">
        <f t="shared" ref="BS147:BS157" si="19">($BK$58)*$C4</f>
        <v>5.6681621835435774</v>
      </c>
    </row>
    <row r="148" spans="1:71" x14ac:dyDescent="0.2">
      <c r="A148" s="138">
        <f t="shared" si="18"/>
        <v>7.6691474286900959E-3</v>
      </c>
      <c r="B148" s="59" t="s">
        <v>11</v>
      </c>
      <c r="C148" s="2" t="s">
        <v>226</v>
      </c>
      <c r="D148" s="2" t="s">
        <v>220</v>
      </c>
      <c r="E148" s="2" t="s">
        <v>100</v>
      </c>
      <c r="F148" s="2" t="s">
        <v>7</v>
      </c>
      <c r="G148" s="2" t="s">
        <v>20</v>
      </c>
      <c r="H148" s="2">
        <f t="shared" si="13"/>
        <v>7.2693340556304226E-9</v>
      </c>
      <c r="I148" s="2" t="s">
        <v>67</v>
      </c>
      <c r="J148" s="2" t="s">
        <v>68</v>
      </c>
      <c r="K148" s="2" t="s">
        <v>69</v>
      </c>
      <c r="L148" s="2" t="s">
        <v>62</v>
      </c>
      <c r="M148" s="2"/>
      <c r="N148" s="38" t="s">
        <v>70</v>
      </c>
      <c r="BO148" s="15"/>
      <c r="BP148" s="15"/>
      <c r="BQ148" s="15" t="s">
        <v>170</v>
      </c>
      <c r="BR148" s="15" t="s">
        <v>11</v>
      </c>
      <c r="BS148" s="15">
        <f t="shared" si="19"/>
        <v>17.960560889189967</v>
      </c>
    </row>
    <row r="149" spans="1:71" x14ac:dyDescent="0.2">
      <c r="A149" s="138">
        <f t="shared" si="18"/>
        <v>489.3916021253757</v>
      </c>
      <c r="B149" s="59" t="s">
        <v>11</v>
      </c>
      <c r="C149" s="2" t="s">
        <v>226</v>
      </c>
      <c r="D149" s="2" t="s">
        <v>220</v>
      </c>
      <c r="E149" s="2" t="s">
        <v>100</v>
      </c>
      <c r="F149" s="2" t="s">
        <v>7</v>
      </c>
      <c r="G149" s="2" t="s">
        <v>21</v>
      </c>
      <c r="H149" s="2">
        <f t="shared" si="13"/>
        <v>4.6387829585343667E-4</v>
      </c>
      <c r="I149" s="2" t="s">
        <v>67</v>
      </c>
      <c r="J149" s="2" t="s">
        <v>68</v>
      </c>
      <c r="K149" s="2" t="s">
        <v>69</v>
      </c>
      <c r="L149" s="2" t="s">
        <v>62</v>
      </c>
      <c r="M149" s="2"/>
      <c r="N149" s="38" t="s">
        <v>212</v>
      </c>
      <c r="BO149" s="15"/>
      <c r="BP149" s="15"/>
      <c r="BQ149" s="15" t="s">
        <v>171</v>
      </c>
      <c r="BR149" s="15" t="s">
        <v>11</v>
      </c>
      <c r="BS149" s="15">
        <f t="shared" si="19"/>
        <v>35.182276230500101</v>
      </c>
    </row>
    <row r="150" spans="1:71" x14ac:dyDescent="0.2">
      <c r="A150" s="138">
        <f t="shared" si="18"/>
        <v>1.5373076877791192</v>
      </c>
      <c r="B150" s="59" t="s">
        <v>11</v>
      </c>
      <c r="C150" s="2" t="s">
        <v>226</v>
      </c>
      <c r="D150" s="2" t="s">
        <v>220</v>
      </c>
      <c r="E150" s="2" t="s">
        <v>93</v>
      </c>
      <c r="F150" s="2" t="s">
        <v>7</v>
      </c>
      <c r="G150" s="2" t="s">
        <v>8</v>
      </c>
      <c r="H150" s="2">
        <f t="shared" si="13"/>
        <v>1.4571636850986911E-6</v>
      </c>
      <c r="I150" s="2" t="s">
        <v>67</v>
      </c>
      <c r="J150" s="2" t="s">
        <v>68</v>
      </c>
      <c r="K150" s="2" t="s">
        <v>69</v>
      </c>
      <c r="L150" s="2" t="s">
        <v>62</v>
      </c>
      <c r="M150" s="2"/>
      <c r="N150" s="38" t="s">
        <v>70</v>
      </c>
      <c r="BO150" s="15"/>
      <c r="BP150" s="15"/>
      <c r="BQ150" s="15" t="s">
        <v>172</v>
      </c>
      <c r="BR150" s="15" t="s">
        <v>11</v>
      </c>
      <c r="BS150" s="15">
        <f t="shared" si="19"/>
        <v>6.3193231213628449</v>
      </c>
    </row>
    <row r="151" spans="1:71" x14ac:dyDescent="0.2">
      <c r="A151" s="138">
        <f t="shared" si="18"/>
        <v>4.8712276462271467</v>
      </c>
      <c r="B151" s="59" t="s">
        <v>11</v>
      </c>
      <c r="C151" s="2" t="s">
        <v>226</v>
      </c>
      <c r="D151" s="2" t="s">
        <v>220</v>
      </c>
      <c r="E151" s="2" t="s">
        <v>93</v>
      </c>
      <c r="F151" s="2" t="s">
        <v>7</v>
      </c>
      <c r="G151" s="2" t="s">
        <v>12</v>
      </c>
      <c r="H151" s="2">
        <f t="shared" si="13"/>
        <v>4.6172773897887654E-6</v>
      </c>
      <c r="I151" s="2" t="s">
        <v>67</v>
      </c>
      <c r="J151" s="2" t="s">
        <v>68</v>
      </c>
      <c r="K151" s="2" t="s">
        <v>69</v>
      </c>
      <c r="L151" s="2" t="s">
        <v>62</v>
      </c>
      <c r="M151" s="2"/>
      <c r="N151" s="38" t="s">
        <v>70</v>
      </c>
      <c r="BO151" s="15"/>
      <c r="BP151" s="15"/>
      <c r="BQ151" s="15" t="s">
        <v>173</v>
      </c>
      <c r="BR151" s="15" t="s">
        <v>11</v>
      </c>
      <c r="BS151" s="15">
        <f t="shared" si="19"/>
        <v>2.7380446590837897</v>
      </c>
    </row>
    <row r="152" spans="1:71" x14ac:dyDescent="0.2">
      <c r="A152" s="138">
        <f t="shared" si="18"/>
        <v>9.5420670706538111</v>
      </c>
      <c r="B152" s="59" t="s">
        <v>11</v>
      </c>
      <c r="C152" s="2" t="s">
        <v>226</v>
      </c>
      <c r="D152" s="2" t="s">
        <v>220</v>
      </c>
      <c r="E152" s="2" t="s">
        <v>93</v>
      </c>
      <c r="F152" s="2" t="s">
        <v>7</v>
      </c>
      <c r="G152" s="2" t="s">
        <v>13</v>
      </c>
      <c r="H152" s="2">
        <f t="shared" si="13"/>
        <v>9.0446133371126166E-6</v>
      </c>
      <c r="I152" s="2" t="s">
        <v>67</v>
      </c>
      <c r="J152" s="2" t="s">
        <v>68</v>
      </c>
      <c r="K152" s="2" t="s">
        <v>69</v>
      </c>
      <c r="L152" s="2" t="s">
        <v>62</v>
      </c>
      <c r="M152" s="2"/>
      <c r="N152" s="38" t="s">
        <v>70</v>
      </c>
      <c r="BO152" s="15"/>
      <c r="BP152" s="15"/>
      <c r="BQ152" s="15" t="s">
        <v>174</v>
      </c>
      <c r="BR152" s="15" t="s">
        <v>11</v>
      </c>
      <c r="BS152" s="15">
        <f t="shared" si="19"/>
        <v>86.528322533827904</v>
      </c>
    </row>
    <row r="153" spans="1:71" x14ac:dyDescent="0.2">
      <c r="A153" s="138">
        <f t="shared" si="18"/>
        <v>1.7139142638219382</v>
      </c>
      <c r="B153" s="59" t="s">
        <v>11</v>
      </c>
      <c r="C153" s="2" t="s">
        <v>226</v>
      </c>
      <c r="D153" s="2" t="s">
        <v>220</v>
      </c>
      <c r="E153" s="2" t="s">
        <v>93</v>
      </c>
      <c r="F153" s="2" t="s">
        <v>7</v>
      </c>
      <c r="G153" s="2" t="s">
        <v>14</v>
      </c>
      <c r="H153" s="2">
        <f t="shared" si="13"/>
        <v>1.6245632832435436E-6</v>
      </c>
      <c r="I153" s="2" t="s">
        <v>67</v>
      </c>
      <c r="J153" s="2" t="s">
        <v>68</v>
      </c>
      <c r="K153" s="2" t="s">
        <v>69</v>
      </c>
      <c r="L153" s="2" t="s">
        <v>62</v>
      </c>
      <c r="M153" s="2"/>
      <c r="N153" s="38" t="s">
        <v>70</v>
      </c>
      <c r="BO153" s="15"/>
      <c r="BP153" s="15"/>
      <c r="BQ153" s="15" t="s">
        <v>175</v>
      </c>
      <c r="BR153" s="15" t="s">
        <v>11</v>
      </c>
      <c r="BS153" s="15">
        <f t="shared" si="19"/>
        <v>0.22487047910857727</v>
      </c>
    </row>
    <row r="154" spans="1:71" x14ac:dyDescent="0.2">
      <c r="A154" s="138">
        <f t="shared" si="18"/>
        <v>0.74260703338953893</v>
      </c>
      <c r="B154" s="59" t="s">
        <v>11</v>
      </c>
      <c r="C154" s="2" t="s">
        <v>226</v>
      </c>
      <c r="D154" s="2" t="s">
        <v>220</v>
      </c>
      <c r="E154" s="2" t="s">
        <v>93</v>
      </c>
      <c r="F154" s="2" t="s">
        <v>7</v>
      </c>
      <c r="G154" s="2" t="s">
        <v>15</v>
      </c>
      <c r="H154" s="2">
        <f t="shared" si="13"/>
        <v>7.0389292264411276E-7</v>
      </c>
      <c r="I154" s="2" t="s">
        <v>67</v>
      </c>
      <c r="J154" s="2" t="s">
        <v>68</v>
      </c>
      <c r="K154" s="2" t="s">
        <v>69</v>
      </c>
      <c r="L154" s="2" t="s">
        <v>62</v>
      </c>
      <c r="M154" s="2"/>
      <c r="N154" s="38" t="s">
        <v>70</v>
      </c>
      <c r="BO154" s="15"/>
      <c r="BP154" s="15"/>
      <c r="BQ154" s="15" t="s">
        <v>176</v>
      </c>
      <c r="BR154" s="15" t="s">
        <v>11</v>
      </c>
      <c r="BS154" s="15">
        <f t="shared" si="19"/>
        <v>0.53081014337590327</v>
      </c>
    </row>
    <row r="155" spans="1:71" x14ac:dyDescent="0.2">
      <c r="A155" s="138">
        <f t="shared" si="18"/>
        <v>23.468039751594404</v>
      </c>
      <c r="B155" s="59" t="s">
        <v>11</v>
      </c>
      <c r="C155" s="2" t="s">
        <v>226</v>
      </c>
      <c r="D155" s="2" t="s">
        <v>220</v>
      </c>
      <c r="E155" s="2" t="s">
        <v>93</v>
      </c>
      <c r="F155" s="2" t="s">
        <v>7</v>
      </c>
      <c r="G155" s="2" t="s">
        <v>16</v>
      </c>
      <c r="H155" s="2">
        <f t="shared" si="13"/>
        <v>2.2244587442269578E-5</v>
      </c>
      <c r="I155" s="2" t="s">
        <v>67</v>
      </c>
      <c r="J155" s="2" t="s">
        <v>68</v>
      </c>
      <c r="K155" s="2" t="s">
        <v>69</v>
      </c>
      <c r="L155" s="2" t="s">
        <v>62</v>
      </c>
      <c r="M155" s="2"/>
      <c r="N155" s="38" t="s">
        <v>70</v>
      </c>
      <c r="BO155" s="15"/>
      <c r="BP155" s="15"/>
      <c r="BQ155" s="15" t="s">
        <v>177</v>
      </c>
      <c r="BR155" s="15" t="s">
        <v>11</v>
      </c>
      <c r="BS155" s="15">
        <f t="shared" si="19"/>
        <v>99.450126994122414</v>
      </c>
    </row>
    <row r="156" spans="1:71" x14ac:dyDescent="0.2">
      <c r="A156" s="138">
        <f t="shared" si="18"/>
        <v>6.0988924645072634E-2</v>
      </c>
      <c r="B156" s="59" t="s">
        <v>11</v>
      </c>
      <c r="C156" s="2" t="s">
        <v>226</v>
      </c>
      <c r="D156" s="2" t="s">
        <v>220</v>
      </c>
      <c r="E156" s="2" t="s">
        <v>93</v>
      </c>
      <c r="F156" s="2" t="s">
        <v>7</v>
      </c>
      <c r="G156" s="2" t="s">
        <v>17</v>
      </c>
      <c r="H156" s="2">
        <f t="shared" si="13"/>
        <v>5.780940724651434E-8</v>
      </c>
      <c r="I156" s="2" t="s">
        <v>67</v>
      </c>
      <c r="J156" s="2" t="s">
        <v>68</v>
      </c>
      <c r="K156" s="2" t="s">
        <v>69</v>
      </c>
      <c r="L156" s="2" t="s">
        <v>62</v>
      </c>
      <c r="M156" s="2"/>
      <c r="N156" s="38" t="s">
        <v>70</v>
      </c>
      <c r="BO156" s="15"/>
      <c r="BP156" s="15"/>
      <c r="BQ156" s="15" t="s">
        <v>178</v>
      </c>
      <c r="BR156" s="15" t="s">
        <v>11</v>
      </c>
      <c r="BS156" s="15">
        <f t="shared" si="19"/>
        <v>0.78574002688846767</v>
      </c>
    </row>
    <row r="157" spans="1:71" x14ac:dyDescent="0.2">
      <c r="A157" s="138">
        <f t="shared" si="18"/>
        <v>0.14396527264729048</v>
      </c>
      <c r="B157" s="59" t="s">
        <v>11</v>
      </c>
      <c r="C157" s="2" t="s">
        <v>226</v>
      </c>
      <c r="D157" s="2" t="s">
        <v>220</v>
      </c>
      <c r="E157" s="2" t="s">
        <v>93</v>
      </c>
      <c r="F157" s="2" t="s">
        <v>7</v>
      </c>
      <c r="G157" s="2" t="s">
        <v>18</v>
      </c>
      <c r="H157" s="2">
        <f t="shared" si="13"/>
        <v>1.3645997407326113E-7</v>
      </c>
      <c r="I157" s="2" t="s">
        <v>67</v>
      </c>
      <c r="J157" s="2" t="s">
        <v>68</v>
      </c>
      <c r="K157" s="2" t="s">
        <v>69</v>
      </c>
      <c r="L157" s="2" t="s">
        <v>62</v>
      </c>
      <c r="M157" s="2"/>
      <c r="N157" s="38" t="s">
        <v>70</v>
      </c>
      <c r="BO157" s="15"/>
      <c r="BP157" s="15"/>
      <c r="BQ157" s="15" t="s">
        <v>179</v>
      </c>
      <c r="BR157" s="15" t="s">
        <v>11</v>
      </c>
      <c r="BS157" s="15">
        <f t="shared" si="19"/>
        <v>50140.458791344703</v>
      </c>
    </row>
    <row r="158" spans="1:71" x14ac:dyDescent="0.2">
      <c r="A158" s="138">
        <f t="shared" si="18"/>
        <v>26.972665888521622</v>
      </c>
      <c r="B158" s="59" t="s">
        <v>11</v>
      </c>
      <c r="C158" s="2" t="s">
        <v>226</v>
      </c>
      <c r="D158" s="2" t="s">
        <v>220</v>
      </c>
      <c r="E158" s="2" t="s">
        <v>93</v>
      </c>
      <c r="F158" s="2" t="s">
        <v>7</v>
      </c>
      <c r="G158" s="2" t="s">
        <v>19</v>
      </c>
      <c r="H158" s="2">
        <f t="shared" si="13"/>
        <v>2.5566507951205331E-5</v>
      </c>
      <c r="I158" s="2" t="s">
        <v>67</v>
      </c>
      <c r="J158" s="2" t="s">
        <v>68</v>
      </c>
      <c r="K158" s="2" t="s">
        <v>69</v>
      </c>
      <c r="L158" s="2" t="s">
        <v>62</v>
      </c>
      <c r="M158" s="2"/>
      <c r="N158" s="38" t="s">
        <v>70</v>
      </c>
      <c r="BO158" s="12"/>
      <c r="BP158" s="12"/>
      <c r="BQ158" s="15"/>
      <c r="BR158" s="15"/>
      <c r="BS158" s="15"/>
    </row>
    <row r="159" spans="1:71" x14ac:dyDescent="0.2">
      <c r="A159" s="138">
        <f t="shared" si="18"/>
        <v>0.21310684924266798</v>
      </c>
      <c r="B159" s="59" t="s">
        <v>11</v>
      </c>
      <c r="C159" s="2" t="s">
        <v>226</v>
      </c>
      <c r="D159" s="2" t="s">
        <v>220</v>
      </c>
      <c r="E159" s="2" t="s">
        <v>93</v>
      </c>
      <c r="F159" s="2" t="s">
        <v>7</v>
      </c>
      <c r="G159" s="2" t="s">
        <v>20</v>
      </c>
      <c r="H159" s="2">
        <f t="shared" si="13"/>
        <v>2.0199701350015924E-7</v>
      </c>
      <c r="I159" s="2" t="s">
        <v>67</v>
      </c>
      <c r="J159" s="2" t="s">
        <v>68</v>
      </c>
      <c r="K159" s="2" t="s">
        <v>69</v>
      </c>
      <c r="L159" s="2" t="s">
        <v>62</v>
      </c>
      <c r="M159" s="2"/>
      <c r="N159" s="38" t="s">
        <v>70</v>
      </c>
      <c r="BO159" s="15"/>
      <c r="BP159" s="15"/>
      <c r="BQ159" s="15"/>
      <c r="BR159" s="15"/>
      <c r="BS159" s="15"/>
    </row>
    <row r="160" spans="1:71" x14ac:dyDescent="0.2">
      <c r="A160" s="138">
        <f t="shared" si="18"/>
        <v>13598.995630805546</v>
      </c>
      <c r="B160" s="59" t="s">
        <v>11</v>
      </c>
      <c r="C160" s="2" t="s">
        <v>226</v>
      </c>
      <c r="D160" s="2" t="s">
        <v>220</v>
      </c>
      <c r="E160" s="2" t="s">
        <v>93</v>
      </c>
      <c r="F160" s="2" t="s">
        <v>7</v>
      </c>
      <c r="G160" s="2" t="s">
        <v>21</v>
      </c>
      <c r="H160" s="2">
        <f t="shared" si="13"/>
        <v>1.2890043251948386E-2</v>
      </c>
      <c r="I160" s="2" t="s">
        <v>67</v>
      </c>
      <c r="J160" s="2" t="s">
        <v>68</v>
      </c>
      <c r="K160" s="2" t="s">
        <v>69</v>
      </c>
      <c r="L160" s="2" t="s">
        <v>62</v>
      </c>
      <c r="M160" s="2"/>
      <c r="N160" s="38" t="s">
        <v>212</v>
      </c>
      <c r="BO160" s="15"/>
      <c r="BP160" s="15"/>
      <c r="BQ160" s="15"/>
      <c r="BR160" s="15"/>
      <c r="BS160" s="15"/>
    </row>
    <row r="161" spans="1:71" x14ac:dyDescent="0.2">
      <c r="A161" s="138">
        <f t="shared" si="18"/>
        <v>0.24967991088737806</v>
      </c>
      <c r="B161" s="59" t="s">
        <v>11</v>
      </c>
      <c r="C161" s="2" t="s">
        <v>111</v>
      </c>
      <c r="D161" s="2" t="s">
        <v>220</v>
      </c>
      <c r="E161" s="2" t="s">
        <v>108</v>
      </c>
      <c r="F161" s="2" t="s">
        <v>7</v>
      </c>
      <c r="G161" s="2" t="s">
        <v>8</v>
      </c>
      <c r="H161" s="2">
        <f t="shared" si="13"/>
        <v>2.366634226420645E-7</v>
      </c>
      <c r="I161" s="2" t="s">
        <v>67</v>
      </c>
      <c r="J161" s="2" t="s">
        <v>68</v>
      </c>
      <c r="K161" s="2" t="s">
        <v>69</v>
      </c>
      <c r="L161" s="2" t="s">
        <v>62</v>
      </c>
      <c r="M161" s="2"/>
      <c r="N161" s="38" t="s">
        <v>70</v>
      </c>
      <c r="BO161" s="15"/>
      <c r="BP161" s="15"/>
      <c r="BQ161" s="15"/>
      <c r="BR161" s="15"/>
      <c r="BS161" s="15"/>
    </row>
    <row r="162" spans="1:71" x14ac:dyDescent="0.2">
      <c r="A162" s="138">
        <f t="shared" si="18"/>
        <v>0.79115436310553156</v>
      </c>
      <c r="B162" s="59" t="s">
        <v>11</v>
      </c>
      <c r="C162" s="2" t="s">
        <v>111</v>
      </c>
      <c r="D162" s="2" t="s">
        <v>220</v>
      </c>
      <c r="E162" s="2" t="s">
        <v>108</v>
      </c>
      <c r="F162" s="2" t="s">
        <v>7</v>
      </c>
      <c r="G162" s="2" t="s">
        <v>12</v>
      </c>
      <c r="H162" s="2">
        <f t="shared" si="13"/>
        <v>7.4990934891519574E-7</v>
      </c>
      <c r="I162" s="2" t="s">
        <v>67</v>
      </c>
      <c r="J162" s="2" t="s">
        <v>68</v>
      </c>
      <c r="K162" s="2" t="s">
        <v>69</v>
      </c>
      <c r="L162" s="2" t="s">
        <v>62</v>
      </c>
      <c r="M162" s="2"/>
      <c r="N162" s="38" t="s">
        <v>70</v>
      </c>
      <c r="BO162" s="15"/>
      <c r="BP162" s="15"/>
      <c r="BQ162" s="15"/>
      <c r="BR162" s="15"/>
      <c r="BS162" s="15"/>
    </row>
    <row r="163" spans="1:71" x14ac:dyDescent="0.2">
      <c r="A163" s="138">
        <f t="shared" si="18"/>
        <v>1.5497629230775962</v>
      </c>
      <c r="B163" s="59" t="s">
        <v>11</v>
      </c>
      <c r="C163" s="2" t="s">
        <v>111</v>
      </c>
      <c r="D163" s="2" t="s">
        <v>220</v>
      </c>
      <c r="E163" s="2" t="s">
        <v>108</v>
      </c>
      <c r="F163" s="2" t="s">
        <v>7</v>
      </c>
      <c r="G163" s="2" t="s">
        <v>13</v>
      </c>
      <c r="H163" s="2">
        <f t="shared" si="13"/>
        <v>1.4689695953342144E-6</v>
      </c>
      <c r="I163" s="2" t="s">
        <v>67</v>
      </c>
      <c r="J163" s="2" t="s">
        <v>68</v>
      </c>
      <c r="K163" s="2" t="s">
        <v>69</v>
      </c>
      <c r="L163" s="2" t="s">
        <v>62</v>
      </c>
      <c r="M163" s="2"/>
      <c r="N163" s="38" t="s">
        <v>70</v>
      </c>
      <c r="BO163" s="15"/>
      <c r="BP163" s="15"/>
      <c r="BQ163" s="15"/>
      <c r="BR163" s="15"/>
      <c r="BS163" s="15"/>
    </row>
    <row r="164" spans="1:71" x14ac:dyDescent="0.2">
      <c r="A164" s="138">
        <f t="shared" si="18"/>
        <v>0.27836324768392939</v>
      </c>
      <c r="B164" s="59" t="s">
        <v>11</v>
      </c>
      <c r="C164" s="2" t="s">
        <v>111</v>
      </c>
      <c r="D164" s="2" t="s">
        <v>220</v>
      </c>
      <c r="E164" s="2" t="s">
        <v>108</v>
      </c>
      <c r="F164" s="2" t="s">
        <v>7</v>
      </c>
      <c r="G164" s="2" t="s">
        <v>14</v>
      </c>
      <c r="H164" s="2">
        <f t="shared" si="13"/>
        <v>2.6385141960562028E-7</v>
      </c>
      <c r="I164" s="2" t="s">
        <v>67</v>
      </c>
      <c r="J164" s="2" t="s">
        <v>68</v>
      </c>
      <c r="K164" s="2" t="s">
        <v>69</v>
      </c>
      <c r="L164" s="2" t="s">
        <v>62</v>
      </c>
      <c r="M164" s="2"/>
      <c r="N164" s="38" t="s">
        <v>70</v>
      </c>
      <c r="BO164" s="15"/>
      <c r="BP164" s="15"/>
      <c r="BQ164" s="15"/>
      <c r="BR164" s="15"/>
      <c r="BS164" s="15"/>
    </row>
    <row r="165" spans="1:71" x14ac:dyDescent="0.2">
      <c r="A165" s="138">
        <f t="shared" si="18"/>
        <v>0.12060959520009934</v>
      </c>
      <c r="B165" s="59" t="s">
        <v>11</v>
      </c>
      <c r="C165" s="2" t="s">
        <v>111</v>
      </c>
      <c r="D165" s="2" t="s">
        <v>220</v>
      </c>
      <c r="E165" s="2" t="s">
        <v>108</v>
      </c>
      <c r="F165" s="2" t="s">
        <v>7</v>
      </c>
      <c r="G165" s="2" t="s">
        <v>15</v>
      </c>
      <c r="H165" s="2">
        <f t="shared" si="13"/>
        <v>1.1432189118492829E-7</v>
      </c>
      <c r="I165" s="2" t="s">
        <v>67</v>
      </c>
      <c r="J165" s="2" t="s">
        <v>68</v>
      </c>
      <c r="K165" s="2" t="s">
        <v>69</v>
      </c>
      <c r="L165" s="2" t="s">
        <v>62</v>
      </c>
      <c r="M165" s="2"/>
      <c r="N165" s="38" t="s">
        <v>70</v>
      </c>
      <c r="BO165" s="15"/>
      <c r="BP165" s="15"/>
      <c r="BQ165" s="15"/>
      <c r="BR165" s="15"/>
      <c r="BS165" s="15"/>
    </row>
    <row r="166" spans="1:71" x14ac:dyDescent="0.2">
      <c r="A166" s="138">
        <f t="shared" si="18"/>
        <v>3.8115324085476319</v>
      </c>
      <c r="B166" s="59" t="s">
        <v>11</v>
      </c>
      <c r="C166" s="2" t="s">
        <v>111</v>
      </c>
      <c r="D166" s="2" t="s">
        <v>220</v>
      </c>
      <c r="E166" s="2" t="s">
        <v>108</v>
      </c>
      <c r="F166" s="2" t="s">
        <v>7</v>
      </c>
      <c r="G166" s="2" t="s">
        <v>16</v>
      </c>
      <c r="H166" s="2">
        <f t="shared" si="13"/>
        <v>3.6128269275333003E-6</v>
      </c>
      <c r="I166" s="2" t="s">
        <v>67</v>
      </c>
      <c r="J166" s="2" t="s">
        <v>68</v>
      </c>
      <c r="K166" s="2" t="s">
        <v>69</v>
      </c>
      <c r="L166" s="2" t="s">
        <v>62</v>
      </c>
      <c r="M166" s="2"/>
      <c r="N166" s="38" t="s">
        <v>70</v>
      </c>
      <c r="BO166" s="15"/>
      <c r="BP166" s="15"/>
      <c r="BQ166" s="15"/>
      <c r="BR166" s="15"/>
      <c r="BS166" s="15"/>
    </row>
    <row r="167" spans="1:71" x14ac:dyDescent="0.2">
      <c r="A167" s="138">
        <f t="shared" si="18"/>
        <v>9.9054401350828821E-3</v>
      </c>
      <c r="B167" s="59" t="s">
        <v>11</v>
      </c>
      <c r="C167" s="2" t="s">
        <v>111</v>
      </c>
      <c r="D167" s="2" t="s">
        <v>220</v>
      </c>
      <c r="E167" s="2" t="s">
        <v>108</v>
      </c>
      <c r="F167" s="2" t="s">
        <v>7</v>
      </c>
      <c r="G167" s="2" t="s">
        <v>17</v>
      </c>
      <c r="H167" s="2">
        <f t="shared" si="13"/>
        <v>9.3890427820690828E-9</v>
      </c>
      <c r="I167" s="2" t="s">
        <v>67</v>
      </c>
      <c r="J167" s="2" t="s">
        <v>68</v>
      </c>
      <c r="K167" s="2" t="s">
        <v>69</v>
      </c>
      <c r="L167" s="2" t="s">
        <v>62</v>
      </c>
      <c r="M167" s="2"/>
      <c r="N167" s="38" t="s">
        <v>70</v>
      </c>
      <c r="BO167" s="15"/>
      <c r="BP167" s="15"/>
      <c r="BQ167" s="15"/>
      <c r="BR167" s="15"/>
      <c r="BS167" s="15"/>
    </row>
    <row r="168" spans="1:71" x14ac:dyDescent="0.2">
      <c r="A168" s="138">
        <f t="shared" si="18"/>
        <v>2.3381940213530759E-2</v>
      </c>
      <c r="B168" s="59" t="s">
        <v>11</v>
      </c>
      <c r="C168" s="2" t="s">
        <v>111</v>
      </c>
      <c r="D168" s="2" t="s">
        <v>220</v>
      </c>
      <c r="E168" s="2" t="s">
        <v>108</v>
      </c>
      <c r="F168" s="2" t="s">
        <v>7</v>
      </c>
      <c r="G168" s="2" t="s">
        <v>18</v>
      </c>
      <c r="H168" s="2">
        <f t="shared" si="13"/>
        <v>2.2162976505716359E-8</v>
      </c>
      <c r="I168" s="2" t="s">
        <v>67</v>
      </c>
      <c r="J168" s="2" t="s">
        <v>68</v>
      </c>
      <c r="K168" s="2" t="s">
        <v>69</v>
      </c>
      <c r="L168" s="2" t="s">
        <v>62</v>
      </c>
      <c r="M168" s="2"/>
      <c r="N168" s="38" t="s">
        <v>70</v>
      </c>
      <c r="BO168" s="15"/>
      <c r="BP168" s="15"/>
      <c r="BQ168" s="15"/>
      <c r="BR168" s="15"/>
      <c r="BS168" s="15"/>
    </row>
    <row r="169" spans="1:71" x14ac:dyDescent="0.2">
      <c r="A169" s="138">
        <f t="shared" si="18"/>
        <v>4.3807318918506057</v>
      </c>
      <c r="B169" s="59" t="s">
        <v>11</v>
      </c>
      <c r="C169" s="2" t="s">
        <v>111</v>
      </c>
      <c r="D169" s="2" t="s">
        <v>220</v>
      </c>
      <c r="E169" s="2" t="s">
        <v>108</v>
      </c>
      <c r="F169" s="2" t="s">
        <v>7</v>
      </c>
      <c r="G169" s="2" t="s">
        <v>19</v>
      </c>
      <c r="H169" s="2">
        <f t="shared" si="13"/>
        <v>4.1523525041237972E-6</v>
      </c>
      <c r="I169" s="2" t="s">
        <v>67</v>
      </c>
      <c r="J169" s="2" t="s">
        <v>68</v>
      </c>
      <c r="K169" s="2" t="s">
        <v>69</v>
      </c>
      <c r="L169" s="2" t="s">
        <v>62</v>
      </c>
      <c r="M169" s="2"/>
      <c r="N169" s="38" t="s">
        <v>70</v>
      </c>
      <c r="BO169" s="12"/>
      <c r="BP169" s="12"/>
      <c r="BQ169" s="15"/>
      <c r="BR169" s="15"/>
      <c r="BS169" s="15"/>
    </row>
    <row r="170" spans="1:71" x14ac:dyDescent="0.2">
      <c r="A170" s="138">
        <f t="shared" ref="A170:A182" si="20">BS68</f>
        <v>3.4611483147701703E-2</v>
      </c>
      <c r="B170" s="59" t="s">
        <v>11</v>
      </c>
      <c r="C170" s="2" t="s">
        <v>111</v>
      </c>
      <c r="D170" s="2" t="s">
        <v>220</v>
      </c>
      <c r="E170" s="2" t="s">
        <v>108</v>
      </c>
      <c r="F170" s="2" t="s">
        <v>7</v>
      </c>
      <c r="G170" s="2" t="s">
        <v>20</v>
      </c>
      <c r="H170" s="2">
        <f t="shared" ref="H170:H233" si="21">A170/1000/10^6/0.001055</f>
        <v>3.2807093030996877E-8</v>
      </c>
      <c r="I170" s="2" t="s">
        <v>67</v>
      </c>
      <c r="J170" s="2" t="s">
        <v>68</v>
      </c>
      <c r="K170" s="2" t="s">
        <v>69</v>
      </c>
      <c r="L170" s="2" t="s">
        <v>62</v>
      </c>
      <c r="M170" s="2"/>
      <c r="N170" s="38" t="s">
        <v>70</v>
      </c>
      <c r="BO170" s="15"/>
      <c r="BP170" s="15"/>
      <c r="BQ170" s="15"/>
      <c r="BR170" s="15"/>
      <c r="BS170" s="15"/>
    </row>
    <row r="171" spans="1:71" x14ac:dyDescent="0.2">
      <c r="A171" s="138">
        <f t="shared" si="20"/>
        <v>2208.6639156553961</v>
      </c>
      <c r="B171" s="59" t="s">
        <v>11</v>
      </c>
      <c r="C171" s="2" t="s">
        <v>111</v>
      </c>
      <c r="D171" s="2" t="s">
        <v>220</v>
      </c>
      <c r="E171" s="2" t="s">
        <v>108</v>
      </c>
      <c r="F171" s="2" t="s">
        <v>7</v>
      </c>
      <c r="G171" s="2" t="s">
        <v>21</v>
      </c>
      <c r="H171" s="2">
        <f t="shared" si="21"/>
        <v>2.0935202991994276E-3</v>
      </c>
      <c r="I171" s="2" t="s">
        <v>67</v>
      </c>
      <c r="J171" s="2" t="s">
        <v>68</v>
      </c>
      <c r="K171" s="2" t="s">
        <v>69</v>
      </c>
      <c r="L171" s="2" t="s">
        <v>62</v>
      </c>
      <c r="M171" s="2"/>
      <c r="N171" s="38" t="s">
        <v>212</v>
      </c>
      <c r="BO171" s="15"/>
      <c r="BP171" s="15"/>
      <c r="BQ171" s="15"/>
      <c r="BR171" s="15"/>
      <c r="BS171" s="15"/>
    </row>
    <row r="172" spans="1:71" x14ac:dyDescent="0.2">
      <c r="A172" s="138">
        <f t="shared" si="20"/>
        <v>1.5373076877791192</v>
      </c>
      <c r="B172" s="59" t="s">
        <v>11</v>
      </c>
      <c r="C172" s="2" t="s">
        <v>111</v>
      </c>
      <c r="D172" s="2" t="s">
        <v>220</v>
      </c>
      <c r="E172" s="2" t="s">
        <v>93</v>
      </c>
      <c r="F172" s="2" t="s">
        <v>7</v>
      </c>
      <c r="G172" s="2" t="s">
        <v>8</v>
      </c>
      <c r="H172" s="2">
        <f t="shared" si="21"/>
        <v>1.4571636850986911E-6</v>
      </c>
      <c r="I172" s="2" t="s">
        <v>67</v>
      </c>
      <c r="J172" s="2" t="s">
        <v>68</v>
      </c>
      <c r="K172" s="2" t="s">
        <v>69</v>
      </c>
      <c r="L172" s="2" t="s">
        <v>62</v>
      </c>
      <c r="M172" s="2"/>
      <c r="N172" s="38" t="s">
        <v>70</v>
      </c>
      <c r="BO172" s="15"/>
      <c r="BP172" s="15"/>
      <c r="BQ172" s="15"/>
      <c r="BR172" s="15"/>
      <c r="BS172" s="15"/>
    </row>
    <row r="173" spans="1:71" x14ac:dyDescent="0.2">
      <c r="A173" s="138">
        <f t="shared" si="20"/>
        <v>4.8712276462271467</v>
      </c>
      <c r="B173" s="59" t="s">
        <v>11</v>
      </c>
      <c r="C173" s="2" t="s">
        <v>111</v>
      </c>
      <c r="D173" s="2" t="s">
        <v>220</v>
      </c>
      <c r="E173" s="2" t="s">
        <v>93</v>
      </c>
      <c r="F173" s="2" t="s">
        <v>7</v>
      </c>
      <c r="G173" s="2" t="s">
        <v>12</v>
      </c>
      <c r="H173" s="2">
        <f t="shared" si="21"/>
        <v>4.6172773897887654E-6</v>
      </c>
      <c r="I173" s="2" t="s">
        <v>67</v>
      </c>
      <c r="J173" s="2" t="s">
        <v>68</v>
      </c>
      <c r="K173" s="2" t="s">
        <v>69</v>
      </c>
      <c r="L173" s="2" t="s">
        <v>62</v>
      </c>
      <c r="M173" s="2"/>
      <c r="N173" s="38" t="s">
        <v>70</v>
      </c>
      <c r="BO173" s="15"/>
      <c r="BP173" s="15"/>
      <c r="BQ173" s="15"/>
      <c r="BR173" s="15"/>
      <c r="BS173" s="15"/>
    </row>
    <row r="174" spans="1:71" x14ac:dyDescent="0.2">
      <c r="A174" s="138">
        <f t="shared" si="20"/>
        <v>9.5420670706538111</v>
      </c>
      <c r="B174" s="59" t="s">
        <v>11</v>
      </c>
      <c r="C174" s="2" t="s">
        <v>111</v>
      </c>
      <c r="D174" s="2" t="s">
        <v>220</v>
      </c>
      <c r="E174" s="2" t="s">
        <v>93</v>
      </c>
      <c r="F174" s="2" t="s">
        <v>7</v>
      </c>
      <c r="G174" s="2" t="s">
        <v>13</v>
      </c>
      <c r="H174" s="2">
        <f t="shared" si="21"/>
        <v>9.0446133371126166E-6</v>
      </c>
      <c r="I174" s="2" t="s">
        <v>67</v>
      </c>
      <c r="J174" s="2" t="s">
        <v>68</v>
      </c>
      <c r="K174" s="2" t="s">
        <v>69</v>
      </c>
      <c r="L174" s="2" t="s">
        <v>62</v>
      </c>
      <c r="M174" s="2"/>
      <c r="N174" s="38" t="s">
        <v>70</v>
      </c>
      <c r="BO174" s="15"/>
      <c r="BP174" s="15"/>
      <c r="BQ174" s="15"/>
      <c r="BR174" s="15"/>
      <c r="BS174" s="15"/>
    </row>
    <row r="175" spans="1:71" x14ac:dyDescent="0.2">
      <c r="A175" s="138">
        <f t="shared" si="20"/>
        <v>1.7139142638219382</v>
      </c>
      <c r="B175" s="59" t="s">
        <v>11</v>
      </c>
      <c r="C175" s="2" t="s">
        <v>111</v>
      </c>
      <c r="D175" s="2" t="s">
        <v>220</v>
      </c>
      <c r="E175" s="2" t="s">
        <v>93</v>
      </c>
      <c r="F175" s="2" t="s">
        <v>7</v>
      </c>
      <c r="G175" s="2" t="s">
        <v>14</v>
      </c>
      <c r="H175" s="2">
        <f t="shared" si="21"/>
        <v>1.6245632832435436E-6</v>
      </c>
      <c r="I175" s="2" t="s">
        <v>67</v>
      </c>
      <c r="J175" s="2" t="s">
        <v>68</v>
      </c>
      <c r="K175" s="2" t="s">
        <v>69</v>
      </c>
      <c r="L175" s="2" t="s">
        <v>62</v>
      </c>
      <c r="M175" s="2"/>
      <c r="N175" s="38" t="s">
        <v>70</v>
      </c>
      <c r="BO175" s="15"/>
      <c r="BP175" s="15"/>
      <c r="BQ175" s="15"/>
      <c r="BR175" s="15"/>
      <c r="BS175" s="15"/>
    </row>
    <row r="176" spans="1:71" x14ac:dyDescent="0.2">
      <c r="A176" s="138">
        <f t="shared" si="20"/>
        <v>0.74260703338953893</v>
      </c>
      <c r="B176" s="59" t="s">
        <v>11</v>
      </c>
      <c r="C176" s="2" t="s">
        <v>111</v>
      </c>
      <c r="D176" s="2" t="s">
        <v>220</v>
      </c>
      <c r="E176" s="2" t="s">
        <v>93</v>
      </c>
      <c r="F176" s="2" t="s">
        <v>7</v>
      </c>
      <c r="G176" s="2" t="s">
        <v>15</v>
      </c>
      <c r="H176" s="2">
        <f t="shared" si="21"/>
        <v>7.0389292264411276E-7</v>
      </c>
      <c r="I176" s="2" t="s">
        <v>67</v>
      </c>
      <c r="J176" s="2" t="s">
        <v>68</v>
      </c>
      <c r="K176" s="2" t="s">
        <v>69</v>
      </c>
      <c r="L176" s="2" t="s">
        <v>62</v>
      </c>
      <c r="M176" s="2"/>
      <c r="N176" s="38" t="s">
        <v>70</v>
      </c>
      <c r="BO176" s="15"/>
      <c r="BP176" s="15"/>
      <c r="BQ176" s="15"/>
      <c r="BR176" s="15"/>
      <c r="BS176" s="15"/>
    </row>
    <row r="177" spans="1:71" x14ac:dyDescent="0.2">
      <c r="A177" s="138">
        <f t="shared" si="20"/>
        <v>23.468039751594404</v>
      </c>
      <c r="B177" s="59" t="s">
        <v>11</v>
      </c>
      <c r="C177" s="2" t="s">
        <v>111</v>
      </c>
      <c r="D177" s="2" t="s">
        <v>220</v>
      </c>
      <c r="E177" s="2" t="s">
        <v>93</v>
      </c>
      <c r="F177" s="2" t="s">
        <v>7</v>
      </c>
      <c r="G177" s="2" t="s">
        <v>16</v>
      </c>
      <c r="H177" s="2">
        <f t="shared" si="21"/>
        <v>2.2244587442269578E-5</v>
      </c>
      <c r="I177" s="2" t="s">
        <v>67</v>
      </c>
      <c r="J177" s="2" t="s">
        <v>68</v>
      </c>
      <c r="K177" s="2" t="s">
        <v>69</v>
      </c>
      <c r="L177" s="2" t="s">
        <v>62</v>
      </c>
      <c r="M177" s="2"/>
      <c r="N177" s="38" t="s">
        <v>70</v>
      </c>
      <c r="BO177" s="15"/>
      <c r="BP177" s="15"/>
      <c r="BQ177" s="15"/>
      <c r="BR177" s="15"/>
      <c r="BS177" s="15"/>
    </row>
    <row r="178" spans="1:71" x14ac:dyDescent="0.2">
      <c r="A178" s="138">
        <f t="shared" si="20"/>
        <v>6.0988924645072634E-2</v>
      </c>
      <c r="B178" s="59" t="s">
        <v>11</v>
      </c>
      <c r="C178" s="2" t="s">
        <v>111</v>
      </c>
      <c r="D178" s="2" t="s">
        <v>220</v>
      </c>
      <c r="E178" s="2" t="s">
        <v>93</v>
      </c>
      <c r="F178" s="2" t="s">
        <v>7</v>
      </c>
      <c r="G178" s="2" t="s">
        <v>17</v>
      </c>
      <c r="H178" s="2">
        <f t="shared" si="21"/>
        <v>5.780940724651434E-8</v>
      </c>
      <c r="I178" s="2" t="s">
        <v>67</v>
      </c>
      <c r="J178" s="2" t="s">
        <v>68</v>
      </c>
      <c r="K178" s="2" t="s">
        <v>69</v>
      </c>
      <c r="L178" s="2" t="s">
        <v>62</v>
      </c>
      <c r="M178" s="2"/>
      <c r="N178" s="38" t="s">
        <v>70</v>
      </c>
      <c r="BO178" s="15"/>
      <c r="BP178" s="15"/>
      <c r="BQ178" s="15"/>
      <c r="BR178" s="15"/>
      <c r="BS178" s="15"/>
    </row>
    <row r="179" spans="1:71" x14ac:dyDescent="0.2">
      <c r="A179" s="138">
        <f t="shared" si="20"/>
        <v>0.14396527264729048</v>
      </c>
      <c r="B179" s="59" t="s">
        <v>11</v>
      </c>
      <c r="C179" s="2" t="s">
        <v>111</v>
      </c>
      <c r="D179" s="2" t="s">
        <v>220</v>
      </c>
      <c r="E179" s="2" t="s">
        <v>93</v>
      </c>
      <c r="F179" s="2" t="s">
        <v>7</v>
      </c>
      <c r="G179" s="2" t="s">
        <v>18</v>
      </c>
      <c r="H179" s="2">
        <f t="shared" si="21"/>
        <v>1.3645997407326113E-7</v>
      </c>
      <c r="I179" s="2" t="s">
        <v>67</v>
      </c>
      <c r="J179" s="2" t="s">
        <v>68</v>
      </c>
      <c r="K179" s="2" t="s">
        <v>69</v>
      </c>
      <c r="L179" s="2" t="s">
        <v>62</v>
      </c>
      <c r="M179" s="2"/>
      <c r="N179" s="38" t="s">
        <v>70</v>
      </c>
      <c r="BO179" s="15"/>
      <c r="BP179" s="15"/>
      <c r="BQ179" s="15"/>
      <c r="BR179" s="15"/>
      <c r="BS179" s="15"/>
    </row>
    <row r="180" spans="1:71" x14ac:dyDescent="0.2">
      <c r="A180" s="138">
        <f t="shared" si="20"/>
        <v>26.972665888521622</v>
      </c>
      <c r="B180" s="59" t="s">
        <v>11</v>
      </c>
      <c r="C180" s="2" t="s">
        <v>111</v>
      </c>
      <c r="D180" s="2" t="s">
        <v>220</v>
      </c>
      <c r="E180" s="2" t="s">
        <v>93</v>
      </c>
      <c r="F180" s="2" t="s">
        <v>7</v>
      </c>
      <c r="G180" s="2" t="s">
        <v>19</v>
      </c>
      <c r="H180" s="2">
        <f t="shared" si="21"/>
        <v>2.5566507951205331E-5</v>
      </c>
      <c r="I180" s="2" t="s">
        <v>67</v>
      </c>
      <c r="J180" s="2" t="s">
        <v>68</v>
      </c>
      <c r="K180" s="2" t="s">
        <v>69</v>
      </c>
      <c r="L180" s="2" t="s">
        <v>62</v>
      </c>
      <c r="M180" s="2"/>
      <c r="N180" s="38" t="s">
        <v>70</v>
      </c>
    </row>
    <row r="181" spans="1:71" x14ac:dyDescent="0.2">
      <c r="A181" s="138">
        <f t="shared" si="20"/>
        <v>0.21310684924266798</v>
      </c>
      <c r="B181" s="59" t="s">
        <v>11</v>
      </c>
      <c r="C181" s="2" t="s">
        <v>111</v>
      </c>
      <c r="D181" s="2" t="s">
        <v>220</v>
      </c>
      <c r="E181" s="2" t="s">
        <v>93</v>
      </c>
      <c r="F181" s="2" t="s">
        <v>7</v>
      </c>
      <c r="G181" s="2" t="s">
        <v>20</v>
      </c>
      <c r="H181" s="2">
        <f t="shared" si="21"/>
        <v>2.0199701350015924E-7</v>
      </c>
      <c r="I181" s="2" t="s">
        <v>67</v>
      </c>
      <c r="J181" s="2" t="s">
        <v>68</v>
      </c>
      <c r="K181" s="2" t="s">
        <v>69</v>
      </c>
      <c r="L181" s="2" t="s">
        <v>62</v>
      </c>
      <c r="M181" s="2"/>
      <c r="N181" s="38" t="s">
        <v>70</v>
      </c>
    </row>
    <row r="182" spans="1:71" x14ac:dyDescent="0.2">
      <c r="A182" s="138">
        <f t="shared" si="20"/>
        <v>13598.995630805546</v>
      </c>
      <c r="B182" s="59" t="s">
        <v>11</v>
      </c>
      <c r="C182" s="2" t="s">
        <v>111</v>
      </c>
      <c r="D182" s="2" t="s">
        <v>220</v>
      </c>
      <c r="E182" s="2" t="s">
        <v>93</v>
      </c>
      <c r="F182" s="2" t="s">
        <v>7</v>
      </c>
      <c r="G182" s="2" t="s">
        <v>21</v>
      </c>
      <c r="H182" s="2">
        <f t="shared" si="21"/>
        <v>1.2890043251948386E-2</v>
      </c>
      <c r="I182" s="2" t="s">
        <v>67</v>
      </c>
      <c r="J182" s="2" t="s">
        <v>68</v>
      </c>
      <c r="K182" s="2" t="s">
        <v>69</v>
      </c>
      <c r="L182" s="2" t="s">
        <v>62</v>
      </c>
      <c r="M182" s="2"/>
      <c r="N182" s="38" t="s">
        <v>212</v>
      </c>
    </row>
    <row r="183" spans="1:71" x14ac:dyDescent="0.2">
      <c r="A183" s="138">
        <f>BS81*1.00304568527919</f>
        <v>5.6854256216660577</v>
      </c>
      <c r="B183" s="59" t="s">
        <v>11</v>
      </c>
      <c r="C183" s="2" t="s">
        <v>225</v>
      </c>
      <c r="D183" s="2" t="s">
        <v>221</v>
      </c>
      <c r="E183" s="2" t="s">
        <v>113</v>
      </c>
      <c r="F183" s="2" t="s">
        <v>7</v>
      </c>
      <c r="G183" s="2" t="s">
        <v>8</v>
      </c>
      <c r="H183" s="2">
        <f t="shared" si="21"/>
        <v>5.3890290252758847E-6</v>
      </c>
      <c r="I183" s="2" t="s">
        <v>67</v>
      </c>
      <c r="J183" s="2" t="s">
        <v>68</v>
      </c>
      <c r="K183" s="2" t="s">
        <v>69</v>
      </c>
      <c r="L183" s="2" t="s">
        <v>62</v>
      </c>
      <c r="M183" s="2"/>
      <c r="N183" s="38" t="s">
        <v>70</v>
      </c>
    </row>
    <row r="184" spans="1:71" x14ac:dyDescent="0.2">
      <c r="A184" s="138">
        <f t="shared" ref="A184:A193" si="22">BS82*1.00304568527919</f>
        <v>18.015263105096167</v>
      </c>
      <c r="B184" s="59" t="s">
        <v>11</v>
      </c>
      <c r="C184" s="2" t="s">
        <v>225</v>
      </c>
      <c r="D184" s="2" t="s">
        <v>221</v>
      </c>
      <c r="E184" s="2" t="s">
        <v>113</v>
      </c>
      <c r="F184" s="2" t="s">
        <v>7</v>
      </c>
      <c r="G184" s="2" t="s">
        <v>12</v>
      </c>
      <c r="H184" s="2">
        <f t="shared" si="21"/>
        <v>1.7076078772603004E-5</v>
      </c>
      <c r="I184" s="2" t="s">
        <v>67</v>
      </c>
      <c r="J184" s="2" t="s">
        <v>68</v>
      </c>
      <c r="K184" s="2" t="s">
        <v>69</v>
      </c>
      <c r="L184" s="2" t="s">
        <v>62</v>
      </c>
      <c r="M184" s="2"/>
      <c r="N184" s="38" t="s">
        <v>70</v>
      </c>
    </row>
    <row r="185" spans="1:71" x14ac:dyDescent="0.2">
      <c r="A185" s="138">
        <f t="shared" si="22"/>
        <v>35.28943037130373</v>
      </c>
      <c r="B185" s="59" t="s">
        <v>11</v>
      </c>
      <c r="C185" s="2" t="s">
        <v>225</v>
      </c>
      <c r="D185" s="2" t="s">
        <v>221</v>
      </c>
      <c r="E185" s="2" t="s">
        <v>113</v>
      </c>
      <c r="F185" s="2" t="s">
        <v>7</v>
      </c>
      <c r="G185" s="2" t="s">
        <v>13</v>
      </c>
      <c r="H185" s="2">
        <f t="shared" si="21"/>
        <v>3.3449697034411118E-5</v>
      </c>
      <c r="I185" s="2" t="s">
        <v>67</v>
      </c>
      <c r="J185" s="2" t="s">
        <v>68</v>
      </c>
      <c r="K185" s="2" t="s">
        <v>69</v>
      </c>
      <c r="L185" s="2" t="s">
        <v>62</v>
      </c>
      <c r="M185" s="2"/>
      <c r="N185" s="38" t="s">
        <v>70</v>
      </c>
    </row>
    <row r="186" spans="1:71" x14ac:dyDescent="0.2">
      <c r="A186" s="138">
        <f t="shared" si="22"/>
        <v>6.338569790768025</v>
      </c>
      <c r="B186" s="59" t="s">
        <v>11</v>
      </c>
      <c r="C186" s="2" t="s">
        <v>225</v>
      </c>
      <c r="D186" s="2" t="s">
        <v>221</v>
      </c>
      <c r="E186" s="2" t="s">
        <v>113</v>
      </c>
      <c r="F186" s="2" t="s">
        <v>7</v>
      </c>
      <c r="G186" s="2" t="s">
        <v>14</v>
      </c>
      <c r="H186" s="2">
        <f t="shared" si="21"/>
        <v>6.0081230244246691E-6</v>
      </c>
      <c r="I186" s="2" t="s">
        <v>67</v>
      </c>
      <c r="J186" s="2" t="s">
        <v>68</v>
      </c>
      <c r="K186" s="2" t="s">
        <v>69</v>
      </c>
      <c r="L186" s="2" t="s">
        <v>62</v>
      </c>
      <c r="M186" s="2"/>
      <c r="N186" s="38" t="s">
        <v>70</v>
      </c>
    </row>
    <row r="187" spans="1:71" x14ac:dyDescent="0.2">
      <c r="A187" s="138">
        <f t="shared" si="22"/>
        <v>2.746383881395726</v>
      </c>
      <c r="B187" s="59" t="s">
        <v>11</v>
      </c>
      <c r="C187" s="2" t="s">
        <v>225</v>
      </c>
      <c r="D187" s="2" t="s">
        <v>221</v>
      </c>
      <c r="E187" s="2" t="s">
        <v>113</v>
      </c>
      <c r="F187" s="2" t="s">
        <v>7</v>
      </c>
      <c r="G187" s="2" t="s">
        <v>15</v>
      </c>
      <c r="H187" s="2">
        <f t="shared" si="21"/>
        <v>2.6032074705172764E-6</v>
      </c>
      <c r="I187" s="2" t="s">
        <v>67</v>
      </c>
      <c r="J187" s="2" t="s">
        <v>68</v>
      </c>
      <c r="K187" s="2" t="s">
        <v>69</v>
      </c>
      <c r="L187" s="2" t="s">
        <v>62</v>
      </c>
      <c r="M187" s="2"/>
      <c r="N187" s="38" t="s">
        <v>70</v>
      </c>
    </row>
    <row r="188" spans="1:71" x14ac:dyDescent="0.2">
      <c r="A188" s="138">
        <f t="shared" si="22"/>
        <v>86.791860572002193</v>
      </c>
      <c r="B188" s="59" t="s">
        <v>11</v>
      </c>
      <c r="C188" s="2" t="s">
        <v>225</v>
      </c>
      <c r="D188" s="2" t="s">
        <v>221</v>
      </c>
      <c r="E188" s="2" t="s">
        <v>113</v>
      </c>
      <c r="F188" s="2" t="s">
        <v>7</v>
      </c>
      <c r="G188" s="2" t="s">
        <v>16</v>
      </c>
      <c r="H188" s="2">
        <f t="shared" si="21"/>
        <v>8.2267166418959427E-5</v>
      </c>
      <c r="I188" s="2" t="s">
        <v>67</v>
      </c>
      <c r="J188" s="2" t="s">
        <v>68</v>
      </c>
      <c r="K188" s="2" t="s">
        <v>69</v>
      </c>
      <c r="L188" s="2" t="s">
        <v>62</v>
      </c>
      <c r="M188" s="2"/>
      <c r="N188" s="38" t="s">
        <v>70</v>
      </c>
    </row>
    <row r="189" spans="1:71" x14ac:dyDescent="0.2">
      <c r="A189" s="138">
        <f t="shared" si="22"/>
        <v>0.22555536381652266</v>
      </c>
      <c r="B189" s="59" t="s">
        <v>11</v>
      </c>
      <c r="C189" s="2" t="s">
        <v>225</v>
      </c>
      <c r="D189" s="2" t="s">
        <v>221</v>
      </c>
      <c r="E189" s="2" t="s">
        <v>113</v>
      </c>
      <c r="F189" s="2" t="s">
        <v>7</v>
      </c>
      <c r="G189" s="2" t="s">
        <v>17</v>
      </c>
      <c r="H189" s="2">
        <f t="shared" si="21"/>
        <v>2.1379655338059023E-7</v>
      </c>
      <c r="I189" s="2" t="s">
        <v>67</v>
      </c>
      <c r="J189" s="2" t="s">
        <v>68</v>
      </c>
      <c r="K189" s="2" t="s">
        <v>69</v>
      </c>
      <c r="L189" s="2" t="s">
        <v>62</v>
      </c>
      <c r="M189" s="2"/>
      <c r="N189" s="38" t="s">
        <v>70</v>
      </c>
    </row>
    <row r="190" spans="1:71" x14ac:dyDescent="0.2">
      <c r="A190" s="138">
        <f t="shared" si="22"/>
        <v>0.53242682401562802</v>
      </c>
      <c r="B190" s="59" t="s">
        <v>11</v>
      </c>
      <c r="C190" s="2" t="s">
        <v>225</v>
      </c>
      <c r="D190" s="2" t="s">
        <v>221</v>
      </c>
      <c r="E190" s="2" t="s">
        <v>113</v>
      </c>
      <c r="F190" s="2" t="s">
        <v>7</v>
      </c>
      <c r="G190" s="2" t="s">
        <v>18</v>
      </c>
      <c r="H190" s="2">
        <f t="shared" si="21"/>
        <v>5.0466997537026356E-7</v>
      </c>
      <c r="I190" s="2" t="s">
        <v>67</v>
      </c>
      <c r="J190" s="2" t="s">
        <v>68</v>
      </c>
      <c r="K190" s="2" t="s">
        <v>69</v>
      </c>
      <c r="L190" s="2" t="s">
        <v>62</v>
      </c>
      <c r="M190" s="2"/>
      <c r="N190" s="38" t="s">
        <v>70</v>
      </c>
    </row>
    <row r="191" spans="1:71" x14ac:dyDescent="0.2">
      <c r="A191" s="138">
        <f t="shared" si="22"/>
        <v>99.75302078192199</v>
      </c>
      <c r="B191" s="59" t="s">
        <v>11</v>
      </c>
      <c r="C191" s="2" t="s">
        <v>225</v>
      </c>
      <c r="D191" s="2" t="s">
        <v>221</v>
      </c>
      <c r="E191" s="2" t="s">
        <v>113</v>
      </c>
      <c r="F191" s="2" t="s">
        <v>7</v>
      </c>
      <c r="G191" s="2" t="s">
        <v>19</v>
      </c>
      <c r="H191" s="2">
        <f t="shared" si="21"/>
        <v>9.4552626333575349E-5</v>
      </c>
      <c r="I191" s="2" t="s">
        <v>67</v>
      </c>
      <c r="J191" s="2" t="s">
        <v>68</v>
      </c>
      <c r="K191" s="2" t="s">
        <v>69</v>
      </c>
      <c r="L191" s="2" t="s">
        <v>62</v>
      </c>
      <c r="M191" s="2"/>
      <c r="N191" s="38" t="s">
        <v>70</v>
      </c>
    </row>
    <row r="192" spans="1:71" x14ac:dyDescent="0.2">
      <c r="A192" s="138">
        <f t="shared" si="22"/>
        <v>0.78813314372163223</v>
      </c>
      <c r="B192" s="59" t="s">
        <v>11</v>
      </c>
      <c r="C192" s="2" t="s">
        <v>225</v>
      </c>
      <c r="D192" s="2" t="s">
        <v>221</v>
      </c>
      <c r="E192" s="2" t="s">
        <v>113</v>
      </c>
      <c r="F192" s="2" t="s">
        <v>7</v>
      </c>
      <c r="G192" s="2" t="s">
        <v>20</v>
      </c>
      <c r="H192" s="2">
        <f t="shared" si="21"/>
        <v>7.4704563385936707E-7</v>
      </c>
      <c r="I192" s="2" t="s">
        <v>67</v>
      </c>
      <c r="J192" s="2" t="s">
        <v>68</v>
      </c>
      <c r="K192" s="2" t="s">
        <v>69</v>
      </c>
      <c r="L192" s="2" t="s">
        <v>62</v>
      </c>
      <c r="M192" s="2"/>
      <c r="N192" s="38" t="s">
        <v>70</v>
      </c>
    </row>
    <row r="193" spans="1:14" x14ac:dyDescent="0.2">
      <c r="A193" s="138">
        <f t="shared" si="22"/>
        <v>50293.170848577334</v>
      </c>
      <c r="B193" s="59" t="s">
        <v>11</v>
      </c>
      <c r="C193" s="2" t="s">
        <v>225</v>
      </c>
      <c r="D193" s="2" t="s">
        <v>221</v>
      </c>
      <c r="E193" s="2" t="s">
        <v>113</v>
      </c>
      <c r="F193" s="2" t="s">
        <v>7</v>
      </c>
      <c r="G193" s="2" t="s">
        <v>21</v>
      </c>
      <c r="H193" s="2">
        <f t="shared" si="21"/>
        <v>4.7671251989172832E-2</v>
      </c>
      <c r="I193" s="2" t="s">
        <v>67</v>
      </c>
      <c r="J193" s="2" t="s">
        <v>68</v>
      </c>
      <c r="K193" s="2" t="s">
        <v>69</v>
      </c>
      <c r="L193" s="2" t="s">
        <v>62</v>
      </c>
      <c r="M193" s="2"/>
      <c r="N193" s="38" t="s">
        <v>212</v>
      </c>
    </row>
    <row r="194" spans="1:14" x14ac:dyDescent="0.2">
      <c r="A194" s="138">
        <f t="shared" ref="A194:A204" si="23">BS92</f>
        <v>18.805172992310453</v>
      </c>
      <c r="B194" s="59" t="s">
        <v>11</v>
      </c>
      <c r="C194" s="2" t="s">
        <v>229</v>
      </c>
      <c r="D194" s="2" t="s">
        <v>221</v>
      </c>
      <c r="E194" s="2" t="s">
        <v>87</v>
      </c>
      <c r="F194" s="2" t="s">
        <v>7</v>
      </c>
      <c r="G194" s="2" t="s">
        <v>8</v>
      </c>
      <c r="H194" s="2">
        <f t="shared" si="21"/>
        <v>1.7824808523517018E-5</v>
      </c>
      <c r="I194" s="2" t="s">
        <v>67</v>
      </c>
      <c r="J194" s="2" t="s">
        <v>68</v>
      </c>
      <c r="K194" s="2" t="s">
        <v>69</v>
      </c>
      <c r="L194" s="2" t="s">
        <v>62</v>
      </c>
      <c r="M194" s="2"/>
      <c r="N194" s="38" t="s">
        <v>70</v>
      </c>
    </row>
    <row r="195" spans="1:14" x14ac:dyDescent="0.2">
      <c r="A195" s="138">
        <f t="shared" si="23"/>
        <v>59.587471851235861</v>
      </c>
      <c r="B195" s="59" t="s">
        <v>11</v>
      </c>
      <c r="C195" s="2" t="s">
        <v>229</v>
      </c>
      <c r="D195" s="2" t="s">
        <v>221</v>
      </c>
      <c r="E195" s="2" t="s">
        <v>87</v>
      </c>
      <c r="F195" s="2" t="s">
        <v>7</v>
      </c>
      <c r="G195" s="2" t="s">
        <v>12</v>
      </c>
      <c r="H195" s="2">
        <f t="shared" si="21"/>
        <v>5.6481015972735419E-5</v>
      </c>
      <c r="I195" s="2" t="s">
        <v>67</v>
      </c>
      <c r="J195" s="2" t="s">
        <v>68</v>
      </c>
      <c r="K195" s="2" t="s">
        <v>69</v>
      </c>
      <c r="L195" s="2" t="s">
        <v>62</v>
      </c>
      <c r="M195" s="2"/>
      <c r="N195" s="38" t="s">
        <v>70</v>
      </c>
    </row>
    <row r="196" spans="1:14" x14ac:dyDescent="0.2">
      <c r="A196" s="138">
        <f t="shared" si="23"/>
        <v>116.72368738824389</v>
      </c>
      <c r="B196" s="59" t="s">
        <v>11</v>
      </c>
      <c r="C196" s="2" t="s">
        <v>229</v>
      </c>
      <c r="D196" s="2" t="s">
        <v>221</v>
      </c>
      <c r="E196" s="2" t="s">
        <v>87</v>
      </c>
      <c r="F196" s="2" t="s">
        <v>7</v>
      </c>
      <c r="G196" s="2" t="s">
        <v>13</v>
      </c>
      <c r="H196" s="2">
        <f t="shared" si="21"/>
        <v>1.1063856624478094E-4</v>
      </c>
      <c r="I196" s="2" t="s">
        <v>67</v>
      </c>
      <c r="J196" s="2" t="s">
        <v>68</v>
      </c>
      <c r="K196" s="2" t="s">
        <v>69</v>
      </c>
      <c r="L196" s="2" t="s">
        <v>62</v>
      </c>
      <c r="M196" s="2"/>
      <c r="N196" s="38" t="s">
        <v>70</v>
      </c>
    </row>
    <row r="197" spans="1:14" x14ac:dyDescent="0.2">
      <c r="A197" s="138">
        <f t="shared" si="23"/>
        <v>20.965519447653243</v>
      </c>
      <c r="B197" s="59" t="s">
        <v>11</v>
      </c>
      <c r="C197" s="2" t="s">
        <v>229</v>
      </c>
      <c r="D197" s="2" t="s">
        <v>221</v>
      </c>
      <c r="E197" s="2" t="s">
        <v>87</v>
      </c>
      <c r="F197" s="2" t="s">
        <v>7</v>
      </c>
      <c r="G197" s="2" t="s">
        <v>14</v>
      </c>
      <c r="H197" s="2">
        <f t="shared" si="21"/>
        <v>1.9872530282135777E-5</v>
      </c>
      <c r="I197" s="2" t="s">
        <v>67</v>
      </c>
      <c r="J197" s="2" t="s">
        <v>68</v>
      </c>
      <c r="K197" s="2" t="s">
        <v>69</v>
      </c>
      <c r="L197" s="2" t="s">
        <v>62</v>
      </c>
      <c r="M197" s="2"/>
      <c r="N197" s="38" t="s">
        <v>70</v>
      </c>
    </row>
    <row r="198" spans="1:14" x14ac:dyDescent="0.2">
      <c r="A198" s="138">
        <f t="shared" si="23"/>
        <v>9.0839679260117094</v>
      </c>
      <c r="B198" s="59" t="s">
        <v>11</v>
      </c>
      <c r="C198" s="2" t="s">
        <v>229</v>
      </c>
      <c r="D198" s="2" t="s">
        <v>221</v>
      </c>
      <c r="E198" s="2" t="s">
        <v>87</v>
      </c>
      <c r="F198" s="2" t="s">
        <v>7</v>
      </c>
      <c r="G198" s="2" t="s">
        <v>15</v>
      </c>
      <c r="H198" s="2">
        <f t="shared" si="21"/>
        <v>8.6103961383997258E-6</v>
      </c>
      <c r="I198" s="2" t="s">
        <v>67</v>
      </c>
      <c r="J198" s="2" t="s">
        <v>68</v>
      </c>
      <c r="K198" s="2" t="s">
        <v>69</v>
      </c>
      <c r="L198" s="2" t="s">
        <v>62</v>
      </c>
      <c r="M198" s="2"/>
      <c r="N198" s="38" t="s">
        <v>70</v>
      </c>
    </row>
    <row r="199" spans="1:14" x14ac:dyDescent="0.2">
      <c r="A199" s="138">
        <f t="shared" si="23"/>
        <v>287.07366184885706</v>
      </c>
      <c r="B199" s="59" t="s">
        <v>11</v>
      </c>
      <c r="C199" s="2" t="s">
        <v>229</v>
      </c>
      <c r="D199" s="2" t="s">
        <v>221</v>
      </c>
      <c r="E199" s="2" t="s">
        <v>87</v>
      </c>
      <c r="F199" s="2" t="s">
        <v>7</v>
      </c>
      <c r="G199" s="2" t="s">
        <v>16</v>
      </c>
      <c r="H199" s="2">
        <f t="shared" si="21"/>
        <v>2.7210773634962754E-4</v>
      </c>
      <c r="I199" s="2" t="s">
        <v>67</v>
      </c>
      <c r="J199" s="2" t="s">
        <v>68</v>
      </c>
      <c r="K199" s="2" t="s">
        <v>69</v>
      </c>
      <c r="L199" s="2" t="s">
        <v>62</v>
      </c>
      <c r="M199" s="2"/>
      <c r="N199" s="38" t="s">
        <v>70</v>
      </c>
    </row>
    <row r="200" spans="1:14" x14ac:dyDescent="0.2">
      <c r="A200" s="138">
        <f t="shared" si="23"/>
        <v>0.7460492702163376</v>
      </c>
      <c r="B200" s="59" t="s">
        <v>11</v>
      </c>
      <c r="C200" s="2" t="s">
        <v>229</v>
      </c>
      <c r="D200" s="2" t="s">
        <v>221</v>
      </c>
      <c r="E200" s="2" t="s">
        <v>87</v>
      </c>
      <c r="F200" s="2" t="s">
        <v>7</v>
      </c>
      <c r="G200" s="2" t="s">
        <v>17</v>
      </c>
      <c r="H200" s="2">
        <f t="shared" si="21"/>
        <v>7.0715570636619683E-7</v>
      </c>
      <c r="I200" s="2" t="s">
        <v>67</v>
      </c>
      <c r="J200" s="2" t="s">
        <v>68</v>
      </c>
      <c r="K200" s="2" t="s">
        <v>69</v>
      </c>
      <c r="L200" s="2" t="s">
        <v>62</v>
      </c>
      <c r="M200" s="2"/>
      <c r="N200" s="38" t="s">
        <v>70</v>
      </c>
    </row>
    <row r="201" spans="1:14" x14ac:dyDescent="0.2">
      <c r="A201" s="138">
        <f t="shared" si="23"/>
        <v>1.7610605076258632</v>
      </c>
      <c r="B201" s="59" t="s">
        <v>11</v>
      </c>
      <c r="C201" s="2" t="s">
        <v>229</v>
      </c>
      <c r="D201" s="2" t="s">
        <v>221</v>
      </c>
      <c r="E201" s="2" t="s">
        <v>87</v>
      </c>
      <c r="F201" s="2" t="s">
        <v>7</v>
      </c>
      <c r="G201" s="2" t="s">
        <v>18</v>
      </c>
      <c r="H201" s="2">
        <f t="shared" si="21"/>
        <v>1.6692516659960791E-6</v>
      </c>
      <c r="I201" s="2" t="s">
        <v>67</v>
      </c>
      <c r="J201" s="2" t="s">
        <v>68</v>
      </c>
      <c r="K201" s="2" t="s">
        <v>69</v>
      </c>
      <c r="L201" s="2" t="s">
        <v>62</v>
      </c>
      <c r="M201" s="2"/>
      <c r="N201" s="38" t="s">
        <v>70</v>
      </c>
    </row>
    <row r="202" spans="1:14" x14ac:dyDescent="0.2">
      <c r="A202" s="138">
        <f t="shared" si="23"/>
        <v>329.94413033229984</v>
      </c>
      <c r="B202" s="59" t="s">
        <v>11</v>
      </c>
      <c r="C202" s="2" t="s">
        <v>229</v>
      </c>
      <c r="D202" s="2" t="s">
        <v>221</v>
      </c>
      <c r="E202" s="2" t="s">
        <v>87</v>
      </c>
      <c r="F202" s="2" t="s">
        <v>7</v>
      </c>
      <c r="G202" s="2" t="s">
        <v>19</v>
      </c>
      <c r="H202" s="2">
        <f t="shared" si="21"/>
        <v>3.1274325149981033E-4</v>
      </c>
      <c r="I202" s="2" t="s">
        <v>67</v>
      </c>
      <c r="J202" s="2" t="s">
        <v>68</v>
      </c>
      <c r="K202" s="2" t="s">
        <v>69</v>
      </c>
      <c r="L202" s="2" t="s">
        <v>62</v>
      </c>
      <c r="M202" s="2"/>
      <c r="N202" s="38" t="s">
        <v>70</v>
      </c>
    </row>
    <row r="203" spans="1:14" x14ac:dyDescent="0.2">
      <c r="A203" s="138">
        <f t="shared" si="23"/>
        <v>2.606837393524045</v>
      </c>
      <c r="B203" s="59" t="s">
        <v>11</v>
      </c>
      <c r="C203" s="2" t="s">
        <v>229</v>
      </c>
      <c r="D203" s="2" t="s">
        <v>221</v>
      </c>
      <c r="E203" s="2" t="s">
        <v>87</v>
      </c>
      <c r="F203" s="2" t="s">
        <v>7</v>
      </c>
      <c r="G203" s="2" t="s">
        <v>20</v>
      </c>
      <c r="H203" s="2">
        <f t="shared" si="21"/>
        <v>2.4709359180322702E-6</v>
      </c>
      <c r="I203" s="2" t="s">
        <v>67</v>
      </c>
      <c r="J203" s="2" t="s">
        <v>68</v>
      </c>
      <c r="K203" s="2" t="s">
        <v>69</v>
      </c>
      <c r="L203" s="2" t="s">
        <v>62</v>
      </c>
      <c r="M203" s="2"/>
      <c r="N203" s="38" t="s">
        <v>70</v>
      </c>
    </row>
    <row r="204" spans="1:14" x14ac:dyDescent="0.2">
      <c r="A204" s="138">
        <f t="shared" si="23"/>
        <v>166350.21563472197</v>
      </c>
      <c r="B204" s="59" t="s">
        <v>11</v>
      </c>
      <c r="C204" s="2" t="s">
        <v>229</v>
      </c>
      <c r="D204" s="2" t="s">
        <v>221</v>
      </c>
      <c r="E204" s="2" t="s">
        <v>87</v>
      </c>
      <c r="F204" s="2" t="s">
        <v>7</v>
      </c>
      <c r="G204" s="2" t="s">
        <v>21</v>
      </c>
      <c r="H204" s="2">
        <f t="shared" si="21"/>
        <v>0.15767792951158482</v>
      </c>
      <c r="I204" s="2" t="s">
        <v>67</v>
      </c>
      <c r="J204" s="2" t="s">
        <v>68</v>
      </c>
      <c r="K204" s="2" t="s">
        <v>69</v>
      </c>
      <c r="L204" s="2" t="s">
        <v>62</v>
      </c>
      <c r="M204" s="2"/>
      <c r="N204" s="38" t="s">
        <v>212</v>
      </c>
    </row>
    <row r="205" spans="1:14" x14ac:dyDescent="0.2">
      <c r="A205" s="138">
        <f>BS103*1.00304568527919</f>
        <v>5.6854256216660577</v>
      </c>
      <c r="B205" s="59" t="s">
        <v>11</v>
      </c>
      <c r="C205" s="2" t="s">
        <v>229</v>
      </c>
      <c r="D205" s="2" t="s">
        <v>221</v>
      </c>
      <c r="E205" s="2" t="s">
        <v>113</v>
      </c>
      <c r="F205" s="2" t="s">
        <v>7</v>
      </c>
      <c r="G205" s="2" t="s">
        <v>8</v>
      </c>
      <c r="H205" s="2">
        <f t="shared" si="21"/>
        <v>5.3890290252758847E-6</v>
      </c>
      <c r="I205" s="2" t="s">
        <v>67</v>
      </c>
      <c r="J205" s="2" t="s">
        <v>68</v>
      </c>
      <c r="K205" s="2" t="s">
        <v>69</v>
      </c>
      <c r="L205" s="2" t="s">
        <v>62</v>
      </c>
      <c r="M205" s="2"/>
      <c r="N205" s="38" t="s">
        <v>70</v>
      </c>
    </row>
    <row r="206" spans="1:14" x14ac:dyDescent="0.2">
      <c r="A206" s="138">
        <f t="shared" ref="A206:A215" si="24">BS104*1.00304568527919</f>
        <v>18.015263105096167</v>
      </c>
      <c r="B206" s="59" t="s">
        <v>11</v>
      </c>
      <c r="C206" s="2" t="s">
        <v>229</v>
      </c>
      <c r="D206" s="2" t="s">
        <v>221</v>
      </c>
      <c r="E206" s="2" t="s">
        <v>113</v>
      </c>
      <c r="F206" s="2" t="s">
        <v>7</v>
      </c>
      <c r="G206" s="2" t="s">
        <v>12</v>
      </c>
      <c r="H206" s="2">
        <f t="shared" si="21"/>
        <v>1.7076078772603004E-5</v>
      </c>
      <c r="I206" s="2" t="s">
        <v>67</v>
      </c>
      <c r="J206" s="2" t="s">
        <v>68</v>
      </c>
      <c r="K206" s="2" t="s">
        <v>69</v>
      </c>
      <c r="L206" s="2" t="s">
        <v>62</v>
      </c>
      <c r="M206" s="2"/>
      <c r="N206" s="38" t="s">
        <v>70</v>
      </c>
    </row>
    <row r="207" spans="1:14" x14ac:dyDescent="0.2">
      <c r="A207" s="138">
        <f t="shared" si="24"/>
        <v>35.28943037130373</v>
      </c>
      <c r="B207" s="59" t="s">
        <v>11</v>
      </c>
      <c r="C207" s="2" t="s">
        <v>229</v>
      </c>
      <c r="D207" s="2" t="s">
        <v>221</v>
      </c>
      <c r="E207" s="2" t="s">
        <v>113</v>
      </c>
      <c r="F207" s="2" t="s">
        <v>7</v>
      </c>
      <c r="G207" s="2" t="s">
        <v>13</v>
      </c>
      <c r="H207" s="2">
        <f t="shared" si="21"/>
        <v>3.3449697034411118E-5</v>
      </c>
      <c r="I207" s="2" t="s">
        <v>67</v>
      </c>
      <c r="J207" s="2" t="s">
        <v>68</v>
      </c>
      <c r="K207" s="2" t="s">
        <v>69</v>
      </c>
      <c r="L207" s="2" t="s">
        <v>62</v>
      </c>
      <c r="M207" s="2"/>
      <c r="N207" s="38" t="s">
        <v>70</v>
      </c>
    </row>
    <row r="208" spans="1:14" x14ac:dyDescent="0.2">
      <c r="A208" s="138">
        <f t="shared" si="24"/>
        <v>6.338569790768025</v>
      </c>
      <c r="B208" s="59" t="s">
        <v>11</v>
      </c>
      <c r="C208" s="2" t="s">
        <v>229</v>
      </c>
      <c r="D208" s="2" t="s">
        <v>221</v>
      </c>
      <c r="E208" s="2" t="s">
        <v>113</v>
      </c>
      <c r="F208" s="2" t="s">
        <v>7</v>
      </c>
      <c r="G208" s="2" t="s">
        <v>14</v>
      </c>
      <c r="H208" s="2">
        <f t="shared" si="21"/>
        <v>6.0081230244246691E-6</v>
      </c>
      <c r="I208" s="2" t="s">
        <v>67</v>
      </c>
      <c r="J208" s="2" t="s">
        <v>68</v>
      </c>
      <c r="K208" s="2" t="s">
        <v>69</v>
      </c>
      <c r="L208" s="2" t="s">
        <v>62</v>
      </c>
      <c r="M208" s="2"/>
      <c r="N208" s="38" t="s">
        <v>70</v>
      </c>
    </row>
    <row r="209" spans="1:14" x14ac:dyDescent="0.2">
      <c r="A209" s="138">
        <f t="shared" si="24"/>
        <v>2.746383881395726</v>
      </c>
      <c r="B209" s="59" t="s">
        <v>11</v>
      </c>
      <c r="C209" s="2" t="s">
        <v>229</v>
      </c>
      <c r="D209" s="2" t="s">
        <v>221</v>
      </c>
      <c r="E209" s="2" t="s">
        <v>113</v>
      </c>
      <c r="F209" s="2" t="s">
        <v>7</v>
      </c>
      <c r="G209" s="2" t="s">
        <v>15</v>
      </c>
      <c r="H209" s="2">
        <f t="shared" si="21"/>
        <v>2.6032074705172764E-6</v>
      </c>
      <c r="I209" s="2" t="s">
        <v>67</v>
      </c>
      <c r="J209" s="2" t="s">
        <v>68</v>
      </c>
      <c r="K209" s="2" t="s">
        <v>69</v>
      </c>
      <c r="L209" s="2" t="s">
        <v>62</v>
      </c>
      <c r="M209" s="2"/>
      <c r="N209" s="38" t="s">
        <v>70</v>
      </c>
    </row>
    <row r="210" spans="1:14" x14ac:dyDescent="0.2">
      <c r="A210" s="138">
        <f t="shared" si="24"/>
        <v>86.791860572002193</v>
      </c>
      <c r="B210" s="59" t="s">
        <v>11</v>
      </c>
      <c r="C210" s="2" t="s">
        <v>229</v>
      </c>
      <c r="D210" s="2" t="s">
        <v>221</v>
      </c>
      <c r="E210" s="2" t="s">
        <v>113</v>
      </c>
      <c r="F210" s="2" t="s">
        <v>7</v>
      </c>
      <c r="G210" s="2" t="s">
        <v>16</v>
      </c>
      <c r="H210" s="2">
        <f t="shared" si="21"/>
        <v>8.2267166418959427E-5</v>
      </c>
      <c r="I210" s="2" t="s">
        <v>67</v>
      </c>
      <c r="J210" s="2" t="s">
        <v>68</v>
      </c>
      <c r="K210" s="2" t="s">
        <v>69</v>
      </c>
      <c r="L210" s="2" t="s">
        <v>62</v>
      </c>
      <c r="M210" s="2"/>
      <c r="N210" s="38" t="s">
        <v>70</v>
      </c>
    </row>
    <row r="211" spans="1:14" x14ac:dyDescent="0.2">
      <c r="A211" s="138">
        <f t="shared" si="24"/>
        <v>0.22555536381652266</v>
      </c>
      <c r="B211" s="59" t="s">
        <v>11</v>
      </c>
      <c r="C211" s="2" t="s">
        <v>229</v>
      </c>
      <c r="D211" s="2" t="s">
        <v>221</v>
      </c>
      <c r="E211" s="2" t="s">
        <v>113</v>
      </c>
      <c r="F211" s="2" t="s">
        <v>7</v>
      </c>
      <c r="G211" s="2" t="s">
        <v>17</v>
      </c>
      <c r="H211" s="2">
        <f t="shared" si="21"/>
        <v>2.1379655338059023E-7</v>
      </c>
      <c r="I211" s="2" t="s">
        <v>67</v>
      </c>
      <c r="J211" s="2" t="s">
        <v>68</v>
      </c>
      <c r="K211" s="2" t="s">
        <v>69</v>
      </c>
      <c r="L211" s="2" t="s">
        <v>62</v>
      </c>
      <c r="M211" s="2"/>
      <c r="N211" s="38" t="s">
        <v>70</v>
      </c>
    </row>
    <row r="212" spans="1:14" x14ac:dyDescent="0.2">
      <c r="A212" s="138">
        <f t="shared" si="24"/>
        <v>0.53242682401562802</v>
      </c>
      <c r="B212" s="59" t="s">
        <v>11</v>
      </c>
      <c r="C212" s="2" t="s">
        <v>229</v>
      </c>
      <c r="D212" s="2" t="s">
        <v>221</v>
      </c>
      <c r="E212" s="2" t="s">
        <v>113</v>
      </c>
      <c r="F212" s="2" t="s">
        <v>7</v>
      </c>
      <c r="G212" s="2" t="s">
        <v>18</v>
      </c>
      <c r="H212" s="2">
        <f t="shared" si="21"/>
        <v>5.0466997537026356E-7</v>
      </c>
      <c r="I212" s="2" t="s">
        <v>67</v>
      </c>
      <c r="J212" s="2" t="s">
        <v>68</v>
      </c>
      <c r="K212" s="2" t="s">
        <v>69</v>
      </c>
      <c r="L212" s="2" t="s">
        <v>62</v>
      </c>
      <c r="M212" s="2"/>
      <c r="N212" s="38" t="s">
        <v>70</v>
      </c>
    </row>
    <row r="213" spans="1:14" x14ac:dyDescent="0.2">
      <c r="A213" s="138">
        <f t="shared" si="24"/>
        <v>99.75302078192199</v>
      </c>
      <c r="B213" s="59" t="s">
        <v>11</v>
      </c>
      <c r="C213" s="2" t="s">
        <v>229</v>
      </c>
      <c r="D213" s="2" t="s">
        <v>221</v>
      </c>
      <c r="E213" s="2" t="s">
        <v>113</v>
      </c>
      <c r="F213" s="2" t="s">
        <v>7</v>
      </c>
      <c r="G213" s="2" t="s">
        <v>19</v>
      </c>
      <c r="H213" s="2">
        <f t="shared" si="21"/>
        <v>9.4552626333575349E-5</v>
      </c>
      <c r="I213" s="2" t="s">
        <v>67</v>
      </c>
      <c r="J213" s="2" t="s">
        <v>68</v>
      </c>
      <c r="K213" s="2" t="s">
        <v>69</v>
      </c>
      <c r="L213" s="2" t="s">
        <v>62</v>
      </c>
      <c r="M213" s="2"/>
      <c r="N213" s="38" t="s">
        <v>70</v>
      </c>
    </row>
    <row r="214" spans="1:14" x14ac:dyDescent="0.2">
      <c r="A214" s="138">
        <f t="shared" si="24"/>
        <v>0.78813314372163223</v>
      </c>
      <c r="B214" s="59" t="s">
        <v>11</v>
      </c>
      <c r="C214" s="2" t="s">
        <v>229</v>
      </c>
      <c r="D214" s="2" t="s">
        <v>221</v>
      </c>
      <c r="E214" s="2" t="s">
        <v>113</v>
      </c>
      <c r="F214" s="2" t="s">
        <v>7</v>
      </c>
      <c r="G214" s="2" t="s">
        <v>20</v>
      </c>
      <c r="H214" s="2">
        <f t="shared" si="21"/>
        <v>7.4704563385936707E-7</v>
      </c>
      <c r="I214" s="2" t="s">
        <v>67</v>
      </c>
      <c r="J214" s="2" t="s">
        <v>68</v>
      </c>
      <c r="K214" s="2" t="s">
        <v>69</v>
      </c>
      <c r="L214" s="2" t="s">
        <v>62</v>
      </c>
      <c r="M214" s="2"/>
      <c r="N214" s="38" t="s">
        <v>70</v>
      </c>
    </row>
    <row r="215" spans="1:14" x14ac:dyDescent="0.2">
      <c r="A215" s="138">
        <f t="shared" si="24"/>
        <v>50293.170848577334</v>
      </c>
      <c r="B215" s="59" t="s">
        <v>11</v>
      </c>
      <c r="C215" s="2" t="s">
        <v>229</v>
      </c>
      <c r="D215" s="2" t="s">
        <v>221</v>
      </c>
      <c r="E215" s="2" t="s">
        <v>113</v>
      </c>
      <c r="F215" s="2" t="s">
        <v>7</v>
      </c>
      <c r="G215" s="2" t="s">
        <v>21</v>
      </c>
      <c r="H215" s="2">
        <f t="shared" si="21"/>
        <v>4.7671251989172832E-2</v>
      </c>
      <c r="I215" s="2" t="s">
        <v>67</v>
      </c>
      <c r="J215" s="2" t="s">
        <v>68</v>
      </c>
      <c r="K215" s="2" t="s">
        <v>69</v>
      </c>
      <c r="L215" s="2" t="s">
        <v>62</v>
      </c>
      <c r="M215" s="2"/>
      <c r="N215" s="38" t="s">
        <v>157</v>
      </c>
    </row>
    <row r="216" spans="1:14" x14ac:dyDescent="0.2">
      <c r="A216" s="138">
        <f t="shared" ref="A216:A226" si="25">BS114</f>
        <v>5.5323605706410116E-2</v>
      </c>
      <c r="B216" s="59" t="s">
        <v>11</v>
      </c>
      <c r="C216" s="2" t="s">
        <v>226</v>
      </c>
      <c r="D216" s="2" t="s">
        <v>221</v>
      </c>
      <c r="E216" s="2" t="s">
        <v>100</v>
      </c>
      <c r="F216" s="2" t="s">
        <v>7</v>
      </c>
      <c r="G216" s="2" t="s">
        <v>8</v>
      </c>
      <c r="H216" s="2">
        <f t="shared" si="21"/>
        <v>5.2439436688540401E-8</v>
      </c>
      <c r="I216" s="2" t="s">
        <v>67</v>
      </c>
      <c r="J216" s="2" t="s">
        <v>68</v>
      </c>
      <c r="K216" s="2" t="s">
        <v>69</v>
      </c>
      <c r="L216" s="2" t="s">
        <v>62</v>
      </c>
      <c r="M216" s="2"/>
      <c r="N216" s="38" t="s">
        <v>70</v>
      </c>
    </row>
    <row r="217" spans="1:14" x14ac:dyDescent="0.2">
      <c r="A217" s="138">
        <f t="shared" si="25"/>
        <v>0.17530249783331328</v>
      </c>
      <c r="B217" s="59" t="s">
        <v>11</v>
      </c>
      <c r="C217" s="2" t="s">
        <v>226</v>
      </c>
      <c r="D217" s="2" t="s">
        <v>221</v>
      </c>
      <c r="E217" s="2" t="s">
        <v>100</v>
      </c>
      <c r="F217" s="2" t="s">
        <v>7</v>
      </c>
      <c r="G217" s="2" t="s">
        <v>12</v>
      </c>
      <c r="H217" s="2">
        <f t="shared" si="21"/>
        <v>1.6616350505527328E-7</v>
      </c>
      <c r="I217" s="2" t="s">
        <v>67</v>
      </c>
      <c r="J217" s="2" t="s">
        <v>68</v>
      </c>
      <c r="K217" s="2" t="s">
        <v>69</v>
      </c>
      <c r="L217" s="2" t="s">
        <v>62</v>
      </c>
      <c r="M217" s="2"/>
      <c r="N217" s="38" t="s">
        <v>70</v>
      </c>
    </row>
    <row r="218" spans="1:14" x14ac:dyDescent="0.2">
      <c r="A218" s="138">
        <f t="shared" si="25"/>
        <v>0.34339355773573699</v>
      </c>
      <c r="B218" s="59" t="s">
        <v>11</v>
      </c>
      <c r="C218" s="2" t="s">
        <v>226</v>
      </c>
      <c r="D218" s="2" t="s">
        <v>221</v>
      </c>
      <c r="E218" s="2" t="s">
        <v>100</v>
      </c>
      <c r="F218" s="2" t="s">
        <v>7</v>
      </c>
      <c r="G218" s="2" t="s">
        <v>13</v>
      </c>
      <c r="H218" s="2">
        <f t="shared" si="21"/>
        <v>3.2549152392012983E-7</v>
      </c>
      <c r="I218" s="2" t="s">
        <v>67</v>
      </c>
      <c r="J218" s="2" t="s">
        <v>68</v>
      </c>
      <c r="K218" s="2" t="s">
        <v>69</v>
      </c>
      <c r="L218" s="2" t="s">
        <v>62</v>
      </c>
      <c r="M218" s="2"/>
      <c r="N218" s="38" t="s">
        <v>70</v>
      </c>
    </row>
    <row r="219" spans="1:14" x14ac:dyDescent="0.2">
      <c r="A219" s="138">
        <f t="shared" si="25"/>
        <v>6.167920560083795E-2</v>
      </c>
      <c r="B219" s="59" t="s">
        <v>11</v>
      </c>
      <c r="C219" s="2" t="s">
        <v>226</v>
      </c>
      <c r="D219" s="2" t="s">
        <v>221</v>
      </c>
      <c r="E219" s="2" t="s">
        <v>100</v>
      </c>
      <c r="F219" s="2" t="s">
        <v>7</v>
      </c>
      <c r="G219" s="2" t="s">
        <v>14</v>
      </c>
      <c r="H219" s="2">
        <f t="shared" si="21"/>
        <v>5.84637019913156E-8</v>
      </c>
      <c r="I219" s="2" t="s">
        <v>67</v>
      </c>
      <c r="J219" s="2" t="s">
        <v>68</v>
      </c>
      <c r="K219" s="2" t="s">
        <v>69</v>
      </c>
      <c r="L219" s="2" t="s">
        <v>62</v>
      </c>
      <c r="M219" s="2"/>
      <c r="N219" s="38" t="s">
        <v>70</v>
      </c>
    </row>
    <row r="220" spans="1:14" x14ac:dyDescent="0.2">
      <c r="A220" s="138">
        <f t="shared" si="25"/>
        <v>2.672444757587962E-2</v>
      </c>
      <c r="B220" s="59" t="s">
        <v>11</v>
      </c>
      <c r="C220" s="2" t="s">
        <v>226</v>
      </c>
      <c r="D220" s="2" t="s">
        <v>221</v>
      </c>
      <c r="E220" s="2" t="s">
        <v>100</v>
      </c>
      <c r="F220" s="2" t="s">
        <v>7</v>
      </c>
      <c r="G220" s="2" t="s">
        <v>15</v>
      </c>
      <c r="H220" s="2">
        <f t="shared" si="21"/>
        <v>2.5331229929743717E-8</v>
      </c>
      <c r="I220" s="2" t="s">
        <v>67</v>
      </c>
      <c r="J220" s="2" t="s">
        <v>68</v>
      </c>
      <c r="K220" s="2" t="s">
        <v>69</v>
      </c>
      <c r="L220" s="2" t="s">
        <v>62</v>
      </c>
      <c r="M220" s="2"/>
      <c r="N220" s="38" t="s">
        <v>70</v>
      </c>
    </row>
    <row r="221" spans="1:14" x14ac:dyDescent="0.2">
      <c r="A221" s="138">
        <f t="shared" si="25"/>
        <v>0.8445521922779281</v>
      </c>
      <c r="B221" s="59" t="s">
        <v>11</v>
      </c>
      <c r="C221" s="2" t="s">
        <v>226</v>
      </c>
      <c r="D221" s="2" t="s">
        <v>221</v>
      </c>
      <c r="E221" s="2" t="s">
        <v>100</v>
      </c>
      <c r="F221" s="2" t="s">
        <v>7</v>
      </c>
      <c r="G221" s="2" t="s">
        <v>16</v>
      </c>
      <c r="H221" s="2">
        <f t="shared" si="21"/>
        <v>8.005234050027755E-7</v>
      </c>
      <c r="I221" s="2" t="s">
        <v>67</v>
      </c>
      <c r="J221" s="2" t="s">
        <v>68</v>
      </c>
      <c r="K221" s="2" t="s">
        <v>69</v>
      </c>
      <c r="L221" s="2" t="s">
        <v>62</v>
      </c>
      <c r="M221" s="2"/>
      <c r="N221" s="38" t="s">
        <v>70</v>
      </c>
    </row>
    <row r="222" spans="1:14" x14ac:dyDescent="0.2">
      <c r="A222" s="138">
        <f t="shared" si="25"/>
        <v>2.194828820765484E-3</v>
      </c>
      <c r="B222" s="59" t="s">
        <v>11</v>
      </c>
      <c r="C222" s="2" t="s">
        <v>226</v>
      </c>
      <c r="D222" s="2" t="s">
        <v>221</v>
      </c>
      <c r="E222" s="2" t="s">
        <v>100</v>
      </c>
      <c r="F222" s="2" t="s">
        <v>7</v>
      </c>
      <c r="G222" s="2" t="s">
        <v>17</v>
      </c>
      <c r="H222" s="2">
        <f t="shared" si="21"/>
        <v>2.0804064651805534E-9</v>
      </c>
      <c r="I222" s="2" t="s">
        <v>67</v>
      </c>
      <c r="J222" s="2" t="s">
        <v>68</v>
      </c>
      <c r="K222" s="2" t="s">
        <v>69</v>
      </c>
      <c r="L222" s="2" t="s">
        <v>62</v>
      </c>
      <c r="M222" s="2"/>
      <c r="N222" s="38" t="s">
        <v>70</v>
      </c>
    </row>
    <row r="223" spans="1:14" x14ac:dyDescent="0.2">
      <c r="A223" s="138">
        <f t="shared" si="25"/>
        <v>5.180926396628348E-3</v>
      </c>
      <c r="B223" s="59" t="s">
        <v>11</v>
      </c>
      <c r="C223" s="2" t="s">
        <v>226</v>
      </c>
      <c r="D223" s="2" t="s">
        <v>221</v>
      </c>
      <c r="E223" s="2" t="s">
        <v>100</v>
      </c>
      <c r="F223" s="2" t="s">
        <v>7</v>
      </c>
      <c r="G223" s="2" t="s">
        <v>18</v>
      </c>
      <c r="H223" s="2">
        <f t="shared" si="21"/>
        <v>4.9108307077045959E-9</v>
      </c>
      <c r="I223" s="2" t="s">
        <v>67</v>
      </c>
      <c r="J223" s="2" t="s">
        <v>68</v>
      </c>
      <c r="K223" s="2" t="s">
        <v>69</v>
      </c>
      <c r="L223" s="2" t="s">
        <v>62</v>
      </c>
      <c r="M223" s="2"/>
      <c r="N223" s="38" t="s">
        <v>70</v>
      </c>
    </row>
    <row r="224" spans="1:14" x14ac:dyDescent="0.2">
      <c r="A224" s="138">
        <f t="shared" si="25"/>
        <v>0.97067434471954039</v>
      </c>
      <c r="B224" s="59" t="s">
        <v>11</v>
      </c>
      <c r="C224" s="2" t="s">
        <v>226</v>
      </c>
      <c r="D224" s="2" t="s">
        <v>221</v>
      </c>
      <c r="E224" s="2" t="s">
        <v>100</v>
      </c>
      <c r="F224" s="2" t="s">
        <v>7</v>
      </c>
      <c r="G224" s="2" t="s">
        <v>19</v>
      </c>
      <c r="H224" s="2">
        <f t="shared" si="21"/>
        <v>9.2007046892847433E-7</v>
      </c>
      <c r="I224" s="2" t="s">
        <v>67</v>
      </c>
      <c r="J224" s="2" t="s">
        <v>68</v>
      </c>
      <c r="K224" s="2" t="s">
        <v>69</v>
      </c>
      <c r="L224" s="2" t="s">
        <v>62</v>
      </c>
      <c r="M224" s="2"/>
      <c r="N224" s="38" t="s">
        <v>70</v>
      </c>
    </row>
    <row r="225" spans="1:14" x14ac:dyDescent="0.2">
      <c r="A225" s="138">
        <f t="shared" si="25"/>
        <v>7.6691474286900959E-3</v>
      </c>
      <c r="B225" s="59" t="s">
        <v>11</v>
      </c>
      <c r="C225" s="2" t="s">
        <v>226</v>
      </c>
      <c r="D225" s="2" t="s">
        <v>221</v>
      </c>
      <c r="E225" s="2" t="s">
        <v>100</v>
      </c>
      <c r="F225" s="2" t="s">
        <v>7</v>
      </c>
      <c r="G225" s="2" t="s">
        <v>20</v>
      </c>
      <c r="H225" s="2">
        <f t="shared" si="21"/>
        <v>7.2693340556304226E-9</v>
      </c>
      <c r="I225" s="2" t="s">
        <v>67</v>
      </c>
      <c r="J225" s="2" t="s">
        <v>68</v>
      </c>
      <c r="K225" s="2" t="s">
        <v>69</v>
      </c>
      <c r="L225" s="2" t="s">
        <v>62</v>
      </c>
      <c r="M225" s="2"/>
      <c r="N225" s="38" t="s">
        <v>70</v>
      </c>
    </row>
    <row r="226" spans="1:14" x14ac:dyDescent="0.2">
      <c r="A226" s="138">
        <f t="shared" si="25"/>
        <v>489.3916021253757</v>
      </c>
      <c r="B226" s="59" t="s">
        <v>11</v>
      </c>
      <c r="C226" s="2" t="s">
        <v>226</v>
      </c>
      <c r="D226" s="2" t="s">
        <v>221</v>
      </c>
      <c r="E226" s="2" t="s">
        <v>100</v>
      </c>
      <c r="F226" s="2" t="s">
        <v>7</v>
      </c>
      <c r="G226" s="2" t="s">
        <v>21</v>
      </c>
      <c r="H226" s="2">
        <f t="shared" si="21"/>
        <v>4.6387829585343667E-4</v>
      </c>
      <c r="I226" s="2" t="s">
        <v>67</v>
      </c>
      <c r="J226" s="2" t="s">
        <v>68</v>
      </c>
      <c r="K226" s="2" t="s">
        <v>69</v>
      </c>
      <c r="L226" s="2" t="s">
        <v>62</v>
      </c>
      <c r="M226" s="2"/>
      <c r="N226" s="38" t="s">
        <v>157</v>
      </c>
    </row>
    <row r="227" spans="1:14" x14ac:dyDescent="0.2">
      <c r="A227" s="138">
        <f>BS125*1.00304568527919</f>
        <v>5.6854256216660577</v>
      </c>
      <c r="B227" s="59" t="s">
        <v>11</v>
      </c>
      <c r="C227" s="2" t="s">
        <v>226</v>
      </c>
      <c r="D227" s="2" t="s">
        <v>221</v>
      </c>
      <c r="E227" s="2" t="s">
        <v>113</v>
      </c>
      <c r="F227" s="2" t="s">
        <v>7</v>
      </c>
      <c r="G227" s="2" t="s">
        <v>8</v>
      </c>
      <c r="H227" s="2">
        <f t="shared" si="21"/>
        <v>5.3890290252758847E-6</v>
      </c>
      <c r="I227" s="2" t="s">
        <v>67</v>
      </c>
      <c r="J227" s="2" t="s">
        <v>68</v>
      </c>
      <c r="K227" s="2" t="s">
        <v>69</v>
      </c>
      <c r="L227" s="2" t="s">
        <v>62</v>
      </c>
      <c r="M227" s="2"/>
      <c r="N227" s="38" t="s">
        <v>70</v>
      </c>
    </row>
    <row r="228" spans="1:14" x14ac:dyDescent="0.2">
      <c r="A228" s="138">
        <f t="shared" ref="A228:A237" si="26">BS126*1.00304568527919</f>
        <v>18.015263105096167</v>
      </c>
      <c r="B228" s="59" t="s">
        <v>11</v>
      </c>
      <c r="C228" s="2" t="s">
        <v>226</v>
      </c>
      <c r="D228" s="2" t="s">
        <v>221</v>
      </c>
      <c r="E228" s="2" t="s">
        <v>113</v>
      </c>
      <c r="F228" s="2" t="s">
        <v>7</v>
      </c>
      <c r="G228" s="2" t="s">
        <v>12</v>
      </c>
      <c r="H228" s="2">
        <f t="shared" si="21"/>
        <v>1.7076078772603004E-5</v>
      </c>
      <c r="I228" s="2" t="s">
        <v>67</v>
      </c>
      <c r="J228" s="2" t="s">
        <v>68</v>
      </c>
      <c r="K228" s="2" t="s">
        <v>69</v>
      </c>
      <c r="L228" s="2" t="s">
        <v>62</v>
      </c>
      <c r="M228" s="2"/>
      <c r="N228" s="38" t="s">
        <v>70</v>
      </c>
    </row>
    <row r="229" spans="1:14" x14ac:dyDescent="0.2">
      <c r="A229" s="138">
        <f t="shared" si="26"/>
        <v>35.28943037130373</v>
      </c>
      <c r="B229" s="59" t="s">
        <v>11</v>
      </c>
      <c r="C229" s="2" t="s">
        <v>226</v>
      </c>
      <c r="D229" s="2" t="s">
        <v>221</v>
      </c>
      <c r="E229" s="2" t="s">
        <v>113</v>
      </c>
      <c r="F229" s="2" t="s">
        <v>7</v>
      </c>
      <c r="G229" s="2" t="s">
        <v>13</v>
      </c>
      <c r="H229" s="2">
        <f t="shared" si="21"/>
        <v>3.3449697034411118E-5</v>
      </c>
      <c r="I229" s="2" t="s">
        <v>67</v>
      </c>
      <c r="J229" s="2" t="s">
        <v>68</v>
      </c>
      <c r="K229" s="2" t="s">
        <v>69</v>
      </c>
      <c r="L229" s="2" t="s">
        <v>62</v>
      </c>
      <c r="M229" s="2"/>
      <c r="N229" s="38" t="s">
        <v>70</v>
      </c>
    </row>
    <row r="230" spans="1:14" x14ac:dyDescent="0.2">
      <c r="A230" s="138">
        <f t="shared" si="26"/>
        <v>6.338569790768025</v>
      </c>
      <c r="B230" s="59" t="s">
        <v>11</v>
      </c>
      <c r="C230" s="2" t="s">
        <v>226</v>
      </c>
      <c r="D230" s="2" t="s">
        <v>221</v>
      </c>
      <c r="E230" s="2" t="s">
        <v>113</v>
      </c>
      <c r="F230" s="2" t="s">
        <v>7</v>
      </c>
      <c r="G230" s="2" t="s">
        <v>14</v>
      </c>
      <c r="H230" s="2">
        <f t="shared" si="21"/>
        <v>6.0081230244246691E-6</v>
      </c>
      <c r="I230" s="2" t="s">
        <v>67</v>
      </c>
      <c r="J230" s="2" t="s">
        <v>68</v>
      </c>
      <c r="K230" s="2" t="s">
        <v>69</v>
      </c>
      <c r="L230" s="2" t="s">
        <v>62</v>
      </c>
      <c r="M230" s="2"/>
      <c r="N230" s="38" t="s">
        <v>70</v>
      </c>
    </row>
    <row r="231" spans="1:14" x14ac:dyDescent="0.2">
      <c r="A231" s="138">
        <f t="shared" si="26"/>
        <v>2.746383881395726</v>
      </c>
      <c r="B231" s="59" t="s">
        <v>11</v>
      </c>
      <c r="C231" s="2" t="s">
        <v>226</v>
      </c>
      <c r="D231" s="2" t="s">
        <v>221</v>
      </c>
      <c r="E231" s="2" t="s">
        <v>113</v>
      </c>
      <c r="F231" s="2" t="s">
        <v>7</v>
      </c>
      <c r="G231" s="2" t="s">
        <v>15</v>
      </c>
      <c r="H231" s="2">
        <f t="shared" si="21"/>
        <v>2.6032074705172764E-6</v>
      </c>
      <c r="I231" s="2" t="s">
        <v>67</v>
      </c>
      <c r="J231" s="2" t="s">
        <v>68</v>
      </c>
      <c r="K231" s="2" t="s">
        <v>69</v>
      </c>
      <c r="L231" s="2" t="s">
        <v>62</v>
      </c>
      <c r="M231" s="2"/>
      <c r="N231" s="38" t="s">
        <v>70</v>
      </c>
    </row>
    <row r="232" spans="1:14" x14ac:dyDescent="0.2">
      <c r="A232" s="138">
        <f t="shared" si="26"/>
        <v>86.791860572002193</v>
      </c>
      <c r="B232" s="59" t="s">
        <v>11</v>
      </c>
      <c r="C232" s="2" t="s">
        <v>226</v>
      </c>
      <c r="D232" s="2" t="s">
        <v>221</v>
      </c>
      <c r="E232" s="2" t="s">
        <v>113</v>
      </c>
      <c r="F232" s="2" t="s">
        <v>7</v>
      </c>
      <c r="G232" s="2" t="s">
        <v>16</v>
      </c>
      <c r="H232" s="2">
        <f t="shared" si="21"/>
        <v>8.2267166418959427E-5</v>
      </c>
      <c r="I232" s="2" t="s">
        <v>67</v>
      </c>
      <c r="J232" s="2" t="s">
        <v>68</v>
      </c>
      <c r="K232" s="2" t="s">
        <v>69</v>
      </c>
      <c r="L232" s="2" t="s">
        <v>62</v>
      </c>
      <c r="M232" s="2"/>
      <c r="N232" s="38" t="s">
        <v>70</v>
      </c>
    </row>
    <row r="233" spans="1:14" x14ac:dyDescent="0.2">
      <c r="A233" s="138">
        <f t="shared" si="26"/>
        <v>0.22555536381652266</v>
      </c>
      <c r="B233" s="59" t="s">
        <v>11</v>
      </c>
      <c r="C233" s="2" t="s">
        <v>226</v>
      </c>
      <c r="D233" s="2" t="s">
        <v>221</v>
      </c>
      <c r="E233" s="2" t="s">
        <v>113</v>
      </c>
      <c r="F233" s="2" t="s">
        <v>7</v>
      </c>
      <c r="G233" s="2" t="s">
        <v>17</v>
      </c>
      <c r="H233" s="2">
        <f t="shared" si="21"/>
        <v>2.1379655338059023E-7</v>
      </c>
      <c r="I233" s="2" t="s">
        <v>67</v>
      </c>
      <c r="J233" s="2" t="s">
        <v>68</v>
      </c>
      <c r="K233" s="2" t="s">
        <v>69</v>
      </c>
      <c r="L233" s="2" t="s">
        <v>62</v>
      </c>
      <c r="M233" s="2"/>
      <c r="N233" s="38" t="s">
        <v>70</v>
      </c>
    </row>
    <row r="234" spans="1:14" x14ac:dyDescent="0.2">
      <c r="A234" s="138">
        <f t="shared" si="26"/>
        <v>0.53242682401562802</v>
      </c>
      <c r="B234" s="59" t="s">
        <v>11</v>
      </c>
      <c r="C234" s="2" t="s">
        <v>226</v>
      </c>
      <c r="D234" s="2" t="s">
        <v>221</v>
      </c>
      <c r="E234" s="2" t="s">
        <v>113</v>
      </c>
      <c r="F234" s="2" t="s">
        <v>7</v>
      </c>
      <c r="G234" s="2" t="s">
        <v>18</v>
      </c>
      <c r="H234" s="2">
        <f t="shared" ref="H234:H297" si="27">A234/1000/10^6/0.001055</f>
        <v>5.0466997537026356E-7</v>
      </c>
      <c r="I234" s="2" t="s">
        <v>67</v>
      </c>
      <c r="J234" s="2" t="s">
        <v>68</v>
      </c>
      <c r="K234" s="2" t="s">
        <v>69</v>
      </c>
      <c r="L234" s="2" t="s">
        <v>62</v>
      </c>
      <c r="M234" s="2"/>
      <c r="N234" s="38" t="s">
        <v>70</v>
      </c>
    </row>
    <row r="235" spans="1:14" x14ac:dyDescent="0.2">
      <c r="A235" s="138">
        <f t="shared" si="26"/>
        <v>99.75302078192199</v>
      </c>
      <c r="B235" s="59" t="s">
        <v>11</v>
      </c>
      <c r="C235" s="2" t="s">
        <v>226</v>
      </c>
      <c r="D235" s="2" t="s">
        <v>221</v>
      </c>
      <c r="E235" s="2" t="s">
        <v>113</v>
      </c>
      <c r="F235" s="2" t="s">
        <v>7</v>
      </c>
      <c r="G235" s="2" t="s">
        <v>19</v>
      </c>
      <c r="H235" s="2">
        <f t="shared" si="27"/>
        <v>9.4552626333575349E-5</v>
      </c>
      <c r="I235" s="2" t="s">
        <v>67</v>
      </c>
      <c r="J235" s="2" t="s">
        <v>68</v>
      </c>
      <c r="K235" s="2" t="s">
        <v>69</v>
      </c>
      <c r="L235" s="2" t="s">
        <v>62</v>
      </c>
      <c r="M235" s="2"/>
      <c r="N235" s="38" t="s">
        <v>70</v>
      </c>
    </row>
    <row r="236" spans="1:14" x14ac:dyDescent="0.2">
      <c r="A236" s="138">
        <f t="shared" si="26"/>
        <v>0.78813314372163223</v>
      </c>
      <c r="B236" s="59" t="s">
        <v>11</v>
      </c>
      <c r="C236" s="2" t="s">
        <v>226</v>
      </c>
      <c r="D236" s="2" t="s">
        <v>221</v>
      </c>
      <c r="E236" s="2" t="s">
        <v>113</v>
      </c>
      <c r="F236" s="2" t="s">
        <v>7</v>
      </c>
      <c r="G236" s="2" t="s">
        <v>20</v>
      </c>
      <c r="H236" s="2">
        <f t="shared" si="27"/>
        <v>7.4704563385936707E-7</v>
      </c>
      <c r="I236" s="2" t="s">
        <v>67</v>
      </c>
      <c r="J236" s="2" t="s">
        <v>68</v>
      </c>
      <c r="K236" s="2" t="s">
        <v>69</v>
      </c>
      <c r="L236" s="2" t="s">
        <v>62</v>
      </c>
      <c r="M236" s="2"/>
      <c r="N236" s="38" t="s">
        <v>70</v>
      </c>
    </row>
    <row r="237" spans="1:14" x14ac:dyDescent="0.2">
      <c r="A237" s="138">
        <f t="shared" si="26"/>
        <v>50293.170848577334</v>
      </c>
      <c r="B237" s="59" t="s">
        <v>11</v>
      </c>
      <c r="C237" s="2" t="s">
        <v>226</v>
      </c>
      <c r="D237" s="2" t="s">
        <v>221</v>
      </c>
      <c r="E237" s="2" t="s">
        <v>113</v>
      </c>
      <c r="F237" s="2" t="s">
        <v>7</v>
      </c>
      <c r="G237" s="2" t="s">
        <v>21</v>
      </c>
      <c r="H237" s="2">
        <f t="shared" si="27"/>
        <v>4.7671251989172832E-2</v>
      </c>
      <c r="I237" s="2" t="s">
        <v>67</v>
      </c>
      <c r="J237" s="2" t="s">
        <v>68</v>
      </c>
      <c r="K237" s="2" t="s">
        <v>69</v>
      </c>
      <c r="L237" s="2" t="s">
        <v>62</v>
      </c>
      <c r="M237" s="2"/>
      <c r="N237" s="38" t="s">
        <v>212</v>
      </c>
    </row>
    <row r="238" spans="1:14" x14ac:dyDescent="0.2">
      <c r="A238" s="138">
        <f t="shared" ref="A238:A248" si="28">BS136</f>
        <v>0.22698173717034373</v>
      </c>
      <c r="B238" s="59" t="s">
        <v>11</v>
      </c>
      <c r="C238" s="2" t="s">
        <v>111</v>
      </c>
      <c r="D238" s="2" t="s">
        <v>221</v>
      </c>
      <c r="E238" s="2" t="s">
        <v>108</v>
      </c>
      <c r="F238" s="2" t="s">
        <v>7</v>
      </c>
      <c r="G238" s="2" t="s">
        <v>8</v>
      </c>
      <c r="H238" s="2">
        <f t="shared" si="27"/>
        <v>2.151485660382405E-7</v>
      </c>
      <c r="I238" s="2" t="s">
        <v>67</v>
      </c>
      <c r="J238" s="2" t="s">
        <v>68</v>
      </c>
      <c r="K238" s="2" t="s">
        <v>69</v>
      </c>
      <c r="L238" s="2" t="s">
        <v>62</v>
      </c>
      <c r="M238" s="2"/>
      <c r="N238" s="38" t="s">
        <v>70</v>
      </c>
    </row>
    <row r="239" spans="1:14" x14ac:dyDescent="0.2">
      <c r="A239" s="138">
        <f t="shared" si="28"/>
        <v>0.71923123918684695</v>
      </c>
      <c r="B239" s="59" t="s">
        <v>11</v>
      </c>
      <c r="C239" s="2" t="s">
        <v>111</v>
      </c>
      <c r="D239" s="2" t="s">
        <v>221</v>
      </c>
      <c r="E239" s="2" t="s">
        <v>108</v>
      </c>
      <c r="F239" s="2" t="s">
        <v>7</v>
      </c>
      <c r="G239" s="2" t="s">
        <v>12</v>
      </c>
      <c r="H239" s="2">
        <f t="shared" si="27"/>
        <v>6.8173577174108726E-7</v>
      </c>
      <c r="I239" s="2" t="s">
        <v>67</v>
      </c>
      <c r="J239" s="2" t="s">
        <v>68</v>
      </c>
      <c r="K239" s="2" t="s">
        <v>69</v>
      </c>
      <c r="L239" s="2" t="s">
        <v>62</v>
      </c>
      <c r="M239" s="2"/>
      <c r="N239" s="38" t="s">
        <v>70</v>
      </c>
    </row>
    <row r="240" spans="1:14" x14ac:dyDescent="0.2">
      <c r="A240" s="138">
        <f t="shared" si="28"/>
        <v>1.4088753846159967</v>
      </c>
      <c r="B240" s="59" t="s">
        <v>11</v>
      </c>
      <c r="C240" s="2" t="s">
        <v>111</v>
      </c>
      <c r="D240" s="2" t="s">
        <v>221</v>
      </c>
      <c r="E240" s="2" t="s">
        <v>108</v>
      </c>
      <c r="F240" s="2" t="s">
        <v>7</v>
      </c>
      <c r="G240" s="2" t="s">
        <v>13</v>
      </c>
      <c r="H240" s="2">
        <f t="shared" si="27"/>
        <v>1.335426904849286E-6</v>
      </c>
      <c r="I240" s="2" t="s">
        <v>67</v>
      </c>
      <c r="J240" s="2" t="s">
        <v>68</v>
      </c>
      <c r="K240" s="2" t="s">
        <v>69</v>
      </c>
      <c r="L240" s="2" t="s">
        <v>62</v>
      </c>
      <c r="M240" s="2"/>
      <c r="N240" s="38" t="s">
        <v>70</v>
      </c>
    </row>
    <row r="241" spans="1:14" x14ac:dyDescent="0.2">
      <c r="A241" s="138">
        <f t="shared" si="28"/>
        <v>0.25305749789448129</v>
      </c>
      <c r="B241" s="59" t="s">
        <v>11</v>
      </c>
      <c r="C241" s="2" t="s">
        <v>111</v>
      </c>
      <c r="D241" s="2" t="s">
        <v>221</v>
      </c>
      <c r="E241" s="2" t="s">
        <v>108</v>
      </c>
      <c r="F241" s="2" t="s">
        <v>7</v>
      </c>
      <c r="G241" s="2" t="s">
        <v>14</v>
      </c>
      <c r="H241" s="2">
        <f t="shared" si="27"/>
        <v>2.3986492691420028E-7</v>
      </c>
      <c r="I241" s="2" t="s">
        <v>67</v>
      </c>
      <c r="J241" s="2" t="s">
        <v>68</v>
      </c>
      <c r="K241" s="2" t="s">
        <v>69</v>
      </c>
      <c r="L241" s="2" t="s">
        <v>62</v>
      </c>
      <c r="M241" s="2"/>
      <c r="N241" s="38" t="s">
        <v>70</v>
      </c>
    </row>
    <row r="242" spans="1:14" x14ac:dyDescent="0.2">
      <c r="A242" s="138">
        <f t="shared" si="28"/>
        <v>0.10964508654554486</v>
      </c>
      <c r="B242" s="59" t="s">
        <v>11</v>
      </c>
      <c r="C242" s="2" t="s">
        <v>111</v>
      </c>
      <c r="D242" s="2" t="s">
        <v>221</v>
      </c>
      <c r="E242" s="2" t="s">
        <v>108</v>
      </c>
      <c r="F242" s="2" t="s">
        <v>7</v>
      </c>
      <c r="G242" s="2" t="s">
        <v>15</v>
      </c>
      <c r="H242" s="2">
        <f t="shared" si="27"/>
        <v>1.0392899198629845E-7</v>
      </c>
      <c r="I242" s="2" t="s">
        <v>67</v>
      </c>
      <c r="J242" s="2" t="s">
        <v>68</v>
      </c>
      <c r="K242" s="2" t="s">
        <v>69</v>
      </c>
      <c r="L242" s="2" t="s">
        <v>62</v>
      </c>
      <c r="M242" s="2"/>
      <c r="N242" s="38" t="s">
        <v>70</v>
      </c>
    </row>
    <row r="243" spans="1:14" x14ac:dyDescent="0.2">
      <c r="A243" s="138">
        <f t="shared" si="28"/>
        <v>3.4650294623160294</v>
      </c>
      <c r="B243" s="59" t="s">
        <v>11</v>
      </c>
      <c r="C243" s="2" t="s">
        <v>111</v>
      </c>
      <c r="D243" s="2" t="s">
        <v>221</v>
      </c>
      <c r="E243" s="2" t="s">
        <v>108</v>
      </c>
      <c r="F243" s="2" t="s">
        <v>7</v>
      </c>
      <c r="G243" s="2" t="s">
        <v>16</v>
      </c>
      <c r="H243" s="2">
        <f t="shared" si="27"/>
        <v>3.2843881159393642E-6</v>
      </c>
      <c r="I243" s="2" t="s">
        <v>67</v>
      </c>
      <c r="J243" s="2" t="s">
        <v>68</v>
      </c>
      <c r="K243" s="2" t="s">
        <v>69</v>
      </c>
      <c r="L243" s="2" t="s">
        <v>62</v>
      </c>
      <c r="M243" s="2"/>
      <c r="N243" s="38" t="s">
        <v>70</v>
      </c>
    </row>
    <row r="244" spans="1:14" x14ac:dyDescent="0.2">
      <c r="A244" s="138">
        <f t="shared" si="28"/>
        <v>9.0049455773480759E-3</v>
      </c>
      <c r="B244" s="59" t="s">
        <v>11</v>
      </c>
      <c r="C244" s="2" t="s">
        <v>111</v>
      </c>
      <c r="D244" s="2" t="s">
        <v>221</v>
      </c>
      <c r="E244" s="2" t="s">
        <v>108</v>
      </c>
      <c r="F244" s="2" t="s">
        <v>7</v>
      </c>
      <c r="G244" s="2" t="s">
        <v>17</v>
      </c>
      <c r="H244" s="2">
        <f t="shared" si="27"/>
        <v>8.5354934382446213E-9</v>
      </c>
      <c r="I244" s="2" t="s">
        <v>67</v>
      </c>
      <c r="J244" s="2" t="s">
        <v>68</v>
      </c>
      <c r="K244" s="2" t="s">
        <v>69</v>
      </c>
      <c r="L244" s="2" t="s">
        <v>62</v>
      </c>
      <c r="M244" s="2"/>
      <c r="N244" s="38" t="s">
        <v>70</v>
      </c>
    </row>
    <row r="245" spans="1:14" x14ac:dyDescent="0.2">
      <c r="A245" s="138">
        <f t="shared" si="28"/>
        <v>2.1256309285027968E-2</v>
      </c>
      <c r="B245" s="59" t="s">
        <v>11</v>
      </c>
      <c r="C245" s="2" t="s">
        <v>111</v>
      </c>
      <c r="D245" s="2" t="s">
        <v>221</v>
      </c>
      <c r="E245" s="2" t="s">
        <v>108</v>
      </c>
      <c r="F245" s="2" t="s">
        <v>7</v>
      </c>
      <c r="G245" s="2" t="s">
        <v>18</v>
      </c>
      <c r="H245" s="2">
        <f t="shared" si="27"/>
        <v>2.0148160459742151E-8</v>
      </c>
      <c r="I245" s="2" t="s">
        <v>67</v>
      </c>
      <c r="J245" s="2" t="s">
        <v>68</v>
      </c>
      <c r="K245" s="2" t="s">
        <v>69</v>
      </c>
      <c r="L245" s="2" t="s">
        <v>62</v>
      </c>
      <c r="M245" s="2"/>
      <c r="N245" s="38" t="s">
        <v>70</v>
      </c>
    </row>
    <row r="246" spans="1:14" x14ac:dyDescent="0.2">
      <c r="A246" s="138">
        <f t="shared" si="28"/>
        <v>3.9824835380460057</v>
      </c>
      <c r="B246" s="59" t="s">
        <v>11</v>
      </c>
      <c r="C246" s="2" t="s">
        <v>111</v>
      </c>
      <c r="D246" s="2" t="s">
        <v>221</v>
      </c>
      <c r="E246" s="2" t="s">
        <v>108</v>
      </c>
      <c r="F246" s="2" t="s">
        <v>7</v>
      </c>
      <c r="G246" s="2" t="s">
        <v>19</v>
      </c>
      <c r="H246" s="2">
        <f t="shared" si="27"/>
        <v>3.7748659128398155E-6</v>
      </c>
      <c r="I246" s="2" t="s">
        <v>67</v>
      </c>
      <c r="J246" s="2" t="s">
        <v>68</v>
      </c>
      <c r="K246" s="2" t="s">
        <v>69</v>
      </c>
      <c r="L246" s="2" t="s">
        <v>62</v>
      </c>
      <c r="M246" s="2"/>
      <c r="N246" s="38" t="s">
        <v>70</v>
      </c>
    </row>
    <row r="247" spans="1:14" x14ac:dyDescent="0.2">
      <c r="A247" s="138">
        <f t="shared" si="28"/>
        <v>3.146498467972883E-2</v>
      </c>
      <c r="B247" s="59" t="s">
        <v>11</v>
      </c>
      <c r="C247" s="2" t="s">
        <v>111</v>
      </c>
      <c r="D247" s="2" t="s">
        <v>221</v>
      </c>
      <c r="E247" s="2" t="s">
        <v>108</v>
      </c>
      <c r="F247" s="2" t="s">
        <v>7</v>
      </c>
      <c r="G247" s="2" t="s">
        <v>20</v>
      </c>
      <c r="H247" s="2">
        <f t="shared" si="27"/>
        <v>2.9824630028178991E-8</v>
      </c>
      <c r="I247" s="2" t="s">
        <v>67</v>
      </c>
      <c r="J247" s="2" t="s">
        <v>68</v>
      </c>
      <c r="K247" s="2" t="s">
        <v>69</v>
      </c>
      <c r="L247" s="2" t="s">
        <v>62</v>
      </c>
      <c r="M247" s="2"/>
      <c r="N247" s="38" t="s">
        <v>70</v>
      </c>
    </row>
    <row r="248" spans="1:14" x14ac:dyDescent="0.2">
      <c r="A248" s="138">
        <f t="shared" si="28"/>
        <v>2007.8762869594514</v>
      </c>
      <c r="B248" s="59" t="s">
        <v>11</v>
      </c>
      <c r="C248" s="2" t="s">
        <v>111</v>
      </c>
      <c r="D248" s="2" t="s">
        <v>221</v>
      </c>
      <c r="E248" s="2" t="s">
        <v>108</v>
      </c>
      <c r="F248" s="2" t="s">
        <v>7</v>
      </c>
      <c r="G248" s="2" t="s">
        <v>21</v>
      </c>
      <c r="H248" s="2">
        <f t="shared" si="27"/>
        <v>1.9032002719994799E-3</v>
      </c>
      <c r="I248" s="2" t="s">
        <v>67</v>
      </c>
      <c r="J248" s="2" t="s">
        <v>68</v>
      </c>
      <c r="K248" s="2" t="s">
        <v>69</v>
      </c>
      <c r="L248" s="2" t="s">
        <v>62</v>
      </c>
      <c r="M248" s="2"/>
      <c r="N248" s="38" t="s">
        <v>212</v>
      </c>
    </row>
    <row r="249" spans="1:14" x14ac:dyDescent="0.2">
      <c r="A249" s="138">
        <f>BS147*1.00304568527919</f>
        <v>5.6854256216660577</v>
      </c>
      <c r="B249" s="59" t="s">
        <v>11</v>
      </c>
      <c r="C249" s="2" t="s">
        <v>111</v>
      </c>
      <c r="D249" s="2" t="s">
        <v>221</v>
      </c>
      <c r="E249" s="2" t="s">
        <v>113</v>
      </c>
      <c r="F249" s="2" t="s">
        <v>7</v>
      </c>
      <c r="G249" s="2" t="s">
        <v>8</v>
      </c>
      <c r="H249" s="2">
        <f t="shared" si="27"/>
        <v>5.3890290252758847E-6</v>
      </c>
      <c r="I249" s="2" t="s">
        <v>67</v>
      </c>
      <c r="J249" s="2" t="s">
        <v>68</v>
      </c>
      <c r="K249" s="2" t="s">
        <v>69</v>
      </c>
      <c r="L249" s="2" t="s">
        <v>62</v>
      </c>
      <c r="M249" s="2"/>
      <c r="N249" s="38" t="s">
        <v>70</v>
      </c>
    </row>
    <row r="250" spans="1:14" x14ac:dyDescent="0.2">
      <c r="A250" s="138">
        <f t="shared" ref="A250:A259" si="29">BS148*1.00304568527919</f>
        <v>18.015263105096167</v>
      </c>
      <c r="B250" s="59" t="s">
        <v>11</v>
      </c>
      <c r="C250" s="2" t="s">
        <v>111</v>
      </c>
      <c r="D250" s="2" t="s">
        <v>221</v>
      </c>
      <c r="E250" s="2" t="s">
        <v>113</v>
      </c>
      <c r="F250" s="2" t="s">
        <v>7</v>
      </c>
      <c r="G250" s="2" t="s">
        <v>12</v>
      </c>
      <c r="H250" s="2">
        <f t="shared" si="27"/>
        <v>1.7076078772603004E-5</v>
      </c>
      <c r="I250" s="2" t="s">
        <v>67</v>
      </c>
      <c r="J250" s="2" t="s">
        <v>68</v>
      </c>
      <c r="K250" s="2" t="s">
        <v>69</v>
      </c>
      <c r="L250" s="2" t="s">
        <v>62</v>
      </c>
      <c r="M250" s="2"/>
      <c r="N250" s="38" t="s">
        <v>70</v>
      </c>
    </row>
    <row r="251" spans="1:14" x14ac:dyDescent="0.2">
      <c r="A251" s="138">
        <f t="shared" si="29"/>
        <v>35.28943037130373</v>
      </c>
      <c r="B251" s="59" t="s">
        <v>11</v>
      </c>
      <c r="C251" s="2" t="s">
        <v>111</v>
      </c>
      <c r="D251" s="2" t="s">
        <v>221</v>
      </c>
      <c r="E251" s="2" t="s">
        <v>113</v>
      </c>
      <c r="F251" s="2" t="s">
        <v>7</v>
      </c>
      <c r="G251" s="2" t="s">
        <v>13</v>
      </c>
      <c r="H251" s="2">
        <f t="shared" si="27"/>
        <v>3.3449697034411118E-5</v>
      </c>
      <c r="I251" s="2" t="s">
        <v>67</v>
      </c>
      <c r="J251" s="2" t="s">
        <v>68</v>
      </c>
      <c r="K251" s="2" t="s">
        <v>69</v>
      </c>
      <c r="L251" s="2" t="s">
        <v>62</v>
      </c>
      <c r="M251" s="2"/>
      <c r="N251" s="38" t="s">
        <v>70</v>
      </c>
    </row>
    <row r="252" spans="1:14" x14ac:dyDescent="0.2">
      <c r="A252" s="138">
        <f t="shared" si="29"/>
        <v>6.338569790768025</v>
      </c>
      <c r="B252" s="59" t="s">
        <v>11</v>
      </c>
      <c r="C252" s="2" t="s">
        <v>111</v>
      </c>
      <c r="D252" s="2" t="s">
        <v>221</v>
      </c>
      <c r="E252" s="2" t="s">
        <v>113</v>
      </c>
      <c r="F252" s="2" t="s">
        <v>7</v>
      </c>
      <c r="G252" s="2" t="s">
        <v>14</v>
      </c>
      <c r="H252" s="2">
        <f t="shared" si="27"/>
        <v>6.0081230244246691E-6</v>
      </c>
      <c r="I252" s="2" t="s">
        <v>67</v>
      </c>
      <c r="J252" s="2" t="s">
        <v>68</v>
      </c>
      <c r="K252" s="2" t="s">
        <v>69</v>
      </c>
      <c r="L252" s="2" t="s">
        <v>62</v>
      </c>
      <c r="M252" s="2"/>
      <c r="N252" s="38" t="s">
        <v>70</v>
      </c>
    </row>
    <row r="253" spans="1:14" x14ac:dyDescent="0.2">
      <c r="A253" s="138">
        <f t="shared" si="29"/>
        <v>2.746383881395726</v>
      </c>
      <c r="B253" s="59" t="s">
        <v>11</v>
      </c>
      <c r="C253" s="2" t="s">
        <v>111</v>
      </c>
      <c r="D253" s="2" t="s">
        <v>221</v>
      </c>
      <c r="E253" s="2" t="s">
        <v>113</v>
      </c>
      <c r="F253" s="2" t="s">
        <v>7</v>
      </c>
      <c r="G253" s="2" t="s">
        <v>15</v>
      </c>
      <c r="H253" s="2">
        <f t="shared" si="27"/>
        <v>2.6032074705172764E-6</v>
      </c>
      <c r="I253" s="2" t="s">
        <v>67</v>
      </c>
      <c r="J253" s="2" t="s">
        <v>68</v>
      </c>
      <c r="K253" s="2" t="s">
        <v>69</v>
      </c>
      <c r="L253" s="2" t="s">
        <v>62</v>
      </c>
      <c r="M253" s="2"/>
      <c r="N253" s="38" t="s">
        <v>70</v>
      </c>
    </row>
    <row r="254" spans="1:14" x14ac:dyDescent="0.2">
      <c r="A254" s="138">
        <f t="shared" si="29"/>
        <v>86.791860572002193</v>
      </c>
      <c r="B254" s="59" t="s">
        <v>11</v>
      </c>
      <c r="C254" s="2" t="s">
        <v>111</v>
      </c>
      <c r="D254" s="2" t="s">
        <v>221</v>
      </c>
      <c r="E254" s="2" t="s">
        <v>113</v>
      </c>
      <c r="F254" s="2" t="s">
        <v>7</v>
      </c>
      <c r="G254" s="2" t="s">
        <v>16</v>
      </c>
      <c r="H254" s="2">
        <f t="shared" si="27"/>
        <v>8.2267166418959427E-5</v>
      </c>
      <c r="I254" s="2" t="s">
        <v>67</v>
      </c>
      <c r="J254" s="2" t="s">
        <v>68</v>
      </c>
      <c r="K254" s="2" t="s">
        <v>69</v>
      </c>
      <c r="L254" s="2" t="s">
        <v>62</v>
      </c>
      <c r="M254" s="2"/>
      <c r="N254" s="38" t="s">
        <v>70</v>
      </c>
    </row>
    <row r="255" spans="1:14" x14ac:dyDescent="0.2">
      <c r="A255" s="138">
        <f t="shared" si="29"/>
        <v>0.22555536381652266</v>
      </c>
      <c r="B255" s="59" t="s">
        <v>11</v>
      </c>
      <c r="C255" s="2" t="s">
        <v>111</v>
      </c>
      <c r="D255" s="2" t="s">
        <v>221</v>
      </c>
      <c r="E255" s="2" t="s">
        <v>113</v>
      </c>
      <c r="F255" s="2" t="s">
        <v>7</v>
      </c>
      <c r="G255" s="2" t="s">
        <v>17</v>
      </c>
      <c r="H255" s="2">
        <f t="shared" si="27"/>
        <v>2.1379655338059023E-7</v>
      </c>
      <c r="I255" s="2" t="s">
        <v>67</v>
      </c>
      <c r="J255" s="2" t="s">
        <v>68</v>
      </c>
      <c r="K255" s="2" t="s">
        <v>69</v>
      </c>
      <c r="L255" s="2" t="s">
        <v>62</v>
      </c>
      <c r="M255" s="2"/>
      <c r="N255" s="38" t="s">
        <v>70</v>
      </c>
    </row>
    <row r="256" spans="1:14" x14ac:dyDescent="0.2">
      <c r="A256" s="138">
        <f t="shared" si="29"/>
        <v>0.53242682401562802</v>
      </c>
      <c r="B256" s="59" t="s">
        <v>11</v>
      </c>
      <c r="C256" s="2" t="s">
        <v>111</v>
      </c>
      <c r="D256" s="2" t="s">
        <v>221</v>
      </c>
      <c r="E256" s="2" t="s">
        <v>113</v>
      </c>
      <c r="F256" s="2" t="s">
        <v>7</v>
      </c>
      <c r="G256" s="2" t="s">
        <v>18</v>
      </c>
      <c r="H256" s="2">
        <f t="shared" si="27"/>
        <v>5.0466997537026356E-7</v>
      </c>
      <c r="I256" s="2" t="s">
        <v>67</v>
      </c>
      <c r="J256" s="2" t="s">
        <v>68</v>
      </c>
      <c r="K256" s="2" t="s">
        <v>69</v>
      </c>
      <c r="L256" s="2" t="s">
        <v>62</v>
      </c>
      <c r="M256" s="2"/>
      <c r="N256" s="38" t="s">
        <v>70</v>
      </c>
    </row>
    <row r="257" spans="1:14" x14ac:dyDescent="0.2">
      <c r="A257" s="138">
        <f t="shared" si="29"/>
        <v>99.75302078192199</v>
      </c>
      <c r="B257" s="59" t="s">
        <v>11</v>
      </c>
      <c r="C257" s="2" t="s">
        <v>111</v>
      </c>
      <c r="D257" s="2" t="s">
        <v>221</v>
      </c>
      <c r="E257" s="2" t="s">
        <v>113</v>
      </c>
      <c r="F257" s="2" t="s">
        <v>7</v>
      </c>
      <c r="G257" s="2" t="s">
        <v>19</v>
      </c>
      <c r="H257" s="2">
        <f t="shared" si="27"/>
        <v>9.4552626333575349E-5</v>
      </c>
      <c r="I257" s="2" t="s">
        <v>67</v>
      </c>
      <c r="J257" s="2" t="s">
        <v>68</v>
      </c>
      <c r="K257" s="2" t="s">
        <v>69</v>
      </c>
      <c r="L257" s="2" t="s">
        <v>62</v>
      </c>
      <c r="M257" s="2"/>
      <c r="N257" s="38" t="s">
        <v>70</v>
      </c>
    </row>
    <row r="258" spans="1:14" x14ac:dyDescent="0.2">
      <c r="A258" s="138">
        <f t="shared" si="29"/>
        <v>0.78813314372163223</v>
      </c>
      <c r="B258" s="59" t="s">
        <v>11</v>
      </c>
      <c r="C258" s="2" t="s">
        <v>111</v>
      </c>
      <c r="D258" s="2" t="s">
        <v>221</v>
      </c>
      <c r="E258" s="2" t="s">
        <v>113</v>
      </c>
      <c r="F258" s="2" t="s">
        <v>7</v>
      </c>
      <c r="G258" s="2" t="s">
        <v>20</v>
      </c>
      <c r="H258" s="2">
        <f t="shared" si="27"/>
        <v>7.4704563385936707E-7</v>
      </c>
      <c r="I258" s="2" t="s">
        <v>67</v>
      </c>
      <c r="J258" s="2" t="s">
        <v>68</v>
      </c>
      <c r="K258" s="2" t="s">
        <v>69</v>
      </c>
      <c r="L258" s="2" t="s">
        <v>62</v>
      </c>
      <c r="M258" s="2"/>
      <c r="N258" s="38" t="s">
        <v>70</v>
      </c>
    </row>
    <row r="259" spans="1:14" x14ac:dyDescent="0.2">
      <c r="A259" s="138">
        <f t="shared" si="29"/>
        <v>50293.170848577334</v>
      </c>
      <c r="B259" s="59" t="s">
        <v>11</v>
      </c>
      <c r="C259" s="2" t="s">
        <v>111</v>
      </c>
      <c r="D259" s="2" t="s">
        <v>221</v>
      </c>
      <c r="E259" s="2" t="s">
        <v>113</v>
      </c>
      <c r="F259" s="2" t="s">
        <v>7</v>
      </c>
      <c r="G259" s="2" t="s">
        <v>21</v>
      </c>
      <c r="H259" s="2">
        <f t="shared" si="27"/>
        <v>4.7671251989172832E-2</v>
      </c>
      <c r="I259" s="2" t="s">
        <v>67</v>
      </c>
      <c r="J259" s="2" t="s">
        <v>68</v>
      </c>
      <c r="K259" s="2" t="s">
        <v>69</v>
      </c>
      <c r="L259" s="2" t="s">
        <v>62</v>
      </c>
      <c r="M259" s="2"/>
      <c r="N259" s="38" t="s">
        <v>212</v>
      </c>
    </row>
    <row r="260" spans="1:14" x14ac:dyDescent="0.2">
      <c r="A260" s="138">
        <f t="shared" ref="A260:A273" si="30">B61</f>
        <v>3.7158906439074157</v>
      </c>
      <c r="B260" s="59" t="s">
        <v>11</v>
      </c>
      <c r="C260" s="2" t="s">
        <v>225</v>
      </c>
      <c r="D260" s="2" t="s">
        <v>220</v>
      </c>
      <c r="E260" s="2" t="s">
        <v>87</v>
      </c>
      <c r="F260" s="2" t="s">
        <v>136</v>
      </c>
      <c r="G260" s="2" t="s">
        <v>8</v>
      </c>
      <c r="H260" s="2">
        <f t="shared" si="27"/>
        <v>3.5221712264525269E-6</v>
      </c>
      <c r="I260" s="2" t="s">
        <v>67</v>
      </c>
      <c r="J260" s="2" t="s">
        <v>68</v>
      </c>
      <c r="K260" s="2" t="s">
        <v>69</v>
      </c>
      <c r="L260" s="2" t="s">
        <v>62</v>
      </c>
      <c r="M260" s="2"/>
      <c r="N260" s="38" t="s">
        <v>71</v>
      </c>
    </row>
    <row r="261" spans="1:14" x14ac:dyDescent="0.2">
      <c r="A261" s="138">
        <f t="shared" si="30"/>
        <v>6.9269188427844597</v>
      </c>
      <c r="B261" s="59" t="s">
        <v>11</v>
      </c>
      <c r="C261" s="2" t="s">
        <v>225</v>
      </c>
      <c r="D261" s="2" t="s">
        <v>220</v>
      </c>
      <c r="E261" s="2" t="s">
        <v>87</v>
      </c>
      <c r="F261" s="2" t="s">
        <v>136</v>
      </c>
      <c r="G261" s="2" t="s">
        <v>12</v>
      </c>
      <c r="H261" s="2">
        <f t="shared" si="27"/>
        <v>6.5657998509805312E-6</v>
      </c>
      <c r="I261" s="2" t="s">
        <v>67</v>
      </c>
      <c r="J261" s="2" t="s">
        <v>68</v>
      </c>
      <c r="K261" s="2" t="s">
        <v>69</v>
      </c>
      <c r="L261" s="2" t="s">
        <v>62</v>
      </c>
      <c r="M261" s="2"/>
      <c r="N261" s="38" t="s">
        <v>71</v>
      </c>
    </row>
    <row r="262" spans="1:14" x14ac:dyDescent="0.2">
      <c r="A262" s="138">
        <f t="shared" si="30"/>
        <v>12.102470665919505</v>
      </c>
      <c r="B262" s="59" t="s">
        <v>11</v>
      </c>
      <c r="C262" s="2" t="s">
        <v>225</v>
      </c>
      <c r="D262" s="2" t="s">
        <v>220</v>
      </c>
      <c r="E262" s="2" t="s">
        <v>87</v>
      </c>
      <c r="F262" s="2" t="s">
        <v>136</v>
      </c>
      <c r="G262" s="2" t="s">
        <v>13</v>
      </c>
      <c r="H262" s="2">
        <f t="shared" si="27"/>
        <v>1.1471536176227019E-5</v>
      </c>
      <c r="I262" s="2" t="s">
        <v>67</v>
      </c>
      <c r="J262" s="2" t="s">
        <v>68</v>
      </c>
      <c r="K262" s="2" t="s">
        <v>69</v>
      </c>
      <c r="L262" s="2" t="s">
        <v>62</v>
      </c>
      <c r="M262" s="2"/>
      <c r="N262" s="38" t="s">
        <v>71</v>
      </c>
    </row>
    <row r="263" spans="1:14" x14ac:dyDescent="0.2">
      <c r="A263" s="138">
        <f t="shared" si="30"/>
        <v>1.4029080795724063</v>
      </c>
      <c r="B263" s="59" t="s">
        <v>11</v>
      </c>
      <c r="C263" s="2" t="s">
        <v>225</v>
      </c>
      <c r="D263" s="2" t="s">
        <v>220</v>
      </c>
      <c r="E263" s="2" t="s">
        <v>87</v>
      </c>
      <c r="F263" s="2" t="s">
        <v>136</v>
      </c>
      <c r="G263" s="2" t="s">
        <v>14</v>
      </c>
      <c r="H263" s="2">
        <f t="shared" si="27"/>
        <v>1.3297706915378257E-6</v>
      </c>
      <c r="I263" s="2" t="s">
        <v>67</v>
      </c>
      <c r="J263" s="2" t="s">
        <v>68</v>
      </c>
      <c r="K263" s="2" t="s">
        <v>69</v>
      </c>
      <c r="L263" s="2" t="s">
        <v>62</v>
      </c>
      <c r="M263" s="2"/>
      <c r="N263" s="38" t="s">
        <v>71</v>
      </c>
    </row>
    <row r="264" spans="1:14" x14ac:dyDescent="0.2">
      <c r="A264" s="138">
        <f t="shared" si="30"/>
        <v>1.3844829715587017</v>
      </c>
      <c r="B264" s="59" t="s">
        <v>11</v>
      </c>
      <c r="C264" s="2" t="s">
        <v>225</v>
      </c>
      <c r="D264" s="2" t="s">
        <v>220</v>
      </c>
      <c r="E264" s="2" t="s">
        <v>87</v>
      </c>
      <c r="F264" s="2" t="s">
        <v>136</v>
      </c>
      <c r="G264" s="2" t="s">
        <v>15</v>
      </c>
      <c r="H264" s="2">
        <f t="shared" si="27"/>
        <v>1.3123061341788645E-6</v>
      </c>
      <c r="I264" s="2" t="s">
        <v>67</v>
      </c>
      <c r="J264" s="2" t="s">
        <v>68</v>
      </c>
      <c r="K264" s="2" t="s">
        <v>69</v>
      </c>
      <c r="L264" s="2" t="s">
        <v>62</v>
      </c>
      <c r="M264" s="2"/>
      <c r="N264" s="38" t="s">
        <v>71</v>
      </c>
    </row>
    <row r="265" spans="1:14" x14ac:dyDescent="0.2">
      <c r="A265" s="138">
        <f t="shared" si="30"/>
        <v>4.5388469097816335</v>
      </c>
      <c r="B265" s="59" t="s">
        <v>11</v>
      </c>
      <c r="C265" s="2" t="s">
        <v>225</v>
      </c>
      <c r="D265" s="2" t="s">
        <v>220</v>
      </c>
      <c r="E265" s="2" t="s">
        <v>87</v>
      </c>
      <c r="F265" s="2" t="s">
        <v>136</v>
      </c>
      <c r="G265" s="2" t="s">
        <v>16</v>
      </c>
      <c r="H265" s="2">
        <f t="shared" si="27"/>
        <v>4.302224559034724E-6</v>
      </c>
      <c r="I265" s="2" t="s">
        <v>67</v>
      </c>
      <c r="J265" s="2" t="s">
        <v>68</v>
      </c>
      <c r="K265" s="2" t="s">
        <v>69</v>
      </c>
      <c r="L265" s="2" t="s">
        <v>62</v>
      </c>
      <c r="M265" s="2"/>
      <c r="N265" s="38" t="s">
        <v>71</v>
      </c>
    </row>
    <row r="266" spans="1:14" x14ac:dyDescent="0.2">
      <c r="A266" s="138">
        <f t="shared" si="30"/>
        <v>0.28303163702997408</v>
      </c>
      <c r="B266" s="59" t="s">
        <v>11</v>
      </c>
      <c r="C266" s="2" t="s">
        <v>225</v>
      </c>
      <c r="D266" s="2" t="s">
        <v>220</v>
      </c>
      <c r="E266" s="2" t="s">
        <v>87</v>
      </c>
      <c r="F266" s="2" t="s">
        <v>136</v>
      </c>
      <c r="G266" s="2" t="s">
        <v>17</v>
      </c>
      <c r="H266" s="2">
        <f t="shared" si="27"/>
        <v>2.682764332037669E-7</v>
      </c>
      <c r="I266" s="2" t="s">
        <v>67</v>
      </c>
      <c r="J266" s="2" t="s">
        <v>68</v>
      </c>
      <c r="K266" s="2" t="s">
        <v>69</v>
      </c>
      <c r="L266" s="2" t="s">
        <v>62</v>
      </c>
      <c r="M266" s="2"/>
      <c r="N266" s="38" t="s">
        <v>71</v>
      </c>
    </row>
    <row r="267" spans="1:14" x14ac:dyDescent="0.2">
      <c r="A267" s="138">
        <f t="shared" si="30"/>
        <v>0.66021149871504503</v>
      </c>
      <c r="B267" s="59" t="s">
        <v>11</v>
      </c>
      <c r="C267" s="2" t="s">
        <v>225</v>
      </c>
      <c r="D267" s="2" t="s">
        <v>220</v>
      </c>
      <c r="E267" s="2" t="s">
        <v>87</v>
      </c>
      <c r="F267" s="2" t="s">
        <v>136</v>
      </c>
      <c r="G267" s="2" t="s">
        <v>18</v>
      </c>
      <c r="H267" s="2">
        <f t="shared" si="27"/>
        <v>6.2579288977729391E-7</v>
      </c>
      <c r="I267" s="2" t="s">
        <v>67</v>
      </c>
      <c r="J267" s="2" t="s">
        <v>68</v>
      </c>
      <c r="K267" s="2" t="s">
        <v>69</v>
      </c>
      <c r="L267" s="2" t="s">
        <v>62</v>
      </c>
      <c r="M267" s="2"/>
      <c r="N267" s="38" t="s">
        <v>71</v>
      </c>
    </row>
    <row r="268" spans="1:14" x14ac:dyDescent="0.2">
      <c r="A268" s="138">
        <f t="shared" si="30"/>
        <v>67.513153555895613</v>
      </c>
      <c r="B268" s="59" t="s">
        <v>11</v>
      </c>
      <c r="C268" s="2" t="s">
        <v>225</v>
      </c>
      <c r="D268" s="2" t="s">
        <v>220</v>
      </c>
      <c r="E268" s="2" t="s">
        <v>87</v>
      </c>
      <c r="F268" s="2" t="s">
        <v>136</v>
      </c>
      <c r="G268" s="2" t="s">
        <v>79</v>
      </c>
      <c r="H268" s="2">
        <f t="shared" si="27"/>
        <v>6.3993510479521917E-5</v>
      </c>
      <c r="I268" s="2" t="s">
        <v>67</v>
      </c>
      <c r="J268" s="2" t="s">
        <v>68</v>
      </c>
      <c r="K268" s="2" t="s">
        <v>69</v>
      </c>
      <c r="L268" s="2" t="s">
        <v>62</v>
      </c>
      <c r="M268" s="2"/>
      <c r="N268" s="38" t="s">
        <v>71</v>
      </c>
    </row>
    <row r="269" spans="1:14" x14ac:dyDescent="0.2">
      <c r="A269" s="138">
        <f t="shared" si="30"/>
        <v>0.39642121711625172</v>
      </c>
      <c r="B269" s="59" t="s">
        <v>11</v>
      </c>
      <c r="C269" s="2" t="s">
        <v>225</v>
      </c>
      <c r="D269" s="2" t="s">
        <v>220</v>
      </c>
      <c r="E269" s="2" t="s">
        <v>87</v>
      </c>
      <c r="F269" s="2" t="s">
        <v>136</v>
      </c>
      <c r="G269" s="2" t="s">
        <v>20</v>
      </c>
      <c r="H269" s="2">
        <f t="shared" si="27"/>
        <v>3.7575470816706326E-7</v>
      </c>
      <c r="I269" s="2" t="s">
        <v>67</v>
      </c>
      <c r="J269" s="2" t="s">
        <v>68</v>
      </c>
      <c r="K269" s="2" t="s">
        <v>69</v>
      </c>
      <c r="L269" s="2" t="s">
        <v>62</v>
      </c>
      <c r="M269" s="2"/>
      <c r="N269" s="38" t="s">
        <v>71</v>
      </c>
    </row>
    <row r="270" spans="1:14" x14ac:dyDescent="0.2">
      <c r="A270" s="138">
        <f t="shared" si="30"/>
        <v>25809.435186171813</v>
      </c>
      <c r="B270" s="59" t="s">
        <v>11</v>
      </c>
      <c r="C270" s="2" t="s">
        <v>225</v>
      </c>
      <c r="D270" s="2" t="s">
        <v>220</v>
      </c>
      <c r="E270" s="2" t="s">
        <v>87</v>
      </c>
      <c r="F270" s="2" t="s">
        <v>136</v>
      </c>
      <c r="G270" s="2" t="s">
        <v>21</v>
      </c>
      <c r="H270" s="2">
        <f t="shared" si="27"/>
        <v>2.4463919607745795E-2</v>
      </c>
      <c r="I270" s="2" t="s">
        <v>67</v>
      </c>
      <c r="J270" s="2" t="s">
        <v>68</v>
      </c>
      <c r="K270" s="2" t="s">
        <v>69</v>
      </c>
      <c r="L270" s="2" t="s">
        <v>62</v>
      </c>
      <c r="M270" s="2"/>
      <c r="N270" s="38" t="s">
        <v>213</v>
      </c>
    </row>
    <row r="271" spans="1:14" x14ac:dyDescent="0.2">
      <c r="A271" s="138">
        <f t="shared" si="30"/>
        <v>0</v>
      </c>
      <c r="B271" s="59" t="s">
        <v>11</v>
      </c>
      <c r="C271" s="2" t="s">
        <v>225</v>
      </c>
      <c r="D271" s="2" t="s">
        <v>220</v>
      </c>
      <c r="E271" s="2" t="s">
        <v>87</v>
      </c>
      <c r="F271" s="2" t="s">
        <v>136</v>
      </c>
      <c r="G271" s="2" t="s">
        <v>182</v>
      </c>
      <c r="H271" s="2">
        <f t="shared" si="27"/>
        <v>0</v>
      </c>
      <c r="I271" s="2" t="s">
        <v>67</v>
      </c>
      <c r="J271" s="2" t="s">
        <v>68</v>
      </c>
      <c r="K271" s="2" t="s">
        <v>69</v>
      </c>
      <c r="L271" s="2" t="s">
        <v>62</v>
      </c>
      <c r="M271" s="2"/>
      <c r="N271" s="38" t="s">
        <v>71</v>
      </c>
    </row>
    <row r="272" spans="1:14" x14ac:dyDescent="0.2">
      <c r="A272" s="138">
        <f t="shared" si="30"/>
        <v>0</v>
      </c>
      <c r="B272" s="59" t="s">
        <v>11</v>
      </c>
      <c r="C272" s="2" t="s">
        <v>225</v>
      </c>
      <c r="D272" s="2" t="s">
        <v>220</v>
      </c>
      <c r="E272" s="2" t="s">
        <v>87</v>
      </c>
      <c r="F272" s="2" t="s">
        <v>136</v>
      </c>
      <c r="G272" s="2" t="s">
        <v>183</v>
      </c>
      <c r="H272" s="2">
        <f t="shared" si="27"/>
        <v>0</v>
      </c>
      <c r="I272" s="2" t="s">
        <v>67</v>
      </c>
      <c r="J272" s="2" t="s">
        <v>68</v>
      </c>
      <c r="K272" s="2" t="s">
        <v>69</v>
      </c>
      <c r="L272" s="2" t="s">
        <v>62</v>
      </c>
      <c r="M272" s="2"/>
      <c r="N272" s="38" t="s">
        <v>71</v>
      </c>
    </row>
    <row r="273" spans="1:14" x14ac:dyDescent="0.2">
      <c r="A273" s="138">
        <f t="shared" si="30"/>
        <v>0</v>
      </c>
      <c r="B273" s="59" t="s">
        <v>11</v>
      </c>
      <c r="C273" s="2" t="s">
        <v>225</v>
      </c>
      <c r="D273" s="2" t="s">
        <v>220</v>
      </c>
      <c r="E273" s="2" t="s">
        <v>87</v>
      </c>
      <c r="F273" s="2" t="s">
        <v>136</v>
      </c>
      <c r="G273" s="2" t="s">
        <v>184</v>
      </c>
      <c r="H273" s="2">
        <f t="shared" si="27"/>
        <v>0</v>
      </c>
      <c r="I273" s="2" t="s">
        <v>67</v>
      </c>
      <c r="J273" s="2" t="s">
        <v>68</v>
      </c>
      <c r="K273" s="2" t="s">
        <v>69</v>
      </c>
      <c r="L273" s="2" t="s">
        <v>62</v>
      </c>
      <c r="M273" s="2"/>
      <c r="N273" s="38" t="s">
        <v>71</v>
      </c>
    </row>
    <row r="274" spans="1:14" x14ac:dyDescent="0.2">
      <c r="A274" s="58">
        <f t="shared" ref="A274:A287" si="31">C61</f>
        <v>0.96495617654341403</v>
      </c>
      <c r="B274" s="59" t="s">
        <v>11</v>
      </c>
      <c r="C274" s="2" t="s">
        <v>225</v>
      </c>
      <c r="D274" s="2" t="s">
        <v>220</v>
      </c>
      <c r="E274" s="2" t="s">
        <v>87</v>
      </c>
      <c r="F274" s="2" t="s">
        <v>136</v>
      </c>
      <c r="G274" s="2" t="s">
        <v>8</v>
      </c>
      <c r="H274" s="2">
        <f t="shared" si="27"/>
        <v>9.1465040430655349E-7</v>
      </c>
      <c r="I274" s="2" t="s">
        <v>67</v>
      </c>
      <c r="J274" s="2" t="s">
        <v>68</v>
      </c>
      <c r="K274" s="2" t="s">
        <v>69</v>
      </c>
      <c r="L274" s="2" t="s">
        <v>62</v>
      </c>
      <c r="M274" s="2"/>
      <c r="N274" s="38" t="s">
        <v>71</v>
      </c>
    </row>
    <row r="275" spans="1:14" x14ac:dyDescent="0.2">
      <c r="A275" s="58">
        <f t="shared" si="31"/>
        <v>1.2612200451869136</v>
      </c>
      <c r="B275" s="59" t="s">
        <v>11</v>
      </c>
      <c r="C275" s="2" t="s">
        <v>225</v>
      </c>
      <c r="D275" s="2" t="s">
        <v>220</v>
      </c>
      <c r="E275" s="2" t="s">
        <v>88</v>
      </c>
      <c r="F275" s="2" t="s">
        <v>136</v>
      </c>
      <c r="G275" s="2" t="s">
        <v>12</v>
      </c>
      <c r="H275" s="2">
        <f t="shared" si="27"/>
        <v>1.195469237143994E-6</v>
      </c>
      <c r="I275" s="2" t="s">
        <v>67</v>
      </c>
      <c r="J275" s="2" t="s">
        <v>68</v>
      </c>
      <c r="K275" s="2" t="s">
        <v>69</v>
      </c>
      <c r="L275" s="2" t="s">
        <v>62</v>
      </c>
      <c r="M275" s="2"/>
      <c r="N275" s="38" t="s">
        <v>71</v>
      </c>
    </row>
    <row r="276" spans="1:14" x14ac:dyDescent="0.2">
      <c r="A276" s="58">
        <f t="shared" si="31"/>
        <v>1.6449072981782056</v>
      </c>
      <c r="B276" s="59" t="s">
        <v>11</v>
      </c>
      <c r="C276" s="2" t="s">
        <v>225</v>
      </c>
      <c r="D276" s="2" t="s">
        <v>220</v>
      </c>
      <c r="E276" s="2" t="s">
        <v>88</v>
      </c>
      <c r="F276" s="2" t="s">
        <v>136</v>
      </c>
      <c r="G276" s="2" t="s">
        <v>13</v>
      </c>
      <c r="H276" s="2">
        <f t="shared" si="27"/>
        <v>1.55915383713574E-6</v>
      </c>
      <c r="I276" s="2" t="s">
        <v>67</v>
      </c>
      <c r="J276" s="2" t="s">
        <v>68</v>
      </c>
      <c r="K276" s="2" t="s">
        <v>69</v>
      </c>
      <c r="L276" s="2" t="s">
        <v>62</v>
      </c>
      <c r="M276" s="2"/>
      <c r="N276" s="38" t="s">
        <v>71</v>
      </c>
    </row>
    <row r="277" spans="1:14" x14ac:dyDescent="0.2">
      <c r="A277" s="58">
        <f t="shared" si="31"/>
        <v>1.2074408524401301</v>
      </c>
      <c r="B277" s="59" t="s">
        <v>11</v>
      </c>
      <c r="C277" s="2" t="s">
        <v>225</v>
      </c>
      <c r="D277" s="2" t="s">
        <v>220</v>
      </c>
      <c r="E277" s="2" t="s">
        <v>88</v>
      </c>
      <c r="F277" s="2" t="s">
        <v>136</v>
      </c>
      <c r="G277" s="2" t="s">
        <v>14</v>
      </c>
      <c r="H277" s="2">
        <f t="shared" si="27"/>
        <v>1.144493698995384E-6</v>
      </c>
      <c r="I277" s="2" t="s">
        <v>67</v>
      </c>
      <c r="J277" s="2" t="s">
        <v>68</v>
      </c>
      <c r="K277" s="2" t="s">
        <v>69</v>
      </c>
      <c r="L277" s="2" t="s">
        <v>62</v>
      </c>
      <c r="M277" s="2"/>
      <c r="N277" s="38" t="s">
        <v>71</v>
      </c>
    </row>
    <row r="278" spans="1:14" x14ac:dyDescent="0.2">
      <c r="A278" s="58">
        <f t="shared" si="31"/>
        <v>1.1635271219455654</v>
      </c>
      <c r="B278" s="59" t="s">
        <v>11</v>
      </c>
      <c r="C278" s="2" t="s">
        <v>225</v>
      </c>
      <c r="D278" s="2" t="s">
        <v>220</v>
      </c>
      <c r="E278" s="2" t="s">
        <v>88</v>
      </c>
      <c r="F278" s="2" t="s">
        <v>136</v>
      </c>
      <c r="G278" s="2" t="s">
        <v>15</v>
      </c>
      <c r="H278" s="2">
        <f t="shared" si="27"/>
        <v>1.1028693099010099E-6</v>
      </c>
      <c r="I278" s="2" t="s">
        <v>67</v>
      </c>
      <c r="J278" s="2" t="s">
        <v>68</v>
      </c>
      <c r="K278" s="2" t="s">
        <v>69</v>
      </c>
      <c r="L278" s="2" t="s">
        <v>62</v>
      </c>
      <c r="M278" s="2"/>
      <c r="N278" s="38" t="s">
        <v>71</v>
      </c>
    </row>
    <row r="279" spans="1:14" x14ac:dyDescent="0.2">
      <c r="A279" s="58">
        <f t="shared" si="31"/>
        <v>2.7140635663636774E-2</v>
      </c>
      <c r="B279" s="59" t="s">
        <v>11</v>
      </c>
      <c r="C279" s="2" t="s">
        <v>225</v>
      </c>
      <c r="D279" s="2" t="s">
        <v>220</v>
      </c>
      <c r="E279" s="2" t="s">
        <v>88</v>
      </c>
      <c r="F279" s="2" t="s">
        <v>136</v>
      </c>
      <c r="G279" s="2" t="s">
        <v>16</v>
      </c>
      <c r="H279" s="2">
        <f t="shared" si="27"/>
        <v>2.5725721008186516E-8</v>
      </c>
      <c r="I279" s="2" t="s">
        <v>67</v>
      </c>
      <c r="J279" s="2" t="s">
        <v>68</v>
      </c>
      <c r="K279" s="2" t="s">
        <v>69</v>
      </c>
      <c r="L279" s="2" t="s">
        <v>62</v>
      </c>
      <c r="M279" s="2"/>
      <c r="N279" s="38" t="s">
        <v>71</v>
      </c>
    </row>
    <row r="280" spans="1:14" x14ac:dyDescent="0.2">
      <c r="A280" s="58">
        <f t="shared" si="31"/>
        <v>0</v>
      </c>
      <c r="B280" s="59" t="s">
        <v>11</v>
      </c>
      <c r="C280" s="2" t="s">
        <v>225</v>
      </c>
      <c r="D280" s="2" t="s">
        <v>220</v>
      </c>
      <c r="E280" s="2" t="s">
        <v>88</v>
      </c>
      <c r="F280" s="2" t="s">
        <v>136</v>
      </c>
      <c r="G280" s="2" t="s">
        <v>17</v>
      </c>
      <c r="H280" s="2">
        <f t="shared" si="27"/>
        <v>0</v>
      </c>
      <c r="I280" s="2" t="s">
        <v>67</v>
      </c>
      <c r="J280" s="2" t="s">
        <v>68</v>
      </c>
      <c r="K280" s="2" t="s">
        <v>69</v>
      </c>
      <c r="L280" s="2" t="s">
        <v>62</v>
      </c>
      <c r="M280" s="2"/>
      <c r="N280" s="38" t="s">
        <v>71</v>
      </c>
    </row>
    <row r="281" spans="1:14" x14ac:dyDescent="0.2">
      <c r="A281" s="58">
        <f t="shared" si="31"/>
        <v>0</v>
      </c>
      <c r="B281" s="59" t="s">
        <v>11</v>
      </c>
      <c r="C281" s="2" t="s">
        <v>225</v>
      </c>
      <c r="D281" s="2" t="s">
        <v>220</v>
      </c>
      <c r="E281" s="2" t="s">
        <v>88</v>
      </c>
      <c r="F281" s="2" t="s">
        <v>136</v>
      </c>
      <c r="G281" s="2" t="s">
        <v>18</v>
      </c>
      <c r="H281" s="2">
        <f t="shared" si="27"/>
        <v>0</v>
      </c>
      <c r="I281" s="2" t="s">
        <v>67</v>
      </c>
      <c r="J281" s="2" t="s">
        <v>68</v>
      </c>
      <c r="K281" s="2" t="s">
        <v>69</v>
      </c>
      <c r="L281" s="2" t="s">
        <v>62</v>
      </c>
      <c r="M281" s="2"/>
      <c r="N281" s="38" t="s">
        <v>71</v>
      </c>
    </row>
    <row r="282" spans="1:14" x14ac:dyDescent="0.2">
      <c r="A282" s="58">
        <f t="shared" si="31"/>
        <v>0</v>
      </c>
      <c r="B282" s="59" t="s">
        <v>11</v>
      </c>
      <c r="C282" s="2" t="s">
        <v>225</v>
      </c>
      <c r="D282" s="2" t="s">
        <v>220</v>
      </c>
      <c r="E282" s="2" t="s">
        <v>88</v>
      </c>
      <c r="F282" s="2" t="s">
        <v>136</v>
      </c>
      <c r="G282" s="2" t="s">
        <v>79</v>
      </c>
      <c r="H282" s="2">
        <f t="shared" si="27"/>
        <v>0</v>
      </c>
      <c r="I282" s="2" t="s">
        <v>67</v>
      </c>
      <c r="J282" s="2" t="s">
        <v>68</v>
      </c>
      <c r="K282" s="2" t="s">
        <v>69</v>
      </c>
      <c r="L282" s="2" t="s">
        <v>62</v>
      </c>
      <c r="M282" s="2"/>
      <c r="N282" s="38" t="s">
        <v>71</v>
      </c>
    </row>
    <row r="283" spans="1:14" x14ac:dyDescent="0.2">
      <c r="A283" s="58">
        <f t="shared" si="31"/>
        <v>0</v>
      </c>
      <c r="B283" s="59" t="s">
        <v>11</v>
      </c>
      <c r="C283" s="2" t="s">
        <v>225</v>
      </c>
      <c r="D283" s="2" t="s">
        <v>220</v>
      </c>
      <c r="E283" s="2" t="s">
        <v>88</v>
      </c>
      <c r="F283" s="2" t="s">
        <v>136</v>
      </c>
      <c r="G283" s="2" t="s">
        <v>20</v>
      </c>
      <c r="H283" s="2">
        <f t="shared" si="27"/>
        <v>0</v>
      </c>
      <c r="I283" s="2" t="s">
        <v>67</v>
      </c>
      <c r="J283" s="2" t="s">
        <v>68</v>
      </c>
      <c r="K283" s="2" t="s">
        <v>69</v>
      </c>
      <c r="L283" s="2" t="s">
        <v>62</v>
      </c>
      <c r="M283" s="2"/>
      <c r="N283" s="38" t="s">
        <v>71</v>
      </c>
    </row>
    <row r="284" spans="1:14" x14ac:dyDescent="0.2">
      <c r="A284" s="137">
        <f t="shared" si="31"/>
        <v>49104.640752634674</v>
      </c>
      <c r="B284" s="59" t="s">
        <v>11</v>
      </c>
      <c r="C284" s="2" t="s">
        <v>225</v>
      </c>
      <c r="D284" s="2" t="s">
        <v>220</v>
      </c>
      <c r="E284" s="2" t="s">
        <v>88</v>
      </c>
      <c r="F284" s="2" t="s">
        <v>136</v>
      </c>
      <c r="G284" s="2" t="s">
        <v>21</v>
      </c>
      <c r="H284" s="2">
        <f t="shared" si="27"/>
        <v>4.6544683177852771E-2</v>
      </c>
      <c r="I284" s="2" t="s">
        <v>67</v>
      </c>
      <c r="J284" s="2" t="s">
        <v>68</v>
      </c>
      <c r="K284" s="2" t="s">
        <v>69</v>
      </c>
      <c r="L284" s="2" t="s">
        <v>62</v>
      </c>
      <c r="M284" s="2"/>
      <c r="N284" s="38" t="s">
        <v>213</v>
      </c>
    </row>
    <row r="285" spans="1:14" x14ac:dyDescent="0.2">
      <c r="A285" s="58">
        <f t="shared" si="31"/>
        <v>0</v>
      </c>
      <c r="B285" s="59" t="s">
        <v>11</v>
      </c>
      <c r="C285" s="2" t="s">
        <v>225</v>
      </c>
      <c r="D285" s="2" t="s">
        <v>220</v>
      </c>
      <c r="E285" s="2" t="s">
        <v>87</v>
      </c>
      <c r="F285" s="2" t="s">
        <v>136</v>
      </c>
      <c r="G285" s="2" t="s">
        <v>182</v>
      </c>
      <c r="H285" s="2">
        <f t="shared" si="27"/>
        <v>0</v>
      </c>
      <c r="I285" s="2" t="s">
        <v>67</v>
      </c>
      <c r="J285" s="2" t="s">
        <v>68</v>
      </c>
      <c r="K285" s="2" t="s">
        <v>69</v>
      </c>
      <c r="L285" s="2" t="s">
        <v>62</v>
      </c>
      <c r="M285" s="2"/>
      <c r="N285" s="38" t="s">
        <v>71</v>
      </c>
    </row>
    <row r="286" spans="1:14" x14ac:dyDescent="0.2">
      <c r="A286" s="137">
        <f t="shared" si="31"/>
        <v>0</v>
      </c>
      <c r="B286" s="59" t="s">
        <v>11</v>
      </c>
      <c r="C286" s="2" t="s">
        <v>225</v>
      </c>
      <c r="D286" s="2" t="s">
        <v>220</v>
      </c>
      <c r="E286" s="2" t="s">
        <v>87</v>
      </c>
      <c r="F286" s="2" t="s">
        <v>136</v>
      </c>
      <c r="G286" s="2" t="s">
        <v>183</v>
      </c>
      <c r="H286" s="2">
        <f t="shared" si="27"/>
        <v>0</v>
      </c>
      <c r="I286" s="2" t="s">
        <v>67</v>
      </c>
      <c r="J286" s="2" t="s">
        <v>68</v>
      </c>
      <c r="K286" s="2" t="s">
        <v>69</v>
      </c>
      <c r="L286" s="2" t="s">
        <v>62</v>
      </c>
      <c r="M286" s="2"/>
      <c r="N286" s="38" t="s">
        <v>71</v>
      </c>
    </row>
    <row r="287" spans="1:14" x14ac:dyDescent="0.2">
      <c r="A287" s="58">
        <f t="shared" si="31"/>
        <v>0</v>
      </c>
      <c r="B287" s="59" t="s">
        <v>11</v>
      </c>
      <c r="C287" s="2" t="s">
        <v>225</v>
      </c>
      <c r="D287" s="2" t="s">
        <v>220</v>
      </c>
      <c r="E287" s="2" t="s">
        <v>87</v>
      </c>
      <c r="F287" s="2" t="s">
        <v>136</v>
      </c>
      <c r="G287" s="2" t="s">
        <v>184</v>
      </c>
      <c r="H287" s="2">
        <f t="shared" si="27"/>
        <v>0</v>
      </c>
      <c r="I287" s="2" t="s">
        <v>67</v>
      </c>
      <c r="J287" s="2" t="s">
        <v>68</v>
      </c>
      <c r="K287" s="2" t="s">
        <v>69</v>
      </c>
      <c r="L287" s="2" t="s">
        <v>62</v>
      </c>
      <c r="M287" s="2"/>
      <c r="N287" s="38" t="s">
        <v>71</v>
      </c>
    </row>
    <row r="288" spans="1:14" x14ac:dyDescent="0.2">
      <c r="A288" s="58">
        <f t="shared" ref="A288:A301" si="32">H61</f>
        <v>1.537312880028848</v>
      </c>
      <c r="B288" s="59" t="s">
        <v>11</v>
      </c>
      <c r="C288" s="2" t="s">
        <v>225</v>
      </c>
      <c r="D288" s="2" t="s">
        <v>220</v>
      </c>
      <c r="E288" s="2" t="s">
        <v>93</v>
      </c>
      <c r="F288" s="2" t="s">
        <v>136</v>
      </c>
      <c r="G288" s="2" t="s">
        <v>8</v>
      </c>
      <c r="H288" s="2">
        <f t="shared" si="27"/>
        <v>1.4571686066624154E-6</v>
      </c>
      <c r="I288" s="2" t="s">
        <v>67</v>
      </c>
      <c r="J288" s="2" t="s">
        <v>68</v>
      </c>
      <c r="K288" s="2" t="s">
        <v>69</v>
      </c>
      <c r="L288" s="2" t="s">
        <v>62</v>
      </c>
      <c r="M288" s="2"/>
      <c r="N288" s="38" t="s">
        <v>71</v>
      </c>
    </row>
    <row r="289" spans="1:14" x14ac:dyDescent="0.2">
      <c r="A289" s="58">
        <f t="shared" si="32"/>
        <v>4.8713178736279854</v>
      </c>
      <c r="B289" s="59" t="s">
        <v>11</v>
      </c>
      <c r="C289" s="2" t="s">
        <v>225</v>
      </c>
      <c r="D289" s="2" t="s">
        <v>220</v>
      </c>
      <c r="E289" s="2" t="s">
        <v>93</v>
      </c>
      <c r="F289" s="2" t="s">
        <v>136</v>
      </c>
      <c r="G289" s="2" t="s">
        <v>12</v>
      </c>
      <c r="H289" s="2">
        <f t="shared" si="27"/>
        <v>4.6173629133914551E-6</v>
      </c>
      <c r="I289" s="2" t="s">
        <v>67</v>
      </c>
      <c r="J289" s="2" t="s">
        <v>68</v>
      </c>
      <c r="K289" s="2" t="s">
        <v>69</v>
      </c>
      <c r="L289" s="2" t="s">
        <v>62</v>
      </c>
      <c r="M289" s="2"/>
      <c r="N289" s="38" t="s">
        <v>71</v>
      </c>
    </row>
    <row r="290" spans="1:14" x14ac:dyDescent="0.2">
      <c r="A290" s="58">
        <f t="shared" si="32"/>
        <v>9.5421887324116916</v>
      </c>
      <c r="B290" s="59" t="s">
        <v>11</v>
      </c>
      <c r="C290" s="2" t="s">
        <v>225</v>
      </c>
      <c r="D290" s="2" t="s">
        <v>220</v>
      </c>
      <c r="E290" s="2" t="s">
        <v>93</v>
      </c>
      <c r="F290" s="2" t="s">
        <v>136</v>
      </c>
      <c r="G290" s="2" t="s">
        <v>13</v>
      </c>
      <c r="H290" s="2">
        <f t="shared" si="27"/>
        <v>9.0447286563144006E-6</v>
      </c>
      <c r="I290" s="2" t="s">
        <v>67</v>
      </c>
      <c r="J290" s="2" t="s">
        <v>68</v>
      </c>
      <c r="K290" s="2" t="s">
        <v>69</v>
      </c>
      <c r="L290" s="2" t="s">
        <v>62</v>
      </c>
      <c r="M290" s="2"/>
      <c r="N290" s="38" t="s">
        <v>71</v>
      </c>
    </row>
    <row r="291" spans="1:14" x14ac:dyDescent="0.2">
      <c r="A291" s="58">
        <f t="shared" si="32"/>
        <v>1.7139189419098757</v>
      </c>
      <c r="B291" s="59" t="s">
        <v>11</v>
      </c>
      <c r="C291" s="2" t="s">
        <v>225</v>
      </c>
      <c r="D291" s="2" t="s">
        <v>220</v>
      </c>
      <c r="E291" s="2" t="s">
        <v>93</v>
      </c>
      <c r="F291" s="2" t="s">
        <v>136</v>
      </c>
      <c r="G291" s="2" t="s">
        <v>14</v>
      </c>
      <c r="H291" s="2">
        <f t="shared" si="27"/>
        <v>1.6245677174501192E-6</v>
      </c>
      <c r="I291" s="2" t="s">
        <v>67</v>
      </c>
      <c r="J291" s="2" t="s">
        <v>68</v>
      </c>
      <c r="K291" s="2" t="s">
        <v>69</v>
      </c>
      <c r="L291" s="2" t="s">
        <v>62</v>
      </c>
      <c r="M291" s="2"/>
      <c r="N291" s="38" t="s">
        <v>71</v>
      </c>
    </row>
    <row r="292" spans="1:14" x14ac:dyDescent="0.2">
      <c r="A292" s="58">
        <f t="shared" si="32"/>
        <v>0.74261164455562811</v>
      </c>
      <c r="B292" s="59" t="s">
        <v>11</v>
      </c>
      <c r="C292" s="2" t="s">
        <v>225</v>
      </c>
      <c r="D292" s="2" t="s">
        <v>220</v>
      </c>
      <c r="E292" s="2" t="s">
        <v>93</v>
      </c>
      <c r="F292" s="2" t="s">
        <v>136</v>
      </c>
      <c r="G292" s="2" t="s">
        <v>15</v>
      </c>
      <c r="H292" s="2">
        <f t="shared" si="27"/>
        <v>7.0389729341765699E-7</v>
      </c>
      <c r="I292" s="2" t="s">
        <v>67</v>
      </c>
      <c r="J292" s="2" t="s">
        <v>68</v>
      </c>
      <c r="K292" s="2" t="s">
        <v>69</v>
      </c>
      <c r="L292" s="2" t="s">
        <v>62</v>
      </c>
      <c r="M292" s="2"/>
      <c r="N292" s="38" t="s">
        <v>71</v>
      </c>
    </row>
    <row r="293" spans="1:14" x14ac:dyDescent="0.2">
      <c r="A293" s="58">
        <f t="shared" si="32"/>
        <v>23.468044278564907</v>
      </c>
      <c r="B293" s="59" t="s">
        <v>11</v>
      </c>
      <c r="C293" s="2" t="s">
        <v>225</v>
      </c>
      <c r="D293" s="2" t="s">
        <v>220</v>
      </c>
      <c r="E293" s="2" t="s">
        <v>93</v>
      </c>
      <c r="F293" s="2" t="s">
        <v>136</v>
      </c>
      <c r="G293" s="2" t="s">
        <v>16</v>
      </c>
      <c r="H293" s="2">
        <f t="shared" si="27"/>
        <v>2.2244591733236879E-5</v>
      </c>
      <c r="I293" s="2" t="s">
        <v>67</v>
      </c>
      <c r="J293" s="2" t="s">
        <v>68</v>
      </c>
      <c r="K293" s="2" t="s">
        <v>69</v>
      </c>
      <c r="L293" s="2" t="s">
        <v>62</v>
      </c>
      <c r="M293" s="2"/>
      <c r="N293" s="38" t="s">
        <v>71</v>
      </c>
    </row>
    <row r="294" spans="1:14" x14ac:dyDescent="0.2">
      <c r="A294" s="58">
        <f t="shared" si="32"/>
        <v>6.0989236163372686E-2</v>
      </c>
      <c r="B294" s="59" t="s">
        <v>11</v>
      </c>
      <c r="C294" s="2" t="s">
        <v>225</v>
      </c>
      <c r="D294" s="2" t="s">
        <v>220</v>
      </c>
      <c r="E294" s="2" t="s">
        <v>93</v>
      </c>
      <c r="F294" s="2" t="s">
        <v>136</v>
      </c>
      <c r="G294" s="2" t="s">
        <v>17</v>
      </c>
      <c r="H294" s="2">
        <f t="shared" si="27"/>
        <v>5.7809702524523873E-8</v>
      </c>
      <c r="I294" s="2" t="s">
        <v>67</v>
      </c>
      <c r="J294" s="2" t="s">
        <v>68</v>
      </c>
      <c r="K294" s="2" t="s">
        <v>69</v>
      </c>
      <c r="L294" s="2" t="s">
        <v>62</v>
      </c>
      <c r="M294" s="2"/>
      <c r="N294" s="38" t="s">
        <v>71</v>
      </c>
    </row>
    <row r="295" spans="1:14" x14ac:dyDescent="0.2">
      <c r="A295" s="58">
        <f t="shared" si="32"/>
        <v>0.14396599930797724</v>
      </c>
      <c r="B295" s="59" t="s">
        <v>11</v>
      </c>
      <c r="C295" s="2" t="s">
        <v>225</v>
      </c>
      <c r="D295" s="2" t="s">
        <v>220</v>
      </c>
      <c r="E295" s="2" t="s">
        <v>93</v>
      </c>
      <c r="F295" s="2" t="s">
        <v>136</v>
      </c>
      <c r="G295" s="2" t="s">
        <v>18</v>
      </c>
      <c r="H295" s="2">
        <f t="shared" si="27"/>
        <v>1.3646066285116328E-7</v>
      </c>
      <c r="I295" s="2" t="s">
        <v>67</v>
      </c>
      <c r="J295" s="2" t="s">
        <v>68</v>
      </c>
      <c r="K295" s="2" t="s">
        <v>69</v>
      </c>
      <c r="L295" s="2" t="s">
        <v>62</v>
      </c>
      <c r="M295" s="2"/>
      <c r="N295" s="38" t="s">
        <v>71</v>
      </c>
    </row>
    <row r="296" spans="1:14" x14ac:dyDescent="0.2">
      <c r="A296" s="58">
        <f t="shared" si="32"/>
        <v>26.97274019676167</v>
      </c>
      <c r="B296" s="59" t="s">
        <v>11</v>
      </c>
      <c r="C296" s="2" t="s">
        <v>225</v>
      </c>
      <c r="D296" s="2" t="s">
        <v>220</v>
      </c>
      <c r="E296" s="2" t="s">
        <v>93</v>
      </c>
      <c r="F296" s="2" t="s">
        <v>136</v>
      </c>
      <c r="G296" s="2" t="s">
        <v>79</v>
      </c>
      <c r="H296" s="2">
        <f t="shared" si="27"/>
        <v>2.5566578385556086E-5</v>
      </c>
      <c r="I296" s="2" t="s">
        <v>67</v>
      </c>
      <c r="J296" s="2" t="s">
        <v>68</v>
      </c>
      <c r="K296" s="2" t="s">
        <v>69</v>
      </c>
      <c r="L296" s="2" t="s">
        <v>62</v>
      </c>
      <c r="M296" s="2"/>
      <c r="N296" s="38" t="s">
        <v>71</v>
      </c>
    </row>
    <row r="297" spans="1:14" x14ac:dyDescent="0.2">
      <c r="A297" s="58">
        <f t="shared" si="32"/>
        <v>0.21310728556302058</v>
      </c>
      <c r="B297" s="59" t="s">
        <v>11</v>
      </c>
      <c r="C297" s="2" t="s">
        <v>225</v>
      </c>
      <c r="D297" s="2" t="s">
        <v>220</v>
      </c>
      <c r="E297" s="2" t="s">
        <v>93</v>
      </c>
      <c r="F297" s="2" t="s">
        <v>136</v>
      </c>
      <c r="G297" s="2" t="s">
        <v>20</v>
      </c>
      <c r="H297" s="2">
        <f t="shared" si="27"/>
        <v>2.0199742707395317E-7</v>
      </c>
      <c r="I297" s="2" t="s">
        <v>67</v>
      </c>
      <c r="J297" s="2" t="s">
        <v>68</v>
      </c>
      <c r="K297" s="2" t="s">
        <v>69</v>
      </c>
      <c r="L297" s="2" t="s">
        <v>62</v>
      </c>
      <c r="M297" s="2"/>
      <c r="N297" s="38" t="s">
        <v>71</v>
      </c>
    </row>
    <row r="298" spans="1:14" x14ac:dyDescent="0.2">
      <c r="A298" s="58">
        <f t="shared" si="32"/>
        <v>13599.023900755561</v>
      </c>
      <c r="B298" s="59" t="s">
        <v>11</v>
      </c>
      <c r="C298" s="2" t="s">
        <v>225</v>
      </c>
      <c r="D298" s="2" t="s">
        <v>220</v>
      </c>
      <c r="E298" s="2" t="s">
        <v>93</v>
      </c>
      <c r="F298" s="2" t="s">
        <v>136</v>
      </c>
      <c r="G298" s="2" t="s">
        <v>21</v>
      </c>
      <c r="H298" s="2">
        <f t="shared" ref="H298:H361" si="33">A298/1000/10^6/0.001055</f>
        <v>1.2890070048109539E-2</v>
      </c>
      <c r="I298" s="2" t="s">
        <v>67</v>
      </c>
      <c r="J298" s="2" t="s">
        <v>68</v>
      </c>
      <c r="K298" s="2" t="s">
        <v>69</v>
      </c>
      <c r="L298" s="2" t="s">
        <v>62</v>
      </c>
      <c r="M298" s="2"/>
      <c r="N298" s="38" t="s">
        <v>213</v>
      </c>
    </row>
    <row r="299" spans="1:14" x14ac:dyDescent="0.2">
      <c r="A299" s="58">
        <f t="shared" si="32"/>
        <v>0</v>
      </c>
      <c r="B299" s="59" t="s">
        <v>11</v>
      </c>
      <c r="C299" s="2" t="s">
        <v>225</v>
      </c>
      <c r="D299" s="2" t="s">
        <v>220</v>
      </c>
      <c r="E299" s="2" t="s">
        <v>93</v>
      </c>
      <c r="F299" s="2" t="s">
        <v>136</v>
      </c>
      <c r="G299" s="2" t="s">
        <v>182</v>
      </c>
      <c r="H299" s="2">
        <f t="shared" si="33"/>
        <v>0</v>
      </c>
      <c r="I299" s="2" t="s">
        <v>67</v>
      </c>
      <c r="J299" s="2" t="s">
        <v>68</v>
      </c>
      <c r="K299" s="2" t="s">
        <v>69</v>
      </c>
      <c r="L299" s="2" t="s">
        <v>62</v>
      </c>
      <c r="M299" s="2"/>
      <c r="N299" s="38" t="s">
        <v>71</v>
      </c>
    </row>
    <row r="300" spans="1:14" x14ac:dyDescent="0.2">
      <c r="A300" s="58">
        <f t="shared" si="32"/>
        <v>0</v>
      </c>
      <c r="B300" s="59" t="s">
        <v>11</v>
      </c>
      <c r="C300" s="2" t="s">
        <v>225</v>
      </c>
      <c r="D300" s="2" t="s">
        <v>220</v>
      </c>
      <c r="E300" s="2" t="s">
        <v>93</v>
      </c>
      <c r="F300" s="2" t="s">
        <v>136</v>
      </c>
      <c r="G300" s="2" t="s">
        <v>183</v>
      </c>
      <c r="H300" s="2">
        <f t="shared" si="33"/>
        <v>0</v>
      </c>
      <c r="I300" s="2" t="s">
        <v>67</v>
      </c>
      <c r="J300" s="2" t="s">
        <v>68</v>
      </c>
      <c r="K300" s="2" t="s">
        <v>69</v>
      </c>
      <c r="L300" s="2" t="s">
        <v>62</v>
      </c>
      <c r="M300" s="2"/>
      <c r="N300" s="38" t="s">
        <v>71</v>
      </c>
    </row>
    <row r="301" spans="1:14" x14ac:dyDescent="0.2">
      <c r="A301" s="58">
        <f t="shared" si="32"/>
        <v>0</v>
      </c>
      <c r="B301" s="59" t="s">
        <v>11</v>
      </c>
      <c r="C301" s="2" t="s">
        <v>225</v>
      </c>
      <c r="D301" s="2" t="s">
        <v>220</v>
      </c>
      <c r="E301" s="2" t="s">
        <v>93</v>
      </c>
      <c r="F301" s="2" t="s">
        <v>136</v>
      </c>
      <c r="G301" s="2" t="s">
        <v>184</v>
      </c>
      <c r="H301" s="2">
        <f t="shared" si="33"/>
        <v>0</v>
      </c>
      <c r="I301" s="2" t="s">
        <v>67</v>
      </c>
      <c r="J301" s="2" t="s">
        <v>68</v>
      </c>
      <c r="K301" s="2" t="s">
        <v>69</v>
      </c>
      <c r="L301" s="2" t="s">
        <v>62</v>
      </c>
      <c r="M301" s="2"/>
      <c r="N301" s="38" t="s">
        <v>71</v>
      </c>
    </row>
    <row r="302" spans="1:14" x14ac:dyDescent="0.2">
      <c r="A302" s="181">
        <f t="shared" ref="A302:A315" si="34">J61</f>
        <v>1.0232732172686274</v>
      </c>
      <c r="B302" s="59" t="s">
        <v>11</v>
      </c>
      <c r="C302" s="2" t="s">
        <v>229</v>
      </c>
      <c r="D302" s="2" t="s">
        <v>220</v>
      </c>
      <c r="E302" s="2" t="s">
        <v>93</v>
      </c>
      <c r="F302" s="2" t="s">
        <v>136</v>
      </c>
      <c r="G302" s="2" t="s">
        <v>8</v>
      </c>
      <c r="H302" s="2">
        <f t="shared" si="33"/>
        <v>9.6992722015983647E-7</v>
      </c>
      <c r="I302" s="2" t="s">
        <v>67</v>
      </c>
      <c r="J302" s="2" t="s">
        <v>68</v>
      </c>
      <c r="K302" s="2" t="s">
        <v>69</v>
      </c>
      <c r="L302" s="2" t="s">
        <v>62</v>
      </c>
      <c r="M302" s="2"/>
      <c r="N302" s="38" t="s">
        <v>71</v>
      </c>
    </row>
    <row r="303" spans="1:14" x14ac:dyDescent="0.2">
      <c r="A303" s="181">
        <f t="shared" si="34"/>
        <v>4.1655584440926789</v>
      </c>
      <c r="B303" s="59" t="s">
        <v>11</v>
      </c>
      <c r="C303" s="2" t="s">
        <v>229</v>
      </c>
      <c r="D303" s="2" t="s">
        <v>220</v>
      </c>
      <c r="E303" s="2" t="s">
        <v>93</v>
      </c>
      <c r="F303" s="2" t="s">
        <v>136</v>
      </c>
      <c r="G303" s="2" t="s">
        <v>12</v>
      </c>
      <c r="H303" s="2">
        <f t="shared" si="33"/>
        <v>3.9483966294717335E-6</v>
      </c>
      <c r="I303" s="2" t="s">
        <v>67</v>
      </c>
      <c r="J303" s="2" t="s">
        <v>68</v>
      </c>
      <c r="K303" s="2" t="s">
        <v>69</v>
      </c>
      <c r="L303" s="2" t="s">
        <v>62</v>
      </c>
      <c r="M303" s="2"/>
      <c r="N303" s="38" t="s">
        <v>71</v>
      </c>
    </row>
    <row r="304" spans="1:14" x14ac:dyDescent="0.2">
      <c r="A304" s="181">
        <f t="shared" si="34"/>
        <v>5.5824049369704403</v>
      </c>
      <c r="B304" s="59" t="s">
        <v>11</v>
      </c>
      <c r="C304" s="2" t="s">
        <v>229</v>
      </c>
      <c r="D304" s="2" t="s">
        <v>220</v>
      </c>
      <c r="E304" s="2" t="s">
        <v>93</v>
      </c>
      <c r="F304" s="2" t="s">
        <v>136</v>
      </c>
      <c r="G304" s="2" t="s">
        <v>13</v>
      </c>
      <c r="H304" s="2">
        <f t="shared" si="33"/>
        <v>5.2913790871757728E-6</v>
      </c>
      <c r="I304" s="2" t="s">
        <v>67</v>
      </c>
      <c r="J304" s="2" t="s">
        <v>68</v>
      </c>
      <c r="K304" s="2" t="s">
        <v>69</v>
      </c>
      <c r="L304" s="2" t="s">
        <v>62</v>
      </c>
      <c r="M304" s="2"/>
      <c r="N304" s="38" t="s">
        <v>71</v>
      </c>
    </row>
    <row r="305" spans="1:14" x14ac:dyDescent="0.2">
      <c r="A305" s="181">
        <f t="shared" si="34"/>
        <v>0.37813464782105749</v>
      </c>
      <c r="B305" s="59" t="s">
        <v>11</v>
      </c>
      <c r="C305" s="2" t="s">
        <v>229</v>
      </c>
      <c r="D305" s="2" t="s">
        <v>220</v>
      </c>
      <c r="E305" s="2" t="s">
        <v>93</v>
      </c>
      <c r="F305" s="2" t="s">
        <v>136</v>
      </c>
      <c r="G305" s="2" t="s">
        <v>14</v>
      </c>
      <c r="H305" s="2">
        <f t="shared" si="33"/>
        <v>3.584214671289645E-7</v>
      </c>
      <c r="I305" s="2" t="s">
        <v>67</v>
      </c>
      <c r="J305" s="2" t="s">
        <v>68</v>
      </c>
      <c r="K305" s="2" t="s">
        <v>69</v>
      </c>
      <c r="L305" s="2" t="s">
        <v>62</v>
      </c>
      <c r="M305" s="2"/>
      <c r="N305" s="38" t="s">
        <v>71</v>
      </c>
    </row>
    <row r="306" spans="1:14" x14ac:dyDescent="0.2">
      <c r="A306" s="181">
        <f t="shared" si="34"/>
        <v>0.21955103749592528</v>
      </c>
      <c r="B306" s="59" t="s">
        <v>11</v>
      </c>
      <c r="C306" s="2" t="s">
        <v>229</v>
      </c>
      <c r="D306" s="2" t="s">
        <v>220</v>
      </c>
      <c r="E306" s="2" t="s">
        <v>93</v>
      </c>
      <c r="F306" s="2" t="s">
        <v>136</v>
      </c>
      <c r="G306" s="2" t="s">
        <v>15</v>
      </c>
      <c r="H306" s="2">
        <f t="shared" si="33"/>
        <v>2.0810524881130358E-7</v>
      </c>
      <c r="I306" s="2" t="s">
        <v>67</v>
      </c>
      <c r="J306" s="2" t="s">
        <v>68</v>
      </c>
      <c r="K306" s="2" t="s">
        <v>69</v>
      </c>
      <c r="L306" s="2" t="s">
        <v>62</v>
      </c>
      <c r="M306" s="2"/>
      <c r="N306" s="38" t="s">
        <v>71</v>
      </c>
    </row>
    <row r="307" spans="1:14" x14ac:dyDescent="0.2">
      <c r="A307" s="181">
        <f t="shared" si="34"/>
        <v>3.5571166846588</v>
      </c>
      <c r="B307" s="59" t="s">
        <v>11</v>
      </c>
      <c r="C307" s="2" t="s">
        <v>229</v>
      </c>
      <c r="D307" s="2" t="s">
        <v>220</v>
      </c>
      <c r="E307" s="2" t="s">
        <v>93</v>
      </c>
      <c r="F307" s="2" t="s">
        <v>136</v>
      </c>
      <c r="G307" s="2" t="s">
        <v>16</v>
      </c>
      <c r="H307" s="2">
        <f t="shared" si="33"/>
        <v>3.3716745826149766E-6</v>
      </c>
      <c r="I307" s="2" t="s">
        <v>67</v>
      </c>
      <c r="J307" s="2" t="s">
        <v>68</v>
      </c>
      <c r="K307" s="2" t="s">
        <v>69</v>
      </c>
      <c r="L307" s="2" t="s">
        <v>62</v>
      </c>
      <c r="M307" s="2"/>
      <c r="N307" s="38" t="s">
        <v>71</v>
      </c>
    </row>
    <row r="308" spans="1:14" x14ac:dyDescent="0.2">
      <c r="A308" s="181">
        <f t="shared" si="34"/>
        <v>4.8196208129730619E-2</v>
      </c>
      <c r="B308" s="59" t="s">
        <v>11</v>
      </c>
      <c r="C308" s="2" t="s">
        <v>229</v>
      </c>
      <c r="D308" s="2" t="s">
        <v>220</v>
      </c>
      <c r="E308" s="2" t="s">
        <v>93</v>
      </c>
      <c r="F308" s="2" t="s">
        <v>136</v>
      </c>
      <c r="G308" s="2" t="s">
        <v>17</v>
      </c>
      <c r="H308" s="2">
        <f t="shared" si="33"/>
        <v>4.56836096016404E-8</v>
      </c>
      <c r="I308" s="2" t="s">
        <v>67</v>
      </c>
      <c r="J308" s="2" t="s">
        <v>68</v>
      </c>
      <c r="K308" s="2" t="s">
        <v>69</v>
      </c>
      <c r="L308" s="2" t="s">
        <v>62</v>
      </c>
      <c r="M308" s="2"/>
      <c r="N308" s="38" t="s">
        <v>71</v>
      </c>
    </row>
    <row r="309" spans="1:14" x14ac:dyDescent="0.2">
      <c r="A309" s="181">
        <f t="shared" si="34"/>
        <v>5.3807286685394834E-2</v>
      </c>
      <c r="B309" s="59" t="s">
        <v>11</v>
      </c>
      <c r="C309" s="2" t="s">
        <v>229</v>
      </c>
      <c r="D309" s="2" t="s">
        <v>220</v>
      </c>
      <c r="E309" s="2" t="s">
        <v>93</v>
      </c>
      <c r="F309" s="2" t="s">
        <v>136</v>
      </c>
      <c r="G309" s="2" t="s">
        <v>18</v>
      </c>
      <c r="H309" s="2">
        <f t="shared" si="33"/>
        <v>5.1002167474307904E-8</v>
      </c>
      <c r="I309" s="2" t="s">
        <v>67</v>
      </c>
      <c r="J309" s="2" t="s">
        <v>68</v>
      </c>
      <c r="K309" s="2" t="s">
        <v>69</v>
      </c>
      <c r="L309" s="2" t="s">
        <v>62</v>
      </c>
      <c r="M309" s="2"/>
      <c r="N309" s="38" t="s">
        <v>71</v>
      </c>
    </row>
    <row r="310" spans="1:14" x14ac:dyDescent="0.2">
      <c r="A310" s="181">
        <f t="shared" si="34"/>
        <v>6.4447727030201571</v>
      </c>
      <c r="B310" s="59" t="s">
        <v>11</v>
      </c>
      <c r="C310" s="2" t="s">
        <v>229</v>
      </c>
      <c r="D310" s="2" t="s">
        <v>220</v>
      </c>
      <c r="E310" s="2" t="s">
        <v>93</v>
      </c>
      <c r="F310" s="2" t="s">
        <v>136</v>
      </c>
      <c r="G310" s="2" t="s">
        <v>79</v>
      </c>
      <c r="H310" s="2">
        <f t="shared" si="33"/>
        <v>6.1087892919622346E-6</v>
      </c>
      <c r="I310" s="2" t="s">
        <v>67</v>
      </c>
      <c r="J310" s="2" t="s">
        <v>68</v>
      </c>
      <c r="K310" s="2" t="s">
        <v>69</v>
      </c>
      <c r="L310" s="2" t="s">
        <v>62</v>
      </c>
      <c r="M310" s="2"/>
      <c r="N310" s="38" t="s">
        <v>71</v>
      </c>
    </row>
    <row r="311" spans="1:14" x14ac:dyDescent="0.2">
      <c r="A311" s="181">
        <f t="shared" si="34"/>
        <v>4.2415547082686987E-2</v>
      </c>
      <c r="B311" s="59" t="s">
        <v>11</v>
      </c>
      <c r="C311" s="2" t="s">
        <v>229</v>
      </c>
      <c r="D311" s="2" t="s">
        <v>220</v>
      </c>
      <c r="E311" s="2" t="s">
        <v>93</v>
      </c>
      <c r="F311" s="2" t="s">
        <v>136</v>
      </c>
      <c r="G311" s="2" t="s">
        <v>20</v>
      </c>
      <c r="H311" s="2">
        <f t="shared" si="33"/>
        <v>4.020431003098293E-8</v>
      </c>
      <c r="I311" s="2" t="s">
        <v>67</v>
      </c>
      <c r="J311" s="2" t="s">
        <v>68</v>
      </c>
      <c r="K311" s="2" t="s">
        <v>69</v>
      </c>
      <c r="L311" s="2" t="s">
        <v>62</v>
      </c>
      <c r="M311" s="2"/>
      <c r="N311" s="38" t="s">
        <v>71</v>
      </c>
    </row>
    <row r="312" spans="1:14" x14ac:dyDescent="0.2">
      <c r="A312" s="181">
        <f t="shared" si="34"/>
        <v>2579.1000267555341</v>
      </c>
      <c r="B312" s="59" t="s">
        <v>11</v>
      </c>
      <c r="C312" s="2" t="s">
        <v>229</v>
      </c>
      <c r="D312" s="2" t="s">
        <v>220</v>
      </c>
      <c r="E312" s="2" t="s">
        <v>93</v>
      </c>
      <c r="F312" s="2" t="s">
        <v>136</v>
      </c>
      <c r="G312" s="2" t="s">
        <v>21</v>
      </c>
      <c r="H312" s="2">
        <f t="shared" si="33"/>
        <v>2.4446445751237292E-3</v>
      </c>
      <c r="I312" s="2" t="s">
        <v>67</v>
      </c>
      <c r="J312" s="2" t="s">
        <v>68</v>
      </c>
      <c r="K312" s="2" t="s">
        <v>69</v>
      </c>
      <c r="L312" s="2" t="s">
        <v>62</v>
      </c>
      <c r="M312" s="2"/>
      <c r="N312" s="38" t="s">
        <v>213</v>
      </c>
    </row>
    <row r="313" spans="1:14" x14ac:dyDescent="0.2">
      <c r="A313" s="181">
        <f t="shared" si="34"/>
        <v>0</v>
      </c>
      <c r="B313" s="59" t="s">
        <v>11</v>
      </c>
      <c r="C313" s="2" t="s">
        <v>229</v>
      </c>
      <c r="D313" s="2" t="s">
        <v>220</v>
      </c>
      <c r="E313" s="2" t="s">
        <v>93</v>
      </c>
      <c r="F313" s="2" t="s">
        <v>136</v>
      </c>
      <c r="G313" s="2" t="s">
        <v>182</v>
      </c>
      <c r="H313" s="2">
        <f t="shared" si="33"/>
        <v>0</v>
      </c>
      <c r="I313" s="2" t="s">
        <v>67</v>
      </c>
      <c r="J313" s="2" t="s">
        <v>68</v>
      </c>
      <c r="K313" s="2" t="s">
        <v>69</v>
      </c>
      <c r="L313" s="2" t="s">
        <v>62</v>
      </c>
      <c r="M313" s="2"/>
      <c r="N313" s="38" t="s">
        <v>71</v>
      </c>
    </row>
    <row r="314" spans="1:14" x14ac:dyDescent="0.2">
      <c r="A314" s="181">
        <f t="shared" si="34"/>
        <v>0</v>
      </c>
      <c r="B314" s="59" t="s">
        <v>11</v>
      </c>
      <c r="C314" s="2" t="s">
        <v>229</v>
      </c>
      <c r="D314" s="2" t="s">
        <v>220</v>
      </c>
      <c r="E314" s="2" t="s">
        <v>93</v>
      </c>
      <c r="F314" s="2" t="s">
        <v>136</v>
      </c>
      <c r="G314" s="2" t="s">
        <v>183</v>
      </c>
      <c r="H314" s="2">
        <f t="shared" si="33"/>
        <v>0</v>
      </c>
      <c r="I314" s="2" t="s">
        <v>67</v>
      </c>
      <c r="J314" s="2" t="s">
        <v>68</v>
      </c>
      <c r="K314" s="2" t="s">
        <v>69</v>
      </c>
      <c r="L314" s="2" t="s">
        <v>62</v>
      </c>
      <c r="M314" s="2"/>
      <c r="N314" s="38" t="s">
        <v>71</v>
      </c>
    </row>
    <row r="315" spans="1:14" x14ac:dyDescent="0.2">
      <c r="A315" s="181">
        <f t="shared" si="34"/>
        <v>0</v>
      </c>
      <c r="B315" s="59" t="s">
        <v>11</v>
      </c>
      <c r="C315" s="2" t="s">
        <v>229</v>
      </c>
      <c r="D315" s="2" t="s">
        <v>220</v>
      </c>
      <c r="E315" s="2" t="s">
        <v>93</v>
      </c>
      <c r="F315" s="2" t="s">
        <v>136</v>
      </c>
      <c r="G315" s="2" t="s">
        <v>184</v>
      </c>
      <c r="H315" s="2">
        <f t="shared" si="33"/>
        <v>0</v>
      </c>
      <c r="I315" s="2" t="s">
        <v>67</v>
      </c>
      <c r="J315" s="2" t="s">
        <v>68</v>
      </c>
      <c r="K315" s="2" t="s">
        <v>69</v>
      </c>
      <c r="L315" s="2" t="s">
        <v>62</v>
      </c>
      <c r="M315" s="2"/>
      <c r="N315" s="38" t="s">
        <v>71</v>
      </c>
    </row>
    <row r="316" spans="1:14" x14ac:dyDescent="0.2">
      <c r="A316" s="4">
        <f t="shared" ref="A316:A329" si="35">L61</f>
        <v>1.537312880028848</v>
      </c>
      <c r="B316" s="59" t="s">
        <v>11</v>
      </c>
      <c r="C316" s="2" t="s">
        <v>229</v>
      </c>
      <c r="D316" s="2" t="s">
        <v>220</v>
      </c>
      <c r="E316" s="2" t="s">
        <v>93</v>
      </c>
      <c r="F316" s="2" t="s">
        <v>136</v>
      </c>
      <c r="G316" s="2" t="s">
        <v>8</v>
      </c>
      <c r="H316" s="2">
        <f t="shared" si="33"/>
        <v>1.4571686066624154E-6</v>
      </c>
      <c r="I316" s="2" t="s">
        <v>67</v>
      </c>
      <c r="J316" s="2" t="s">
        <v>68</v>
      </c>
      <c r="K316" s="2" t="s">
        <v>69</v>
      </c>
      <c r="L316" s="2" t="s">
        <v>62</v>
      </c>
      <c r="M316" s="2"/>
      <c r="N316" s="38" t="s">
        <v>71</v>
      </c>
    </row>
    <row r="317" spans="1:14" x14ac:dyDescent="0.2">
      <c r="A317" s="4">
        <f t="shared" si="35"/>
        <v>4.8713178736279854</v>
      </c>
      <c r="B317" s="59" t="s">
        <v>11</v>
      </c>
      <c r="C317" s="2" t="s">
        <v>229</v>
      </c>
      <c r="D317" s="2" t="s">
        <v>220</v>
      </c>
      <c r="E317" s="2" t="s">
        <v>93</v>
      </c>
      <c r="F317" s="2" t="s">
        <v>136</v>
      </c>
      <c r="G317" s="2" t="s">
        <v>12</v>
      </c>
      <c r="H317" s="2">
        <f t="shared" si="33"/>
        <v>4.6173629133914551E-6</v>
      </c>
      <c r="I317" s="2" t="s">
        <v>67</v>
      </c>
      <c r="J317" s="2" t="s">
        <v>68</v>
      </c>
      <c r="K317" s="2" t="s">
        <v>69</v>
      </c>
      <c r="L317" s="2" t="s">
        <v>62</v>
      </c>
      <c r="M317" s="2"/>
      <c r="N317" s="38" t="s">
        <v>71</v>
      </c>
    </row>
    <row r="318" spans="1:14" x14ac:dyDescent="0.2">
      <c r="A318" s="4">
        <f t="shared" si="35"/>
        <v>9.5421887324116916</v>
      </c>
      <c r="B318" s="59" t="s">
        <v>11</v>
      </c>
      <c r="C318" s="2" t="s">
        <v>229</v>
      </c>
      <c r="D318" s="2" t="s">
        <v>220</v>
      </c>
      <c r="E318" s="2" t="s">
        <v>93</v>
      </c>
      <c r="F318" s="2" t="s">
        <v>136</v>
      </c>
      <c r="G318" s="2" t="s">
        <v>13</v>
      </c>
      <c r="H318" s="2">
        <f t="shared" si="33"/>
        <v>9.0447286563144006E-6</v>
      </c>
      <c r="I318" s="2" t="s">
        <v>67</v>
      </c>
      <c r="J318" s="2" t="s">
        <v>68</v>
      </c>
      <c r="K318" s="2" t="s">
        <v>69</v>
      </c>
      <c r="L318" s="2" t="s">
        <v>62</v>
      </c>
      <c r="M318" s="2"/>
      <c r="N318" s="38" t="s">
        <v>71</v>
      </c>
    </row>
    <row r="319" spans="1:14" x14ac:dyDescent="0.2">
      <c r="A319" s="4">
        <f t="shared" si="35"/>
        <v>1.7139189419098757</v>
      </c>
      <c r="B319" s="59" t="s">
        <v>11</v>
      </c>
      <c r="C319" s="2" t="s">
        <v>229</v>
      </c>
      <c r="D319" s="2" t="s">
        <v>220</v>
      </c>
      <c r="E319" s="2" t="s">
        <v>93</v>
      </c>
      <c r="F319" s="2" t="s">
        <v>136</v>
      </c>
      <c r="G319" s="2" t="s">
        <v>14</v>
      </c>
      <c r="H319" s="2">
        <f t="shared" si="33"/>
        <v>1.6245677174501192E-6</v>
      </c>
      <c r="I319" s="2" t="s">
        <v>67</v>
      </c>
      <c r="J319" s="2" t="s">
        <v>68</v>
      </c>
      <c r="K319" s="2" t="s">
        <v>69</v>
      </c>
      <c r="L319" s="2" t="s">
        <v>62</v>
      </c>
      <c r="M319" s="2"/>
      <c r="N319" s="38" t="s">
        <v>71</v>
      </c>
    </row>
    <row r="320" spans="1:14" x14ac:dyDescent="0.2">
      <c r="A320" s="4">
        <f t="shared" si="35"/>
        <v>0.74261164455562811</v>
      </c>
      <c r="B320" s="59" t="s">
        <v>11</v>
      </c>
      <c r="C320" s="2" t="s">
        <v>229</v>
      </c>
      <c r="D320" s="2" t="s">
        <v>220</v>
      </c>
      <c r="E320" s="2" t="s">
        <v>93</v>
      </c>
      <c r="F320" s="2" t="s">
        <v>136</v>
      </c>
      <c r="G320" s="2" t="s">
        <v>15</v>
      </c>
      <c r="H320" s="2">
        <f t="shared" si="33"/>
        <v>7.0389729341765699E-7</v>
      </c>
      <c r="I320" s="2" t="s">
        <v>67</v>
      </c>
      <c r="J320" s="2" t="s">
        <v>68</v>
      </c>
      <c r="K320" s="2" t="s">
        <v>69</v>
      </c>
      <c r="L320" s="2" t="s">
        <v>62</v>
      </c>
      <c r="M320" s="2"/>
      <c r="N320" s="38" t="s">
        <v>71</v>
      </c>
    </row>
    <row r="321" spans="1:14" x14ac:dyDescent="0.2">
      <c r="A321" s="4">
        <f t="shared" si="35"/>
        <v>23.468044278564907</v>
      </c>
      <c r="B321" s="59" t="s">
        <v>11</v>
      </c>
      <c r="C321" s="2" t="s">
        <v>229</v>
      </c>
      <c r="D321" s="2" t="s">
        <v>220</v>
      </c>
      <c r="E321" s="2" t="s">
        <v>93</v>
      </c>
      <c r="F321" s="2" t="s">
        <v>136</v>
      </c>
      <c r="G321" s="2" t="s">
        <v>16</v>
      </c>
      <c r="H321" s="2">
        <f t="shared" si="33"/>
        <v>2.2244591733236879E-5</v>
      </c>
      <c r="I321" s="2" t="s">
        <v>67</v>
      </c>
      <c r="J321" s="2" t="s">
        <v>68</v>
      </c>
      <c r="K321" s="2" t="s">
        <v>69</v>
      </c>
      <c r="L321" s="2" t="s">
        <v>62</v>
      </c>
      <c r="M321" s="2"/>
      <c r="N321" s="38" t="s">
        <v>71</v>
      </c>
    </row>
    <row r="322" spans="1:14" x14ac:dyDescent="0.2">
      <c r="A322" s="4">
        <f t="shared" si="35"/>
        <v>6.0989236163372686E-2</v>
      </c>
      <c r="B322" s="59" t="s">
        <v>11</v>
      </c>
      <c r="C322" s="2" t="s">
        <v>229</v>
      </c>
      <c r="D322" s="2" t="s">
        <v>220</v>
      </c>
      <c r="E322" s="2" t="s">
        <v>93</v>
      </c>
      <c r="F322" s="2" t="s">
        <v>136</v>
      </c>
      <c r="G322" s="2" t="s">
        <v>17</v>
      </c>
      <c r="H322" s="2">
        <f t="shared" si="33"/>
        <v>5.7809702524523873E-8</v>
      </c>
      <c r="I322" s="2" t="s">
        <v>67</v>
      </c>
      <c r="J322" s="2" t="s">
        <v>68</v>
      </c>
      <c r="K322" s="2" t="s">
        <v>69</v>
      </c>
      <c r="L322" s="2" t="s">
        <v>62</v>
      </c>
      <c r="M322" s="2"/>
      <c r="N322" s="38" t="s">
        <v>71</v>
      </c>
    </row>
    <row r="323" spans="1:14" x14ac:dyDescent="0.2">
      <c r="A323" s="4">
        <f t="shared" si="35"/>
        <v>0.14396599930797724</v>
      </c>
      <c r="B323" s="59" t="s">
        <v>11</v>
      </c>
      <c r="C323" s="2" t="s">
        <v>229</v>
      </c>
      <c r="D323" s="2" t="s">
        <v>220</v>
      </c>
      <c r="E323" s="2" t="s">
        <v>93</v>
      </c>
      <c r="F323" s="2" t="s">
        <v>136</v>
      </c>
      <c r="G323" s="2" t="s">
        <v>18</v>
      </c>
      <c r="H323" s="2">
        <f t="shared" si="33"/>
        <v>1.3646066285116328E-7</v>
      </c>
      <c r="I323" s="2" t="s">
        <v>67</v>
      </c>
      <c r="J323" s="2" t="s">
        <v>68</v>
      </c>
      <c r="K323" s="2" t="s">
        <v>69</v>
      </c>
      <c r="L323" s="2" t="s">
        <v>62</v>
      </c>
      <c r="M323" s="2"/>
      <c r="N323" s="38" t="s">
        <v>71</v>
      </c>
    </row>
    <row r="324" spans="1:14" x14ac:dyDescent="0.2">
      <c r="A324" s="4">
        <f t="shared" si="35"/>
        <v>26.97274019676167</v>
      </c>
      <c r="B324" s="59" t="s">
        <v>11</v>
      </c>
      <c r="C324" s="2" t="s">
        <v>229</v>
      </c>
      <c r="D324" s="2" t="s">
        <v>220</v>
      </c>
      <c r="E324" s="2" t="s">
        <v>93</v>
      </c>
      <c r="F324" s="2" t="s">
        <v>136</v>
      </c>
      <c r="G324" s="2" t="s">
        <v>79</v>
      </c>
      <c r="H324" s="2">
        <f t="shared" si="33"/>
        <v>2.5566578385556086E-5</v>
      </c>
      <c r="I324" s="2" t="s">
        <v>67</v>
      </c>
      <c r="J324" s="2" t="s">
        <v>68</v>
      </c>
      <c r="K324" s="2" t="s">
        <v>69</v>
      </c>
      <c r="L324" s="2" t="s">
        <v>62</v>
      </c>
      <c r="M324" s="2"/>
      <c r="N324" s="38" t="s">
        <v>71</v>
      </c>
    </row>
    <row r="325" spans="1:14" x14ac:dyDescent="0.2">
      <c r="A325" s="4">
        <f t="shared" si="35"/>
        <v>0.21310728556302058</v>
      </c>
      <c r="B325" s="59" t="s">
        <v>11</v>
      </c>
      <c r="C325" s="2" t="s">
        <v>229</v>
      </c>
      <c r="D325" s="2" t="s">
        <v>220</v>
      </c>
      <c r="E325" s="2" t="s">
        <v>93</v>
      </c>
      <c r="F325" s="2" t="s">
        <v>136</v>
      </c>
      <c r="G325" s="2" t="s">
        <v>20</v>
      </c>
      <c r="H325" s="2">
        <f t="shared" si="33"/>
        <v>2.0199742707395317E-7</v>
      </c>
      <c r="I325" s="2" t="s">
        <v>67</v>
      </c>
      <c r="J325" s="2" t="s">
        <v>68</v>
      </c>
      <c r="K325" s="2" t="s">
        <v>69</v>
      </c>
      <c r="L325" s="2" t="s">
        <v>62</v>
      </c>
      <c r="M325" s="2"/>
      <c r="N325" s="38" t="s">
        <v>71</v>
      </c>
    </row>
    <row r="326" spans="1:14" x14ac:dyDescent="0.2">
      <c r="A326" s="4">
        <f t="shared" si="35"/>
        <v>13599.023900755561</v>
      </c>
      <c r="B326" s="59" t="s">
        <v>11</v>
      </c>
      <c r="C326" s="2" t="s">
        <v>229</v>
      </c>
      <c r="D326" s="2" t="s">
        <v>220</v>
      </c>
      <c r="E326" s="2" t="s">
        <v>93</v>
      </c>
      <c r="F326" s="2" t="s">
        <v>136</v>
      </c>
      <c r="G326" s="2" t="s">
        <v>21</v>
      </c>
      <c r="H326" s="2">
        <f t="shared" si="33"/>
        <v>1.2890070048109539E-2</v>
      </c>
      <c r="I326" s="2" t="s">
        <v>67</v>
      </c>
      <c r="J326" s="2" t="s">
        <v>68</v>
      </c>
      <c r="K326" s="2" t="s">
        <v>69</v>
      </c>
      <c r="L326" s="2" t="s">
        <v>62</v>
      </c>
      <c r="M326" s="2"/>
      <c r="N326" s="38" t="s">
        <v>213</v>
      </c>
    </row>
    <row r="327" spans="1:14" x14ac:dyDescent="0.2">
      <c r="A327" s="4">
        <f t="shared" si="35"/>
        <v>0</v>
      </c>
      <c r="B327" s="59" t="s">
        <v>11</v>
      </c>
      <c r="C327" s="2" t="s">
        <v>229</v>
      </c>
      <c r="D327" s="2" t="s">
        <v>220</v>
      </c>
      <c r="E327" s="2" t="s">
        <v>93</v>
      </c>
      <c r="F327" s="2" t="s">
        <v>136</v>
      </c>
      <c r="G327" s="2" t="s">
        <v>182</v>
      </c>
      <c r="H327" s="2">
        <f t="shared" si="33"/>
        <v>0</v>
      </c>
      <c r="I327" s="2" t="s">
        <v>67</v>
      </c>
      <c r="J327" s="2" t="s">
        <v>68</v>
      </c>
      <c r="K327" s="2" t="s">
        <v>69</v>
      </c>
      <c r="L327" s="2" t="s">
        <v>62</v>
      </c>
      <c r="M327" s="2"/>
      <c r="N327" s="38" t="s">
        <v>71</v>
      </c>
    </row>
    <row r="328" spans="1:14" x14ac:dyDescent="0.2">
      <c r="A328" s="4">
        <f t="shared" si="35"/>
        <v>0</v>
      </c>
      <c r="B328" s="59" t="s">
        <v>11</v>
      </c>
      <c r="C328" s="2" t="s">
        <v>229</v>
      </c>
      <c r="D328" s="2" t="s">
        <v>220</v>
      </c>
      <c r="E328" s="2" t="s">
        <v>93</v>
      </c>
      <c r="F328" s="2" t="s">
        <v>136</v>
      </c>
      <c r="G328" s="2" t="s">
        <v>183</v>
      </c>
      <c r="H328" s="2">
        <f t="shared" si="33"/>
        <v>0</v>
      </c>
      <c r="I328" s="2" t="s">
        <v>67</v>
      </c>
      <c r="J328" s="2" t="s">
        <v>68</v>
      </c>
      <c r="K328" s="2" t="s">
        <v>69</v>
      </c>
      <c r="L328" s="2" t="s">
        <v>62</v>
      </c>
      <c r="M328" s="2"/>
      <c r="N328" s="38" t="s">
        <v>71</v>
      </c>
    </row>
    <row r="329" spans="1:14" x14ac:dyDescent="0.2">
      <c r="A329" s="4">
        <f t="shared" si="35"/>
        <v>0</v>
      </c>
      <c r="B329" s="59" t="s">
        <v>11</v>
      </c>
      <c r="C329" s="2" t="s">
        <v>229</v>
      </c>
      <c r="D329" s="2" t="s">
        <v>220</v>
      </c>
      <c r="E329" s="2" t="s">
        <v>93</v>
      </c>
      <c r="F329" s="2" t="s">
        <v>136</v>
      </c>
      <c r="G329" s="2" t="s">
        <v>184</v>
      </c>
      <c r="H329" s="2">
        <f t="shared" si="33"/>
        <v>0</v>
      </c>
      <c r="I329" s="2" t="s">
        <v>67</v>
      </c>
      <c r="J329" s="2" t="s">
        <v>68</v>
      </c>
      <c r="K329" s="2" t="s">
        <v>69</v>
      </c>
      <c r="L329" s="2" t="s">
        <v>62</v>
      </c>
      <c r="M329" s="2"/>
      <c r="N329" s="38" t="s">
        <v>71</v>
      </c>
    </row>
    <row r="330" spans="1:14" x14ac:dyDescent="0.2">
      <c r="A330" s="4">
        <f t="shared" ref="A330:A343" si="36">M61-R78</f>
        <v>5.5323792561637219E-2</v>
      </c>
      <c r="B330" s="59" t="s">
        <v>11</v>
      </c>
      <c r="C330" s="2" t="s">
        <v>226</v>
      </c>
      <c r="D330" s="2" t="s">
        <v>220</v>
      </c>
      <c r="E330" s="2" t="s">
        <v>100</v>
      </c>
      <c r="F330" s="2" t="s">
        <v>136</v>
      </c>
      <c r="G330" s="2" t="s">
        <v>8</v>
      </c>
      <c r="H330" s="2">
        <f t="shared" si="33"/>
        <v>5.2439613802499738E-8</v>
      </c>
      <c r="I330" s="2" t="s">
        <v>67</v>
      </c>
      <c r="J330" s="2" t="s">
        <v>68</v>
      </c>
      <c r="K330" s="2" t="s">
        <v>69</v>
      </c>
      <c r="L330" s="2" t="s">
        <v>62</v>
      </c>
      <c r="M330" s="2"/>
      <c r="N330" s="38" t="s">
        <v>71</v>
      </c>
    </row>
    <row r="331" spans="1:14" x14ac:dyDescent="0.2">
      <c r="A331" s="4">
        <f t="shared" si="36"/>
        <v>0.17530574487695172</v>
      </c>
      <c r="B331" s="59" t="s">
        <v>11</v>
      </c>
      <c r="C331" s="2" t="s">
        <v>226</v>
      </c>
      <c r="D331" s="2" t="s">
        <v>220</v>
      </c>
      <c r="E331" s="2" t="s">
        <v>100</v>
      </c>
      <c r="F331" s="2" t="s">
        <v>136</v>
      </c>
      <c r="G331" s="2" t="s">
        <v>12</v>
      </c>
      <c r="H331" s="2">
        <f t="shared" si="33"/>
        <v>1.6616658282175518E-7</v>
      </c>
      <c r="I331" s="2" t="s">
        <v>67</v>
      </c>
      <c r="J331" s="2" t="s">
        <v>68</v>
      </c>
      <c r="K331" s="2" t="s">
        <v>69</v>
      </c>
      <c r="L331" s="2" t="s">
        <v>62</v>
      </c>
      <c r="M331" s="2"/>
      <c r="N331" s="38" t="s">
        <v>71</v>
      </c>
    </row>
    <row r="332" spans="1:14" x14ac:dyDescent="0.2">
      <c r="A332" s="4">
        <f t="shared" si="36"/>
        <v>0.34339793601809188</v>
      </c>
      <c r="B332" s="59" t="s">
        <v>11</v>
      </c>
      <c r="C332" s="2" t="s">
        <v>226</v>
      </c>
      <c r="D332" s="2" t="s">
        <v>220</v>
      </c>
      <c r="E332" s="2" t="s">
        <v>100</v>
      </c>
      <c r="F332" s="2" t="s">
        <v>136</v>
      </c>
      <c r="G332" s="2" t="s">
        <v>13</v>
      </c>
      <c r="H332" s="2">
        <f t="shared" si="33"/>
        <v>3.25495673950798E-7</v>
      </c>
      <c r="I332" s="2" t="s">
        <v>67</v>
      </c>
      <c r="J332" s="2" t="s">
        <v>68</v>
      </c>
      <c r="K332" s="2" t="s">
        <v>69</v>
      </c>
      <c r="L332" s="2" t="s">
        <v>62</v>
      </c>
      <c r="M332" s="2"/>
      <c r="N332" s="38" t="s">
        <v>71</v>
      </c>
    </row>
    <row r="333" spans="1:14" x14ac:dyDescent="0.2">
      <c r="A333" s="4">
        <f t="shared" si="36"/>
        <v>6.1679373952753025E-2</v>
      </c>
      <c r="B333" s="59" t="s">
        <v>11</v>
      </c>
      <c r="C333" s="2" t="s">
        <v>226</v>
      </c>
      <c r="D333" s="2" t="s">
        <v>220</v>
      </c>
      <c r="E333" s="2" t="s">
        <v>100</v>
      </c>
      <c r="F333" s="2" t="s">
        <v>136</v>
      </c>
      <c r="G333" s="2" t="s">
        <v>14</v>
      </c>
      <c r="H333" s="2">
        <f t="shared" si="33"/>
        <v>5.8463861566590554E-8</v>
      </c>
      <c r="I333" s="2" t="s">
        <v>67</v>
      </c>
      <c r="J333" s="2" t="s">
        <v>68</v>
      </c>
      <c r="K333" s="2" t="s">
        <v>69</v>
      </c>
      <c r="L333" s="2" t="s">
        <v>62</v>
      </c>
      <c r="M333" s="2"/>
      <c r="N333" s="38" t="s">
        <v>71</v>
      </c>
    </row>
    <row r="334" spans="1:14" x14ac:dyDescent="0.2">
      <c r="A334" s="4">
        <f t="shared" si="36"/>
        <v>2.6724613519455209E-2</v>
      </c>
      <c r="B334" s="59" t="s">
        <v>11</v>
      </c>
      <c r="C334" s="2" t="s">
        <v>226</v>
      </c>
      <c r="D334" s="2" t="s">
        <v>220</v>
      </c>
      <c r="E334" s="2" t="s">
        <v>100</v>
      </c>
      <c r="F334" s="2" t="s">
        <v>136</v>
      </c>
      <c r="G334" s="2" t="s">
        <v>15</v>
      </c>
      <c r="H334" s="2">
        <f t="shared" si="33"/>
        <v>2.5331387222232429E-8</v>
      </c>
      <c r="I334" s="2" t="s">
        <v>67</v>
      </c>
      <c r="J334" s="2" t="s">
        <v>68</v>
      </c>
      <c r="K334" s="2" t="s">
        <v>69</v>
      </c>
      <c r="L334" s="2" t="s">
        <v>62</v>
      </c>
      <c r="M334" s="2"/>
      <c r="N334" s="38" t="s">
        <v>71</v>
      </c>
    </row>
    <row r="335" spans="1:14" x14ac:dyDescent="0.2">
      <c r="A335" s="4">
        <f t="shared" si="36"/>
        <v>0.84455235519152883</v>
      </c>
      <c r="B335" s="59" t="s">
        <v>11</v>
      </c>
      <c r="C335" s="2" t="s">
        <v>226</v>
      </c>
      <c r="D335" s="2" t="s">
        <v>220</v>
      </c>
      <c r="E335" s="2" t="s">
        <v>100</v>
      </c>
      <c r="F335" s="2" t="s">
        <v>136</v>
      </c>
      <c r="G335" s="2" t="s">
        <v>16</v>
      </c>
      <c r="H335" s="2">
        <f t="shared" si="33"/>
        <v>8.005235594232501E-7</v>
      </c>
      <c r="I335" s="2" t="s">
        <v>67</v>
      </c>
      <c r="J335" s="2" t="s">
        <v>68</v>
      </c>
      <c r="K335" s="2" t="s">
        <v>69</v>
      </c>
      <c r="L335" s="2" t="s">
        <v>62</v>
      </c>
      <c r="M335" s="2"/>
      <c r="N335" s="38" t="s">
        <v>71</v>
      </c>
    </row>
    <row r="336" spans="1:14" x14ac:dyDescent="0.2">
      <c r="A336" s="4">
        <f t="shared" si="36"/>
        <v>2.1948400314786912E-3</v>
      </c>
      <c r="B336" s="59" t="s">
        <v>11</v>
      </c>
      <c r="C336" s="2" t="s">
        <v>226</v>
      </c>
      <c r="D336" s="2" t="s">
        <v>220</v>
      </c>
      <c r="E336" s="2" t="s">
        <v>100</v>
      </c>
      <c r="F336" s="2" t="s">
        <v>136</v>
      </c>
      <c r="G336" s="2" t="s">
        <v>17</v>
      </c>
      <c r="H336" s="2">
        <f t="shared" si="33"/>
        <v>2.0804170914489965E-9</v>
      </c>
      <c r="I336" s="2" t="s">
        <v>67</v>
      </c>
      <c r="J336" s="2" t="s">
        <v>68</v>
      </c>
      <c r="K336" s="2" t="s">
        <v>69</v>
      </c>
      <c r="L336" s="2" t="s">
        <v>62</v>
      </c>
      <c r="M336" s="2"/>
      <c r="N336" s="38" t="s">
        <v>71</v>
      </c>
    </row>
    <row r="337" spans="1:14" x14ac:dyDescent="0.2">
      <c r="A337" s="4">
        <f t="shared" si="36"/>
        <v>5.1809525472094331E-3</v>
      </c>
      <c r="B337" s="59" t="s">
        <v>11</v>
      </c>
      <c r="C337" s="2" t="s">
        <v>226</v>
      </c>
      <c r="D337" s="2" t="s">
        <v>220</v>
      </c>
      <c r="E337" s="2" t="s">
        <v>100</v>
      </c>
      <c r="F337" s="2" t="s">
        <v>136</v>
      </c>
      <c r="G337" s="2" t="s">
        <v>18</v>
      </c>
      <c r="H337" s="2">
        <f t="shared" si="33"/>
        <v>4.9108554949852452E-9</v>
      </c>
      <c r="I337" s="2" t="s">
        <v>67</v>
      </c>
      <c r="J337" s="2" t="s">
        <v>68</v>
      </c>
      <c r="K337" s="2" t="s">
        <v>69</v>
      </c>
      <c r="L337" s="2" t="s">
        <v>62</v>
      </c>
      <c r="M337" s="2"/>
      <c r="N337" s="38" t="s">
        <v>71</v>
      </c>
    </row>
    <row r="338" spans="1:14" x14ac:dyDescent="0.2">
      <c r="A338" s="4">
        <f t="shared" si="36"/>
        <v>0.97067701887500846</v>
      </c>
      <c r="B338" s="59" t="s">
        <v>11</v>
      </c>
      <c r="C338" s="2" t="s">
        <v>226</v>
      </c>
      <c r="D338" s="2" t="s">
        <v>220</v>
      </c>
      <c r="E338" s="2" t="s">
        <v>100</v>
      </c>
      <c r="F338" s="2" t="s">
        <v>136</v>
      </c>
      <c r="G338" s="2" t="s">
        <v>79</v>
      </c>
      <c r="H338" s="2">
        <f t="shared" si="33"/>
        <v>9.2007300367299382E-7</v>
      </c>
      <c r="I338" s="2" t="s">
        <v>67</v>
      </c>
      <c r="J338" s="2" t="s">
        <v>68</v>
      </c>
      <c r="K338" s="2" t="s">
        <v>69</v>
      </c>
      <c r="L338" s="2" t="s">
        <v>62</v>
      </c>
      <c r="M338" s="2"/>
      <c r="N338" s="38" t="s">
        <v>71</v>
      </c>
    </row>
    <row r="339" spans="1:14" x14ac:dyDescent="0.2">
      <c r="A339" s="4">
        <f t="shared" si="36"/>
        <v>7.6691631306964915E-3</v>
      </c>
      <c r="B339" s="59" t="s">
        <v>11</v>
      </c>
      <c r="C339" s="2" t="s">
        <v>226</v>
      </c>
      <c r="D339" s="2" t="s">
        <v>220</v>
      </c>
      <c r="E339" s="2" t="s">
        <v>100</v>
      </c>
      <c r="F339" s="2" t="s">
        <v>136</v>
      </c>
      <c r="G339" s="2" t="s">
        <v>20</v>
      </c>
      <c r="H339" s="2">
        <f t="shared" si="33"/>
        <v>7.269348939048807E-9</v>
      </c>
      <c r="I339" s="2" t="s">
        <v>67</v>
      </c>
      <c r="J339" s="2" t="s">
        <v>68</v>
      </c>
      <c r="K339" s="2" t="s">
        <v>69</v>
      </c>
      <c r="L339" s="2" t="s">
        <v>62</v>
      </c>
      <c r="M339" s="2"/>
      <c r="N339" s="38" t="s">
        <v>71</v>
      </c>
    </row>
    <row r="340" spans="1:14" x14ac:dyDescent="0.2">
      <c r="A340" s="4">
        <f t="shared" si="36"/>
        <v>489.39261948551814</v>
      </c>
      <c r="B340" s="59" t="s">
        <v>11</v>
      </c>
      <c r="C340" s="2" t="s">
        <v>226</v>
      </c>
      <c r="D340" s="2" t="s">
        <v>220</v>
      </c>
      <c r="E340" s="2" t="s">
        <v>100</v>
      </c>
      <c r="F340" s="2" t="s">
        <v>136</v>
      </c>
      <c r="G340" s="2" t="s">
        <v>21</v>
      </c>
      <c r="H340" s="2">
        <f t="shared" si="33"/>
        <v>4.6387926017584663E-4</v>
      </c>
      <c r="I340" s="2" t="s">
        <v>67</v>
      </c>
      <c r="J340" s="2" t="s">
        <v>68</v>
      </c>
      <c r="K340" s="2" t="s">
        <v>69</v>
      </c>
      <c r="L340" s="2" t="s">
        <v>62</v>
      </c>
      <c r="M340" s="2"/>
      <c r="N340" s="38" t="s">
        <v>213</v>
      </c>
    </row>
    <row r="341" spans="1:14" x14ac:dyDescent="0.2">
      <c r="A341" s="4">
        <f t="shared" si="36"/>
        <v>0</v>
      </c>
      <c r="B341" s="59" t="s">
        <v>11</v>
      </c>
      <c r="C341" s="2" t="s">
        <v>226</v>
      </c>
      <c r="D341" s="2" t="s">
        <v>220</v>
      </c>
      <c r="E341" s="2" t="s">
        <v>100</v>
      </c>
      <c r="F341" s="2" t="s">
        <v>136</v>
      </c>
      <c r="G341" s="2" t="s">
        <v>182</v>
      </c>
      <c r="H341" s="2">
        <f t="shared" si="33"/>
        <v>0</v>
      </c>
      <c r="I341" s="2" t="s">
        <v>67</v>
      </c>
      <c r="J341" s="2" t="s">
        <v>68</v>
      </c>
      <c r="K341" s="2" t="s">
        <v>69</v>
      </c>
      <c r="L341" s="2" t="s">
        <v>62</v>
      </c>
      <c r="M341" s="2"/>
      <c r="N341" s="38" t="s">
        <v>71</v>
      </c>
    </row>
    <row r="342" spans="1:14" x14ac:dyDescent="0.2">
      <c r="A342" s="4">
        <f t="shared" si="36"/>
        <v>0</v>
      </c>
      <c r="B342" s="59" t="s">
        <v>11</v>
      </c>
      <c r="C342" s="2" t="s">
        <v>226</v>
      </c>
      <c r="D342" s="2" t="s">
        <v>220</v>
      </c>
      <c r="E342" s="2" t="s">
        <v>100</v>
      </c>
      <c r="F342" s="2" t="s">
        <v>136</v>
      </c>
      <c r="G342" s="2" t="s">
        <v>183</v>
      </c>
      <c r="H342" s="2">
        <f t="shared" si="33"/>
        <v>0</v>
      </c>
      <c r="I342" s="2" t="s">
        <v>67</v>
      </c>
      <c r="J342" s="2" t="s">
        <v>68</v>
      </c>
      <c r="K342" s="2" t="s">
        <v>69</v>
      </c>
      <c r="L342" s="2" t="s">
        <v>62</v>
      </c>
      <c r="M342" s="2"/>
      <c r="N342" s="38" t="s">
        <v>71</v>
      </c>
    </row>
    <row r="343" spans="1:14" x14ac:dyDescent="0.2">
      <c r="A343" s="4">
        <f t="shared" si="36"/>
        <v>0</v>
      </c>
      <c r="B343" s="59" t="s">
        <v>11</v>
      </c>
      <c r="C343" s="2" t="s">
        <v>226</v>
      </c>
      <c r="D343" s="2" t="s">
        <v>220</v>
      </c>
      <c r="E343" s="2" t="s">
        <v>100</v>
      </c>
      <c r="F343" s="2" t="s">
        <v>136</v>
      </c>
      <c r="G343" s="2" t="s">
        <v>184</v>
      </c>
      <c r="H343" s="2">
        <f t="shared" si="33"/>
        <v>0</v>
      </c>
      <c r="I343" s="2" t="s">
        <v>67</v>
      </c>
      <c r="J343" s="2" t="s">
        <v>68</v>
      </c>
      <c r="K343" s="2" t="s">
        <v>69</v>
      </c>
      <c r="L343" s="2" t="s">
        <v>62</v>
      </c>
      <c r="M343" s="2"/>
      <c r="N343" s="38" t="s">
        <v>71</v>
      </c>
    </row>
    <row r="344" spans="1:14" x14ac:dyDescent="0.2">
      <c r="A344" s="4">
        <f t="shared" ref="A344:A357" si="37">N61</f>
        <v>2.7549999999999999</v>
      </c>
      <c r="B344" s="59" t="s">
        <v>11</v>
      </c>
      <c r="C344" s="2" t="s">
        <v>226</v>
      </c>
      <c r="D344" s="2" t="s">
        <v>220</v>
      </c>
      <c r="E344" s="2" t="s">
        <v>101</v>
      </c>
      <c r="F344" s="2" t="s">
        <v>136</v>
      </c>
      <c r="G344" s="2" t="s">
        <v>8</v>
      </c>
      <c r="H344" s="2">
        <f t="shared" si="33"/>
        <v>2.6113744075829388E-6</v>
      </c>
      <c r="I344" s="2" t="s">
        <v>67</v>
      </c>
      <c r="J344" s="2" t="s">
        <v>68</v>
      </c>
      <c r="K344" s="2" t="s">
        <v>69</v>
      </c>
      <c r="L344" s="2" t="s">
        <v>62</v>
      </c>
      <c r="M344" s="2"/>
      <c r="N344" s="38" t="s">
        <v>71</v>
      </c>
    </row>
    <row r="345" spans="1:14" x14ac:dyDescent="0.2">
      <c r="A345" s="4">
        <f t="shared" si="37"/>
        <v>5.0679999999999996</v>
      </c>
      <c r="B345" s="59" t="s">
        <v>11</v>
      </c>
      <c r="C345" s="2" t="s">
        <v>226</v>
      </c>
      <c r="D345" s="2" t="s">
        <v>220</v>
      </c>
      <c r="E345" s="2" t="s">
        <v>101</v>
      </c>
      <c r="F345" s="2" t="s">
        <v>136</v>
      </c>
      <c r="G345" s="2" t="s">
        <v>12</v>
      </c>
      <c r="H345" s="2">
        <f t="shared" si="33"/>
        <v>4.8037914691943127E-6</v>
      </c>
      <c r="I345" s="2" t="s">
        <v>67</v>
      </c>
      <c r="J345" s="2" t="s">
        <v>68</v>
      </c>
      <c r="K345" s="2" t="s">
        <v>69</v>
      </c>
      <c r="L345" s="2" t="s">
        <v>62</v>
      </c>
      <c r="M345" s="2"/>
      <c r="N345" s="38" t="s">
        <v>71</v>
      </c>
    </row>
    <row r="346" spans="1:14" x14ac:dyDescent="0.2">
      <c r="A346" s="4">
        <f t="shared" si="37"/>
        <v>0</v>
      </c>
      <c r="B346" s="59" t="s">
        <v>11</v>
      </c>
      <c r="C346" s="2" t="s">
        <v>226</v>
      </c>
      <c r="D346" s="2" t="s">
        <v>220</v>
      </c>
      <c r="E346" s="2" t="s">
        <v>101</v>
      </c>
      <c r="F346" s="2" t="s">
        <v>136</v>
      </c>
      <c r="G346" s="2" t="s">
        <v>13</v>
      </c>
      <c r="H346" s="2">
        <f t="shared" si="33"/>
        <v>0</v>
      </c>
      <c r="I346" s="2" t="s">
        <v>67</v>
      </c>
      <c r="J346" s="2" t="s">
        <v>68</v>
      </c>
      <c r="K346" s="2" t="s">
        <v>69</v>
      </c>
      <c r="L346" s="2" t="s">
        <v>62</v>
      </c>
      <c r="M346" s="2"/>
      <c r="N346" s="38" t="s">
        <v>71</v>
      </c>
    </row>
    <row r="347" spans="1:14" x14ac:dyDescent="0.2">
      <c r="A347" s="4">
        <f t="shared" si="37"/>
        <v>0</v>
      </c>
      <c r="B347" s="59" t="s">
        <v>11</v>
      </c>
      <c r="C347" s="2" t="s">
        <v>226</v>
      </c>
      <c r="D347" s="2" t="s">
        <v>220</v>
      </c>
      <c r="E347" s="2" t="s">
        <v>101</v>
      </c>
      <c r="F347" s="2" t="s">
        <v>136</v>
      </c>
      <c r="G347" s="2" t="s">
        <v>14</v>
      </c>
      <c r="H347" s="2">
        <f t="shared" si="33"/>
        <v>0</v>
      </c>
      <c r="I347" s="2" t="s">
        <v>67</v>
      </c>
      <c r="J347" s="2" t="s">
        <v>68</v>
      </c>
      <c r="K347" s="2" t="s">
        <v>69</v>
      </c>
      <c r="L347" s="2" t="s">
        <v>62</v>
      </c>
      <c r="M347" s="2"/>
      <c r="N347" s="38" t="s">
        <v>71</v>
      </c>
    </row>
    <row r="348" spans="1:14" x14ac:dyDescent="0.2">
      <c r="A348" s="4">
        <f t="shared" si="37"/>
        <v>0</v>
      </c>
      <c r="B348" s="59" t="s">
        <v>11</v>
      </c>
      <c r="C348" s="2" t="s">
        <v>226</v>
      </c>
      <c r="D348" s="2" t="s">
        <v>220</v>
      </c>
      <c r="E348" s="2" t="s">
        <v>101</v>
      </c>
      <c r="F348" s="2" t="s">
        <v>136</v>
      </c>
      <c r="G348" s="2" t="s">
        <v>15</v>
      </c>
      <c r="H348" s="2">
        <f t="shared" si="33"/>
        <v>0</v>
      </c>
      <c r="I348" s="2" t="s">
        <v>67</v>
      </c>
      <c r="J348" s="2" t="s">
        <v>68</v>
      </c>
      <c r="K348" s="2" t="s">
        <v>69</v>
      </c>
      <c r="L348" s="2" t="s">
        <v>62</v>
      </c>
      <c r="M348" s="2"/>
      <c r="N348" s="38" t="s">
        <v>71</v>
      </c>
    </row>
    <row r="349" spans="1:14" x14ac:dyDescent="0.2">
      <c r="A349" s="4">
        <f t="shared" si="37"/>
        <v>12.776</v>
      </c>
      <c r="B349" s="59" t="s">
        <v>11</v>
      </c>
      <c r="C349" s="2" t="s">
        <v>226</v>
      </c>
      <c r="D349" s="2" t="s">
        <v>220</v>
      </c>
      <c r="E349" s="2" t="s">
        <v>101</v>
      </c>
      <c r="F349" s="2" t="s">
        <v>136</v>
      </c>
      <c r="G349" s="2" t="s">
        <v>16</v>
      </c>
      <c r="H349" s="2">
        <f t="shared" si="33"/>
        <v>1.2109952606635071E-5</v>
      </c>
      <c r="I349" s="2" t="s">
        <v>67</v>
      </c>
      <c r="J349" s="2" t="s">
        <v>68</v>
      </c>
      <c r="K349" s="2" t="s">
        <v>69</v>
      </c>
      <c r="L349" s="2" t="s">
        <v>62</v>
      </c>
      <c r="M349" s="2"/>
      <c r="N349" s="38" t="s">
        <v>71</v>
      </c>
    </row>
    <row r="350" spans="1:14" x14ac:dyDescent="0.2">
      <c r="A350" s="4">
        <f t="shared" si="37"/>
        <v>0</v>
      </c>
      <c r="B350" s="59" t="s">
        <v>11</v>
      </c>
      <c r="C350" s="2" t="s">
        <v>226</v>
      </c>
      <c r="D350" s="2" t="s">
        <v>220</v>
      </c>
      <c r="E350" s="2" t="s">
        <v>101</v>
      </c>
      <c r="F350" s="2" t="s">
        <v>136</v>
      </c>
      <c r="G350" s="2" t="s">
        <v>17</v>
      </c>
      <c r="H350" s="2">
        <f t="shared" si="33"/>
        <v>0</v>
      </c>
      <c r="I350" s="2" t="s">
        <v>67</v>
      </c>
      <c r="J350" s="2" t="s">
        <v>68</v>
      </c>
      <c r="K350" s="2" t="s">
        <v>69</v>
      </c>
      <c r="L350" s="2" t="s">
        <v>62</v>
      </c>
      <c r="M350" s="2"/>
      <c r="N350" s="38" t="s">
        <v>71</v>
      </c>
    </row>
    <row r="351" spans="1:14" x14ac:dyDescent="0.2">
      <c r="A351" s="4">
        <f t="shared" si="37"/>
        <v>0</v>
      </c>
      <c r="B351" s="59" t="s">
        <v>11</v>
      </c>
      <c r="C351" s="2" t="s">
        <v>226</v>
      </c>
      <c r="D351" s="2" t="s">
        <v>220</v>
      </c>
      <c r="E351" s="2" t="s">
        <v>101</v>
      </c>
      <c r="F351" s="2" t="s">
        <v>136</v>
      </c>
      <c r="G351" s="2" t="s">
        <v>18</v>
      </c>
      <c r="H351" s="2">
        <f t="shared" si="33"/>
        <v>0</v>
      </c>
      <c r="I351" s="2" t="s">
        <v>67</v>
      </c>
      <c r="J351" s="2" t="s">
        <v>68</v>
      </c>
      <c r="K351" s="2" t="s">
        <v>69</v>
      </c>
      <c r="L351" s="2" t="s">
        <v>62</v>
      </c>
      <c r="M351" s="2"/>
      <c r="N351" s="38" t="s">
        <v>71</v>
      </c>
    </row>
    <row r="352" spans="1:14" x14ac:dyDescent="0.2">
      <c r="A352" s="4">
        <f t="shared" si="37"/>
        <v>0.39</v>
      </c>
      <c r="B352" s="59" t="s">
        <v>11</v>
      </c>
      <c r="C352" s="2" t="s">
        <v>226</v>
      </c>
      <c r="D352" s="2" t="s">
        <v>220</v>
      </c>
      <c r="E352" s="2" t="s">
        <v>101</v>
      </c>
      <c r="F352" s="2" t="s">
        <v>136</v>
      </c>
      <c r="G352" s="2" t="s">
        <v>79</v>
      </c>
      <c r="H352" s="2">
        <f t="shared" si="33"/>
        <v>3.6966824644549766E-7</v>
      </c>
      <c r="I352" s="2" t="s">
        <v>67</v>
      </c>
      <c r="J352" s="2" t="s">
        <v>68</v>
      </c>
      <c r="K352" s="2" t="s">
        <v>69</v>
      </c>
      <c r="L352" s="2" t="s">
        <v>62</v>
      </c>
      <c r="M352" s="2"/>
      <c r="N352" s="38" t="s">
        <v>71</v>
      </c>
    </row>
    <row r="353" spans="1:14" x14ac:dyDescent="0.2">
      <c r="A353" s="4">
        <f t="shared" si="37"/>
        <v>0</v>
      </c>
      <c r="B353" s="59" t="s">
        <v>11</v>
      </c>
      <c r="C353" s="2" t="s">
        <v>226</v>
      </c>
      <c r="D353" s="2" t="s">
        <v>220</v>
      </c>
      <c r="E353" s="2" t="s">
        <v>101</v>
      </c>
      <c r="F353" s="2" t="s">
        <v>136</v>
      </c>
      <c r="G353" s="2" t="s">
        <v>20</v>
      </c>
      <c r="H353" s="2">
        <f t="shared" si="33"/>
        <v>0</v>
      </c>
      <c r="I353" s="2" t="s">
        <v>67</v>
      </c>
      <c r="J353" s="2" t="s">
        <v>68</v>
      </c>
      <c r="K353" s="2" t="s">
        <v>69</v>
      </c>
      <c r="L353" s="2" t="s">
        <v>62</v>
      </c>
      <c r="M353" s="2"/>
      <c r="N353" s="38" t="s">
        <v>71</v>
      </c>
    </row>
    <row r="354" spans="1:14" x14ac:dyDescent="0.2">
      <c r="A354" s="4">
        <f t="shared" si="37"/>
        <v>144683.59936885323</v>
      </c>
      <c r="B354" s="59" t="s">
        <v>11</v>
      </c>
      <c r="C354" s="2" t="s">
        <v>226</v>
      </c>
      <c r="D354" s="2" t="s">
        <v>220</v>
      </c>
      <c r="E354" s="2" t="s">
        <v>101</v>
      </c>
      <c r="F354" s="2" t="s">
        <v>136</v>
      </c>
      <c r="G354" s="2" t="s">
        <v>21</v>
      </c>
      <c r="H354" s="2">
        <f t="shared" si="33"/>
        <v>0.13714085248232535</v>
      </c>
      <c r="I354" s="2" t="s">
        <v>67</v>
      </c>
      <c r="J354" s="2" t="s">
        <v>68</v>
      </c>
      <c r="K354" s="2" t="s">
        <v>69</v>
      </c>
      <c r="L354" s="2" t="s">
        <v>62</v>
      </c>
      <c r="M354" s="2"/>
      <c r="N354" s="38" t="s">
        <v>213</v>
      </c>
    </row>
    <row r="355" spans="1:14" x14ac:dyDescent="0.2">
      <c r="A355" s="4">
        <f t="shared" si="37"/>
        <v>0</v>
      </c>
      <c r="B355" s="59" t="s">
        <v>11</v>
      </c>
      <c r="C355" s="2" t="s">
        <v>226</v>
      </c>
      <c r="D355" s="2" t="s">
        <v>220</v>
      </c>
      <c r="E355" s="2" t="s">
        <v>101</v>
      </c>
      <c r="F355" s="2" t="s">
        <v>136</v>
      </c>
      <c r="G355" s="2" t="s">
        <v>182</v>
      </c>
      <c r="H355" s="2">
        <f t="shared" si="33"/>
        <v>0</v>
      </c>
      <c r="I355" s="2" t="s">
        <v>67</v>
      </c>
      <c r="J355" s="2" t="s">
        <v>68</v>
      </c>
      <c r="K355" s="2" t="s">
        <v>69</v>
      </c>
      <c r="L355" s="2" t="s">
        <v>62</v>
      </c>
      <c r="M355" s="2"/>
      <c r="N355" s="38" t="s">
        <v>71</v>
      </c>
    </row>
    <row r="356" spans="1:14" x14ac:dyDescent="0.2">
      <c r="A356" s="4">
        <f t="shared" si="37"/>
        <v>0</v>
      </c>
      <c r="B356" s="59" t="s">
        <v>11</v>
      </c>
      <c r="C356" s="2" t="s">
        <v>226</v>
      </c>
      <c r="D356" s="2" t="s">
        <v>220</v>
      </c>
      <c r="E356" s="2" t="s">
        <v>101</v>
      </c>
      <c r="F356" s="2" t="s">
        <v>136</v>
      </c>
      <c r="G356" s="2" t="s">
        <v>183</v>
      </c>
      <c r="H356" s="2">
        <f t="shared" si="33"/>
        <v>0</v>
      </c>
      <c r="I356" s="2" t="s">
        <v>67</v>
      </c>
      <c r="J356" s="2" t="s">
        <v>68</v>
      </c>
      <c r="K356" s="2" t="s">
        <v>69</v>
      </c>
      <c r="L356" s="2" t="s">
        <v>62</v>
      </c>
      <c r="M356" s="2"/>
      <c r="N356" s="38" t="s">
        <v>71</v>
      </c>
    </row>
    <row r="357" spans="1:14" x14ac:dyDescent="0.2">
      <c r="A357" s="4">
        <f t="shared" si="37"/>
        <v>0</v>
      </c>
      <c r="B357" s="59" t="s">
        <v>11</v>
      </c>
      <c r="C357" s="2" t="s">
        <v>226</v>
      </c>
      <c r="D357" s="2" t="s">
        <v>220</v>
      </c>
      <c r="E357" s="2" t="s">
        <v>101</v>
      </c>
      <c r="F357" s="2" t="s">
        <v>136</v>
      </c>
      <c r="G357" s="2" t="s">
        <v>184</v>
      </c>
      <c r="H357" s="2">
        <f t="shared" si="33"/>
        <v>0</v>
      </c>
      <c r="I357" s="2" t="s">
        <v>67</v>
      </c>
      <c r="J357" s="2" t="s">
        <v>68</v>
      </c>
      <c r="K357" s="2" t="s">
        <v>69</v>
      </c>
      <c r="L357" s="2" t="s">
        <v>62</v>
      </c>
      <c r="M357" s="2"/>
      <c r="N357" s="38" t="s">
        <v>71</v>
      </c>
    </row>
    <row r="358" spans="1:14" x14ac:dyDescent="0.2">
      <c r="A358" s="4">
        <f t="shared" ref="A358:A371" si="38">U61</f>
        <v>1.537312880028848</v>
      </c>
      <c r="B358" s="59" t="s">
        <v>11</v>
      </c>
      <c r="C358" s="2" t="s">
        <v>226</v>
      </c>
      <c r="D358" s="2" t="s">
        <v>220</v>
      </c>
      <c r="E358" s="2" t="s">
        <v>93</v>
      </c>
      <c r="F358" s="2" t="s">
        <v>136</v>
      </c>
      <c r="G358" s="2" t="s">
        <v>8</v>
      </c>
      <c r="H358" s="2">
        <f t="shared" si="33"/>
        <v>1.4571686066624154E-6</v>
      </c>
      <c r="I358" s="2" t="s">
        <v>67</v>
      </c>
      <c r="J358" s="2" t="s">
        <v>68</v>
      </c>
      <c r="K358" s="2" t="s">
        <v>69</v>
      </c>
      <c r="L358" s="2" t="s">
        <v>62</v>
      </c>
      <c r="M358" s="2"/>
      <c r="N358" s="38" t="s">
        <v>71</v>
      </c>
    </row>
    <row r="359" spans="1:14" x14ac:dyDescent="0.2">
      <c r="A359" s="4">
        <f t="shared" si="38"/>
        <v>4.8713178736279854</v>
      </c>
      <c r="B359" s="59" t="s">
        <v>11</v>
      </c>
      <c r="C359" s="2" t="s">
        <v>226</v>
      </c>
      <c r="D359" s="2" t="s">
        <v>220</v>
      </c>
      <c r="E359" s="2" t="s">
        <v>93</v>
      </c>
      <c r="F359" s="2" t="s">
        <v>136</v>
      </c>
      <c r="G359" s="2" t="s">
        <v>12</v>
      </c>
      <c r="H359" s="2">
        <f t="shared" si="33"/>
        <v>4.6173629133914551E-6</v>
      </c>
      <c r="I359" s="2" t="s">
        <v>67</v>
      </c>
      <c r="J359" s="2" t="s">
        <v>68</v>
      </c>
      <c r="K359" s="2" t="s">
        <v>69</v>
      </c>
      <c r="L359" s="2" t="s">
        <v>62</v>
      </c>
      <c r="M359" s="2"/>
      <c r="N359" s="38" t="s">
        <v>71</v>
      </c>
    </row>
    <row r="360" spans="1:14" x14ac:dyDescent="0.2">
      <c r="A360" s="4">
        <f t="shared" si="38"/>
        <v>9.5421887324116916</v>
      </c>
      <c r="B360" s="59" t="s">
        <v>11</v>
      </c>
      <c r="C360" s="2" t="s">
        <v>226</v>
      </c>
      <c r="D360" s="2" t="s">
        <v>220</v>
      </c>
      <c r="E360" s="2" t="s">
        <v>93</v>
      </c>
      <c r="F360" s="2" t="s">
        <v>136</v>
      </c>
      <c r="G360" s="2" t="s">
        <v>13</v>
      </c>
      <c r="H360" s="2">
        <f t="shared" si="33"/>
        <v>9.0447286563144006E-6</v>
      </c>
      <c r="I360" s="2" t="s">
        <v>67</v>
      </c>
      <c r="J360" s="2" t="s">
        <v>68</v>
      </c>
      <c r="K360" s="2" t="s">
        <v>69</v>
      </c>
      <c r="L360" s="2" t="s">
        <v>62</v>
      </c>
      <c r="M360" s="2"/>
      <c r="N360" s="38" t="s">
        <v>71</v>
      </c>
    </row>
    <row r="361" spans="1:14" x14ac:dyDescent="0.2">
      <c r="A361" s="4">
        <f t="shared" si="38"/>
        <v>1.7139189419098757</v>
      </c>
      <c r="B361" s="59" t="s">
        <v>11</v>
      </c>
      <c r="C361" s="2" t="s">
        <v>226</v>
      </c>
      <c r="D361" s="2" t="s">
        <v>220</v>
      </c>
      <c r="E361" s="2" t="s">
        <v>93</v>
      </c>
      <c r="F361" s="2" t="s">
        <v>136</v>
      </c>
      <c r="G361" s="2" t="s">
        <v>14</v>
      </c>
      <c r="H361" s="2">
        <f t="shared" si="33"/>
        <v>1.6245677174501192E-6</v>
      </c>
      <c r="I361" s="2" t="s">
        <v>67</v>
      </c>
      <c r="J361" s="2" t="s">
        <v>68</v>
      </c>
      <c r="K361" s="2" t="s">
        <v>69</v>
      </c>
      <c r="L361" s="2" t="s">
        <v>62</v>
      </c>
      <c r="M361" s="2"/>
      <c r="N361" s="38" t="s">
        <v>71</v>
      </c>
    </row>
    <row r="362" spans="1:14" x14ac:dyDescent="0.2">
      <c r="A362" s="4">
        <f t="shared" si="38"/>
        <v>0.74261164455562811</v>
      </c>
      <c r="B362" s="59" t="s">
        <v>11</v>
      </c>
      <c r="C362" s="2" t="s">
        <v>226</v>
      </c>
      <c r="D362" s="2" t="s">
        <v>220</v>
      </c>
      <c r="E362" s="2" t="s">
        <v>93</v>
      </c>
      <c r="F362" s="2" t="s">
        <v>136</v>
      </c>
      <c r="G362" s="2" t="s">
        <v>15</v>
      </c>
      <c r="H362" s="2">
        <f t="shared" ref="H362:H425" si="39">A362/1000/10^6/0.001055</f>
        <v>7.0389729341765699E-7</v>
      </c>
      <c r="I362" s="2" t="s">
        <v>67</v>
      </c>
      <c r="J362" s="2" t="s">
        <v>68</v>
      </c>
      <c r="K362" s="2" t="s">
        <v>69</v>
      </c>
      <c r="L362" s="2" t="s">
        <v>62</v>
      </c>
      <c r="M362" s="2"/>
      <c r="N362" s="38" t="s">
        <v>71</v>
      </c>
    </row>
    <row r="363" spans="1:14" x14ac:dyDescent="0.2">
      <c r="A363" s="4">
        <f t="shared" si="38"/>
        <v>23.468044278564907</v>
      </c>
      <c r="B363" s="59" t="s">
        <v>11</v>
      </c>
      <c r="C363" s="2" t="s">
        <v>226</v>
      </c>
      <c r="D363" s="2" t="s">
        <v>220</v>
      </c>
      <c r="E363" s="2" t="s">
        <v>93</v>
      </c>
      <c r="F363" s="2" t="s">
        <v>136</v>
      </c>
      <c r="G363" s="2" t="s">
        <v>16</v>
      </c>
      <c r="H363" s="2">
        <f t="shared" si="39"/>
        <v>2.2244591733236879E-5</v>
      </c>
      <c r="I363" s="2" t="s">
        <v>67</v>
      </c>
      <c r="J363" s="2" t="s">
        <v>68</v>
      </c>
      <c r="K363" s="2" t="s">
        <v>69</v>
      </c>
      <c r="L363" s="2" t="s">
        <v>62</v>
      </c>
      <c r="M363" s="2"/>
      <c r="N363" s="38" t="s">
        <v>71</v>
      </c>
    </row>
    <row r="364" spans="1:14" x14ac:dyDescent="0.2">
      <c r="A364" s="4">
        <f t="shared" si="38"/>
        <v>6.0989236163372686E-2</v>
      </c>
      <c r="B364" s="59" t="s">
        <v>11</v>
      </c>
      <c r="C364" s="2" t="s">
        <v>226</v>
      </c>
      <c r="D364" s="2" t="s">
        <v>220</v>
      </c>
      <c r="E364" s="2" t="s">
        <v>93</v>
      </c>
      <c r="F364" s="2" t="s">
        <v>136</v>
      </c>
      <c r="G364" s="2" t="s">
        <v>17</v>
      </c>
      <c r="H364" s="2">
        <f t="shared" si="39"/>
        <v>5.7809702524523873E-8</v>
      </c>
      <c r="I364" s="2" t="s">
        <v>67</v>
      </c>
      <c r="J364" s="2" t="s">
        <v>68</v>
      </c>
      <c r="K364" s="2" t="s">
        <v>69</v>
      </c>
      <c r="L364" s="2" t="s">
        <v>62</v>
      </c>
      <c r="M364" s="2"/>
      <c r="N364" s="38" t="s">
        <v>71</v>
      </c>
    </row>
    <row r="365" spans="1:14" x14ac:dyDescent="0.2">
      <c r="A365" s="4">
        <f t="shared" si="38"/>
        <v>0.14396599930797724</v>
      </c>
      <c r="B365" s="59" t="s">
        <v>11</v>
      </c>
      <c r="C365" s="2" t="s">
        <v>226</v>
      </c>
      <c r="D365" s="2" t="s">
        <v>220</v>
      </c>
      <c r="E365" s="2" t="s">
        <v>93</v>
      </c>
      <c r="F365" s="2" t="s">
        <v>136</v>
      </c>
      <c r="G365" s="2" t="s">
        <v>18</v>
      </c>
      <c r="H365" s="2">
        <f t="shared" si="39"/>
        <v>1.3646066285116328E-7</v>
      </c>
      <c r="I365" s="2" t="s">
        <v>67</v>
      </c>
      <c r="J365" s="2" t="s">
        <v>68</v>
      </c>
      <c r="K365" s="2" t="s">
        <v>69</v>
      </c>
      <c r="L365" s="2" t="s">
        <v>62</v>
      </c>
      <c r="M365" s="2"/>
      <c r="N365" s="38" t="s">
        <v>71</v>
      </c>
    </row>
    <row r="366" spans="1:14" x14ac:dyDescent="0.2">
      <c r="A366" s="4">
        <f t="shared" si="38"/>
        <v>26.97274019676167</v>
      </c>
      <c r="B366" s="59" t="s">
        <v>11</v>
      </c>
      <c r="C366" s="2" t="s">
        <v>226</v>
      </c>
      <c r="D366" s="2" t="s">
        <v>220</v>
      </c>
      <c r="E366" s="2" t="s">
        <v>93</v>
      </c>
      <c r="F366" s="2" t="s">
        <v>136</v>
      </c>
      <c r="G366" s="2" t="s">
        <v>79</v>
      </c>
      <c r="H366" s="2">
        <f t="shared" si="39"/>
        <v>2.5566578385556086E-5</v>
      </c>
      <c r="I366" s="2" t="s">
        <v>67</v>
      </c>
      <c r="J366" s="2" t="s">
        <v>68</v>
      </c>
      <c r="K366" s="2" t="s">
        <v>69</v>
      </c>
      <c r="L366" s="2" t="s">
        <v>62</v>
      </c>
      <c r="M366" s="2"/>
      <c r="N366" s="38" t="s">
        <v>71</v>
      </c>
    </row>
    <row r="367" spans="1:14" x14ac:dyDescent="0.2">
      <c r="A367" s="4">
        <f t="shared" si="38"/>
        <v>0.21310728556302058</v>
      </c>
      <c r="B367" s="59" t="s">
        <v>11</v>
      </c>
      <c r="C367" s="2" t="s">
        <v>226</v>
      </c>
      <c r="D367" s="2" t="s">
        <v>220</v>
      </c>
      <c r="E367" s="2" t="s">
        <v>93</v>
      </c>
      <c r="F367" s="2" t="s">
        <v>136</v>
      </c>
      <c r="G367" s="2" t="s">
        <v>20</v>
      </c>
      <c r="H367" s="2">
        <f t="shared" si="39"/>
        <v>2.0199742707395317E-7</v>
      </c>
      <c r="I367" s="2" t="s">
        <v>67</v>
      </c>
      <c r="J367" s="2" t="s">
        <v>68</v>
      </c>
      <c r="K367" s="2" t="s">
        <v>69</v>
      </c>
      <c r="L367" s="2" t="s">
        <v>62</v>
      </c>
      <c r="M367" s="2"/>
      <c r="N367" s="38" t="s">
        <v>71</v>
      </c>
    </row>
    <row r="368" spans="1:14" x14ac:dyDescent="0.2">
      <c r="A368" s="4">
        <f t="shared" si="38"/>
        <v>13599.023900755561</v>
      </c>
      <c r="B368" s="59" t="s">
        <v>11</v>
      </c>
      <c r="C368" s="2" t="s">
        <v>226</v>
      </c>
      <c r="D368" s="2" t="s">
        <v>220</v>
      </c>
      <c r="E368" s="2" t="s">
        <v>93</v>
      </c>
      <c r="F368" s="2" t="s">
        <v>136</v>
      </c>
      <c r="G368" s="2" t="s">
        <v>21</v>
      </c>
      <c r="H368" s="2">
        <f t="shared" si="39"/>
        <v>1.2890070048109539E-2</v>
      </c>
      <c r="I368" s="2" t="s">
        <v>67</v>
      </c>
      <c r="J368" s="2" t="s">
        <v>68</v>
      </c>
      <c r="K368" s="2" t="s">
        <v>69</v>
      </c>
      <c r="L368" s="2" t="s">
        <v>62</v>
      </c>
      <c r="M368" s="2"/>
      <c r="N368" s="38" t="s">
        <v>213</v>
      </c>
    </row>
    <row r="369" spans="1:14" x14ac:dyDescent="0.2">
      <c r="A369" s="4">
        <f t="shared" si="38"/>
        <v>0</v>
      </c>
      <c r="B369" s="59" t="s">
        <v>11</v>
      </c>
      <c r="C369" s="2" t="s">
        <v>226</v>
      </c>
      <c r="D369" s="2" t="s">
        <v>220</v>
      </c>
      <c r="E369" s="2" t="s">
        <v>93</v>
      </c>
      <c r="F369" s="2" t="s">
        <v>136</v>
      </c>
      <c r="G369" s="2" t="s">
        <v>182</v>
      </c>
      <c r="H369" s="2">
        <f t="shared" si="39"/>
        <v>0</v>
      </c>
      <c r="I369" s="2" t="s">
        <v>67</v>
      </c>
      <c r="J369" s="2" t="s">
        <v>68</v>
      </c>
      <c r="K369" s="2" t="s">
        <v>69</v>
      </c>
      <c r="L369" s="2" t="s">
        <v>62</v>
      </c>
      <c r="M369" s="2"/>
      <c r="N369" s="38" t="s">
        <v>71</v>
      </c>
    </row>
    <row r="370" spans="1:14" x14ac:dyDescent="0.2">
      <c r="A370" s="4">
        <f t="shared" si="38"/>
        <v>0</v>
      </c>
      <c r="B370" s="59" t="s">
        <v>11</v>
      </c>
      <c r="C370" s="2" t="s">
        <v>226</v>
      </c>
      <c r="D370" s="2" t="s">
        <v>220</v>
      </c>
      <c r="E370" s="2" t="s">
        <v>93</v>
      </c>
      <c r="F370" s="2" t="s">
        <v>136</v>
      </c>
      <c r="G370" s="2" t="s">
        <v>183</v>
      </c>
      <c r="H370" s="2">
        <f t="shared" si="39"/>
        <v>0</v>
      </c>
      <c r="I370" s="2" t="s">
        <v>67</v>
      </c>
      <c r="J370" s="2" t="s">
        <v>68</v>
      </c>
      <c r="K370" s="2" t="s">
        <v>69</v>
      </c>
      <c r="L370" s="2" t="s">
        <v>62</v>
      </c>
      <c r="M370" s="2"/>
      <c r="N370" s="38" t="s">
        <v>71</v>
      </c>
    </row>
    <row r="371" spans="1:14" x14ac:dyDescent="0.2">
      <c r="A371" s="4">
        <f t="shared" si="38"/>
        <v>0</v>
      </c>
      <c r="B371" s="59" t="s">
        <v>11</v>
      </c>
      <c r="C371" s="2" t="s">
        <v>226</v>
      </c>
      <c r="D371" s="2" t="s">
        <v>220</v>
      </c>
      <c r="E371" s="2" t="s">
        <v>93</v>
      </c>
      <c r="F371" s="2" t="s">
        <v>136</v>
      </c>
      <c r="G371" s="2" t="s">
        <v>184</v>
      </c>
      <c r="H371" s="2">
        <f t="shared" si="39"/>
        <v>0</v>
      </c>
      <c r="I371" s="2" t="s">
        <v>67</v>
      </c>
      <c r="J371" s="2" t="s">
        <v>68</v>
      </c>
      <c r="K371" s="2" t="s">
        <v>69</v>
      </c>
      <c r="L371" s="2" t="s">
        <v>62</v>
      </c>
      <c r="M371" s="2"/>
      <c r="N371" s="38" t="s">
        <v>71</v>
      </c>
    </row>
    <row r="372" spans="1:14" x14ac:dyDescent="0.2">
      <c r="A372" s="4">
        <f t="shared" ref="A372:A385" si="40">W61-S78</f>
        <v>0.47281375167634065</v>
      </c>
      <c r="B372" s="59" t="s">
        <v>11</v>
      </c>
      <c r="C372" s="2" t="s">
        <v>111</v>
      </c>
      <c r="D372" s="2" t="s">
        <v>220</v>
      </c>
      <c r="E372" s="2" t="s">
        <v>108</v>
      </c>
      <c r="F372" s="2" t="s">
        <v>136</v>
      </c>
      <c r="G372" s="2" t="s">
        <v>8</v>
      </c>
      <c r="H372" s="2">
        <f t="shared" si="39"/>
        <v>4.4816469353207649E-7</v>
      </c>
      <c r="I372" s="2" t="s">
        <v>67</v>
      </c>
      <c r="J372" s="2" t="s">
        <v>68</v>
      </c>
      <c r="K372" s="2" t="s">
        <v>69</v>
      </c>
      <c r="L372" s="2" t="s">
        <v>62</v>
      </c>
      <c r="M372" s="2"/>
      <c r="N372" s="38" t="s">
        <v>71</v>
      </c>
    </row>
    <row r="373" spans="1:14" x14ac:dyDescent="0.2">
      <c r="A373" s="4">
        <f t="shared" si="40"/>
        <v>1.7316612593796634</v>
      </c>
      <c r="B373" s="59" t="s">
        <v>11</v>
      </c>
      <c r="C373" s="2" t="s">
        <v>111</v>
      </c>
      <c r="D373" s="2" t="s">
        <v>220</v>
      </c>
      <c r="E373" s="2" t="s">
        <v>108</v>
      </c>
      <c r="F373" s="2" t="s">
        <v>136</v>
      </c>
      <c r="G373" s="2" t="s">
        <v>12</v>
      </c>
      <c r="H373" s="2">
        <f t="shared" si="39"/>
        <v>1.6413850799807236E-6</v>
      </c>
      <c r="I373" s="2" t="s">
        <v>67</v>
      </c>
      <c r="J373" s="2" t="s">
        <v>68</v>
      </c>
      <c r="K373" s="2" t="s">
        <v>69</v>
      </c>
      <c r="L373" s="2" t="s">
        <v>62</v>
      </c>
      <c r="M373" s="2"/>
      <c r="N373" s="38" t="s">
        <v>71</v>
      </c>
    </row>
    <row r="374" spans="1:14" x14ac:dyDescent="0.2">
      <c r="A374" s="4">
        <f t="shared" si="40"/>
        <v>2.8754395144318305</v>
      </c>
      <c r="B374" s="59" t="s">
        <v>11</v>
      </c>
      <c r="C374" s="2" t="s">
        <v>111</v>
      </c>
      <c r="D374" s="2" t="s">
        <v>220</v>
      </c>
      <c r="E374" s="2" t="s">
        <v>108</v>
      </c>
      <c r="F374" s="2" t="s">
        <v>136</v>
      </c>
      <c r="G374" s="2" t="s">
        <v>13</v>
      </c>
      <c r="H374" s="2">
        <f t="shared" si="39"/>
        <v>2.7255350847695076E-6</v>
      </c>
      <c r="I374" s="2" t="s">
        <v>67</v>
      </c>
      <c r="J374" s="2" t="s">
        <v>68</v>
      </c>
      <c r="K374" s="2" t="s">
        <v>69</v>
      </c>
      <c r="L374" s="2" t="s">
        <v>62</v>
      </c>
      <c r="M374" s="2"/>
      <c r="N374" s="38" t="s">
        <v>71</v>
      </c>
    </row>
    <row r="375" spans="1:14" x14ac:dyDescent="0.2">
      <c r="A375" s="4">
        <f t="shared" si="40"/>
        <v>0.34741249385872619</v>
      </c>
      <c r="B375" s="59" t="s">
        <v>11</v>
      </c>
      <c r="C375" s="2" t="s">
        <v>111</v>
      </c>
      <c r="D375" s="2" t="s">
        <v>220</v>
      </c>
      <c r="E375" s="2" t="s">
        <v>108</v>
      </c>
      <c r="F375" s="2" t="s">
        <v>136</v>
      </c>
      <c r="G375" s="2" t="s">
        <v>14</v>
      </c>
      <c r="H375" s="2">
        <f t="shared" si="39"/>
        <v>3.2930094204618595E-7</v>
      </c>
      <c r="I375" s="2" t="s">
        <v>67</v>
      </c>
      <c r="J375" s="2" t="s">
        <v>68</v>
      </c>
      <c r="K375" s="2" t="s">
        <v>69</v>
      </c>
      <c r="L375" s="2" t="s">
        <v>62</v>
      </c>
      <c r="M375" s="2"/>
      <c r="N375" s="38" t="s">
        <v>71</v>
      </c>
    </row>
    <row r="376" spans="1:14" x14ac:dyDescent="0.2">
      <c r="A376" s="4">
        <f t="shared" si="40"/>
        <v>0.18876732662975559</v>
      </c>
      <c r="B376" s="59" t="s">
        <v>11</v>
      </c>
      <c r="C376" s="2" t="s">
        <v>111</v>
      </c>
      <c r="D376" s="2" t="s">
        <v>220</v>
      </c>
      <c r="E376" s="2" t="s">
        <v>108</v>
      </c>
      <c r="F376" s="2" t="s">
        <v>136</v>
      </c>
      <c r="G376" s="2" t="s">
        <v>15</v>
      </c>
      <c r="H376" s="2">
        <f t="shared" si="39"/>
        <v>1.7892637595237497E-7</v>
      </c>
      <c r="I376" s="2" t="s">
        <v>67</v>
      </c>
      <c r="J376" s="2" t="s">
        <v>68</v>
      </c>
      <c r="K376" s="2" t="s">
        <v>69</v>
      </c>
      <c r="L376" s="2" t="s">
        <v>62</v>
      </c>
      <c r="M376" s="2"/>
      <c r="N376" s="38" t="s">
        <v>71</v>
      </c>
    </row>
    <row r="377" spans="1:14" x14ac:dyDescent="0.2">
      <c r="A377" s="4">
        <f t="shared" si="40"/>
        <v>4.0166209936350334</v>
      </c>
      <c r="B377" s="59" t="s">
        <v>11</v>
      </c>
      <c r="C377" s="2" t="s">
        <v>111</v>
      </c>
      <c r="D377" s="2" t="s">
        <v>220</v>
      </c>
      <c r="E377" s="2" t="s">
        <v>108</v>
      </c>
      <c r="F377" s="2" t="s">
        <v>136</v>
      </c>
      <c r="G377" s="2" t="s">
        <v>16</v>
      </c>
      <c r="H377" s="2">
        <f t="shared" si="39"/>
        <v>3.807223690649321E-6</v>
      </c>
      <c r="I377" s="2" t="s">
        <v>67</v>
      </c>
      <c r="J377" s="2" t="s">
        <v>68</v>
      </c>
      <c r="K377" s="2" t="s">
        <v>69</v>
      </c>
      <c r="L377" s="2" t="s">
        <v>62</v>
      </c>
      <c r="M377" s="2"/>
      <c r="N377" s="38" t="s">
        <v>71</v>
      </c>
    </row>
    <row r="378" spans="1:14" x14ac:dyDescent="0.2">
      <c r="A378" s="4">
        <f t="shared" si="40"/>
        <v>2.2231501262887088E-2</v>
      </c>
      <c r="B378" s="59" t="s">
        <v>11</v>
      </c>
      <c r="C378" s="2" t="s">
        <v>111</v>
      </c>
      <c r="D378" s="2" t="s">
        <v>220</v>
      </c>
      <c r="E378" s="2" t="s">
        <v>108</v>
      </c>
      <c r="F378" s="2" t="s">
        <v>136</v>
      </c>
      <c r="G378" s="2" t="s">
        <v>17</v>
      </c>
      <c r="H378" s="2">
        <f t="shared" si="39"/>
        <v>2.1072513045390606E-8</v>
      </c>
      <c r="I378" s="2" t="s">
        <v>67</v>
      </c>
      <c r="J378" s="2" t="s">
        <v>68</v>
      </c>
      <c r="K378" s="2" t="s">
        <v>69</v>
      </c>
      <c r="L378" s="2" t="s">
        <v>62</v>
      </c>
      <c r="M378" s="2"/>
      <c r="N378" s="38" t="s">
        <v>71</v>
      </c>
    </row>
    <row r="379" spans="1:14" x14ac:dyDescent="0.2">
      <c r="A379" s="4">
        <f t="shared" si="40"/>
        <v>5.2049025138146493E-2</v>
      </c>
      <c r="B379" s="59" t="s">
        <v>11</v>
      </c>
      <c r="C379" s="2" t="s">
        <v>111</v>
      </c>
      <c r="D379" s="2" t="s">
        <v>220</v>
      </c>
      <c r="E379" s="2" t="s">
        <v>108</v>
      </c>
      <c r="F379" s="2" t="s">
        <v>136</v>
      </c>
      <c r="G379" s="2" t="s">
        <v>18</v>
      </c>
      <c r="H379" s="2">
        <f t="shared" si="39"/>
        <v>4.9335568851323686E-8</v>
      </c>
      <c r="I379" s="2" t="s">
        <v>67</v>
      </c>
      <c r="J379" s="2" t="s">
        <v>68</v>
      </c>
      <c r="K379" s="2" t="s">
        <v>69</v>
      </c>
      <c r="L379" s="2" t="s">
        <v>62</v>
      </c>
      <c r="M379" s="2"/>
      <c r="N379" s="38" t="s">
        <v>71</v>
      </c>
    </row>
    <row r="380" spans="1:14" x14ac:dyDescent="0.2">
      <c r="A380" s="4">
        <f t="shared" si="40"/>
        <v>8.2029805951772108</v>
      </c>
      <c r="B380" s="59" t="s">
        <v>11</v>
      </c>
      <c r="C380" s="2" t="s">
        <v>111</v>
      </c>
      <c r="D380" s="2" t="s">
        <v>220</v>
      </c>
      <c r="E380" s="2" t="s">
        <v>108</v>
      </c>
      <c r="F380" s="2" t="s">
        <v>136</v>
      </c>
      <c r="G380" s="2" t="s">
        <v>79</v>
      </c>
      <c r="H380" s="2">
        <f t="shared" si="39"/>
        <v>7.7753370570400113E-6</v>
      </c>
      <c r="I380" s="2" t="s">
        <v>67</v>
      </c>
      <c r="J380" s="2" t="s">
        <v>68</v>
      </c>
      <c r="K380" s="2" t="s">
        <v>69</v>
      </c>
      <c r="L380" s="2" t="s">
        <v>62</v>
      </c>
      <c r="M380" s="2"/>
      <c r="N380" s="38" t="s">
        <v>71</v>
      </c>
    </row>
    <row r="381" spans="1:14" x14ac:dyDescent="0.2">
      <c r="A381" s="4">
        <f t="shared" si="40"/>
        <v>7.2199896025308075E-2</v>
      </c>
      <c r="B381" s="59" t="s">
        <v>11</v>
      </c>
      <c r="C381" s="2" t="s">
        <v>111</v>
      </c>
      <c r="D381" s="2" t="s">
        <v>220</v>
      </c>
      <c r="E381" s="2" t="s">
        <v>108</v>
      </c>
      <c r="F381" s="2" t="s">
        <v>136</v>
      </c>
      <c r="G381" s="2" t="s">
        <v>20</v>
      </c>
      <c r="H381" s="2">
        <f t="shared" si="39"/>
        <v>6.8435920403135609E-8</v>
      </c>
      <c r="I381" s="2" t="s">
        <v>67</v>
      </c>
      <c r="J381" s="2" t="s">
        <v>68</v>
      </c>
      <c r="K381" s="2" t="s">
        <v>69</v>
      </c>
      <c r="L381" s="2" t="s">
        <v>62</v>
      </c>
      <c r="M381" s="2"/>
      <c r="N381" s="38" t="s">
        <v>71</v>
      </c>
    </row>
    <row r="382" spans="1:14" x14ac:dyDescent="0.2">
      <c r="A382" s="4">
        <f t="shared" si="40"/>
        <v>3343.9898981968418</v>
      </c>
      <c r="B382" s="59" t="s">
        <v>11</v>
      </c>
      <c r="C382" s="2" t="s">
        <v>111</v>
      </c>
      <c r="D382" s="2" t="s">
        <v>220</v>
      </c>
      <c r="E382" s="2" t="s">
        <v>108</v>
      </c>
      <c r="F382" s="2" t="s">
        <v>136</v>
      </c>
      <c r="G382" s="2" t="s">
        <v>21</v>
      </c>
      <c r="H382" s="2">
        <f t="shared" si="39"/>
        <v>3.1696586712766277E-3</v>
      </c>
      <c r="I382" s="2" t="s">
        <v>67</v>
      </c>
      <c r="J382" s="2" t="s">
        <v>68</v>
      </c>
      <c r="K382" s="2" t="s">
        <v>69</v>
      </c>
      <c r="L382" s="2" t="s">
        <v>62</v>
      </c>
      <c r="M382" s="2"/>
      <c r="N382" s="38" t="s">
        <v>213</v>
      </c>
    </row>
    <row r="383" spans="1:14" x14ac:dyDescent="0.2">
      <c r="A383" s="4">
        <f t="shared" si="40"/>
        <v>0</v>
      </c>
      <c r="B383" s="59" t="s">
        <v>11</v>
      </c>
      <c r="C383" s="2" t="s">
        <v>111</v>
      </c>
      <c r="D383" s="2" t="s">
        <v>220</v>
      </c>
      <c r="E383" s="2" t="s">
        <v>108</v>
      </c>
      <c r="F383" s="2" t="s">
        <v>136</v>
      </c>
      <c r="G383" s="2" t="s">
        <v>182</v>
      </c>
      <c r="H383" s="2">
        <f t="shared" si="39"/>
        <v>0</v>
      </c>
      <c r="I383" s="2" t="s">
        <v>67</v>
      </c>
      <c r="J383" s="2" t="s">
        <v>68</v>
      </c>
      <c r="K383" s="2" t="s">
        <v>69</v>
      </c>
      <c r="L383" s="2" t="s">
        <v>62</v>
      </c>
      <c r="M383" s="2"/>
      <c r="N383" s="38" t="s">
        <v>71</v>
      </c>
    </row>
    <row r="384" spans="1:14" x14ac:dyDescent="0.2">
      <c r="A384" s="4">
        <f t="shared" si="40"/>
        <v>0</v>
      </c>
      <c r="B384" s="59" t="s">
        <v>11</v>
      </c>
      <c r="C384" s="2" t="s">
        <v>111</v>
      </c>
      <c r="D384" s="2" t="s">
        <v>220</v>
      </c>
      <c r="E384" s="2" t="s">
        <v>108</v>
      </c>
      <c r="F384" s="2" t="s">
        <v>136</v>
      </c>
      <c r="G384" s="2" t="s">
        <v>183</v>
      </c>
      <c r="H384" s="2">
        <f t="shared" si="39"/>
        <v>0</v>
      </c>
      <c r="I384" s="2" t="s">
        <v>67</v>
      </c>
      <c r="J384" s="2" t="s">
        <v>68</v>
      </c>
      <c r="K384" s="2" t="s">
        <v>69</v>
      </c>
      <c r="L384" s="2" t="s">
        <v>62</v>
      </c>
      <c r="M384" s="2"/>
      <c r="N384" s="38" t="s">
        <v>71</v>
      </c>
    </row>
    <row r="385" spans="1:14" x14ac:dyDescent="0.2">
      <c r="A385" s="4">
        <f t="shared" si="40"/>
        <v>0</v>
      </c>
      <c r="B385" s="59" t="s">
        <v>11</v>
      </c>
      <c r="C385" s="2" t="s">
        <v>111</v>
      </c>
      <c r="D385" s="2" t="s">
        <v>220</v>
      </c>
      <c r="E385" s="2" t="s">
        <v>108</v>
      </c>
      <c r="F385" s="2" t="s">
        <v>136</v>
      </c>
      <c r="G385" s="2" t="s">
        <v>184</v>
      </c>
      <c r="H385" s="2">
        <f t="shared" si="39"/>
        <v>0</v>
      </c>
      <c r="I385" s="2" t="s">
        <v>67</v>
      </c>
      <c r="J385" s="2" t="s">
        <v>68</v>
      </c>
      <c r="K385" s="2" t="s">
        <v>69</v>
      </c>
      <c r="L385" s="2" t="s">
        <v>62</v>
      </c>
      <c r="M385" s="2"/>
      <c r="N385" s="38" t="s">
        <v>71</v>
      </c>
    </row>
    <row r="386" spans="1:14" x14ac:dyDescent="0.2">
      <c r="A386" s="4">
        <f t="shared" ref="A386:A399" si="41">X61</f>
        <v>0</v>
      </c>
      <c r="B386" s="59" t="s">
        <v>11</v>
      </c>
      <c r="C386" s="2" t="s">
        <v>111</v>
      </c>
      <c r="D386" s="2" t="s">
        <v>220</v>
      </c>
      <c r="E386" s="2" t="s">
        <v>109</v>
      </c>
      <c r="F386" s="2" t="s">
        <v>136</v>
      </c>
      <c r="G386" s="2" t="s">
        <v>8</v>
      </c>
      <c r="H386" s="2">
        <f t="shared" si="39"/>
        <v>0</v>
      </c>
      <c r="I386" s="2" t="s">
        <v>67</v>
      </c>
      <c r="J386" s="2" t="s">
        <v>68</v>
      </c>
      <c r="K386" s="2" t="s">
        <v>69</v>
      </c>
      <c r="L386" s="2" t="s">
        <v>62</v>
      </c>
      <c r="M386" s="2"/>
      <c r="N386" s="38" t="s">
        <v>71</v>
      </c>
    </row>
    <row r="387" spans="1:14" x14ac:dyDescent="0.2">
      <c r="A387" s="4">
        <f t="shared" si="41"/>
        <v>0</v>
      </c>
      <c r="B387" s="59" t="s">
        <v>11</v>
      </c>
      <c r="C387" s="2" t="s">
        <v>111</v>
      </c>
      <c r="D387" s="2" t="s">
        <v>220</v>
      </c>
      <c r="E387" s="2" t="s">
        <v>109</v>
      </c>
      <c r="F387" s="2" t="s">
        <v>136</v>
      </c>
      <c r="G387" s="2" t="s">
        <v>12</v>
      </c>
      <c r="H387" s="2">
        <f t="shared" si="39"/>
        <v>0</v>
      </c>
      <c r="I387" s="2" t="s">
        <v>67</v>
      </c>
      <c r="J387" s="2" t="s">
        <v>68</v>
      </c>
      <c r="K387" s="2" t="s">
        <v>69</v>
      </c>
      <c r="L387" s="2" t="s">
        <v>62</v>
      </c>
      <c r="M387" s="2"/>
      <c r="N387" s="38" t="s">
        <v>71</v>
      </c>
    </row>
    <row r="388" spans="1:14" x14ac:dyDescent="0.2">
      <c r="A388" s="4">
        <f t="shared" si="41"/>
        <v>3</v>
      </c>
      <c r="B388" s="59" t="s">
        <v>11</v>
      </c>
      <c r="C388" s="2" t="s">
        <v>111</v>
      </c>
      <c r="D388" s="2" t="s">
        <v>220</v>
      </c>
      <c r="E388" s="2" t="s">
        <v>109</v>
      </c>
      <c r="F388" s="2" t="s">
        <v>136</v>
      </c>
      <c r="G388" s="2" t="s">
        <v>13</v>
      </c>
      <c r="H388" s="2">
        <f t="shared" si="39"/>
        <v>2.8436018957345973E-6</v>
      </c>
      <c r="I388" s="2" t="s">
        <v>67</v>
      </c>
      <c r="J388" s="2" t="s">
        <v>68</v>
      </c>
      <c r="K388" s="2" t="s">
        <v>69</v>
      </c>
      <c r="L388" s="2" t="s">
        <v>62</v>
      </c>
      <c r="M388" s="2"/>
      <c r="N388" s="38" t="s">
        <v>71</v>
      </c>
    </row>
    <row r="389" spans="1:14" x14ac:dyDescent="0.2">
      <c r="A389" s="4">
        <f t="shared" si="41"/>
        <v>0</v>
      </c>
      <c r="B389" s="59" t="s">
        <v>11</v>
      </c>
      <c r="C389" s="2" t="s">
        <v>111</v>
      </c>
      <c r="D389" s="2" t="s">
        <v>220</v>
      </c>
      <c r="E389" s="2" t="s">
        <v>109</v>
      </c>
      <c r="F389" s="2" t="s">
        <v>136</v>
      </c>
      <c r="G389" s="2" t="s">
        <v>14</v>
      </c>
      <c r="H389" s="2">
        <f t="shared" si="39"/>
        <v>0</v>
      </c>
      <c r="I389" s="2" t="s">
        <v>67</v>
      </c>
      <c r="J389" s="2" t="s">
        <v>68</v>
      </c>
      <c r="K389" s="2" t="s">
        <v>69</v>
      </c>
      <c r="L389" s="2" t="s">
        <v>62</v>
      </c>
      <c r="M389" s="2"/>
      <c r="N389" s="38" t="s">
        <v>71</v>
      </c>
    </row>
    <row r="390" spans="1:14" x14ac:dyDescent="0.2">
      <c r="A390" s="4">
        <f t="shared" si="41"/>
        <v>0</v>
      </c>
      <c r="B390" s="59" t="s">
        <v>11</v>
      </c>
      <c r="C390" s="2" t="s">
        <v>111</v>
      </c>
      <c r="D390" s="2" t="s">
        <v>220</v>
      </c>
      <c r="E390" s="2" t="s">
        <v>109</v>
      </c>
      <c r="F390" s="2" t="s">
        <v>136</v>
      </c>
      <c r="G390" s="2" t="s">
        <v>15</v>
      </c>
      <c r="H390" s="2">
        <f t="shared" si="39"/>
        <v>0</v>
      </c>
      <c r="I390" s="2" t="s">
        <v>67</v>
      </c>
      <c r="J390" s="2" t="s">
        <v>68</v>
      </c>
      <c r="K390" s="2" t="s">
        <v>69</v>
      </c>
      <c r="L390" s="2" t="s">
        <v>62</v>
      </c>
      <c r="M390" s="2"/>
      <c r="N390" s="38" t="s">
        <v>71</v>
      </c>
    </row>
    <row r="391" spans="1:14" x14ac:dyDescent="0.2">
      <c r="A391" s="4">
        <f t="shared" si="41"/>
        <v>16.399999999999999</v>
      </c>
      <c r="B391" s="59" t="s">
        <v>11</v>
      </c>
      <c r="C391" s="2" t="s">
        <v>111</v>
      </c>
      <c r="D391" s="2" t="s">
        <v>220</v>
      </c>
      <c r="E391" s="2" t="s">
        <v>109</v>
      </c>
      <c r="F391" s="2" t="s">
        <v>136</v>
      </c>
      <c r="G391" s="2" t="s">
        <v>16</v>
      </c>
      <c r="H391" s="2">
        <f t="shared" si="39"/>
        <v>1.5545023696682462E-5</v>
      </c>
      <c r="I391" s="2" t="s">
        <v>67</v>
      </c>
      <c r="J391" s="2" t="s">
        <v>68</v>
      </c>
      <c r="K391" s="2" t="s">
        <v>69</v>
      </c>
      <c r="L391" s="2" t="s">
        <v>62</v>
      </c>
      <c r="M391" s="2"/>
      <c r="N391" s="38" t="s">
        <v>71</v>
      </c>
    </row>
    <row r="392" spans="1:14" x14ac:dyDescent="0.2">
      <c r="A392" s="4">
        <f t="shared" si="41"/>
        <v>0</v>
      </c>
      <c r="B392" s="59" t="s">
        <v>11</v>
      </c>
      <c r="C392" s="2" t="s">
        <v>111</v>
      </c>
      <c r="D392" s="2" t="s">
        <v>220</v>
      </c>
      <c r="E392" s="2" t="s">
        <v>109</v>
      </c>
      <c r="F392" s="2" t="s">
        <v>136</v>
      </c>
      <c r="G392" s="2" t="s">
        <v>17</v>
      </c>
      <c r="H392" s="2">
        <f t="shared" si="39"/>
        <v>0</v>
      </c>
      <c r="I392" s="2" t="s">
        <v>67</v>
      </c>
      <c r="J392" s="2" t="s">
        <v>68</v>
      </c>
      <c r="K392" s="2" t="s">
        <v>69</v>
      </c>
      <c r="L392" s="2" t="s">
        <v>62</v>
      </c>
      <c r="M392" s="2"/>
      <c r="N392" s="38" t="s">
        <v>71</v>
      </c>
    </row>
    <row r="393" spans="1:14" x14ac:dyDescent="0.2">
      <c r="A393" s="4">
        <f t="shared" si="41"/>
        <v>0</v>
      </c>
      <c r="B393" s="59" t="s">
        <v>11</v>
      </c>
      <c r="C393" s="2" t="s">
        <v>111</v>
      </c>
      <c r="D393" s="2" t="s">
        <v>220</v>
      </c>
      <c r="E393" s="2" t="s">
        <v>109</v>
      </c>
      <c r="F393" s="2" t="s">
        <v>136</v>
      </c>
      <c r="G393" s="2" t="s">
        <v>18</v>
      </c>
      <c r="H393" s="2">
        <f t="shared" si="39"/>
        <v>0</v>
      </c>
      <c r="I393" s="2" t="s">
        <v>67</v>
      </c>
      <c r="J393" s="2" t="s">
        <v>68</v>
      </c>
      <c r="K393" s="2" t="s">
        <v>69</v>
      </c>
      <c r="L393" s="2" t="s">
        <v>62</v>
      </c>
      <c r="M393" s="2"/>
      <c r="N393" s="38" t="s">
        <v>71</v>
      </c>
    </row>
    <row r="394" spans="1:14" x14ac:dyDescent="0.2">
      <c r="A394" s="4">
        <f t="shared" si="41"/>
        <v>0</v>
      </c>
      <c r="B394" s="59" t="s">
        <v>11</v>
      </c>
      <c r="C394" s="2" t="s">
        <v>111</v>
      </c>
      <c r="D394" s="2" t="s">
        <v>220</v>
      </c>
      <c r="E394" s="2" t="s">
        <v>109</v>
      </c>
      <c r="F394" s="2" t="s">
        <v>136</v>
      </c>
      <c r="G394" s="2" t="s">
        <v>79</v>
      </c>
      <c r="H394" s="2">
        <f t="shared" si="39"/>
        <v>0</v>
      </c>
      <c r="I394" s="2" t="s">
        <v>67</v>
      </c>
      <c r="J394" s="2" t="s">
        <v>68</v>
      </c>
      <c r="K394" s="2" t="s">
        <v>69</v>
      </c>
      <c r="L394" s="2" t="s">
        <v>62</v>
      </c>
      <c r="M394" s="2"/>
      <c r="N394" s="38" t="s">
        <v>71</v>
      </c>
    </row>
    <row r="395" spans="1:14" x14ac:dyDescent="0.2">
      <c r="A395" s="4">
        <f t="shared" si="41"/>
        <v>0</v>
      </c>
      <c r="B395" s="59" t="s">
        <v>11</v>
      </c>
      <c r="C395" s="2" t="s">
        <v>111</v>
      </c>
      <c r="D395" s="2" t="s">
        <v>220</v>
      </c>
      <c r="E395" s="2" t="s">
        <v>109</v>
      </c>
      <c r="F395" s="2" t="s">
        <v>136</v>
      </c>
      <c r="G395" s="2" t="s">
        <v>20</v>
      </c>
      <c r="H395" s="2">
        <f t="shared" si="39"/>
        <v>0</v>
      </c>
      <c r="I395" s="2" t="s">
        <v>67</v>
      </c>
      <c r="J395" s="2" t="s">
        <v>68</v>
      </c>
      <c r="K395" s="2" t="s">
        <v>69</v>
      </c>
      <c r="L395" s="2" t="s">
        <v>62</v>
      </c>
      <c r="M395" s="2"/>
      <c r="N395" s="38" t="s">
        <v>71</v>
      </c>
    </row>
    <row r="396" spans="1:14" x14ac:dyDescent="0.2">
      <c r="A396" s="4">
        <f t="shared" si="41"/>
        <v>0</v>
      </c>
      <c r="B396" s="59" t="s">
        <v>11</v>
      </c>
      <c r="C396" s="2" t="s">
        <v>111</v>
      </c>
      <c r="D396" s="2" t="s">
        <v>220</v>
      </c>
      <c r="E396" s="2" t="s">
        <v>109</v>
      </c>
      <c r="F396" s="2" t="s">
        <v>136</v>
      </c>
      <c r="G396" s="2" t="s">
        <v>21</v>
      </c>
      <c r="H396" s="2">
        <f t="shared" si="39"/>
        <v>0</v>
      </c>
      <c r="I396" s="2" t="s">
        <v>67</v>
      </c>
      <c r="J396" s="2" t="s">
        <v>68</v>
      </c>
      <c r="K396" s="2" t="s">
        <v>69</v>
      </c>
      <c r="L396" s="2" t="s">
        <v>62</v>
      </c>
      <c r="M396" s="2"/>
      <c r="N396" s="38" t="s">
        <v>213</v>
      </c>
    </row>
    <row r="397" spans="1:14" x14ac:dyDescent="0.2">
      <c r="A397" s="4">
        <f t="shared" si="41"/>
        <v>0</v>
      </c>
      <c r="B397" s="59" t="s">
        <v>11</v>
      </c>
      <c r="C397" s="2" t="s">
        <v>111</v>
      </c>
      <c r="D397" s="2" t="s">
        <v>220</v>
      </c>
      <c r="E397" s="2" t="s">
        <v>109</v>
      </c>
      <c r="F397" s="2" t="s">
        <v>136</v>
      </c>
      <c r="G397" s="2" t="s">
        <v>182</v>
      </c>
      <c r="H397" s="2">
        <f t="shared" si="39"/>
        <v>0</v>
      </c>
      <c r="I397" s="2" t="s">
        <v>67</v>
      </c>
      <c r="J397" s="2" t="s">
        <v>68</v>
      </c>
      <c r="K397" s="2" t="s">
        <v>69</v>
      </c>
      <c r="L397" s="2" t="s">
        <v>62</v>
      </c>
      <c r="M397" s="2"/>
      <c r="N397" s="38" t="s">
        <v>71</v>
      </c>
    </row>
    <row r="398" spans="1:14" x14ac:dyDescent="0.2">
      <c r="A398" s="4">
        <f t="shared" si="41"/>
        <v>0</v>
      </c>
      <c r="B398" s="59" t="s">
        <v>11</v>
      </c>
      <c r="C398" s="2" t="s">
        <v>111</v>
      </c>
      <c r="D398" s="2" t="s">
        <v>220</v>
      </c>
      <c r="E398" s="2" t="s">
        <v>109</v>
      </c>
      <c r="F398" s="2" t="s">
        <v>136</v>
      </c>
      <c r="G398" s="2" t="s">
        <v>183</v>
      </c>
      <c r="H398" s="2">
        <f t="shared" si="39"/>
        <v>0</v>
      </c>
      <c r="I398" s="2" t="s">
        <v>67</v>
      </c>
      <c r="J398" s="2" t="s">
        <v>68</v>
      </c>
      <c r="K398" s="2" t="s">
        <v>69</v>
      </c>
      <c r="L398" s="2" t="s">
        <v>62</v>
      </c>
      <c r="M398" s="2"/>
      <c r="N398" s="38" t="s">
        <v>71</v>
      </c>
    </row>
    <row r="399" spans="1:14" x14ac:dyDescent="0.2">
      <c r="A399" s="4">
        <f t="shared" si="41"/>
        <v>0</v>
      </c>
      <c r="B399" s="59" t="s">
        <v>11</v>
      </c>
      <c r="C399" s="2" t="s">
        <v>111</v>
      </c>
      <c r="D399" s="2" t="s">
        <v>220</v>
      </c>
      <c r="E399" s="2" t="s">
        <v>109</v>
      </c>
      <c r="F399" s="2" t="s">
        <v>136</v>
      </c>
      <c r="G399" s="2" t="s">
        <v>184</v>
      </c>
      <c r="H399" s="2">
        <f t="shared" si="39"/>
        <v>0</v>
      </c>
      <c r="I399" s="2" t="s">
        <v>67</v>
      </c>
      <c r="J399" s="2" t="s">
        <v>68</v>
      </c>
      <c r="K399" s="2" t="s">
        <v>69</v>
      </c>
      <c r="L399" s="2" t="s">
        <v>62</v>
      </c>
      <c r="M399" s="2"/>
      <c r="N399" s="38" t="s">
        <v>71</v>
      </c>
    </row>
    <row r="400" spans="1:14" x14ac:dyDescent="0.2">
      <c r="A400" s="4">
        <f t="shared" ref="A400:A413" si="42">AE61</f>
        <v>1.537312880028848</v>
      </c>
      <c r="B400" s="59" t="s">
        <v>11</v>
      </c>
      <c r="C400" s="2" t="s">
        <v>111</v>
      </c>
      <c r="D400" s="2" t="s">
        <v>220</v>
      </c>
      <c r="E400" s="2" t="s">
        <v>93</v>
      </c>
      <c r="F400" s="2" t="s">
        <v>136</v>
      </c>
      <c r="G400" s="2" t="s">
        <v>8</v>
      </c>
      <c r="H400" s="2">
        <f t="shared" si="39"/>
        <v>1.4571686066624154E-6</v>
      </c>
      <c r="I400" s="2" t="s">
        <v>67</v>
      </c>
      <c r="J400" s="2" t="s">
        <v>68</v>
      </c>
      <c r="K400" s="2" t="s">
        <v>69</v>
      </c>
      <c r="L400" s="2" t="s">
        <v>62</v>
      </c>
      <c r="M400" s="2"/>
      <c r="N400" s="38" t="s">
        <v>71</v>
      </c>
    </row>
    <row r="401" spans="1:14" x14ac:dyDescent="0.2">
      <c r="A401" s="4">
        <f t="shared" si="42"/>
        <v>4.8713178736279854</v>
      </c>
      <c r="B401" s="59" t="s">
        <v>11</v>
      </c>
      <c r="C401" s="2" t="s">
        <v>111</v>
      </c>
      <c r="D401" s="2" t="s">
        <v>220</v>
      </c>
      <c r="E401" s="2" t="s">
        <v>93</v>
      </c>
      <c r="F401" s="2" t="s">
        <v>136</v>
      </c>
      <c r="G401" s="2" t="s">
        <v>12</v>
      </c>
      <c r="H401" s="2">
        <f t="shared" si="39"/>
        <v>4.6173629133914551E-6</v>
      </c>
      <c r="I401" s="2" t="s">
        <v>67</v>
      </c>
      <c r="J401" s="2" t="s">
        <v>68</v>
      </c>
      <c r="K401" s="2" t="s">
        <v>69</v>
      </c>
      <c r="L401" s="2" t="s">
        <v>62</v>
      </c>
      <c r="M401" s="2"/>
      <c r="N401" s="38" t="s">
        <v>71</v>
      </c>
    </row>
    <row r="402" spans="1:14" x14ac:dyDescent="0.2">
      <c r="A402" s="4">
        <f t="shared" si="42"/>
        <v>9.5421887324116916</v>
      </c>
      <c r="B402" s="59" t="s">
        <v>11</v>
      </c>
      <c r="C402" s="2" t="s">
        <v>111</v>
      </c>
      <c r="D402" s="2" t="s">
        <v>220</v>
      </c>
      <c r="E402" s="2" t="s">
        <v>93</v>
      </c>
      <c r="F402" s="2" t="s">
        <v>136</v>
      </c>
      <c r="G402" s="2" t="s">
        <v>13</v>
      </c>
      <c r="H402" s="2">
        <f t="shared" si="39"/>
        <v>9.0447286563144006E-6</v>
      </c>
      <c r="I402" s="2" t="s">
        <v>67</v>
      </c>
      <c r="J402" s="2" t="s">
        <v>68</v>
      </c>
      <c r="K402" s="2" t="s">
        <v>69</v>
      </c>
      <c r="L402" s="2" t="s">
        <v>62</v>
      </c>
      <c r="M402" s="2"/>
      <c r="N402" s="38" t="s">
        <v>71</v>
      </c>
    </row>
    <row r="403" spans="1:14" x14ac:dyDescent="0.2">
      <c r="A403" s="4">
        <f t="shared" si="42"/>
        <v>1.7139189419098757</v>
      </c>
      <c r="B403" s="59" t="s">
        <v>11</v>
      </c>
      <c r="C403" s="2" t="s">
        <v>111</v>
      </c>
      <c r="D403" s="2" t="s">
        <v>220</v>
      </c>
      <c r="E403" s="2" t="s">
        <v>93</v>
      </c>
      <c r="F403" s="2" t="s">
        <v>136</v>
      </c>
      <c r="G403" s="2" t="s">
        <v>14</v>
      </c>
      <c r="H403" s="2">
        <f t="shared" si="39"/>
        <v>1.6245677174501192E-6</v>
      </c>
      <c r="I403" s="2" t="s">
        <v>67</v>
      </c>
      <c r="J403" s="2" t="s">
        <v>68</v>
      </c>
      <c r="K403" s="2" t="s">
        <v>69</v>
      </c>
      <c r="L403" s="2" t="s">
        <v>62</v>
      </c>
      <c r="M403" s="2"/>
      <c r="N403" s="38" t="s">
        <v>71</v>
      </c>
    </row>
    <row r="404" spans="1:14" x14ac:dyDescent="0.2">
      <c r="A404" s="4">
        <f t="shared" si="42"/>
        <v>0.74261164455562811</v>
      </c>
      <c r="B404" s="59" t="s">
        <v>11</v>
      </c>
      <c r="C404" s="2" t="s">
        <v>111</v>
      </c>
      <c r="D404" s="2" t="s">
        <v>220</v>
      </c>
      <c r="E404" s="2" t="s">
        <v>93</v>
      </c>
      <c r="F404" s="2" t="s">
        <v>136</v>
      </c>
      <c r="G404" s="2" t="s">
        <v>15</v>
      </c>
      <c r="H404" s="2">
        <f t="shared" si="39"/>
        <v>7.0389729341765699E-7</v>
      </c>
      <c r="I404" s="2" t="s">
        <v>67</v>
      </c>
      <c r="J404" s="2" t="s">
        <v>68</v>
      </c>
      <c r="K404" s="2" t="s">
        <v>69</v>
      </c>
      <c r="L404" s="2" t="s">
        <v>62</v>
      </c>
      <c r="M404" s="2"/>
      <c r="N404" s="38" t="s">
        <v>71</v>
      </c>
    </row>
    <row r="405" spans="1:14" x14ac:dyDescent="0.2">
      <c r="A405" s="4">
        <f t="shared" si="42"/>
        <v>23.468044278564907</v>
      </c>
      <c r="B405" s="59" t="s">
        <v>11</v>
      </c>
      <c r="C405" s="2" t="s">
        <v>111</v>
      </c>
      <c r="D405" s="2" t="s">
        <v>220</v>
      </c>
      <c r="E405" s="2" t="s">
        <v>93</v>
      </c>
      <c r="F405" s="2" t="s">
        <v>136</v>
      </c>
      <c r="G405" s="2" t="s">
        <v>16</v>
      </c>
      <c r="H405" s="2">
        <f t="shared" si="39"/>
        <v>2.2244591733236879E-5</v>
      </c>
      <c r="I405" s="2" t="s">
        <v>67</v>
      </c>
      <c r="J405" s="2" t="s">
        <v>68</v>
      </c>
      <c r="K405" s="2" t="s">
        <v>69</v>
      </c>
      <c r="L405" s="2" t="s">
        <v>62</v>
      </c>
      <c r="M405" s="2"/>
      <c r="N405" s="38" t="s">
        <v>71</v>
      </c>
    </row>
    <row r="406" spans="1:14" x14ac:dyDescent="0.2">
      <c r="A406" s="4">
        <f t="shared" si="42"/>
        <v>6.0989236163372686E-2</v>
      </c>
      <c r="B406" s="59" t="s">
        <v>11</v>
      </c>
      <c r="C406" s="2" t="s">
        <v>111</v>
      </c>
      <c r="D406" s="2" t="s">
        <v>220</v>
      </c>
      <c r="E406" s="2" t="s">
        <v>93</v>
      </c>
      <c r="F406" s="2" t="s">
        <v>136</v>
      </c>
      <c r="G406" s="2" t="s">
        <v>17</v>
      </c>
      <c r="H406" s="2">
        <f t="shared" si="39"/>
        <v>5.7809702524523873E-8</v>
      </c>
      <c r="I406" s="2" t="s">
        <v>67</v>
      </c>
      <c r="J406" s="2" t="s">
        <v>68</v>
      </c>
      <c r="K406" s="2" t="s">
        <v>69</v>
      </c>
      <c r="L406" s="2" t="s">
        <v>62</v>
      </c>
      <c r="M406" s="2"/>
      <c r="N406" s="38" t="s">
        <v>71</v>
      </c>
    </row>
    <row r="407" spans="1:14" x14ac:dyDescent="0.2">
      <c r="A407" s="4">
        <f t="shared" si="42"/>
        <v>0.14396599930797724</v>
      </c>
      <c r="B407" s="59" t="s">
        <v>11</v>
      </c>
      <c r="C407" s="2" t="s">
        <v>111</v>
      </c>
      <c r="D407" s="2" t="s">
        <v>220</v>
      </c>
      <c r="E407" s="2" t="s">
        <v>93</v>
      </c>
      <c r="F407" s="2" t="s">
        <v>136</v>
      </c>
      <c r="G407" s="2" t="s">
        <v>18</v>
      </c>
      <c r="H407" s="2">
        <f t="shared" si="39"/>
        <v>1.3646066285116328E-7</v>
      </c>
      <c r="I407" s="2" t="s">
        <v>67</v>
      </c>
      <c r="J407" s="2" t="s">
        <v>68</v>
      </c>
      <c r="K407" s="2" t="s">
        <v>69</v>
      </c>
      <c r="L407" s="2" t="s">
        <v>62</v>
      </c>
      <c r="M407" s="2"/>
      <c r="N407" s="38" t="s">
        <v>71</v>
      </c>
    </row>
    <row r="408" spans="1:14" x14ac:dyDescent="0.2">
      <c r="A408" s="4">
        <f t="shared" si="42"/>
        <v>26.97274019676167</v>
      </c>
      <c r="B408" s="59" t="s">
        <v>11</v>
      </c>
      <c r="C408" s="2" t="s">
        <v>111</v>
      </c>
      <c r="D408" s="2" t="s">
        <v>220</v>
      </c>
      <c r="E408" s="2" t="s">
        <v>93</v>
      </c>
      <c r="F408" s="2" t="s">
        <v>136</v>
      </c>
      <c r="G408" s="2" t="s">
        <v>79</v>
      </c>
      <c r="H408" s="2">
        <f t="shared" si="39"/>
        <v>2.5566578385556086E-5</v>
      </c>
      <c r="I408" s="2" t="s">
        <v>67</v>
      </c>
      <c r="J408" s="2" t="s">
        <v>68</v>
      </c>
      <c r="K408" s="2" t="s">
        <v>69</v>
      </c>
      <c r="L408" s="2" t="s">
        <v>62</v>
      </c>
      <c r="M408" s="2"/>
      <c r="N408" s="38" t="s">
        <v>71</v>
      </c>
    </row>
    <row r="409" spans="1:14" x14ac:dyDescent="0.2">
      <c r="A409" s="4">
        <f t="shared" si="42"/>
        <v>0.21310728556302058</v>
      </c>
      <c r="B409" s="59" t="s">
        <v>11</v>
      </c>
      <c r="C409" s="2" t="s">
        <v>111</v>
      </c>
      <c r="D409" s="2" t="s">
        <v>220</v>
      </c>
      <c r="E409" s="2" t="s">
        <v>93</v>
      </c>
      <c r="F409" s="2" t="s">
        <v>136</v>
      </c>
      <c r="G409" s="2" t="s">
        <v>20</v>
      </c>
      <c r="H409" s="2">
        <f t="shared" si="39"/>
        <v>2.0199742707395317E-7</v>
      </c>
      <c r="I409" s="2" t="s">
        <v>67</v>
      </c>
      <c r="J409" s="2" t="s">
        <v>68</v>
      </c>
      <c r="K409" s="2" t="s">
        <v>69</v>
      </c>
      <c r="L409" s="2" t="s">
        <v>62</v>
      </c>
      <c r="M409" s="2"/>
      <c r="N409" s="38" t="s">
        <v>71</v>
      </c>
    </row>
    <row r="410" spans="1:14" x14ac:dyDescent="0.2">
      <c r="A410" s="4">
        <f t="shared" si="42"/>
        <v>13599.023900755561</v>
      </c>
      <c r="B410" s="59" t="s">
        <v>11</v>
      </c>
      <c r="C410" s="2" t="s">
        <v>111</v>
      </c>
      <c r="D410" s="2" t="s">
        <v>220</v>
      </c>
      <c r="E410" s="2" t="s">
        <v>93</v>
      </c>
      <c r="F410" s="2" t="s">
        <v>136</v>
      </c>
      <c r="G410" s="2" t="s">
        <v>21</v>
      </c>
      <c r="H410" s="2">
        <f t="shared" si="39"/>
        <v>1.2890070048109539E-2</v>
      </c>
      <c r="I410" s="2" t="s">
        <v>67</v>
      </c>
      <c r="J410" s="2" t="s">
        <v>68</v>
      </c>
      <c r="K410" s="2" t="s">
        <v>69</v>
      </c>
      <c r="L410" s="2" t="s">
        <v>62</v>
      </c>
      <c r="M410" s="2"/>
      <c r="N410" s="38" t="s">
        <v>213</v>
      </c>
    </row>
    <row r="411" spans="1:14" x14ac:dyDescent="0.2">
      <c r="A411" s="4">
        <f t="shared" si="42"/>
        <v>0</v>
      </c>
      <c r="B411" s="59" t="s">
        <v>11</v>
      </c>
      <c r="C411" s="2" t="s">
        <v>111</v>
      </c>
      <c r="D411" s="2" t="s">
        <v>220</v>
      </c>
      <c r="E411" s="2" t="s">
        <v>93</v>
      </c>
      <c r="F411" s="2" t="s">
        <v>136</v>
      </c>
      <c r="G411" s="2" t="s">
        <v>182</v>
      </c>
      <c r="H411" s="2">
        <f t="shared" si="39"/>
        <v>0</v>
      </c>
      <c r="I411" s="2" t="s">
        <v>67</v>
      </c>
      <c r="J411" s="2" t="s">
        <v>68</v>
      </c>
      <c r="K411" s="2" t="s">
        <v>69</v>
      </c>
      <c r="L411" s="2" t="s">
        <v>62</v>
      </c>
      <c r="M411" s="2"/>
      <c r="N411" s="38" t="s">
        <v>71</v>
      </c>
    </row>
    <row r="412" spans="1:14" x14ac:dyDescent="0.2">
      <c r="A412" s="4">
        <f t="shared" si="42"/>
        <v>0</v>
      </c>
      <c r="B412" s="59" t="s">
        <v>11</v>
      </c>
      <c r="C412" s="2" t="s">
        <v>111</v>
      </c>
      <c r="D412" s="2" t="s">
        <v>220</v>
      </c>
      <c r="E412" s="2" t="s">
        <v>93</v>
      </c>
      <c r="F412" s="2" t="s">
        <v>136</v>
      </c>
      <c r="G412" s="2" t="s">
        <v>183</v>
      </c>
      <c r="H412" s="2">
        <f t="shared" si="39"/>
        <v>0</v>
      </c>
      <c r="I412" s="2" t="s">
        <v>67</v>
      </c>
      <c r="J412" s="2" t="s">
        <v>68</v>
      </c>
      <c r="K412" s="2" t="s">
        <v>69</v>
      </c>
      <c r="L412" s="2" t="s">
        <v>62</v>
      </c>
      <c r="M412" s="2"/>
      <c r="N412" s="38" t="s">
        <v>71</v>
      </c>
    </row>
    <row r="413" spans="1:14" x14ac:dyDescent="0.2">
      <c r="A413" s="4">
        <f t="shared" si="42"/>
        <v>0</v>
      </c>
      <c r="B413" s="59" t="s">
        <v>11</v>
      </c>
      <c r="C413" s="2" t="s">
        <v>111</v>
      </c>
      <c r="D413" s="2" t="s">
        <v>220</v>
      </c>
      <c r="E413" s="2" t="s">
        <v>93</v>
      </c>
      <c r="F413" s="2" t="s">
        <v>136</v>
      </c>
      <c r="G413" s="2" t="s">
        <v>184</v>
      </c>
      <c r="H413" s="2">
        <f t="shared" si="39"/>
        <v>0</v>
      </c>
      <c r="I413" s="2" t="s">
        <v>67</v>
      </c>
      <c r="J413" s="2" t="s">
        <v>68</v>
      </c>
      <c r="K413" s="2" t="s">
        <v>69</v>
      </c>
      <c r="L413" s="2" t="s">
        <v>62</v>
      </c>
      <c r="M413" s="2"/>
      <c r="N413" s="38" t="s">
        <v>71</v>
      </c>
    </row>
    <row r="414" spans="1:14" x14ac:dyDescent="0.2">
      <c r="A414" s="4">
        <f t="shared" ref="A414:A427" si="43">AF61</f>
        <v>3.7158906439074162</v>
      </c>
      <c r="B414" s="59" t="s">
        <v>11</v>
      </c>
      <c r="C414" s="2" t="s">
        <v>225</v>
      </c>
      <c r="D414" s="2" t="s">
        <v>221</v>
      </c>
      <c r="E414" s="2" t="s">
        <v>87</v>
      </c>
      <c r="F414" s="2" t="s">
        <v>136</v>
      </c>
      <c r="G414" s="2" t="s">
        <v>8</v>
      </c>
      <c r="H414" s="2">
        <f t="shared" si="39"/>
        <v>3.5221712264525273E-6</v>
      </c>
      <c r="I414" s="2" t="s">
        <v>67</v>
      </c>
      <c r="J414" s="2" t="s">
        <v>68</v>
      </c>
      <c r="K414" s="2" t="s">
        <v>69</v>
      </c>
      <c r="L414" s="2" t="s">
        <v>62</v>
      </c>
      <c r="M414" s="2"/>
      <c r="N414" s="38" t="s">
        <v>71</v>
      </c>
    </row>
    <row r="415" spans="1:14" x14ac:dyDescent="0.2">
      <c r="A415" s="4">
        <f t="shared" si="43"/>
        <v>6.9269188427844588</v>
      </c>
      <c r="B415" s="59" t="s">
        <v>11</v>
      </c>
      <c r="C415" s="2" t="s">
        <v>225</v>
      </c>
      <c r="D415" s="2" t="s">
        <v>221</v>
      </c>
      <c r="E415" s="2" t="s">
        <v>87</v>
      </c>
      <c r="F415" s="2" t="s">
        <v>136</v>
      </c>
      <c r="G415" s="2" t="s">
        <v>12</v>
      </c>
      <c r="H415" s="2">
        <f t="shared" si="39"/>
        <v>6.5657998509805304E-6</v>
      </c>
      <c r="I415" s="2" t="s">
        <v>67</v>
      </c>
      <c r="J415" s="2" t="s">
        <v>68</v>
      </c>
      <c r="K415" s="2" t="s">
        <v>69</v>
      </c>
      <c r="L415" s="2" t="s">
        <v>62</v>
      </c>
      <c r="M415" s="2"/>
      <c r="N415" s="38" t="s">
        <v>71</v>
      </c>
    </row>
    <row r="416" spans="1:14" x14ac:dyDescent="0.2">
      <c r="A416" s="4">
        <f t="shared" si="43"/>
        <v>12.102470665919505</v>
      </c>
      <c r="B416" s="59" t="s">
        <v>11</v>
      </c>
      <c r="C416" s="2" t="s">
        <v>225</v>
      </c>
      <c r="D416" s="2" t="s">
        <v>221</v>
      </c>
      <c r="E416" s="2" t="s">
        <v>87</v>
      </c>
      <c r="F416" s="2" t="s">
        <v>136</v>
      </c>
      <c r="G416" s="2" t="s">
        <v>13</v>
      </c>
      <c r="H416" s="2">
        <f t="shared" si="39"/>
        <v>1.1471536176227019E-5</v>
      </c>
      <c r="I416" s="2" t="s">
        <v>67</v>
      </c>
      <c r="J416" s="2" t="s">
        <v>68</v>
      </c>
      <c r="K416" s="2" t="s">
        <v>69</v>
      </c>
      <c r="L416" s="2" t="s">
        <v>62</v>
      </c>
      <c r="M416" s="2"/>
      <c r="N416" s="38" t="s">
        <v>71</v>
      </c>
    </row>
    <row r="417" spans="1:14" x14ac:dyDescent="0.2">
      <c r="A417" s="4">
        <f t="shared" si="43"/>
        <v>1.402908079572406</v>
      </c>
      <c r="B417" s="59" t="s">
        <v>11</v>
      </c>
      <c r="C417" s="2" t="s">
        <v>225</v>
      </c>
      <c r="D417" s="2" t="s">
        <v>221</v>
      </c>
      <c r="E417" s="2" t="s">
        <v>87</v>
      </c>
      <c r="F417" s="2" t="s">
        <v>136</v>
      </c>
      <c r="G417" s="2" t="s">
        <v>14</v>
      </c>
      <c r="H417" s="2">
        <f t="shared" si="39"/>
        <v>1.3297706915378255E-6</v>
      </c>
      <c r="I417" s="2" t="s">
        <v>67</v>
      </c>
      <c r="J417" s="2" t="s">
        <v>68</v>
      </c>
      <c r="K417" s="2" t="s">
        <v>69</v>
      </c>
      <c r="L417" s="2" t="s">
        <v>62</v>
      </c>
      <c r="M417" s="2"/>
      <c r="N417" s="38" t="s">
        <v>71</v>
      </c>
    </row>
    <row r="418" spans="1:14" x14ac:dyDescent="0.2">
      <c r="A418" s="4">
        <f t="shared" si="43"/>
        <v>1.3844829715587019</v>
      </c>
      <c r="B418" s="59" t="s">
        <v>11</v>
      </c>
      <c r="C418" s="2" t="s">
        <v>225</v>
      </c>
      <c r="D418" s="2" t="s">
        <v>221</v>
      </c>
      <c r="E418" s="2" t="s">
        <v>87</v>
      </c>
      <c r="F418" s="2" t="s">
        <v>136</v>
      </c>
      <c r="G418" s="2" t="s">
        <v>15</v>
      </c>
      <c r="H418" s="2">
        <f t="shared" si="39"/>
        <v>1.3123061341788647E-6</v>
      </c>
      <c r="I418" s="2" t="s">
        <v>67</v>
      </c>
      <c r="J418" s="2" t="s">
        <v>68</v>
      </c>
      <c r="K418" s="2" t="s">
        <v>69</v>
      </c>
      <c r="L418" s="2" t="s">
        <v>62</v>
      </c>
      <c r="M418" s="2"/>
      <c r="N418" s="38" t="s">
        <v>71</v>
      </c>
    </row>
    <row r="419" spans="1:14" x14ac:dyDescent="0.2">
      <c r="A419" s="4">
        <f t="shared" si="43"/>
        <v>4.5388469097816344</v>
      </c>
      <c r="B419" s="59" t="s">
        <v>11</v>
      </c>
      <c r="C419" s="2" t="s">
        <v>225</v>
      </c>
      <c r="D419" s="2" t="s">
        <v>221</v>
      </c>
      <c r="E419" s="2" t="s">
        <v>87</v>
      </c>
      <c r="F419" s="2" t="s">
        <v>136</v>
      </c>
      <c r="G419" s="2" t="s">
        <v>16</v>
      </c>
      <c r="H419" s="2">
        <f t="shared" si="39"/>
        <v>4.3022245590347249E-6</v>
      </c>
      <c r="I419" s="2" t="s">
        <v>67</v>
      </c>
      <c r="J419" s="2" t="s">
        <v>68</v>
      </c>
      <c r="K419" s="2" t="s">
        <v>69</v>
      </c>
      <c r="L419" s="2" t="s">
        <v>62</v>
      </c>
      <c r="M419" s="2"/>
      <c r="N419" s="38" t="s">
        <v>71</v>
      </c>
    </row>
    <row r="420" spans="1:14" x14ac:dyDescent="0.2">
      <c r="A420" s="4">
        <f t="shared" si="43"/>
        <v>0.28303163702997414</v>
      </c>
      <c r="B420" s="59" t="s">
        <v>11</v>
      </c>
      <c r="C420" s="2" t="s">
        <v>225</v>
      </c>
      <c r="D420" s="2" t="s">
        <v>221</v>
      </c>
      <c r="E420" s="2" t="s">
        <v>87</v>
      </c>
      <c r="F420" s="2" t="s">
        <v>136</v>
      </c>
      <c r="G420" s="2" t="s">
        <v>17</v>
      </c>
      <c r="H420" s="2">
        <f t="shared" si="39"/>
        <v>2.6827643320376695E-7</v>
      </c>
      <c r="I420" s="2" t="s">
        <v>67</v>
      </c>
      <c r="J420" s="2" t="s">
        <v>68</v>
      </c>
      <c r="K420" s="2" t="s">
        <v>69</v>
      </c>
      <c r="L420" s="2" t="s">
        <v>62</v>
      </c>
      <c r="M420" s="2"/>
      <c r="N420" s="38" t="s">
        <v>71</v>
      </c>
    </row>
    <row r="421" spans="1:14" x14ac:dyDescent="0.2">
      <c r="A421" s="4">
        <f t="shared" si="43"/>
        <v>0.66021149871504503</v>
      </c>
      <c r="B421" s="59" t="s">
        <v>11</v>
      </c>
      <c r="C421" s="2" t="s">
        <v>225</v>
      </c>
      <c r="D421" s="2" t="s">
        <v>221</v>
      </c>
      <c r="E421" s="2" t="s">
        <v>87</v>
      </c>
      <c r="F421" s="2" t="s">
        <v>136</v>
      </c>
      <c r="G421" s="2" t="s">
        <v>18</v>
      </c>
      <c r="H421" s="2">
        <f t="shared" si="39"/>
        <v>6.2579288977729391E-7</v>
      </c>
      <c r="I421" s="2" t="s">
        <v>67</v>
      </c>
      <c r="J421" s="2" t="s">
        <v>68</v>
      </c>
      <c r="K421" s="2" t="s">
        <v>69</v>
      </c>
      <c r="L421" s="2" t="s">
        <v>62</v>
      </c>
      <c r="M421" s="2"/>
      <c r="N421" s="38" t="s">
        <v>71</v>
      </c>
    </row>
    <row r="422" spans="1:14" x14ac:dyDescent="0.2">
      <c r="A422" s="4">
        <f t="shared" si="43"/>
        <v>67.513153555895613</v>
      </c>
      <c r="B422" s="59" t="s">
        <v>11</v>
      </c>
      <c r="C422" s="2" t="s">
        <v>225</v>
      </c>
      <c r="D422" s="2" t="s">
        <v>221</v>
      </c>
      <c r="E422" s="2" t="s">
        <v>87</v>
      </c>
      <c r="F422" s="2" t="s">
        <v>136</v>
      </c>
      <c r="G422" s="2" t="s">
        <v>79</v>
      </c>
      <c r="H422" s="2">
        <f t="shared" si="39"/>
        <v>6.3993510479521917E-5</v>
      </c>
      <c r="I422" s="2" t="s">
        <v>67</v>
      </c>
      <c r="J422" s="2" t="s">
        <v>68</v>
      </c>
      <c r="K422" s="2" t="s">
        <v>69</v>
      </c>
      <c r="L422" s="2" t="s">
        <v>62</v>
      </c>
      <c r="M422" s="2"/>
      <c r="N422" s="38" t="s">
        <v>71</v>
      </c>
    </row>
    <row r="423" spans="1:14" x14ac:dyDescent="0.2">
      <c r="A423" s="4">
        <f t="shared" si="43"/>
        <v>0.39642121711625172</v>
      </c>
      <c r="B423" s="59" t="s">
        <v>11</v>
      </c>
      <c r="C423" s="2" t="s">
        <v>225</v>
      </c>
      <c r="D423" s="2" t="s">
        <v>221</v>
      </c>
      <c r="E423" s="2" t="s">
        <v>87</v>
      </c>
      <c r="F423" s="2" t="s">
        <v>136</v>
      </c>
      <c r="G423" s="2" t="s">
        <v>20</v>
      </c>
      <c r="H423" s="2">
        <f t="shared" si="39"/>
        <v>3.7575470816706326E-7</v>
      </c>
      <c r="I423" s="2" t="s">
        <v>67</v>
      </c>
      <c r="J423" s="2" t="s">
        <v>68</v>
      </c>
      <c r="K423" s="2" t="s">
        <v>69</v>
      </c>
      <c r="L423" s="2" t="s">
        <v>62</v>
      </c>
      <c r="M423" s="2"/>
      <c r="N423" s="38" t="s">
        <v>71</v>
      </c>
    </row>
    <row r="424" spans="1:14" x14ac:dyDescent="0.2">
      <c r="A424" s="4">
        <f t="shared" si="43"/>
        <v>25809.435186171813</v>
      </c>
      <c r="B424" s="59" t="s">
        <v>11</v>
      </c>
      <c r="C424" s="2" t="s">
        <v>225</v>
      </c>
      <c r="D424" s="2" t="s">
        <v>221</v>
      </c>
      <c r="E424" s="2" t="s">
        <v>87</v>
      </c>
      <c r="F424" s="2" t="s">
        <v>136</v>
      </c>
      <c r="G424" s="2" t="s">
        <v>21</v>
      </c>
      <c r="H424" s="2">
        <f t="shared" si="39"/>
        <v>2.4463919607745795E-2</v>
      </c>
      <c r="I424" s="2" t="s">
        <v>67</v>
      </c>
      <c r="J424" s="2" t="s">
        <v>68</v>
      </c>
      <c r="K424" s="2" t="s">
        <v>69</v>
      </c>
      <c r="L424" s="2" t="s">
        <v>62</v>
      </c>
      <c r="M424" s="2"/>
      <c r="N424" s="38" t="s">
        <v>213</v>
      </c>
    </row>
    <row r="425" spans="1:14" x14ac:dyDescent="0.2">
      <c r="A425" s="4">
        <f t="shared" si="43"/>
        <v>0</v>
      </c>
      <c r="B425" s="59" t="s">
        <v>11</v>
      </c>
      <c r="C425" s="2" t="s">
        <v>225</v>
      </c>
      <c r="D425" s="2" t="s">
        <v>221</v>
      </c>
      <c r="E425" s="2" t="s">
        <v>87</v>
      </c>
      <c r="F425" s="2" t="s">
        <v>136</v>
      </c>
      <c r="G425" s="2" t="s">
        <v>182</v>
      </c>
      <c r="H425" s="2">
        <f t="shared" si="39"/>
        <v>0</v>
      </c>
      <c r="I425" s="2" t="s">
        <v>67</v>
      </c>
      <c r="J425" s="2" t="s">
        <v>68</v>
      </c>
      <c r="K425" s="2" t="s">
        <v>69</v>
      </c>
      <c r="L425" s="2" t="s">
        <v>62</v>
      </c>
      <c r="M425" s="2"/>
      <c r="N425" s="38" t="s">
        <v>71</v>
      </c>
    </row>
    <row r="426" spans="1:14" x14ac:dyDescent="0.2">
      <c r="A426" s="4">
        <f t="shared" si="43"/>
        <v>0</v>
      </c>
      <c r="B426" s="59" t="s">
        <v>11</v>
      </c>
      <c r="C426" s="2" t="s">
        <v>225</v>
      </c>
      <c r="D426" s="2" t="s">
        <v>221</v>
      </c>
      <c r="E426" s="2" t="s">
        <v>87</v>
      </c>
      <c r="F426" s="2" t="s">
        <v>136</v>
      </c>
      <c r="G426" s="2" t="s">
        <v>183</v>
      </c>
      <c r="H426" s="2">
        <f t="shared" ref="H426:H489" si="44">A426/1000/10^6/0.001055</f>
        <v>0</v>
      </c>
      <c r="I426" s="2" t="s">
        <v>67</v>
      </c>
      <c r="J426" s="2" t="s">
        <v>68</v>
      </c>
      <c r="K426" s="2" t="s">
        <v>69</v>
      </c>
      <c r="L426" s="2" t="s">
        <v>62</v>
      </c>
      <c r="M426" s="2"/>
      <c r="N426" s="38" t="s">
        <v>71</v>
      </c>
    </row>
    <row r="427" spans="1:14" x14ac:dyDescent="0.2">
      <c r="A427" s="4">
        <f t="shared" si="43"/>
        <v>0</v>
      </c>
      <c r="B427" s="59" t="s">
        <v>11</v>
      </c>
      <c r="C427" s="2" t="s">
        <v>225</v>
      </c>
      <c r="D427" s="2" t="s">
        <v>221</v>
      </c>
      <c r="E427" s="2" t="s">
        <v>87</v>
      </c>
      <c r="F427" s="2" t="s">
        <v>136</v>
      </c>
      <c r="G427" s="2" t="s">
        <v>184</v>
      </c>
      <c r="H427" s="2">
        <f t="shared" si="44"/>
        <v>0</v>
      </c>
      <c r="I427" s="2" t="s">
        <v>67</v>
      </c>
      <c r="J427" s="2" t="s">
        <v>68</v>
      </c>
      <c r="K427" s="2" t="s">
        <v>69</v>
      </c>
      <c r="L427" s="2" t="s">
        <v>62</v>
      </c>
      <c r="M427" s="2"/>
      <c r="N427" s="38" t="s">
        <v>71</v>
      </c>
    </row>
    <row r="428" spans="1:14" x14ac:dyDescent="0.2">
      <c r="A428" s="4">
        <f t="shared" ref="A428:A441" si="45">AG61</f>
        <v>0.96495617654341403</v>
      </c>
      <c r="B428" s="59" t="s">
        <v>11</v>
      </c>
      <c r="C428" s="2" t="s">
        <v>225</v>
      </c>
      <c r="D428" s="2" t="s">
        <v>221</v>
      </c>
      <c r="E428" s="2" t="s">
        <v>88</v>
      </c>
      <c r="F428" s="2" t="s">
        <v>136</v>
      </c>
      <c r="G428" s="2" t="s">
        <v>8</v>
      </c>
      <c r="H428" s="2">
        <f t="shared" si="44"/>
        <v>9.1465040430655349E-7</v>
      </c>
      <c r="I428" s="2" t="s">
        <v>67</v>
      </c>
      <c r="J428" s="2" t="s">
        <v>68</v>
      </c>
      <c r="K428" s="2" t="s">
        <v>69</v>
      </c>
      <c r="L428" s="2" t="s">
        <v>62</v>
      </c>
      <c r="M428" s="2"/>
      <c r="N428" s="38" t="s">
        <v>71</v>
      </c>
    </row>
    <row r="429" spans="1:14" x14ac:dyDescent="0.2">
      <c r="A429" s="4">
        <f t="shared" si="45"/>
        <v>1.2612200451869136</v>
      </c>
      <c r="B429" s="59" t="s">
        <v>11</v>
      </c>
      <c r="C429" s="2" t="s">
        <v>225</v>
      </c>
      <c r="D429" s="2" t="s">
        <v>221</v>
      </c>
      <c r="E429" s="2" t="s">
        <v>88</v>
      </c>
      <c r="F429" s="2" t="s">
        <v>136</v>
      </c>
      <c r="G429" s="2" t="s">
        <v>12</v>
      </c>
      <c r="H429" s="2">
        <f t="shared" si="44"/>
        <v>1.195469237143994E-6</v>
      </c>
      <c r="I429" s="2" t="s">
        <v>67</v>
      </c>
      <c r="J429" s="2" t="s">
        <v>68</v>
      </c>
      <c r="K429" s="2" t="s">
        <v>69</v>
      </c>
      <c r="L429" s="2" t="s">
        <v>62</v>
      </c>
      <c r="M429" s="2"/>
      <c r="N429" s="38" t="s">
        <v>71</v>
      </c>
    </row>
    <row r="430" spans="1:14" x14ac:dyDescent="0.2">
      <c r="A430" s="4">
        <f t="shared" si="45"/>
        <v>1.6449072981782056</v>
      </c>
      <c r="B430" s="59" t="s">
        <v>11</v>
      </c>
      <c r="C430" s="2" t="s">
        <v>225</v>
      </c>
      <c r="D430" s="2" t="s">
        <v>221</v>
      </c>
      <c r="E430" s="2" t="s">
        <v>88</v>
      </c>
      <c r="F430" s="2" t="s">
        <v>136</v>
      </c>
      <c r="G430" s="2" t="s">
        <v>13</v>
      </c>
      <c r="H430" s="2">
        <f t="shared" si="44"/>
        <v>1.55915383713574E-6</v>
      </c>
      <c r="I430" s="2" t="s">
        <v>67</v>
      </c>
      <c r="J430" s="2" t="s">
        <v>68</v>
      </c>
      <c r="K430" s="2" t="s">
        <v>69</v>
      </c>
      <c r="L430" s="2" t="s">
        <v>62</v>
      </c>
      <c r="M430" s="2"/>
      <c r="N430" s="38" t="s">
        <v>71</v>
      </c>
    </row>
    <row r="431" spans="1:14" x14ac:dyDescent="0.2">
      <c r="A431" s="4">
        <f t="shared" si="45"/>
        <v>1.2074408524401301</v>
      </c>
      <c r="B431" s="59" t="s">
        <v>11</v>
      </c>
      <c r="C431" s="2" t="s">
        <v>225</v>
      </c>
      <c r="D431" s="2" t="s">
        <v>221</v>
      </c>
      <c r="E431" s="2" t="s">
        <v>88</v>
      </c>
      <c r="F431" s="2" t="s">
        <v>136</v>
      </c>
      <c r="G431" s="2" t="s">
        <v>14</v>
      </c>
      <c r="H431" s="2">
        <f t="shared" si="44"/>
        <v>1.144493698995384E-6</v>
      </c>
      <c r="I431" s="2" t="s">
        <v>67</v>
      </c>
      <c r="J431" s="2" t="s">
        <v>68</v>
      </c>
      <c r="K431" s="2" t="s">
        <v>69</v>
      </c>
      <c r="L431" s="2" t="s">
        <v>62</v>
      </c>
      <c r="M431" s="2"/>
      <c r="N431" s="38" t="s">
        <v>71</v>
      </c>
    </row>
    <row r="432" spans="1:14" x14ac:dyDescent="0.2">
      <c r="A432" s="4">
        <f t="shared" si="45"/>
        <v>1.1635271219455654</v>
      </c>
      <c r="B432" s="59" t="s">
        <v>11</v>
      </c>
      <c r="C432" s="2" t="s">
        <v>225</v>
      </c>
      <c r="D432" s="2" t="s">
        <v>221</v>
      </c>
      <c r="E432" s="2" t="s">
        <v>88</v>
      </c>
      <c r="F432" s="2" t="s">
        <v>136</v>
      </c>
      <c r="G432" s="2" t="s">
        <v>15</v>
      </c>
      <c r="H432" s="2">
        <f t="shared" si="44"/>
        <v>1.1028693099010099E-6</v>
      </c>
      <c r="I432" s="2" t="s">
        <v>67</v>
      </c>
      <c r="J432" s="2" t="s">
        <v>68</v>
      </c>
      <c r="K432" s="2" t="s">
        <v>69</v>
      </c>
      <c r="L432" s="2" t="s">
        <v>62</v>
      </c>
      <c r="M432" s="2"/>
      <c r="N432" s="38" t="s">
        <v>71</v>
      </c>
    </row>
    <row r="433" spans="1:14" x14ac:dyDescent="0.2">
      <c r="A433" s="4">
        <f t="shared" si="45"/>
        <v>2.7140635663636774E-2</v>
      </c>
      <c r="B433" s="59" t="s">
        <v>11</v>
      </c>
      <c r="C433" s="2" t="s">
        <v>225</v>
      </c>
      <c r="D433" s="2" t="s">
        <v>221</v>
      </c>
      <c r="E433" s="2" t="s">
        <v>88</v>
      </c>
      <c r="F433" s="2" t="s">
        <v>136</v>
      </c>
      <c r="G433" s="2" t="s">
        <v>16</v>
      </c>
      <c r="H433" s="2">
        <f t="shared" si="44"/>
        <v>2.5725721008186516E-8</v>
      </c>
      <c r="I433" s="2" t="s">
        <v>67</v>
      </c>
      <c r="J433" s="2" t="s">
        <v>68</v>
      </c>
      <c r="K433" s="2" t="s">
        <v>69</v>
      </c>
      <c r="L433" s="2" t="s">
        <v>62</v>
      </c>
      <c r="M433" s="2"/>
      <c r="N433" s="38" t="s">
        <v>71</v>
      </c>
    </row>
    <row r="434" spans="1:14" x14ac:dyDescent="0.2">
      <c r="A434" s="4">
        <f t="shared" si="45"/>
        <v>0</v>
      </c>
      <c r="B434" s="59" t="s">
        <v>11</v>
      </c>
      <c r="C434" s="2" t="s">
        <v>225</v>
      </c>
      <c r="D434" s="2" t="s">
        <v>221</v>
      </c>
      <c r="E434" s="2" t="s">
        <v>88</v>
      </c>
      <c r="F434" s="2" t="s">
        <v>136</v>
      </c>
      <c r="G434" s="2" t="s">
        <v>17</v>
      </c>
      <c r="H434" s="2">
        <f t="shared" si="44"/>
        <v>0</v>
      </c>
      <c r="I434" s="2" t="s">
        <v>67</v>
      </c>
      <c r="J434" s="2" t="s">
        <v>68</v>
      </c>
      <c r="K434" s="2" t="s">
        <v>69</v>
      </c>
      <c r="L434" s="2" t="s">
        <v>62</v>
      </c>
      <c r="M434" s="2"/>
      <c r="N434" s="38" t="s">
        <v>71</v>
      </c>
    </row>
    <row r="435" spans="1:14" x14ac:dyDescent="0.2">
      <c r="A435" s="4">
        <f t="shared" si="45"/>
        <v>0</v>
      </c>
      <c r="B435" s="59" t="s">
        <v>11</v>
      </c>
      <c r="C435" s="2" t="s">
        <v>225</v>
      </c>
      <c r="D435" s="2" t="s">
        <v>221</v>
      </c>
      <c r="E435" s="2" t="s">
        <v>88</v>
      </c>
      <c r="F435" s="2" t="s">
        <v>136</v>
      </c>
      <c r="G435" s="2" t="s">
        <v>18</v>
      </c>
      <c r="H435" s="2">
        <f t="shared" si="44"/>
        <v>0</v>
      </c>
      <c r="I435" s="2" t="s">
        <v>67</v>
      </c>
      <c r="J435" s="2" t="s">
        <v>68</v>
      </c>
      <c r="K435" s="2" t="s">
        <v>69</v>
      </c>
      <c r="L435" s="2" t="s">
        <v>62</v>
      </c>
      <c r="M435" s="2"/>
      <c r="N435" s="38" t="s">
        <v>71</v>
      </c>
    </row>
    <row r="436" spans="1:14" x14ac:dyDescent="0.2">
      <c r="A436" s="4">
        <f t="shared" si="45"/>
        <v>0</v>
      </c>
      <c r="B436" s="59" t="s">
        <v>11</v>
      </c>
      <c r="C436" s="2" t="s">
        <v>225</v>
      </c>
      <c r="D436" s="2" t="s">
        <v>221</v>
      </c>
      <c r="E436" s="2" t="s">
        <v>88</v>
      </c>
      <c r="F436" s="2" t="s">
        <v>136</v>
      </c>
      <c r="G436" s="2" t="s">
        <v>79</v>
      </c>
      <c r="H436" s="2">
        <f t="shared" si="44"/>
        <v>0</v>
      </c>
      <c r="I436" s="2" t="s">
        <v>67</v>
      </c>
      <c r="J436" s="2" t="s">
        <v>68</v>
      </c>
      <c r="K436" s="2" t="s">
        <v>69</v>
      </c>
      <c r="L436" s="2" t="s">
        <v>62</v>
      </c>
      <c r="M436" s="2"/>
      <c r="N436" s="38" t="s">
        <v>71</v>
      </c>
    </row>
    <row r="437" spans="1:14" x14ac:dyDescent="0.2">
      <c r="A437" s="4">
        <f t="shared" si="45"/>
        <v>0</v>
      </c>
      <c r="B437" s="59" t="s">
        <v>11</v>
      </c>
      <c r="C437" s="2" t="s">
        <v>225</v>
      </c>
      <c r="D437" s="2" t="s">
        <v>221</v>
      </c>
      <c r="E437" s="2" t="s">
        <v>88</v>
      </c>
      <c r="F437" s="2" t="s">
        <v>136</v>
      </c>
      <c r="G437" s="2" t="s">
        <v>20</v>
      </c>
      <c r="H437" s="2">
        <f t="shared" si="44"/>
        <v>0</v>
      </c>
      <c r="I437" s="2" t="s">
        <v>67</v>
      </c>
      <c r="J437" s="2" t="s">
        <v>68</v>
      </c>
      <c r="K437" s="2" t="s">
        <v>69</v>
      </c>
      <c r="L437" s="2" t="s">
        <v>62</v>
      </c>
      <c r="M437" s="2"/>
      <c r="N437" s="38" t="s">
        <v>71</v>
      </c>
    </row>
    <row r="438" spans="1:14" x14ac:dyDescent="0.2">
      <c r="A438" s="4">
        <f t="shared" si="45"/>
        <v>49114.978640195186</v>
      </c>
      <c r="B438" s="59" t="s">
        <v>11</v>
      </c>
      <c r="C438" s="2" t="s">
        <v>225</v>
      </c>
      <c r="D438" s="2" t="s">
        <v>221</v>
      </c>
      <c r="E438" s="2" t="s">
        <v>88</v>
      </c>
      <c r="F438" s="2" t="s">
        <v>136</v>
      </c>
      <c r="G438" s="2" t="s">
        <v>21</v>
      </c>
      <c r="H438" s="2">
        <f t="shared" si="44"/>
        <v>4.6554482123407764E-2</v>
      </c>
      <c r="I438" s="2" t="s">
        <v>67</v>
      </c>
      <c r="J438" s="2" t="s">
        <v>68</v>
      </c>
      <c r="K438" s="2" t="s">
        <v>69</v>
      </c>
      <c r="L438" s="2" t="s">
        <v>62</v>
      </c>
      <c r="M438" s="2"/>
      <c r="N438" s="38" t="s">
        <v>213</v>
      </c>
    </row>
    <row r="439" spans="1:14" x14ac:dyDescent="0.2">
      <c r="A439" s="4">
        <f t="shared" si="45"/>
        <v>0</v>
      </c>
      <c r="B439" s="59" t="s">
        <v>11</v>
      </c>
      <c r="C439" s="2" t="s">
        <v>225</v>
      </c>
      <c r="D439" s="2" t="s">
        <v>221</v>
      </c>
      <c r="E439" s="2" t="s">
        <v>88</v>
      </c>
      <c r="F439" s="2" t="s">
        <v>136</v>
      </c>
      <c r="G439" s="2" t="s">
        <v>182</v>
      </c>
      <c r="H439" s="2">
        <f t="shared" si="44"/>
        <v>0</v>
      </c>
      <c r="I439" s="2" t="s">
        <v>67</v>
      </c>
      <c r="J439" s="2" t="s">
        <v>68</v>
      </c>
      <c r="K439" s="2" t="s">
        <v>69</v>
      </c>
      <c r="L439" s="2" t="s">
        <v>62</v>
      </c>
      <c r="M439" s="2"/>
      <c r="N439" s="38" t="s">
        <v>71</v>
      </c>
    </row>
    <row r="440" spans="1:14" x14ac:dyDescent="0.2">
      <c r="A440" s="4">
        <f t="shared" si="45"/>
        <v>0</v>
      </c>
      <c r="B440" s="59" t="s">
        <v>11</v>
      </c>
      <c r="C440" s="2" t="s">
        <v>225</v>
      </c>
      <c r="D440" s="2" t="s">
        <v>221</v>
      </c>
      <c r="E440" s="2" t="s">
        <v>88</v>
      </c>
      <c r="F440" s="2" t="s">
        <v>136</v>
      </c>
      <c r="G440" s="2" t="s">
        <v>183</v>
      </c>
      <c r="H440" s="2">
        <f t="shared" si="44"/>
        <v>0</v>
      </c>
      <c r="I440" s="2" t="s">
        <v>67</v>
      </c>
      <c r="J440" s="2" t="s">
        <v>68</v>
      </c>
      <c r="K440" s="2" t="s">
        <v>69</v>
      </c>
      <c r="L440" s="2" t="s">
        <v>62</v>
      </c>
      <c r="M440" s="2"/>
      <c r="N440" s="38" t="s">
        <v>71</v>
      </c>
    </row>
    <row r="441" spans="1:14" x14ac:dyDescent="0.2">
      <c r="A441" s="4">
        <f t="shared" si="45"/>
        <v>0</v>
      </c>
      <c r="B441" s="59" t="s">
        <v>11</v>
      </c>
      <c r="C441" s="2" t="s">
        <v>225</v>
      </c>
      <c r="D441" s="2" t="s">
        <v>221</v>
      </c>
      <c r="E441" s="2" t="s">
        <v>88</v>
      </c>
      <c r="F441" s="2" t="s">
        <v>136</v>
      </c>
      <c r="G441" s="2" t="s">
        <v>184</v>
      </c>
      <c r="H441" s="2">
        <f t="shared" si="44"/>
        <v>0</v>
      </c>
      <c r="I441" s="2" t="s">
        <v>67</v>
      </c>
      <c r="J441" s="2" t="s">
        <v>68</v>
      </c>
      <c r="K441" s="2" t="s">
        <v>69</v>
      </c>
      <c r="L441" s="2" t="s">
        <v>62</v>
      </c>
      <c r="M441" s="2"/>
      <c r="N441" s="38" t="s">
        <v>71</v>
      </c>
    </row>
    <row r="442" spans="1:14" x14ac:dyDescent="0.2">
      <c r="A442" s="4">
        <f>AH61*1.00304568527919</f>
        <v>5.6854448241652573</v>
      </c>
      <c r="B442" s="59" t="s">
        <v>11</v>
      </c>
      <c r="C442" s="2" t="s">
        <v>225</v>
      </c>
      <c r="D442" s="2" t="s">
        <v>221</v>
      </c>
      <c r="E442" s="2" t="s">
        <v>113</v>
      </c>
      <c r="F442" s="2" t="s">
        <v>136</v>
      </c>
      <c r="G442" s="2" t="s">
        <v>8</v>
      </c>
      <c r="H442" s="2">
        <f t="shared" si="44"/>
        <v>5.3890472266969264E-6</v>
      </c>
      <c r="I442" s="2" t="s">
        <v>67</v>
      </c>
      <c r="J442" s="2" t="s">
        <v>68</v>
      </c>
      <c r="K442" s="2" t="s">
        <v>69</v>
      </c>
      <c r="L442" s="2" t="s">
        <v>62</v>
      </c>
      <c r="M442" s="2"/>
      <c r="N442" s="38" t="s">
        <v>71</v>
      </c>
    </row>
    <row r="443" spans="1:14" x14ac:dyDescent="0.2">
      <c r="A443" s="4">
        <f t="shared" ref="A443:A455" si="46">AH62*1.00304568527919</f>
        <v>18.015596793127905</v>
      </c>
      <c r="B443" s="59" t="s">
        <v>11</v>
      </c>
      <c r="C443" s="2" t="s">
        <v>225</v>
      </c>
      <c r="D443" s="2" t="s">
        <v>221</v>
      </c>
      <c r="E443" s="2" t="s">
        <v>113</v>
      </c>
      <c r="F443" s="2" t="s">
        <v>136</v>
      </c>
      <c r="G443" s="2" t="s">
        <v>12</v>
      </c>
      <c r="H443" s="2">
        <f t="shared" si="44"/>
        <v>1.7076395064576217E-5</v>
      </c>
      <c r="I443" s="2" t="s">
        <v>67</v>
      </c>
      <c r="J443" s="2" t="s">
        <v>68</v>
      </c>
      <c r="K443" s="2" t="s">
        <v>69</v>
      </c>
      <c r="L443" s="2" t="s">
        <v>62</v>
      </c>
      <c r="M443" s="2"/>
      <c r="N443" s="38" t="s">
        <v>71</v>
      </c>
    </row>
    <row r="444" spans="1:14" x14ac:dyDescent="0.2">
      <c r="A444" s="4">
        <f t="shared" si="46"/>
        <v>35.289880313030388</v>
      </c>
      <c r="B444" s="59" t="s">
        <v>11</v>
      </c>
      <c r="C444" s="2" t="s">
        <v>225</v>
      </c>
      <c r="D444" s="2" t="s">
        <v>221</v>
      </c>
      <c r="E444" s="2" t="s">
        <v>113</v>
      </c>
      <c r="F444" s="2" t="s">
        <v>136</v>
      </c>
      <c r="G444" s="2" t="s">
        <v>13</v>
      </c>
      <c r="H444" s="2">
        <f t="shared" si="44"/>
        <v>3.3450123519460088E-5</v>
      </c>
      <c r="I444" s="2" t="s">
        <v>67</v>
      </c>
      <c r="J444" s="2" t="s">
        <v>68</v>
      </c>
      <c r="K444" s="2" t="s">
        <v>69</v>
      </c>
      <c r="L444" s="2" t="s">
        <v>62</v>
      </c>
      <c r="M444" s="2"/>
      <c r="N444" s="38" t="s">
        <v>71</v>
      </c>
    </row>
    <row r="445" spans="1:14" x14ac:dyDescent="0.2">
      <c r="A445" s="4">
        <f t="shared" si="46"/>
        <v>6.33858709174247</v>
      </c>
      <c r="B445" s="59" t="s">
        <v>11</v>
      </c>
      <c r="C445" s="2" t="s">
        <v>225</v>
      </c>
      <c r="D445" s="2" t="s">
        <v>221</v>
      </c>
      <c r="E445" s="2" t="s">
        <v>113</v>
      </c>
      <c r="F445" s="2" t="s">
        <v>136</v>
      </c>
      <c r="G445" s="2" t="s">
        <v>14</v>
      </c>
      <c r="H445" s="2">
        <f t="shared" si="44"/>
        <v>6.0081394234525787E-6</v>
      </c>
      <c r="I445" s="2" t="s">
        <v>67</v>
      </c>
      <c r="J445" s="2" t="s">
        <v>68</v>
      </c>
      <c r="K445" s="2" t="s">
        <v>69</v>
      </c>
      <c r="L445" s="2" t="s">
        <v>62</v>
      </c>
      <c r="M445" s="2"/>
      <c r="N445" s="38" t="s">
        <v>71</v>
      </c>
    </row>
    <row r="446" spans="1:14" x14ac:dyDescent="0.2">
      <c r="A446" s="4">
        <f t="shared" si="46"/>
        <v>2.7464009348730731</v>
      </c>
      <c r="B446" s="59" t="s">
        <v>11</v>
      </c>
      <c r="C446" s="2" t="s">
        <v>225</v>
      </c>
      <c r="D446" s="2" t="s">
        <v>221</v>
      </c>
      <c r="E446" s="2" t="s">
        <v>113</v>
      </c>
      <c r="F446" s="2" t="s">
        <v>136</v>
      </c>
      <c r="G446" s="2" t="s">
        <v>15</v>
      </c>
      <c r="H446" s="2">
        <f t="shared" si="44"/>
        <v>2.60322363495078E-6</v>
      </c>
      <c r="I446" s="2" t="s">
        <v>67</v>
      </c>
      <c r="J446" s="2" t="s">
        <v>68</v>
      </c>
      <c r="K446" s="2" t="s">
        <v>69</v>
      </c>
      <c r="L446" s="2" t="s">
        <v>62</v>
      </c>
      <c r="M446" s="2"/>
      <c r="N446" s="38" t="s">
        <v>71</v>
      </c>
    </row>
    <row r="447" spans="1:14" x14ac:dyDescent="0.2">
      <c r="A447" s="4">
        <f t="shared" si="46"/>
        <v>86.791877314098969</v>
      </c>
      <c r="B447" s="59" t="s">
        <v>11</v>
      </c>
      <c r="C447" s="2" t="s">
        <v>225</v>
      </c>
      <c r="D447" s="2" t="s">
        <v>221</v>
      </c>
      <c r="E447" s="2" t="s">
        <v>113</v>
      </c>
      <c r="F447" s="2" t="s">
        <v>136</v>
      </c>
      <c r="G447" s="2" t="s">
        <v>16</v>
      </c>
      <c r="H447" s="2">
        <f t="shared" si="44"/>
        <v>8.2267182288245469E-5</v>
      </c>
      <c r="I447" s="2" t="s">
        <v>67</v>
      </c>
      <c r="J447" s="2" t="s">
        <v>68</v>
      </c>
      <c r="K447" s="2" t="s">
        <v>69</v>
      </c>
      <c r="L447" s="2" t="s">
        <v>62</v>
      </c>
      <c r="M447" s="2"/>
      <c r="N447" s="38" t="s">
        <v>71</v>
      </c>
    </row>
    <row r="448" spans="1:14" x14ac:dyDescent="0.2">
      <c r="A448" s="4">
        <f t="shared" si="46"/>
        <v>0.22555651590477332</v>
      </c>
      <c r="B448" s="59" t="s">
        <v>11</v>
      </c>
      <c r="C448" s="2" t="s">
        <v>225</v>
      </c>
      <c r="D448" s="2" t="s">
        <v>221</v>
      </c>
      <c r="E448" s="2" t="s">
        <v>113</v>
      </c>
      <c r="F448" s="2" t="s">
        <v>136</v>
      </c>
      <c r="G448" s="2" t="s">
        <v>17</v>
      </c>
      <c r="H448" s="2">
        <f t="shared" si="44"/>
        <v>2.1379764540736808E-7</v>
      </c>
      <c r="I448" s="2" t="s">
        <v>67</v>
      </c>
      <c r="J448" s="2" t="s">
        <v>68</v>
      </c>
      <c r="K448" s="2" t="s">
        <v>69</v>
      </c>
      <c r="L448" s="2" t="s">
        <v>62</v>
      </c>
      <c r="M448" s="2"/>
      <c r="N448" s="38" t="s">
        <v>71</v>
      </c>
    </row>
    <row r="449" spans="1:14" x14ac:dyDescent="0.2">
      <c r="A449" s="4">
        <f t="shared" si="46"/>
        <v>0.53242951142512951</v>
      </c>
      <c r="B449" s="59" t="s">
        <v>11</v>
      </c>
      <c r="C449" s="2" t="s">
        <v>225</v>
      </c>
      <c r="D449" s="2" t="s">
        <v>221</v>
      </c>
      <c r="E449" s="2" t="s">
        <v>113</v>
      </c>
      <c r="F449" s="2" t="s">
        <v>136</v>
      </c>
      <c r="G449" s="2" t="s">
        <v>18</v>
      </c>
      <c r="H449" s="2">
        <f t="shared" si="44"/>
        <v>5.0467252267784793E-7</v>
      </c>
      <c r="I449" s="2" t="s">
        <v>67</v>
      </c>
      <c r="J449" s="2" t="s">
        <v>68</v>
      </c>
      <c r="K449" s="2" t="s">
        <v>69</v>
      </c>
      <c r="L449" s="2" t="s">
        <v>62</v>
      </c>
      <c r="M449" s="2"/>
      <c r="N449" s="38" t="s">
        <v>71</v>
      </c>
    </row>
    <row r="450" spans="1:14" x14ac:dyDescent="0.2">
      <c r="A450" s="4">
        <f t="shared" si="46"/>
        <v>99.75329559611518</v>
      </c>
      <c r="B450" s="59" t="s">
        <v>11</v>
      </c>
      <c r="C450" s="2" t="s">
        <v>225</v>
      </c>
      <c r="D450" s="2" t="s">
        <v>221</v>
      </c>
      <c r="E450" s="2" t="s">
        <v>113</v>
      </c>
      <c r="F450" s="2" t="s">
        <v>136</v>
      </c>
      <c r="G450" s="2" t="s">
        <v>79</v>
      </c>
      <c r="H450" s="2">
        <f t="shared" si="44"/>
        <v>9.4552886820962258E-5</v>
      </c>
      <c r="I450" s="2" t="s">
        <v>67</v>
      </c>
      <c r="J450" s="2" t="s">
        <v>68</v>
      </c>
      <c r="K450" s="2" t="s">
        <v>69</v>
      </c>
      <c r="L450" s="2" t="s">
        <v>62</v>
      </c>
      <c r="M450" s="2"/>
      <c r="N450" s="38" t="s">
        <v>71</v>
      </c>
    </row>
    <row r="451" spans="1:14" x14ac:dyDescent="0.2">
      <c r="A451" s="4">
        <f t="shared" si="46"/>
        <v>0.78813475736536254</v>
      </c>
      <c r="B451" s="59" t="s">
        <v>11</v>
      </c>
      <c r="C451" s="2" t="s">
        <v>225</v>
      </c>
      <c r="D451" s="2" t="s">
        <v>221</v>
      </c>
      <c r="E451" s="2" t="s">
        <v>113</v>
      </c>
      <c r="F451" s="2" t="s">
        <v>136</v>
      </c>
      <c r="G451" s="2" t="s">
        <v>20</v>
      </c>
      <c r="H451" s="2">
        <f t="shared" si="44"/>
        <v>7.4704716337949055E-7</v>
      </c>
      <c r="I451" s="2" t="s">
        <v>67</v>
      </c>
      <c r="J451" s="2" t="s">
        <v>68</v>
      </c>
      <c r="K451" s="2" t="s">
        <v>69</v>
      </c>
      <c r="L451" s="2" t="s">
        <v>62</v>
      </c>
      <c r="M451" s="2"/>
      <c r="N451" s="38" t="s">
        <v>71</v>
      </c>
    </row>
    <row r="452" spans="1:14" x14ac:dyDescent="0.2">
      <c r="A452" s="4">
        <f t="shared" si="46"/>
        <v>50293.275399344515</v>
      </c>
      <c r="B452" s="59" t="s">
        <v>11</v>
      </c>
      <c r="C452" s="2" t="s">
        <v>225</v>
      </c>
      <c r="D452" s="2" t="s">
        <v>221</v>
      </c>
      <c r="E452" s="2" t="s">
        <v>113</v>
      </c>
      <c r="F452" s="2" t="s">
        <v>136</v>
      </c>
      <c r="G452" s="2" t="s">
        <v>21</v>
      </c>
      <c r="H452" s="2">
        <f t="shared" si="44"/>
        <v>4.7671351089426085E-2</v>
      </c>
      <c r="I452" s="2" t="s">
        <v>67</v>
      </c>
      <c r="J452" s="2" t="s">
        <v>68</v>
      </c>
      <c r="K452" s="2" t="s">
        <v>69</v>
      </c>
      <c r="L452" s="2" t="s">
        <v>62</v>
      </c>
      <c r="M452" s="2"/>
      <c r="N452" s="38" t="s">
        <v>213</v>
      </c>
    </row>
    <row r="453" spans="1:14" x14ac:dyDescent="0.2">
      <c r="A453" s="4">
        <f t="shared" si="46"/>
        <v>0</v>
      </c>
      <c r="B453" s="59" t="s">
        <v>11</v>
      </c>
      <c r="C453" s="2" t="s">
        <v>225</v>
      </c>
      <c r="D453" s="2" t="s">
        <v>221</v>
      </c>
      <c r="E453" s="2" t="s">
        <v>113</v>
      </c>
      <c r="F453" s="2" t="s">
        <v>136</v>
      </c>
      <c r="G453" s="2" t="s">
        <v>182</v>
      </c>
      <c r="H453" s="2">
        <f t="shared" si="44"/>
        <v>0</v>
      </c>
      <c r="I453" s="2" t="s">
        <v>67</v>
      </c>
      <c r="J453" s="2" t="s">
        <v>68</v>
      </c>
      <c r="K453" s="2" t="s">
        <v>69</v>
      </c>
      <c r="L453" s="2" t="s">
        <v>62</v>
      </c>
      <c r="M453" s="2"/>
      <c r="N453" s="38" t="s">
        <v>71</v>
      </c>
    </row>
    <row r="454" spans="1:14" x14ac:dyDescent="0.2">
      <c r="A454" s="4">
        <f t="shared" si="46"/>
        <v>134.21797968951796</v>
      </c>
      <c r="B454" s="59" t="s">
        <v>11</v>
      </c>
      <c r="C454" s="2" t="s">
        <v>225</v>
      </c>
      <c r="D454" s="2" t="s">
        <v>221</v>
      </c>
      <c r="E454" s="2" t="s">
        <v>113</v>
      </c>
      <c r="F454" s="2" t="s">
        <v>136</v>
      </c>
      <c r="G454" s="2" t="s">
        <v>183</v>
      </c>
      <c r="H454" s="2">
        <f t="shared" si="44"/>
        <v>1.2722083382892698E-4</v>
      </c>
      <c r="I454" s="2" t="s">
        <v>67</v>
      </c>
      <c r="J454" s="2" t="s">
        <v>68</v>
      </c>
      <c r="K454" s="2" t="s">
        <v>69</v>
      </c>
      <c r="L454" s="2" t="s">
        <v>62</v>
      </c>
      <c r="M454" s="2"/>
      <c r="N454" s="38" t="s">
        <v>71</v>
      </c>
    </row>
    <row r="455" spans="1:14" x14ac:dyDescent="0.2">
      <c r="A455" s="4">
        <f t="shared" si="46"/>
        <v>26.84359593790359</v>
      </c>
      <c r="B455" s="59" t="s">
        <v>11</v>
      </c>
      <c r="C455" s="2" t="s">
        <v>225</v>
      </c>
      <c r="D455" s="2" t="s">
        <v>221</v>
      </c>
      <c r="E455" s="2" t="s">
        <v>113</v>
      </c>
      <c r="F455" s="2" t="s">
        <v>136</v>
      </c>
      <c r="G455" s="2" t="s">
        <v>184</v>
      </c>
      <c r="H455" s="2">
        <f t="shared" si="44"/>
        <v>2.5444166765785394E-5</v>
      </c>
      <c r="I455" s="2" t="s">
        <v>67</v>
      </c>
      <c r="J455" s="2" t="s">
        <v>68</v>
      </c>
      <c r="K455" s="2" t="s">
        <v>69</v>
      </c>
      <c r="L455" s="2" t="s">
        <v>62</v>
      </c>
      <c r="M455" s="2"/>
      <c r="N455" s="38" t="s">
        <v>71</v>
      </c>
    </row>
    <row r="456" spans="1:14" x14ac:dyDescent="0.2">
      <c r="A456" s="4">
        <f t="shared" ref="A456:A469" si="47">AO61</f>
        <v>1.0232732172686274</v>
      </c>
      <c r="B456" s="59" t="s">
        <v>11</v>
      </c>
      <c r="C456" s="2" t="s">
        <v>229</v>
      </c>
      <c r="D456" s="2" t="s">
        <v>221</v>
      </c>
      <c r="E456" s="2" t="s">
        <v>87</v>
      </c>
      <c r="F456" s="2" t="s">
        <v>136</v>
      </c>
      <c r="G456" s="2" t="s">
        <v>8</v>
      </c>
      <c r="H456" s="2">
        <f t="shared" si="44"/>
        <v>9.6992722015983647E-7</v>
      </c>
      <c r="I456" s="2" t="s">
        <v>67</v>
      </c>
      <c r="J456" s="2" t="s">
        <v>68</v>
      </c>
      <c r="K456" s="2" t="s">
        <v>69</v>
      </c>
      <c r="L456" s="2" t="s">
        <v>62</v>
      </c>
      <c r="M456" s="2"/>
      <c r="N456" s="38" t="s">
        <v>71</v>
      </c>
    </row>
    <row r="457" spans="1:14" x14ac:dyDescent="0.2">
      <c r="A457" s="4">
        <f t="shared" si="47"/>
        <v>4.1655584440926789</v>
      </c>
      <c r="B457" s="59" t="s">
        <v>11</v>
      </c>
      <c r="C457" s="2" t="s">
        <v>229</v>
      </c>
      <c r="D457" s="2" t="s">
        <v>221</v>
      </c>
      <c r="E457" s="2" t="s">
        <v>87</v>
      </c>
      <c r="F457" s="2" t="s">
        <v>136</v>
      </c>
      <c r="G457" s="2" t="s">
        <v>12</v>
      </c>
      <c r="H457" s="2">
        <f t="shared" si="44"/>
        <v>3.9483966294717335E-6</v>
      </c>
      <c r="I457" s="2" t="s">
        <v>67</v>
      </c>
      <c r="J457" s="2" t="s">
        <v>68</v>
      </c>
      <c r="K457" s="2" t="s">
        <v>69</v>
      </c>
      <c r="L457" s="2" t="s">
        <v>62</v>
      </c>
      <c r="M457" s="2"/>
      <c r="N457" s="38" t="s">
        <v>71</v>
      </c>
    </row>
    <row r="458" spans="1:14" x14ac:dyDescent="0.2">
      <c r="A458" s="4">
        <f t="shared" si="47"/>
        <v>5.5824049369704403</v>
      </c>
      <c r="B458" s="59" t="s">
        <v>11</v>
      </c>
      <c r="C458" s="2" t="s">
        <v>229</v>
      </c>
      <c r="D458" s="2" t="s">
        <v>221</v>
      </c>
      <c r="E458" s="2" t="s">
        <v>87</v>
      </c>
      <c r="F458" s="2" t="s">
        <v>136</v>
      </c>
      <c r="G458" s="2" t="s">
        <v>13</v>
      </c>
      <c r="H458" s="2">
        <f t="shared" si="44"/>
        <v>5.2913790871757728E-6</v>
      </c>
      <c r="I458" s="2" t="s">
        <v>67</v>
      </c>
      <c r="J458" s="2" t="s">
        <v>68</v>
      </c>
      <c r="K458" s="2" t="s">
        <v>69</v>
      </c>
      <c r="L458" s="2" t="s">
        <v>62</v>
      </c>
      <c r="M458" s="2"/>
      <c r="N458" s="38" t="s">
        <v>71</v>
      </c>
    </row>
    <row r="459" spans="1:14" x14ac:dyDescent="0.2">
      <c r="A459" s="4">
        <f t="shared" si="47"/>
        <v>0.37813464782105749</v>
      </c>
      <c r="B459" s="59" t="s">
        <v>11</v>
      </c>
      <c r="C459" s="2" t="s">
        <v>229</v>
      </c>
      <c r="D459" s="2" t="s">
        <v>221</v>
      </c>
      <c r="E459" s="2" t="s">
        <v>87</v>
      </c>
      <c r="F459" s="2" t="s">
        <v>136</v>
      </c>
      <c r="G459" s="2" t="s">
        <v>14</v>
      </c>
      <c r="H459" s="2">
        <f t="shared" si="44"/>
        <v>3.584214671289645E-7</v>
      </c>
      <c r="I459" s="2" t="s">
        <v>67</v>
      </c>
      <c r="J459" s="2" t="s">
        <v>68</v>
      </c>
      <c r="K459" s="2" t="s">
        <v>69</v>
      </c>
      <c r="L459" s="2" t="s">
        <v>62</v>
      </c>
      <c r="M459" s="2"/>
      <c r="N459" s="38" t="s">
        <v>71</v>
      </c>
    </row>
    <row r="460" spans="1:14" x14ac:dyDescent="0.2">
      <c r="A460" s="4">
        <f t="shared" si="47"/>
        <v>0.21955103749592528</v>
      </c>
      <c r="B460" s="59" t="s">
        <v>11</v>
      </c>
      <c r="C460" s="2" t="s">
        <v>229</v>
      </c>
      <c r="D460" s="2" t="s">
        <v>221</v>
      </c>
      <c r="E460" s="2" t="s">
        <v>87</v>
      </c>
      <c r="F460" s="2" t="s">
        <v>136</v>
      </c>
      <c r="G460" s="2" t="s">
        <v>15</v>
      </c>
      <c r="H460" s="2">
        <f t="shared" si="44"/>
        <v>2.0810524881130358E-7</v>
      </c>
      <c r="I460" s="2" t="s">
        <v>67</v>
      </c>
      <c r="J460" s="2" t="s">
        <v>68</v>
      </c>
      <c r="K460" s="2" t="s">
        <v>69</v>
      </c>
      <c r="L460" s="2" t="s">
        <v>62</v>
      </c>
      <c r="M460" s="2"/>
      <c r="N460" s="38" t="s">
        <v>71</v>
      </c>
    </row>
    <row r="461" spans="1:14" x14ac:dyDescent="0.2">
      <c r="A461" s="4">
        <f t="shared" si="47"/>
        <v>3.5571166846588</v>
      </c>
      <c r="B461" s="59" t="s">
        <v>11</v>
      </c>
      <c r="C461" s="2" t="s">
        <v>229</v>
      </c>
      <c r="D461" s="2" t="s">
        <v>221</v>
      </c>
      <c r="E461" s="2" t="s">
        <v>87</v>
      </c>
      <c r="F461" s="2" t="s">
        <v>136</v>
      </c>
      <c r="G461" s="2" t="s">
        <v>16</v>
      </c>
      <c r="H461" s="2">
        <f t="shared" si="44"/>
        <v>3.3716745826149766E-6</v>
      </c>
      <c r="I461" s="2" t="s">
        <v>67</v>
      </c>
      <c r="J461" s="2" t="s">
        <v>68</v>
      </c>
      <c r="K461" s="2" t="s">
        <v>69</v>
      </c>
      <c r="L461" s="2" t="s">
        <v>62</v>
      </c>
      <c r="M461" s="2"/>
      <c r="N461" s="38" t="s">
        <v>71</v>
      </c>
    </row>
    <row r="462" spans="1:14" x14ac:dyDescent="0.2">
      <c r="A462" s="4">
        <f t="shared" si="47"/>
        <v>4.8196208129730619E-2</v>
      </c>
      <c r="B462" s="59" t="s">
        <v>11</v>
      </c>
      <c r="C462" s="2" t="s">
        <v>229</v>
      </c>
      <c r="D462" s="2" t="s">
        <v>221</v>
      </c>
      <c r="E462" s="2" t="s">
        <v>87</v>
      </c>
      <c r="F462" s="2" t="s">
        <v>136</v>
      </c>
      <c r="G462" s="2" t="s">
        <v>17</v>
      </c>
      <c r="H462" s="2">
        <f t="shared" si="44"/>
        <v>4.56836096016404E-8</v>
      </c>
      <c r="I462" s="2" t="s">
        <v>67</v>
      </c>
      <c r="J462" s="2" t="s">
        <v>68</v>
      </c>
      <c r="K462" s="2" t="s">
        <v>69</v>
      </c>
      <c r="L462" s="2" t="s">
        <v>62</v>
      </c>
      <c r="M462" s="2"/>
      <c r="N462" s="38" t="s">
        <v>71</v>
      </c>
    </row>
    <row r="463" spans="1:14" x14ac:dyDescent="0.2">
      <c r="A463" s="4">
        <f t="shared" si="47"/>
        <v>5.3807286685394834E-2</v>
      </c>
      <c r="B463" s="59" t="s">
        <v>11</v>
      </c>
      <c r="C463" s="2" t="s">
        <v>229</v>
      </c>
      <c r="D463" s="2" t="s">
        <v>221</v>
      </c>
      <c r="E463" s="2" t="s">
        <v>87</v>
      </c>
      <c r="F463" s="2" t="s">
        <v>136</v>
      </c>
      <c r="G463" s="2" t="s">
        <v>18</v>
      </c>
      <c r="H463" s="2">
        <f t="shared" si="44"/>
        <v>5.1002167474307904E-8</v>
      </c>
      <c r="I463" s="2" t="s">
        <v>67</v>
      </c>
      <c r="J463" s="2" t="s">
        <v>68</v>
      </c>
      <c r="K463" s="2" t="s">
        <v>69</v>
      </c>
      <c r="L463" s="2" t="s">
        <v>62</v>
      </c>
      <c r="M463" s="2"/>
      <c r="N463" s="38" t="s">
        <v>71</v>
      </c>
    </row>
    <row r="464" spans="1:14" x14ac:dyDescent="0.2">
      <c r="A464" s="4">
        <f t="shared" si="47"/>
        <v>6.4447727030201571</v>
      </c>
      <c r="B464" s="59" t="s">
        <v>11</v>
      </c>
      <c r="C464" s="2" t="s">
        <v>229</v>
      </c>
      <c r="D464" s="2" t="s">
        <v>221</v>
      </c>
      <c r="E464" s="2" t="s">
        <v>87</v>
      </c>
      <c r="F464" s="2" t="s">
        <v>136</v>
      </c>
      <c r="G464" s="2" t="s">
        <v>79</v>
      </c>
      <c r="H464" s="2">
        <f t="shared" si="44"/>
        <v>6.1087892919622346E-6</v>
      </c>
      <c r="I464" s="2" t="s">
        <v>67</v>
      </c>
      <c r="J464" s="2" t="s">
        <v>68</v>
      </c>
      <c r="K464" s="2" t="s">
        <v>69</v>
      </c>
      <c r="L464" s="2" t="s">
        <v>62</v>
      </c>
      <c r="M464" s="2"/>
      <c r="N464" s="38" t="s">
        <v>71</v>
      </c>
    </row>
    <row r="465" spans="1:14" x14ac:dyDescent="0.2">
      <c r="A465" s="4">
        <f t="shared" si="47"/>
        <v>4.2415547082686987E-2</v>
      </c>
      <c r="B465" s="59" t="s">
        <v>11</v>
      </c>
      <c r="C465" s="2" t="s">
        <v>229</v>
      </c>
      <c r="D465" s="2" t="s">
        <v>221</v>
      </c>
      <c r="E465" s="2" t="s">
        <v>87</v>
      </c>
      <c r="F465" s="2" t="s">
        <v>136</v>
      </c>
      <c r="G465" s="2" t="s">
        <v>20</v>
      </c>
      <c r="H465" s="2">
        <f t="shared" si="44"/>
        <v>4.020431003098293E-8</v>
      </c>
      <c r="I465" s="2" t="s">
        <v>67</v>
      </c>
      <c r="J465" s="2" t="s">
        <v>68</v>
      </c>
      <c r="K465" s="2" t="s">
        <v>69</v>
      </c>
      <c r="L465" s="2" t="s">
        <v>62</v>
      </c>
      <c r="M465" s="2"/>
      <c r="N465" s="38" t="s">
        <v>71</v>
      </c>
    </row>
    <row r="466" spans="1:14" x14ac:dyDescent="0.2">
      <c r="A466" s="4">
        <f t="shared" si="47"/>
        <v>2579.1000267555341</v>
      </c>
      <c r="B466" s="59" t="s">
        <v>11</v>
      </c>
      <c r="C466" s="2" t="s">
        <v>229</v>
      </c>
      <c r="D466" s="2" t="s">
        <v>221</v>
      </c>
      <c r="E466" s="2" t="s">
        <v>87</v>
      </c>
      <c r="F466" s="2" t="s">
        <v>136</v>
      </c>
      <c r="G466" s="2" t="s">
        <v>21</v>
      </c>
      <c r="H466" s="2">
        <f t="shared" si="44"/>
        <v>2.4446445751237292E-3</v>
      </c>
      <c r="I466" s="2" t="s">
        <v>67</v>
      </c>
      <c r="J466" s="2" t="s">
        <v>68</v>
      </c>
      <c r="K466" s="2" t="s">
        <v>69</v>
      </c>
      <c r="L466" s="2" t="s">
        <v>62</v>
      </c>
      <c r="M466" s="2"/>
      <c r="N466" s="38" t="s">
        <v>213</v>
      </c>
    </row>
    <row r="467" spans="1:14" x14ac:dyDescent="0.2">
      <c r="A467" s="4">
        <f t="shared" si="47"/>
        <v>0</v>
      </c>
      <c r="B467" s="59" t="s">
        <v>11</v>
      </c>
      <c r="C467" s="2" t="s">
        <v>229</v>
      </c>
      <c r="D467" s="2" t="s">
        <v>221</v>
      </c>
      <c r="E467" s="2" t="s">
        <v>87</v>
      </c>
      <c r="F467" s="2" t="s">
        <v>136</v>
      </c>
      <c r="G467" s="2" t="s">
        <v>182</v>
      </c>
      <c r="H467" s="2">
        <f t="shared" si="44"/>
        <v>0</v>
      </c>
      <c r="I467" s="2" t="s">
        <v>67</v>
      </c>
      <c r="J467" s="2" t="s">
        <v>68</v>
      </c>
      <c r="K467" s="2" t="s">
        <v>69</v>
      </c>
      <c r="L467" s="2" t="s">
        <v>62</v>
      </c>
      <c r="M467" s="2"/>
      <c r="N467" s="38" t="s">
        <v>71</v>
      </c>
    </row>
    <row r="468" spans="1:14" x14ac:dyDescent="0.2">
      <c r="A468" s="4">
        <f t="shared" si="47"/>
        <v>0</v>
      </c>
      <c r="B468" s="59" t="s">
        <v>11</v>
      </c>
      <c r="C468" s="2" t="s">
        <v>229</v>
      </c>
      <c r="D468" s="2" t="s">
        <v>221</v>
      </c>
      <c r="E468" s="2" t="s">
        <v>87</v>
      </c>
      <c r="F468" s="2" t="s">
        <v>136</v>
      </c>
      <c r="G468" s="2" t="s">
        <v>183</v>
      </c>
      <c r="H468" s="2">
        <f t="shared" si="44"/>
        <v>0</v>
      </c>
      <c r="I468" s="2" t="s">
        <v>67</v>
      </c>
      <c r="J468" s="2" t="s">
        <v>68</v>
      </c>
      <c r="K468" s="2" t="s">
        <v>69</v>
      </c>
      <c r="L468" s="2" t="s">
        <v>62</v>
      </c>
      <c r="M468" s="2"/>
      <c r="N468" s="38" t="s">
        <v>71</v>
      </c>
    </row>
    <row r="469" spans="1:14" x14ac:dyDescent="0.2">
      <c r="A469" s="4">
        <f t="shared" si="47"/>
        <v>0</v>
      </c>
      <c r="B469" s="59" t="s">
        <v>11</v>
      </c>
      <c r="C469" s="2" t="s">
        <v>229</v>
      </c>
      <c r="D469" s="2" t="s">
        <v>221</v>
      </c>
      <c r="E469" s="2" t="s">
        <v>87</v>
      </c>
      <c r="F469" s="2" t="s">
        <v>136</v>
      </c>
      <c r="G469" s="2" t="s">
        <v>184</v>
      </c>
      <c r="H469" s="2">
        <f t="shared" si="44"/>
        <v>0</v>
      </c>
      <c r="I469" s="2" t="s">
        <v>67</v>
      </c>
      <c r="J469" s="2" t="s">
        <v>68</v>
      </c>
      <c r="K469" s="2" t="s">
        <v>69</v>
      </c>
      <c r="L469" s="2" t="s">
        <v>62</v>
      </c>
      <c r="M469" s="2"/>
      <c r="N469" s="38" t="s">
        <v>71</v>
      </c>
    </row>
    <row r="470" spans="1:14" x14ac:dyDescent="0.2">
      <c r="A470" s="4">
        <f>AP61*1.00304568527919</f>
        <v>0.30936932990739424</v>
      </c>
      <c r="B470" s="59" t="s">
        <v>11</v>
      </c>
      <c r="C470" s="2" t="s">
        <v>229</v>
      </c>
      <c r="D470" s="2" t="s">
        <v>221</v>
      </c>
      <c r="E470" s="2" t="s">
        <v>113</v>
      </c>
      <c r="F470" s="2" t="s">
        <v>136</v>
      </c>
      <c r="G470" s="2" t="s">
        <v>8</v>
      </c>
      <c r="H470" s="2">
        <f t="shared" si="44"/>
        <v>2.9324107100226943E-7</v>
      </c>
      <c r="I470" s="2" t="s">
        <v>67</v>
      </c>
      <c r="J470" s="2" t="s">
        <v>68</v>
      </c>
      <c r="K470" s="2" t="s">
        <v>69</v>
      </c>
      <c r="L470" s="2" t="s">
        <v>62</v>
      </c>
      <c r="M470" s="2"/>
      <c r="N470" s="38" t="s">
        <v>71</v>
      </c>
    </row>
    <row r="471" spans="1:14" x14ac:dyDescent="0.2">
      <c r="A471" s="4">
        <f t="shared" ref="A471:A483" si="48">AP62*1.00304568527919</f>
        <v>1.2593860591591488</v>
      </c>
      <c r="B471" s="59" t="s">
        <v>11</v>
      </c>
      <c r="C471" s="2" t="s">
        <v>229</v>
      </c>
      <c r="D471" s="2" t="s">
        <v>221</v>
      </c>
      <c r="E471" s="2" t="s">
        <v>113</v>
      </c>
      <c r="F471" s="2" t="s">
        <v>136</v>
      </c>
      <c r="G471" s="2" t="s">
        <v>12</v>
      </c>
      <c r="H471" s="2">
        <f t="shared" si="44"/>
        <v>1.1937308617622265E-6</v>
      </c>
      <c r="I471" s="2" t="s">
        <v>67</v>
      </c>
      <c r="J471" s="2" t="s">
        <v>68</v>
      </c>
      <c r="K471" s="2" t="s">
        <v>69</v>
      </c>
      <c r="L471" s="2" t="s">
        <v>62</v>
      </c>
      <c r="M471" s="2"/>
      <c r="N471" s="38" t="s">
        <v>71</v>
      </c>
    </row>
    <row r="472" spans="1:14" x14ac:dyDescent="0.2">
      <c r="A472" s="4">
        <f t="shared" si="48"/>
        <v>1.687745604475154</v>
      </c>
      <c r="B472" s="59" t="s">
        <v>11</v>
      </c>
      <c r="C472" s="2" t="s">
        <v>229</v>
      </c>
      <c r="D472" s="2" t="s">
        <v>221</v>
      </c>
      <c r="E472" s="2" t="s">
        <v>113</v>
      </c>
      <c r="F472" s="2" t="s">
        <v>136</v>
      </c>
      <c r="G472" s="2" t="s">
        <v>13</v>
      </c>
      <c r="H472" s="2">
        <f t="shared" si="44"/>
        <v>1.5997588668010939E-6</v>
      </c>
      <c r="I472" s="2" t="s">
        <v>67</v>
      </c>
      <c r="J472" s="2" t="s">
        <v>68</v>
      </c>
      <c r="K472" s="2" t="s">
        <v>69</v>
      </c>
      <c r="L472" s="2" t="s">
        <v>62</v>
      </c>
      <c r="M472" s="2"/>
      <c r="N472" s="38" t="s">
        <v>71</v>
      </c>
    </row>
    <row r="473" spans="1:14" x14ac:dyDescent="0.2">
      <c r="A473" s="4">
        <f t="shared" si="48"/>
        <v>0.11432260772291757</v>
      </c>
      <c r="B473" s="59" t="s">
        <v>11</v>
      </c>
      <c r="C473" s="2" t="s">
        <v>229</v>
      </c>
      <c r="D473" s="2" t="s">
        <v>221</v>
      </c>
      <c r="E473" s="2" t="s">
        <v>113</v>
      </c>
      <c r="F473" s="2" t="s">
        <v>136</v>
      </c>
      <c r="G473" s="2" t="s">
        <v>14</v>
      </c>
      <c r="H473" s="2">
        <f t="shared" si="44"/>
        <v>1.0836266134873703E-7</v>
      </c>
      <c r="I473" s="2" t="s">
        <v>67</v>
      </c>
      <c r="J473" s="2" t="s">
        <v>68</v>
      </c>
      <c r="K473" s="2" t="s">
        <v>69</v>
      </c>
      <c r="L473" s="2" t="s">
        <v>62</v>
      </c>
      <c r="M473" s="2"/>
      <c r="N473" s="38" t="s">
        <v>71</v>
      </c>
    </row>
    <row r="474" spans="1:14" x14ac:dyDescent="0.2">
      <c r="A474" s="4">
        <f t="shared" si="48"/>
        <v>6.6377538475881737E-2</v>
      </c>
      <c r="B474" s="59" t="s">
        <v>11</v>
      </c>
      <c r="C474" s="2" t="s">
        <v>229</v>
      </c>
      <c r="D474" s="2" t="s">
        <v>221</v>
      </c>
      <c r="E474" s="2" t="s">
        <v>113</v>
      </c>
      <c r="F474" s="2" t="s">
        <v>136</v>
      </c>
      <c r="G474" s="2" t="s">
        <v>15</v>
      </c>
      <c r="H474" s="2">
        <f t="shared" si="44"/>
        <v>6.2917098081404503E-8</v>
      </c>
      <c r="I474" s="2" t="s">
        <v>67</v>
      </c>
      <c r="J474" s="2" t="s">
        <v>68</v>
      </c>
      <c r="K474" s="2" t="s">
        <v>69</v>
      </c>
      <c r="L474" s="2" t="s">
        <v>62</v>
      </c>
      <c r="M474" s="2"/>
      <c r="N474" s="38" t="s">
        <v>71</v>
      </c>
    </row>
    <row r="475" spans="1:14" x14ac:dyDescent="0.2">
      <c r="A475" s="4">
        <f t="shared" si="48"/>
        <v>1.0754339960863197</v>
      </c>
      <c r="B475" s="59" t="s">
        <v>11</v>
      </c>
      <c r="C475" s="2" t="s">
        <v>229</v>
      </c>
      <c r="D475" s="2" t="s">
        <v>221</v>
      </c>
      <c r="E475" s="2" t="s">
        <v>113</v>
      </c>
      <c r="F475" s="2" t="s">
        <v>136</v>
      </c>
      <c r="G475" s="2" t="s">
        <v>16</v>
      </c>
      <c r="H475" s="2">
        <f t="shared" si="44"/>
        <v>1.0193687166694973E-6</v>
      </c>
      <c r="I475" s="2" t="s">
        <v>67</v>
      </c>
      <c r="J475" s="2" t="s">
        <v>68</v>
      </c>
      <c r="K475" s="2" t="s">
        <v>69</v>
      </c>
      <c r="L475" s="2" t="s">
        <v>62</v>
      </c>
      <c r="M475" s="2"/>
      <c r="N475" s="38" t="s">
        <v>71</v>
      </c>
    </row>
    <row r="476" spans="1:14" x14ac:dyDescent="0.2">
      <c r="A476" s="4">
        <f t="shared" si="48"/>
        <v>1.4571307409932746E-2</v>
      </c>
      <c r="B476" s="59" t="s">
        <v>11</v>
      </c>
      <c r="C476" s="2" t="s">
        <v>229</v>
      </c>
      <c r="D476" s="2" t="s">
        <v>221</v>
      </c>
      <c r="E476" s="2" t="s">
        <v>113</v>
      </c>
      <c r="F476" s="2" t="s">
        <v>136</v>
      </c>
      <c r="G476" s="2" t="s">
        <v>17</v>
      </c>
      <c r="H476" s="2">
        <f t="shared" si="44"/>
        <v>1.3811665791405447E-8</v>
      </c>
      <c r="I476" s="2" t="s">
        <v>67</v>
      </c>
      <c r="J476" s="2" t="s">
        <v>68</v>
      </c>
      <c r="K476" s="2" t="s">
        <v>69</v>
      </c>
      <c r="L476" s="2" t="s">
        <v>62</v>
      </c>
      <c r="M476" s="2"/>
      <c r="N476" s="38" t="s">
        <v>71</v>
      </c>
    </row>
    <row r="477" spans="1:14" x14ac:dyDescent="0.2">
      <c r="A477" s="4">
        <f t="shared" si="48"/>
        <v>1.6267721997482616E-2</v>
      </c>
      <c r="B477" s="59" t="s">
        <v>11</v>
      </c>
      <c r="C477" s="2" t="s">
        <v>229</v>
      </c>
      <c r="D477" s="2" t="s">
        <v>221</v>
      </c>
      <c r="E477" s="2" t="s">
        <v>113</v>
      </c>
      <c r="F477" s="2" t="s">
        <v>136</v>
      </c>
      <c r="G477" s="2" t="s">
        <v>18</v>
      </c>
      <c r="H477" s="2">
        <f t="shared" si="44"/>
        <v>1.5419641703774989E-8</v>
      </c>
      <c r="I477" s="2" t="s">
        <v>67</v>
      </c>
      <c r="J477" s="2" t="s">
        <v>68</v>
      </c>
      <c r="K477" s="2" t="s">
        <v>69</v>
      </c>
      <c r="L477" s="2" t="s">
        <v>62</v>
      </c>
      <c r="M477" s="2"/>
      <c r="N477" s="38" t="s">
        <v>71</v>
      </c>
    </row>
    <row r="478" spans="1:14" x14ac:dyDescent="0.2">
      <c r="A478" s="4">
        <f t="shared" si="48"/>
        <v>1.9484678958575736</v>
      </c>
      <c r="B478" s="59" t="s">
        <v>11</v>
      </c>
      <c r="C478" s="2" t="s">
        <v>229</v>
      </c>
      <c r="D478" s="2" t="s">
        <v>221</v>
      </c>
      <c r="E478" s="2" t="s">
        <v>113</v>
      </c>
      <c r="F478" s="2" t="s">
        <v>136</v>
      </c>
      <c r="G478" s="2" t="s">
        <v>79</v>
      </c>
      <c r="H478" s="2">
        <f t="shared" si="44"/>
        <v>1.8468890008128659E-6</v>
      </c>
      <c r="I478" s="2" t="s">
        <v>67</v>
      </c>
      <c r="J478" s="2" t="s">
        <v>68</v>
      </c>
      <c r="K478" s="2" t="s">
        <v>69</v>
      </c>
      <c r="L478" s="2" t="s">
        <v>62</v>
      </c>
      <c r="M478" s="2"/>
      <c r="N478" s="38" t="s">
        <v>71</v>
      </c>
    </row>
    <row r="479" spans="1:14" x14ac:dyDescent="0.2">
      <c r="A479" s="4">
        <f t="shared" si="48"/>
        <v>1.2823622427695799E-2</v>
      </c>
      <c r="B479" s="59" t="s">
        <v>11</v>
      </c>
      <c r="C479" s="2" t="s">
        <v>229</v>
      </c>
      <c r="D479" s="2" t="s">
        <v>221</v>
      </c>
      <c r="E479" s="2" t="s">
        <v>113</v>
      </c>
      <c r="F479" s="2" t="s">
        <v>136</v>
      </c>
      <c r="G479" s="2" t="s">
        <v>20</v>
      </c>
      <c r="H479" s="2">
        <f t="shared" si="44"/>
        <v>1.2155092348526825E-8</v>
      </c>
      <c r="I479" s="2" t="s">
        <v>67</v>
      </c>
      <c r="J479" s="2" t="s">
        <v>68</v>
      </c>
      <c r="K479" s="2" t="s">
        <v>69</v>
      </c>
      <c r="L479" s="2" t="s">
        <v>62</v>
      </c>
      <c r="M479" s="2"/>
      <c r="N479" s="38" t="s">
        <v>71</v>
      </c>
    </row>
    <row r="480" spans="1:14" x14ac:dyDescent="0.2">
      <c r="A480" s="4">
        <f t="shared" si="48"/>
        <v>779.74722056273731</v>
      </c>
      <c r="B480" s="59" t="s">
        <v>11</v>
      </c>
      <c r="C480" s="2" t="s">
        <v>229</v>
      </c>
      <c r="D480" s="2" t="s">
        <v>221</v>
      </c>
      <c r="E480" s="2" t="s">
        <v>113</v>
      </c>
      <c r="F480" s="2" t="s">
        <v>136</v>
      </c>
      <c r="G480" s="2" t="s">
        <v>21</v>
      </c>
      <c r="H480" s="2">
        <f t="shared" si="44"/>
        <v>7.3909689152866097E-4</v>
      </c>
      <c r="I480" s="2" t="s">
        <v>67</v>
      </c>
      <c r="J480" s="2" t="s">
        <v>68</v>
      </c>
      <c r="K480" s="2" t="s">
        <v>69</v>
      </c>
      <c r="L480" s="2" t="s">
        <v>62</v>
      </c>
      <c r="M480" s="2"/>
      <c r="N480" s="38" t="s">
        <v>213</v>
      </c>
    </row>
    <row r="481" spans="1:14" x14ac:dyDescent="0.2">
      <c r="A481" s="4">
        <f t="shared" si="48"/>
        <v>0</v>
      </c>
      <c r="B481" s="59" t="s">
        <v>11</v>
      </c>
      <c r="C481" s="2" t="s">
        <v>229</v>
      </c>
      <c r="D481" s="2" t="s">
        <v>221</v>
      </c>
      <c r="E481" s="2" t="s">
        <v>113</v>
      </c>
      <c r="F481" s="2" t="s">
        <v>136</v>
      </c>
      <c r="G481" s="2" t="s">
        <v>182</v>
      </c>
      <c r="H481" s="2">
        <f t="shared" si="44"/>
        <v>0</v>
      </c>
      <c r="I481" s="2" t="s">
        <v>67</v>
      </c>
      <c r="J481" s="2" t="s">
        <v>68</v>
      </c>
      <c r="K481" s="2" t="s">
        <v>69</v>
      </c>
      <c r="L481" s="2" t="s">
        <v>62</v>
      </c>
      <c r="M481" s="2"/>
      <c r="N481" s="38" t="s">
        <v>71</v>
      </c>
    </row>
    <row r="482" spans="1:14" x14ac:dyDescent="0.2">
      <c r="A482" s="4">
        <f t="shared" si="48"/>
        <v>134.21797968951796</v>
      </c>
      <c r="B482" s="59" t="s">
        <v>11</v>
      </c>
      <c r="C482" s="2" t="s">
        <v>229</v>
      </c>
      <c r="D482" s="2" t="s">
        <v>221</v>
      </c>
      <c r="E482" s="2" t="s">
        <v>113</v>
      </c>
      <c r="F482" s="2" t="s">
        <v>136</v>
      </c>
      <c r="G482" s="2" t="s">
        <v>183</v>
      </c>
      <c r="H482" s="2">
        <f t="shared" si="44"/>
        <v>1.2722083382892698E-4</v>
      </c>
      <c r="I482" s="2" t="s">
        <v>67</v>
      </c>
      <c r="J482" s="2" t="s">
        <v>68</v>
      </c>
      <c r="K482" s="2" t="s">
        <v>69</v>
      </c>
      <c r="L482" s="2" t="s">
        <v>62</v>
      </c>
      <c r="M482" s="2"/>
      <c r="N482" s="38" t="s">
        <v>71</v>
      </c>
    </row>
    <row r="483" spans="1:14" x14ac:dyDescent="0.2">
      <c r="A483" s="4">
        <f t="shared" si="48"/>
        <v>26.84359593790359</v>
      </c>
      <c r="B483" s="59" t="s">
        <v>11</v>
      </c>
      <c r="C483" s="2" t="s">
        <v>229</v>
      </c>
      <c r="D483" s="2" t="s">
        <v>221</v>
      </c>
      <c r="E483" s="2" t="s">
        <v>113</v>
      </c>
      <c r="F483" s="2" t="s">
        <v>136</v>
      </c>
      <c r="G483" s="2" t="s">
        <v>184</v>
      </c>
      <c r="H483" s="2">
        <f t="shared" si="44"/>
        <v>2.5444166765785394E-5</v>
      </c>
      <c r="I483" s="2" t="s">
        <v>67</v>
      </c>
      <c r="J483" s="2" t="s">
        <v>68</v>
      </c>
      <c r="K483" s="2" t="s">
        <v>69</v>
      </c>
      <c r="L483" s="2" t="s">
        <v>62</v>
      </c>
      <c r="M483" s="2"/>
      <c r="N483" s="38" t="s">
        <v>71</v>
      </c>
    </row>
    <row r="484" spans="1:14" x14ac:dyDescent="0.2">
      <c r="A484" s="4">
        <f t="shared" ref="A484:A494" si="49">AS61-T78</f>
        <v>5.5323792561637219E-2</v>
      </c>
      <c r="B484" s="59" t="s">
        <v>11</v>
      </c>
      <c r="C484" s="2" t="s">
        <v>226</v>
      </c>
      <c r="D484" s="2" t="s">
        <v>221</v>
      </c>
      <c r="E484" s="2" t="s">
        <v>100</v>
      </c>
      <c r="F484" s="2" t="s">
        <v>136</v>
      </c>
      <c r="G484" s="2" t="s">
        <v>8</v>
      </c>
      <c r="H484" s="2">
        <f t="shared" si="44"/>
        <v>5.2439613802499738E-8</v>
      </c>
      <c r="I484" s="2" t="s">
        <v>67</v>
      </c>
      <c r="J484" s="2" t="s">
        <v>68</v>
      </c>
      <c r="K484" s="2" t="s">
        <v>69</v>
      </c>
      <c r="L484" s="2" t="s">
        <v>62</v>
      </c>
      <c r="M484" s="2"/>
      <c r="N484" s="38" t="s">
        <v>71</v>
      </c>
    </row>
    <row r="485" spans="1:14" x14ac:dyDescent="0.2">
      <c r="A485" s="4">
        <f t="shared" si="49"/>
        <v>0.17530574487695172</v>
      </c>
      <c r="B485" s="59" t="s">
        <v>11</v>
      </c>
      <c r="C485" s="2" t="s">
        <v>226</v>
      </c>
      <c r="D485" s="2" t="s">
        <v>221</v>
      </c>
      <c r="E485" s="2" t="s">
        <v>100</v>
      </c>
      <c r="F485" s="2" t="s">
        <v>136</v>
      </c>
      <c r="G485" s="2" t="s">
        <v>12</v>
      </c>
      <c r="H485" s="2">
        <f t="shared" si="44"/>
        <v>1.6616658282175518E-7</v>
      </c>
      <c r="I485" s="2" t="s">
        <v>67</v>
      </c>
      <c r="J485" s="2" t="s">
        <v>68</v>
      </c>
      <c r="K485" s="2" t="s">
        <v>69</v>
      </c>
      <c r="L485" s="2" t="s">
        <v>62</v>
      </c>
      <c r="M485" s="2"/>
      <c r="N485" s="38" t="s">
        <v>71</v>
      </c>
    </row>
    <row r="486" spans="1:14" x14ac:dyDescent="0.2">
      <c r="A486" s="4">
        <f t="shared" si="49"/>
        <v>0.34339793601809188</v>
      </c>
      <c r="B486" s="59" t="s">
        <v>11</v>
      </c>
      <c r="C486" s="2" t="s">
        <v>226</v>
      </c>
      <c r="D486" s="2" t="s">
        <v>221</v>
      </c>
      <c r="E486" s="2" t="s">
        <v>100</v>
      </c>
      <c r="F486" s="2" t="s">
        <v>136</v>
      </c>
      <c r="G486" s="2" t="s">
        <v>13</v>
      </c>
      <c r="H486" s="2">
        <f t="shared" si="44"/>
        <v>3.25495673950798E-7</v>
      </c>
      <c r="I486" s="2" t="s">
        <v>67</v>
      </c>
      <c r="J486" s="2" t="s">
        <v>68</v>
      </c>
      <c r="K486" s="2" t="s">
        <v>69</v>
      </c>
      <c r="L486" s="2" t="s">
        <v>62</v>
      </c>
      <c r="M486" s="2"/>
      <c r="N486" s="38" t="s">
        <v>71</v>
      </c>
    </row>
    <row r="487" spans="1:14" x14ac:dyDescent="0.2">
      <c r="A487" s="4">
        <f t="shared" si="49"/>
        <v>6.1679373952753025E-2</v>
      </c>
      <c r="B487" s="59" t="s">
        <v>11</v>
      </c>
      <c r="C487" s="2" t="s">
        <v>226</v>
      </c>
      <c r="D487" s="2" t="s">
        <v>221</v>
      </c>
      <c r="E487" s="2" t="s">
        <v>100</v>
      </c>
      <c r="F487" s="2" t="s">
        <v>136</v>
      </c>
      <c r="G487" s="2" t="s">
        <v>14</v>
      </c>
      <c r="H487" s="2">
        <f t="shared" si="44"/>
        <v>5.8463861566590554E-8</v>
      </c>
      <c r="I487" s="2" t="s">
        <v>67</v>
      </c>
      <c r="J487" s="2" t="s">
        <v>68</v>
      </c>
      <c r="K487" s="2" t="s">
        <v>69</v>
      </c>
      <c r="L487" s="2" t="s">
        <v>62</v>
      </c>
      <c r="M487" s="2"/>
      <c r="N487" s="38" t="s">
        <v>71</v>
      </c>
    </row>
    <row r="488" spans="1:14" x14ac:dyDescent="0.2">
      <c r="A488" s="4">
        <f t="shared" si="49"/>
        <v>2.6724613519455209E-2</v>
      </c>
      <c r="B488" s="59" t="s">
        <v>11</v>
      </c>
      <c r="C488" s="2" t="s">
        <v>226</v>
      </c>
      <c r="D488" s="2" t="s">
        <v>221</v>
      </c>
      <c r="E488" s="2" t="s">
        <v>100</v>
      </c>
      <c r="F488" s="2" t="s">
        <v>136</v>
      </c>
      <c r="G488" s="2" t="s">
        <v>15</v>
      </c>
      <c r="H488" s="2">
        <f t="shared" si="44"/>
        <v>2.5331387222232429E-8</v>
      </c>
      <c r="I488" s="2" t="s">
        <v>67</v>
      </c>
      <c r="J488" s="2" t="s">
        <v>68</v>
      </c>
      <c r="K488" s="2" t="s">
        <v>69</v>
      </c>
      <c r="L488" s="2" t="s">
        <v>62</v>
      </c>
      <c r="M488" s="2"/>
      <c r="N488" s="38" t="s">
        <v>71</v>
      </c>
    </row>
    <row r="489" spans="1:14" x14ac:dyDescent="0.2">
      <c r="A489" s="4">
        <f t="shared" si="49"/>
        <v>0.84455235519152883</v>
      </c>
      <c r="B489" s="59" t="s">
        <v>11</v>
      </c>
      <c r="C489" s="2" t="s">
        <v>226</v>
      </c>
      <c r="D489" s="2" t="s">
        <v>221</v>
      </c>
      <c r="E489" s="2" t="s">
        <v>100</v>
      </c>
      <c r="F489" s="2" t="s">
        <v>136</v>
      </c>
      <c r="G489" s="2" t="s">
        <v>16</v>
      </c>
      <c r="H489" s="2">
        <f t="shared" si="44"/>
        <v>8.005235594232501E-7</v>
      </c>
      <c r="I489" s="2" t="s">
        <v>67</v>
      </c>
      <c r="J489" s="2" t="s">
        <v>68</v>
      </c>
      <c r="K489" s="2" t="s">
        <v>69</v>
      </c>
      <c r="L489" s="2" t="s">
        <v>62</v>
      </c>
      <c r="M489" s="2"/>
      <c r="N489" s="38" t="s">
        <v>71</v>
      </c>
    </row>
    <row r="490" spans="1:14" x14ac:dyDescent="0.2">
      <c r="A490" s="4">
        <f t="shared" si="49"/>
        <v>2.1948400314786912E-3</v>
      </c>
      <c r="B490" s="59" t="s">
        <v>11</v>
      </c>
      <c r="C490" s="2" t="s">
        <v>226</v>
      </c>
      <c r="D490" s="2" t="s">
        <v>221</v>
      </c>
      <c r="E490" s="2" t="s">
        <v>100</v>
      </c>
      <c r="F490" s="2" t="s">
        <v>136</v>
      </c>
      <c r="G490" s="2" t="s">
        <v>17</v>
      </c>
      <c r="H490" s="2">
        <f t="shared" ref="H490:H553" si="50">A490/1000/10^6/0.001055</f>
        <v>2.0804170914489965E-9</v>
      </c>
      <c r="I490" s="2" t="s">
        <v>67</v>
      </c>
      <c r="J490" s="2" t="s">
        <v>68</v>
      </c>
      <c r="K490" s="2" t="s">
        <v>69</v>
      </c>
      <c r="L490" s="2" t="s">
        <v>62</v>
      </c>
      <c r="M490" s="2"/>
      <c r="N490" s="38" t="s">
        <v>71</v>
      </c>
    </row>
    <row r="491" spans="1:14" x14ac:dyDescent="0.2">
      <c r="A491" s="4">
        <f t="shared" si="49"/>
        <v>5.1809525472094331E-3</v>
      </c>
      <c r="B491" s="59" t="s">
        <v>11</v>
      </c>
      <c r="C491" s="2" t="s">
        <v>226</v>
      </c>
      <c r="D491" s="2" t="s">
        <v>221</v>
      </c>
      <c r="E491" s="2" t="s">
        <v>100</v>
      </c>
      <c r="F491" s="2" t="s">
        <v>136</v>
      </c>
      <c r="G491" s="2" t="s">
        <v>18</v>
      </c>
      <c r="H491" s="2">
        <f t="shared" si="50"/>
        <v>4.9108554949852452E-9</v>
      </c>
      <c r="I491" s="2" t="s">
        <v>67</v>
      </c>
      <c r="J491" s="2" t="s">
        <v>68</v>
      </c>
      <c r="K491" s="2" t="s">
        <v>69</v>
      </c>
      <c r="L491" s="2" t="s">
        <v>62</v>
      </c>
      <c r="M491" s="2"/>
      <c r="N491" s="38" t="s">
        <v>71</v>
      </c>
    </row>
    <row r="492" spans="1:14" x14ac:dyDescent="0.2">
      <c r="A492" s="4">
        <f t="shared" si="49"/>
        <v>0.97067701887500846</v>
      </c>
      <c r="B492" s="59" t="s">
        <v>11</v>
      </c>
      <c r="C492" s="2" t="s">
        <v>226</v>
      </c>
      <c r="D492" s="2" t="s">
        <v>221</v>
      </c>
      <c r="E492" s="2" t="s">
        <v>100</v>
      </c>
      <c r="F492" s="2" t="s">
        <v>136</v>
      </c>
      <c r="G492" s="2" t="s">
        <v>79</v>
      </c>
      <c r="H492" s="2">
        <f t="shared" si="50"/>
        <v>9.2007300367299382E-7</v>
      </c>
      <c r="I492" s="2" t="s">
        <v>67</v>
      </c>
      <c r="J492" s="2" t="s">
        <v>68</v>
      </c>
      <c r="K492" s="2" t="s">
        <v>69</v>
      </c>
      <c r="L492" s="2" t="s">
        <v>62</v>
      </c>
      <c r="M492" s="2"/>
      <c r="N492" s="38" t="s">
        <v>71</v>
      </c>
    </row>
    <row r="493" spans="1:14" x14ac:dyDescent="0.2">
      <c r="A493" s="4">
        <f t="shared" si="49"/>
        <v>7.6691631306964915E-3</v>
      </c>
      <c r="B493" s="59" t="s">
        <v>11</v>
      </c>
      <c r="C493" s="2" t="s">
        <v>226</v>
      </c>
      <c r="D493" s="2" t="s">
        <v>221</v>
      </c>
      <c r="E493" s="2" t="s">
        <v>100</v>
      </c>
      <c r="F493" s="2" t="s">
        <v>136</v>
      </c>
      <c r="G493" s="2" t="s">
        <v>20</v>
      </c>
      <c r="H493" s="2">
        <f t="shared" si="50"/>
        <v>7.269348939048807E-9</v>
      </c>
      <c r="I493" s="2" t="s">
        <v>67</v>
      </c>
      <c r="J493" s="2" t="s">
        <v>68</v>
      </c>
      <c r="K493" s="2" t="s">
        <v>69</v>
      </c>
      <c r="L493" s="2" t="s">
        <v>62</v>
      </c>
      <c r="M493" s="2"/>
      <c r="N493" s="38" t="s">
        <v>71</v>
      </c>
    </row>
    <row r="494" spans="1:14" x14ac:dyDescent="0.2">
      <c r="A494" s="4">
        <f t="shared" si="49"/>
        <v>489.39261948551814</v>
      </c>
      <c r="B494" s="59" t="s">
        <v>11</v>
      </c>
      <c r="C494" s="2" t="s">
        <v>226</v>
      </c>
      <c r="D494" s="2" t="s">
        <v>221</v>
      </c>
      <c r="E494" s="2" t="s">
        <v>100</v>
      </c>
      <c r="F494" s="2" t="s">
        <v>136</v>
      </c>
      <c r="G494" s="2" t="s">
        <v>21</v>
      </c>
      <c r="H494" s="2">
        <f t="shared" si="50"/>
        <v>4.6387926017584663E-4</v>
      </c>
      <c r="I494" s="2" t="s">
        <v>67</v>
      </c>
      <c r="J494" s="2" t="s">
        <v>68</v>
      </c>
      <c r="K494" s="2" t="s">
        <v>69</v>
      </c>
      <c r="L494" s="2" t="s">
        <v>62</v>
      </c>
      <c r="M494" s="2"/>
      <c r="N494" s="38" t="s">
        <v>213</v>
      </c>
    </row>
    <row r="495" spans="1:14" x14ac:dyDescent="0.2">
      <c r="A495" s="4">
        <f>AS72-U92</f>
        <v>0</v>
      </c>
      <c r="B495" s="59" t="s">
        <v>11</v>
      </c>
      <c r="C495" s="2" t="s">
        <v>226</v>
      </c>
      <c r="D495" s="2" t="s">
        <v>221</v>
      </c>
      <c r="E495" s="2" t="s">
        <v>100</v>
      </c>
      <c r="F495" s="2" t="s">
        <v>136</v>
      </c>
      <c r="G495" s="2" t="s">
        <v>182</v>
      </c>
      <c r="H495" s="2">
        <f t="shared" si="50"/>
        <v>0</v>
      </c>
      <c r="I495" s="2" t="s">
        <v>67</v>
      </c>
      <c r="J495" s="2" t="s">
        <v>68</v>
      </c>
      <c r="K495" s="2" t="s">
        <v>69</v>
      </c>
      <c r="L495" s="2" t="s">
        <v>62</v>
      </c>
      <c r="M495" s="2"/>
      <c r="N495" s="38" t="s">
        <v>71</v>
      </c>
    </row>
    <row r="496" spans="1:14" x14ac:dyDescent="0.2">
      <c r="A496" s="4">
        <f>AS73-U93</f>
        <v>0</v>
      </c>
      <c r="B496" s="59" t="s">
        <v>11</v>
      </c>
      <c r="C496" s="2" t="s">
        <v>226</v>
      </c>
      <c r="D496" s="2" t="s">
        <v>221</v>
      </c>
      <c r="E496" s="2" t="s">
        <v>100</v>
      </c>
      <c r="F496" s="2" t="s">
        <v>136</v>
      </c>
      <c r="G496" s="2" t="s">
        <v>183</v>
      </c>
      <c r="H496" s="2">
        <f t="shared" si="50"/>
        <v>0</v>
      </c>
      <c r="I496" s="2" t="s">
        <v>67</v>
      </c>
      <c r="J496" s="2" t="s">
        <v>68</v>
      </c>
      <c r="K496" s="2" t="s">
        <v>69</v>
      </c>
      <c r="L496" s="2" t="s">
        <v>62</v>
      </c>
      <c r="M496" s="2"/>
      <c r="N496" s="38" t="s">
        <v>71</v>
      </c>
    </row>
    <row r="497" spans="1:14" x14ac:dyDescent="0.2">
      <c r="A497" s="4">
        <f>AS74-U94</f>
        <v>0</v>
      </c>
      <c r="B497" s="59" t="s">
        <v>11</v>
      </c>
      <c r="C497" s="2" t="s">
        <v>226</v>
      </c>
      <c r="D497" s="2" t="s">
        <v>221</v>
      </c>
      <c r="E497" s="2" t="s">
        <v>100</v>
      </c>
      <c r="F497" s="2" t="s">
        <v>136</v>
      </c>
      <c r="G497" s="2" t="s">
        <v>184</v>
      </c>
      <c r="H497" s="2">
        <f t="shared" si="50"/>
        <v>0</v>
      </c>
      <c r="I497" s="2" t="s">
        <v>67</v>
      </c>
      <c r="J497" s="2" t="s">
        <v>68</v>
      </c>
      <c r="K497" s="2" t="s">
        <v>69</v>
      </c>
      <c r="L497" s="2" t="s">
        <v>62</v>
      </c>
      <c r="M497" s="2"/>
      <c r="N497" s="38" t="s">
        <v>71</v>
      </c>
    </row>
    <row r="498" spans="1:14" x14ac:dyDescent="0.2">
      <c r="A498" s="4">
        <f t="shared" ref="A498:A511" si="51">AT61</f>
        <v>2.7549999999999999</v>
      </c>
      <c r="B498" s="59" t="s">
        <v>11</v>
      </c>
      <c r="C498" s="2" t="s">
        <v>226</v>
      </c>
      <c r="D498" s="2" t="s">
        <v>221</v>
      </c>
      <c r="E498" s="2" t="s">
        <v>120</v>
      </c>
      <c r="F498" s="2" t="s">
        <v>136</v>
      </c>
      <c r="G498" s="2" t="s">
        <v>8</v>
      </c>
      <c r="H498" s="2">
        <f t="shared" si="50"/>
        <v>2.6113744075829388E-6</v>
      </c>
      <c r="I498" s="2" t="s">
        <v>67</v>
      </c>
      <c r="J498" s="2" t="s">
        <v>68</v>
      </c>
      <c r="K498" s="2" t="s">
        <v>69</v>
      </c>
      <c r="L498" s="2" t="s">
        <v>62</v>
      </c>
      <c r="M498" s="2"/>
      <c r="N498" s="38" t="s">
        <v>71</v>
      </c>
    </row>
    <row r="499" spans="1:14" x14ac:dyDescent="0.2">
      <c r="A499" s="4">
        <f t="shared" si="51"/>
        <v>5.0679999999999996</v>
      </c>
      <c r="B499" s="59" t="s">
        <v>11</v>
      </c>
      <c r="C499" s="2" t="s">
        <v>226</v>
      </c>
      <c r="D499" s="2" t="s">
        <v>221</v>
      </c>
      <c r="E499" s="2" t="s">
        <v>120</v>
      </c>
      <c r="F499" s="2" t="s">
        <v>136</v>
      </c>
      <c r="G499" s="2" t="s">
        <v>12</v>
      </c>
      <c r="H499" s="2">
        <f t="shared" si="50"/>
        <v>4.8037914691943127E-6</v>
      </c>
      <c r="I499" s="2" t="s">
        <v>67</v>
      </c>
      <c r="J499" s="2" t="s">
        <v>68</v>
      </c>
      <c r="K499" s="2" t="s">
        <v>69</v>
      </c>
      <c r="L499" s="2" t="s">
        <v>62</v>
      </c>
      <c r="M499" s="2"/>
      <c r="N499" s="38" t="s">
        <v>71</v>
      </c>
    </row>
    <row r="500" spans="1:14" x14ac:dyDescent="0.2">
      <c r="A500" s="4">
        <f t="shared" si="51"/>
        <v>0</v>
      </c>
      <c r="B500" s="59" t="s">
        <v>11</v>
      </c>
      <c r="C500" s="2" t="s">
        <v>226</v>
      </c>
      <c r="D500" s="2" t="s">
        <v>221</v>
      </c>
      <c r="E500" s="2" t="s">
        <v>120</v>
      </c>
      <c r="F500" s="2" t="s">
        <v>136</v>
      </c>
      <c r="G500" s="2" t="s">
        <v>13</v>
      </c>
      <c r="H500" s="2">
        <f t="shared" si="50"/>
        <v>0</v>
      </c>
      <c r="I500" s="2" t="s">
        <v>67</v>
      </c>
      <c r="J500" s="2" t="s">
        <v>68</v>
      </c>
      <c r="K500" s="2" t="s">
        <v>69</v>
      </c>
      <c r="L500" s="2" t="s">
        <v>62</v>
      </c>
      <c r="M500" s="2"/>
      <c r="N500" s="38" t="s">
        <v>71</v>
      </c>
    </row>
    <row r="501" spans="1:14" x14ac:dyDescent="0.2">
      <c r="A501" s="4">
        <f t="shared" si="51"/>
        <v>0</v>
      </c>
      <c r="B501" s="59" t="s">
        <v>11</v>
      </c>
      <c r="C501" s="2" t="s">
        <v>226</v>
      </c>
      <c r="D501" s="2" t="s">
        <v>221</v>
      </c>
      <c r="E501" s="2" t="s">
        <v>120</v>
      </c>
      <c r="F501" s="2" t="s">
        <v>136</v>
      </c>
      <c r="G501" s="2" t="s">
        <v>14</v>
      </c>
      <c r="H501" s="2">
        <f t="shared" si="50"/>
        <v>0</v>
      </c>
      <c r="I501" s="2" t="s">
        <v>67</v>
      </c>
      <c r="J501" s="2" t="s">
        <v>68</v>
      </c>
      <c r="K501" s="2" t="s">
        <v>69</v>
      </c>
      <c r="L501" s="2" t="s">
        <v>62</v>
      </c>
      <c r="M501" s="2"/>
      <c r="N501" s="38" t="s">
        <v>71</v>
      </c>
    </row>
    <row r="502" spans="1:14" x14ac:dyDescent="0.2">
      <c r="A502" s="4">
        <f t="shared" si="51"/>
        <v>0</v>
      </c>
      <c r="B502" s="59" t="s">
        <v>11</v>
      </c>
      <c r="C502" s="2" t="s">
        <v>226</v>
      </c>
      <c r="D502" s="2" t="s">
        <v>221</v>
      </c>
      <c r="E502" s="2" t="s">
        <v>120</v>
      </c>
      <c r="F502" s="2" t="s">
        <v>136</v>
      </c>
      <c r="G502" s="2" t="s">
        <v>15</v>
      </c>
      <c r="H502" s="2">
        <f t="shared" si="50"/>
        <v>0</v>
      </c>
      <c r="I502" s="2" t="s">
        <v>67</v>
      </c>
      <c r="J502" s="2" t="s">
        <v>68</v>
      </c>
      <c r="K502" s="2" t="s">
        <v>69</v>
      </c>
      <c r="L502" s="2" t="s">
        <v>62</v>
      </c>
      <c r="M502" s="2"/>
      <c r="N502" s="38" t="s">
        <v>71</v>
      </c>
    </row>
    <row r="503" spans="1:14" x14ac:dyDescent="0.2">
      <c r="A503" s="4">
        <f t="shared" si="51"/>
        <v>12.776</v>
      </c>
      <c r="B503" s="59" t="s">
        <v>11</v>
      </c>
      <c r="C503" s="2" t="s">
        <v>226</v>
      </c>
      <c r="D503" s="2" t="s">
        <v>221</v>
      </c>
      <c r="E503" s="2" t="s">
        <v>120</v>
      </c>
      <c r="F503" s="2" t="s">
        <v>136</v>
      </c>
      <c r="G503" s="2" t="s">
        <v>16</v>
      </c>
      <c r="H503" s="2">
        <f t="shared" si="50"/>
        <v>1.2109952606635071E-5</v>
      </c>
      <c r="I503" s="2" t="s">
        <v>67</v>
      </c>
      <c r="J503" s="2" t="s">
        <v>68</v>
      </c>
      <c r="K503" s="2" t="s">
        <v>69</v>
      </c>
      <c r="L503" s="2" t="s">
        <v>62</v>
      </c>
      <c r="M503" s="2"/>
      <c r="N503" s="38" t="s">
        <v>71</v>
      </c>
    </row>
    <row r="504" spans="1:14" x14ac:dyDescent="0.2">
      <c r="A504" s="4">
        <f t="shared" si="51"/>
        <v>0</v>
      </c>
      <c r="B504" s="59" t="s">
        <v>11</v>
      </c>
      <c r="C504" s="2" t="s">
        <v>226</v>
      </c>
      <c r="D504" s="2" t="s">
        <v>221</v>
      </c>
      <c r="E504" s="2" t="s">
        <v>120</v>
      </c>
      <c r="F504" s="2" t="s">
        <v>136</v>
      </c>
      <c r="G504" s="2" t="s">
        <v>17</v>
      </c>
      <c r="H504" s="2">
        <f t="shared" si="50"/>
        <v>0</v>
      </c>
      <c r="I504" s="2" t="s">
        <v>67</v>
      </c>
      <c r="J504" s="2" t="s">
        <v>68</v>
      </c>
      <c r="K504" s="2" t="s">
        <v>69</v>
      </c>
      <c r="L504" s="2" t="s">
        <v>62</v>
      </c>
      <c r="M504" s="2"/>
      <c r="N504" s="38" t="s">
        <v>71</v>
      </c>
    </row>
    <row r="505" spans="1:14" x14ac:dyDescent="0.2">
      <c r="A505" s="4">
        <f t="shared" si="51"/>
        <v>0</v>
      </c>
      <c r="B505" s="59" t="s">
        <v>11</v>
      </c>
      <c r="C505" s="2" t="s">
        <v>226</v>
      </c>
      <c r="D505" s="2" t="s">
        <v>221</v>
      </c>
      <c r="E505" s="2" t="s">
        <v>120</v>
      </c>
      <c r="F505" s="2" t="s">
        <v>136</v>
      </c>
      <c r="G505" s="2" t="s">
        <v>18</v>
      </c>
      <c r="H505" s="2">
        <f t="shared" si="50"/>
        <v>0</v>
      </c>
      <c r="I505" s="2" t="s">
        <v>67</v>
      </c>
      <c r="J505" s="2" t="s">
        <v>68</v>
      </c>
      <c r="K505" s="2" t="s">
        <v>69</v>
      </c>
      <c r="L505" s="2" t="s">
        <v>62</v>
      </c>
      <c r="M505" s="2"/>
      <c r="N505" s="38" t="s">
        <v>71</v>
      </c>
    </row>
    <row r="506" spans="1:14" x14ac:dyDescent="0.2">
      <c r="A506" s="4">
        <f t="shared" si="51"/>
        <v>0.39</v>
      </c>
      <c r="B506" s="59" t="s">
        <v>11</v>
      </c>
      <c r="C506" s="2" t="s">
        <v>226</v>
      </c>
      <c r="D506" s="2" t="s">
        <v>221</v>
      </c>
      <c r="E506" s="2" t="s">
        <v>120</v>
      </c>
      <c r="F506" s="2" t="s">
        <v>136</v>
      </c>
      <c r="G506" s="2" t="s">
        <v>79</v>
      </c>
      <c r="H506" s="2">
        <f t="shared" si="50"/>
        <v>3.6966824644549766E-7</v>
      </c>
      <c r="I506" s="2" t="s">
        <v>67</v>
      </c>
      <c r="J506" s="2" t="s">
        <v>68</v>
      </c>
      <c r="K506" s="2" t="s">
        <v>69</v>
      </c>
      <c r="L506" s="2" t="s">
        <v>62</v>
      </c>
      <c r="M506" s="2"/>
      <c r="N506" s="38" t="s">
        <v>71</v>
      </c>
    </row>
    <row r="507" spans="1:14" x14ac:dyDescent="0.2">
      <c r="A507" s="4">
        <f t="shared" si="51"/>
        <v>0</v>
      </c>
      <c r="B507" s="59" t="s">
        <v>11</v>
      </c>
      <c r="C507" s="2" t="s">
        <v>226</v>
      </c>
      <c r="D507" s="2" t="s">
        <v>221</v>
      </c>
      <c r="E507" s="2" t="s">
        <v>120</v>
      </c>
      <c r="F507" s="2" t="s">
        <v>136</v>
      </c>
      <c r="G507" s="2" t="s">
        <v>20</v>
      </c>
      <c r="H507" s="2">
        <f t="shared" si="50"/>
        <v>0</v>
      </c>
      <c r="I507" s="2" t="s">
        <v>67</v>
      </c>
      <c r="J507" s="2" t="s">
        <v>68</v>
      </c>
      <c r="K507" s="2" t="s">
        <v>69</v>
      </c>
      <c r="L507" s="2" t="s">
        <v>62</v>
      </c>
      <c r="M507" s="2"/>
      <c r="N507" s="38" t="s">
        <v>71</v>
      </c>
    </row>
    <row r="508" spans="1:14" x14ac:dyDescent="0.2">
      <c r="A508" s="4">
        <f t="shared" si="51"/>
        <v>144683.59936885323</v>
      </c>
      <c r="B508" s="59" t="s">
        <v>11</v>
      </c>
      <c r="C508" s="2" t="s">
        <v>226</v>
      </c>
      <c r="D508" s="2" t="s">
        <v>221</v>
      </c>
      <c r="E508" s="2" t="s">
        <v>120</v>
      </c>
      <c r="F508" s="2" t="s">
        <v>136</v>
      </c>
      <c r="G508" s="2" t="s">
        <v>21</v>
      </c>
      <c r="H508" s="2">
        <f t="shared" si="50"/>
        <v>0.13714085248232535</v>
      </c>
      <c r="I508" s="2" t="s">
        <v>67</v>
      </c>
      <c r="J508" s="2" t="s">
        <v>68</v>
      </c>
      <c r="K508" s="2" t="s">
        <v>69</v>
      </c>
      <c r="L508" s="2" t="s">
        <v>62</v>
      </c>
      <c r="M508" s="2"/>
      <c r="N508" s="38" t="s">
        <v>213</v>
      </c>
    </row>
    <row r="509" spans="1:14" x14ac:dyDescent="0.2">
      <c r="A509" s="4">
        <f t="shared" si="51"/>
        <v>0</v>
      </c>
      <c r="B509" s="59" t="s">
        <v>11</v>
      </c>
      <c r="C509" s="2" t="s">
        <v>226</v>
      </c>
      <c r="D509" s="2" t="s">
        <v>221</v>
      </c>
      <c r="E509" s="2" t="s">
        <v>120</v>
      </c>
      <c r="F509" s="2" t="s">
        <v>136</v>
      </c>
      <c r="G509" s="2" t="s">
        <v>182</v>
      </c>
      <c r="H509" s="2">
        <f t="shared" si="50"/>
        <v>0</v>
      </c>
      <c r="I509" s="2" t="s">
        <v>67</v>
      </c>
      <c r="J509" s="2" t="s">
        <v>68</v>
      </c>
      <c r="K509" s="2" t="s">
        <v>69</v>
      </c>
      <c r="L509" s="2" t="s">
        <v>62</v>
      </c>
      <c r="M509" s="2"/>
      <c r="N509" s="38" t="s">
        <v>71</v>
      </c>
    </row>
    <row r="510" spans="1:14" x14ac:dyDescent="0.2">
      <c r="A510" s="4">
        <f t="shared" si="51"/>
        <v>0</v>
      </c>
      <c r="B510" s="59" t="s">
        <v>11</v>
      </c>
      <c r="C510" s="2" t="s">
        <v>226</v>
      </c>
      <c r="D510" s="2" t="s">
        <v>221</v>
      </c>
      <c r="E510" s="2" t="s">
        <v>120</v>
      </c>
      <c r="F510" s="2" t="s">
        <v>136</v>
      </c>
      <c r="G510" s="2" t="s">
        <v>183</v>
      </c>
      <c r="H510" s="2">
        <f t="shared" si="50"/>
        <v>0</v>
      </c>
      <c r="I510" s="2" t="s">
        <v>67</v>
      </c>
      <c r="J510" s="2" t="s">
        <v>68</v>
      </c>
      <c r="K510" s="2" t="s">
        <v>69</v>
      </c>
      <c r="L510" s="2" t="s">
        <v>62</v>
      </c>
      <c r="M510" s="2"/>
      <c r="N510" s="38" t="s">
        <v>71</v>
      </c>
    </row>
    <row r="511" spans="1:14" x14ac:dyDescent="0.2">
      <c r="A511" s="4">
        <f t="shared" si="51"/>
        <v>0</v>
      </c>
      <c r="B511" s="59" t="s">
        <v>11</v>
      </c>
      <c r="C511" s="2" t="s">
        <v>226</v>
      </c>
      <c r="D511" s="2" t="s">
        <v>221</v>
      </c>
      <c r="E511" s="2" t="s">
        <v>120</v>
      </c>
      <c r="F511" s="2" t="s">
        <v>136</v>
      </c>
      <c r="G511" s="2" t="s">
        <v>184</v>
      </c>
      <c r="H511" s="2">
        <f t="shared" si="50"/>
        <v>0</v>
      </c>
      <c r="I511" s="2" t="s">
        <v>67</v>
      </c>
      <c r="J511" s="2" t="s">
        <v>68</v>
      </c>
      <c r="K511" s="2" t="s">
        <v>69</v>
      </c>
      <c r="L511" s="2" t="s">
        <v>62</v>
      </c>
      <c r="M511" s="2"/>
      <c r="N511" s="38" t="s">
        <v>71</v>
      </c>
    </row>
    <row r="512" spans="1:14" x14ac:dyDescent="0.2">
      <c r="A512" s="4">
        <f>AZ61*1.00304568527919</f>
        <v>5.6854448241652573</v>
      </c>
      <c r="B512" s="59" t="s">
        <v>11</v>
      </c>
      <c r="C512" s="2" t="s">
        <v>226</v>
      </c>
      <c r="D512" s="2" t="s">
        <v>221</v>
      </c>
      <c r="E512" s="2" t="s">
        <v>113</v>
      </c>
      <c r="F512" s="2" t="s">
        <v>136</v>
      </c>
      <c r="G512" s="2" t="s">
        <v>8</v>
      </c>
      <c r="H512" s="2">
        <f t="shared" si="50"/>
        <v>5.3890472266969264E-6</v>
      </c>
      <c r="I512" s="2" t="s">
        <v>67</v>
      </c>
      <c r="J512" s="2" t="s">
        <v>68</v>
      </c>
      <c r="K512" s="2" t="s">
        <v>69</v>
      </c>
      <c r="L512" s="2" t="s">
        <v>62</v>
      </c>
      <c r="M512" s="2"/>
      <c r="N512" s="38" t="s">
        <v>71</v>
      </c>
    </row>
    <row r="513" spans="1:14" x14ac:dyDescent="0.2">
      <c r="A513" s="4">
        <f t="shared" ref="A513:A525" si="52">AZ62*1.00304568527919</f>
        <v>18.015596793127905</v>
      </c>
      <c r="B513" s="59" t="s">
        <v>11</v>
      </c>
      <c r="C513" s="2" t="s">
        <v>226</v>
      </c>
      <c r="D513" s="2" t="s">
        <v>221</v>
      </c>
      <c r="E513" s="2" t="s">
        <v>113</v>
      </c>
      <c r="F513" s="2" t="s">
        <v>136</v>
      </c>
      <c r="G513" s="2" t="s">
        <v>12</v>
      </c>
      <c r="H513" s="2">
        <f t="shared" si="50"/>
        <v>1.7076395064576217E-5</v>
      </c>
      <c r="I513" s="2" t="s">
        <v>67</v>
      </c>
      <c r="J513" s="2" t="s">
        <v>68</v>
      </c>
      <c r="K513" s="2" t="s">
        <v>69</v>
      </c>
      <c r="L513" s="2" t="s">
        <v>62</v>
      </c>
      <c r="M513" s="2"/>
      <c r="N513" s="38" t="s">
        <v>71</v>
      </c>
    </row>
    <row r="514" spans="1:14" x14ac:dyDescent="0.2">
      <c r="A514" s="4">
        <f t="shared" si="52"/>
        <v>35.289880313030388</v>
      </c>
      <c r="B514" s="59" t="s">
        <v>11</v>
      </c>
      <c r="C514" s="2" t="s">
        <v>226</v>
      </c>
      <c r="D514" s="2" t="s">
        <v>221</v>
      </c>
      <c r="E514" s="2" t="s">
        <v>113</v>
      </c>
      <c r="F514" s="2" t="s">
        <v>136</v>
      </c>
      <c r="G514" s="2" t="s">
        <v>13</v>
      </c>
      <c r="H514" s="2">
        <f t="shared" si="50"/>
        <v>3.3450123519460088E-5</v>
      </c>
      <c r="I514" s="2" t="s">
        <v>67</v>
      </c>
      <c r="J514" s="2" t="s">
        <v>68</v>
      </c>
      <c r="K514" s="2" t="s">
        <v>69</v>
      </c>
      <c r="L514" s="2" t="s">
        <v>62</v>
      </c>
      <c r="M514" s="2"/>
      <c r="N514" s="38" t="s">
        <v>71</v>
      </c>
    </row>
    <row r="515" spans="1:14" x14ac:dyDescent="0.2">
      <c r="A515" s="4">
        <f t="shared" si="52"/>
        <v>6.33858709174247</v>
      </c>
      <c r="B515" s="59" t="s">
        <v>11</v>
      </c>
      <c r="C515" s="2" t="s">
        <v>226</v>
      </c>
      <c r="D515" s="2" t="s">
        <v>221</v>
      </c>
      <c r="E515" s="2" t="s">
        <v>113</v>
      </c>
      <c r="F515" s="2" t="s">
        <v>136</v>
      </c>
      <c r="G515" s="2" t="s">
        <v>14</v>
      </c>
      <c r="H515" s="2">
        <f t="shared" si="50"/>
        <v>6.0081394234525787E-6</v>
      </c>
      <c r="I515" s="2" t="s">
        <v>67</v>
      </c>
      <c r="J515" s="2" t="s">
        <v>68</v>
      </c>
      <c r="K515" s="2" t="s">
        <v>69</v>
      </c>
      <c r="L515" s="2" t="s">
        <v>62</v>
      </c>
      <c r="M515" s="2"/>
      <c r="N515" s="38" t="s">
        <v>71</v>
      </c>
    </row>
    <row r="516" spans="1:14" x14ac:dyDescent="0.2">
      <c r="A516" s="4">
        <f t="shared" si="52"/>
        <v>2.7464009348730731</v>
      </c>
      <c r="B516" s="59" t="s">
        <v>11</v>
      </c>
      <c r="C516" s="2" t="s">
        <v>226</v>
      </c>
      <c r="D516" s="2" t="s">
        <v>221</v>
      </c>
      <c r="E516" s="2" t="s">
        <v>113</v>
      </c>
      <c r="F516" s="2" t="s">
        <v>136</v>
      </c>
      <c r="G516" s="2" t="s">
        <v>15</v>
      </c>
      <c r="H516" s="2">
        <f t="shared" si="50"/>
        <v>2.60322363495078E-6</v>
      </c>
      <c r="I516" s="2" t="s">
        <v>67</v>
      </c>
      <c r="J516" s="2" t="s">
        <v>68</v>
      </c>
      <c r="K516" s="2" t="s">
        <v>69</v>
      </c>
      <c r="L516" s="2" t="s">
        <v>62</v>
      </c>
      <c r="M516" s="2"/>
      <c r="N516" s="38" t="s">
        <v>71</v>
      </c>
    </row>
    <row r="517" spans="1:14" x14ac:dyDescent="0.2">
      <c r="A517" s="4">
        <f t="shared" si="52"/>
        <v>86.791877314098969</v>
      </c>
      <c r="B517" s="59" t="s">
        <v>11</v>
      </c>
      <c r="C517" s="2" t="s">
        <v>226</v>
      </c>
      <c r="D517" s="2" t="s">
        <v>221</v>
      </c>
      <c r="E517" s="2" t="s">
        <v>113</v>
      </c>
      <c r="F517" s="2" t="s">
        <v>136</v>
      </c>
      <c r="G517" s="2" t="s">
        <v>16</v>
      </c>
      <c r="H517" s="2">
        <f t="shared" si="50"/>
        <v>8.2267182288245469E-5</v>
      </c>
      <c r="I517" s="2" t="s">
        <v>67</v>
      </c>
      <c r="J517" s="2" t="s">
        <v>68</v>
      </c>
      <c r="K517" s="2" t="s">
        <v>69</v>
      </c>
      <c r="L517" s="2" t="s">
        <v>62</v>
      </c>
      <c r="M517" s="2"/>
      <c r="N517" s="38" t="s">
        <v>71</v>
      </c>
    </row>
    <row r="518" spans="1:14" x14ac:dyDescent="0.2">
      <c r="A518" s="4">
        <f t="shared" si="52"/>
        <v>0.22555651590477332</v>
      </c>
      <c r="B518" s="59" t="s">
        <v>11</v>
      </c>
      <c r="C518" s="2" t="s">
        <v>226</v>
      </c>
      <c r="D518" s="2" t="s">
        <v>221</v>
      </c>
      <c r="E518" s="2" t="s">
        <v>113</v>
      </c>
      <c r="F518" s="2" t="s">
        <v>136</v>
      </c>
      <c r="G518" s="2" t="s">
        <v>17</v>
      </c>
      <c r="H518" s="2">
        <f t="shared" si="50"/>
        <v>2.1379764540736808E-7</v>
      </c>
      <c r="I518" s="2" t="s">
        <v>67</v>
      </c>
      <c r="J518" s="2" t="s">
        <v>68</v>
      </c>
      <c r="K518" s="2" t="s">
        <v>69</v>
      </c>
      <c r="L518" s="2" t="s">
        <v>62</v>
      </c>
      <c r="M518" s="2"/>
      <c r="N518" s="38" t="s">
        <v>71</v>
      </c>
    </row>
    <row r="519" spans="1:14" x14ac:dyDescent="0.2">
      <c r="A519" s="4">
        <f t="shared" si="52"/>
        <v>0.53242951142512951</v>
      </c>
      <c r="B519" s="59" t="s">
        <v>11</v>
      </c>
      <c r="C519" s="2" t="s">
        <v>226</v>
      </c>
      <c r="D519" s="2" t="s">
        <v>221</v>
      </c>
      <c r="E519" s="2" t="s">
        <v>113</v>
      </c>
      <c r="F519" s="2" t="s">
        <v>136</v>
      </c>
      <c r="G519" s="2" t="s">
        <v>18</v>
      </c>
      <c r="H519" s="2">
        <f t="shared" si="50"/>
        <v>5.0467252267784793E-7</v>
      </c>
      <c r="I519" s="2" t="s">
        <v>67</v>
      </c>
      <c r="J519" s="2" t="s">
        <v>68</v>
      </c>
      <c r="K519" s="2" t="s">
        <v>69</v>
      </c>
      <c r="L519" s="2" t="s">
        <v>62</v>
      </c>
      <c r="M519" s="2"/>
      <c r="N519" s="38" t="s">
        <v>71</v>
      </c>
    </row>
    <row r="520" spans="1:14" x14ac:dyDescent="0.2">
      <c r="A520" s="4">
        <f t="shared" si="52"/>
        <v>99.75329559611518</v>
      </c>
      <c r="B520" s="59" t="s">
        <v>11</v>
      </c>
      <c r="C520" s="2" t="s">
        <v>226</v>
      </c>
      <c r="D520" s="2" t="s">
        <v>221</v>
      </c>
      <c r="E520" s="2" t="s">
        <v>113</v>
      </c>
      <c r="F520" s="2" t="s">
        <v>136</v>
      </c>
      <c r="G520" s="2" t="s">
        <v>79</v>
      </c>
      <c r="H520" s="2">
        <f t="shared" si="50"/>
        <v>9.4552886820962258E-5</v>
      </c>
      <c r="I520" s="2" t="s">
        <v>67</v>
      </c>
      <c r="J520" s="2" t="s">
        <v>68</v>
      </c>
      <c r="K520" s="2" t="s">
        <v>69</v>
      </c>
      <c r="L520" s="2" t="s">
        <v>62</v>
      </c>
      <c r="M520" s="2"/>
      <c r="N520" s="38" t="s">
        <v>71</v>
      </c>
    </row>
    <row r="521" spans="1:14" x14ac:dyDescent="0.2">
      <c r="A521" s="4">
        <f t="shared" si="52"/>
        <v>0.78813475736536254</v>
      </c>
      <c r="B521" s="59" t="s">
        <v>11</v>
      </c>
      <c r="C521" s="2" t="s">
        <v>226</v>
      </c>
      <c r="D521" s="2" t="s">
        <v>221</v>
      </c>
      <c r="E521" s="2" t="s">
        <v>113</v>
      </c>
      <c r="F521" s="2" t="s">
        <v>136</v>
      </c>
      <c r="G521" s="2" t="s">
        <v>20</v>
      </c>
      <c r="H521" s="2">
        <f t="shared" si="50"/>
        <v>7.4704716337949055E-7</v>
      </c>
      <c r="I521" s="2" t="s">
        <v>67</v>
      </c>
      <c r="J521" s="2" t="s">
        <v>68</v>
      </c>
      <c r="K521" s="2" t="s">
        <v>69</v>
      </c>
      <c r="L521" s="2" t="s">
        <v>62</v>
      </c>
      <c r="M521" s="2"/>
      <c r="N521" s="38" t="s">
        <v>71</v>
      </c>
    </row>
    <row r="522" spans="1:14" x14ac:dyDescent="0.2">
      <c r="A522" s="4">
        <f t="shared" si="52"/>
        <v>50293.275399344515</v>
      </c>
      <c r="B522" s="59" t="s">
        <v>11</v>
      </c>
      <c r="C522" s="2" t="s">
        <v>226</v>
      </c>
      <c r="D522" s="2" t="s">
        <v>221</v>
      </c>
      <c r="E522" s="2" t="s">
        <v>113</v>
      </c>
      <c r="F522" s="2" t="s">
        <v>136</v>
      </c>
      <c r="G522" s="2" t="s">
        <v>21</v>
      </c>
      <c r="H522" s="2">
        <f t="shared" si="50"/>
        <v>4.7671351089426085E-2</v>
      </c>
      <c r="I522" s="2" t="s">
        <v>67</v>
      </c>
      <c r="J522" s="2" t="s">
        <v>68</v>
      </c>
      <c r="K522" s="2" t="s">
        <v>69</v>
      </c>
      <c r="L522" s="2" t="s">
        <v>62</v>
      </c>
      <c r="M522" s="2"/>
      <c r="N522" s="38" t="s">
        <v>213</v>
      </c>
    </row>
    <row r="523" spans="1:14" x14ac:dyDescent="0.2">
      <c r="A523" s="4">
        <f t="shared" si="52"/>
        <v>0</v>
      </c>
      <c r="B523" s="59" t="s">
        <v>11</v>
      </c>
      <c r="C523" s="2" t="s">
        <v>226</v>
      </c>
      <c r="D523" s="2" t="s">
        <v>221</v>
      </c>
      <c r="E523" s="2" t="s">
        <v>113</v>
      </c>
      <c r="F523" s="2" t="s">
        <v>136</v>
      </c>
      <c r="G523" s="2" t="s">
        <v>182</v>
      </c>
      <c r="H523" s="2">
        <f t="shared" si="50"/>
        <v>0</v>
      </c>
      <c r="I523" s="2" t="s">
        <v>67</v>
      </c>
      <c r="J523" s="2" t="s">
        <v>68</v>
      </c>
      <c r="K523" s="2" t="s">
        <v>69</v>
      </c>
      <c r="L523" s="2" t="s">
        <v>62</v>
      </c>
      <c r="M523" s="2"/>
      <c r="N523" s="38" t="s">
        <v>71</v>
      </c>
    </row>
    <row r="524" spans="1:14" x14ac:dyDescent="0.2">
      <c r="A524" s="4">
        <f t="shared" si="52"/>
        <v>134.21797968951796</v>
      </c>
      <c r="B524" s="59" t="s">
        <v>11</v>
      </c>
      <c r="C524" s="2" t="s">
        <v>226</v>
      </c>
      <c r="D524" s="2" t="s">
        <v>221</v>
      </c>
      <c r="E524" s="2" t="s">
        <v>113</v>
      </c>
      <c r="F524" s="2" t="s">
        <v>136</v>
      </c>
      <c r="G524" s="2" t="s">
        <v>183</v>
      </c>
      <c r="H524" s="2">
        <f t="shared" si="50"/>
        <v>1.2722083382892698E-4</v>
      </c>
      <c r="I524" s="2" t="s">
        <v>67</v>
      </c>
      <c r="J524" s="2" t="s">
        <v>68</v>
      </c>
      <c r="K524" s="2" t="s">
        <v>69</v>
      </c>
      <c r="L524" s="2" t="s">
        <v>62</v>
      </c>
      <c r="M524" s="2"/>
      <c r="N524" s="38" t="s">
        <v>71</v>
      </c>
    </row>
    <row r="525" spans="1:14" x14ac:dyDescent="0.2">
      <c r="A525" s="4">
        <f t="shared" si="52"/>
        <v>26.84359593790359</v>
      </c>
      <c r="B525" s="59" t="s">
        <v>11</v>
      </c>
      <c r="C525" s="2" t="s">
        <v>226</v>
      </c>
      <c r="D525" s="2" t="s">
        <v>221</v>
      </c>
      <c r="E525" s="2" t="s">
        <v>113</v>
      </c>
      <c r="F525" s="2" t="s">
        <v>136</v>
      </c>
      <c r="G525" s="2" t="s">
        <v>184</v>
      </c>
      <c r="H525" s="2">
        <f t="shared" si="50"/>
        <v>2.5444166765785394E-5</v>
      </c>
      <c r="I525" s="2" t="s">
        <v>67</v>
      </c>
      <c r="J525" s="2" t="s">
        <v>68</v>
      </c>
      <c r="K525" s="2" t="s">
        <v>69</v>
      </c>
      <c r="L525" s="2" t="s">
        <v>62</v>
      </c>
      <c r="M525" s="2"/>
      <c r="N525" s="38" t="s">
        <v>71</v>
      </c>
    </row>
    <row r="526" spans="1:14" x14ac:dyDescent="0.2">
      <c r="A526" s="4">
        <f t="shared" ref="A526:A536" si="53">BD61-U78</f>
        <v>0.45981693597007522</v>
      </c>
      <c r="B526" s="59" t="s">
        <v>11</v>
      </c>
      <c r="C526" s="2" t="s">
        <v>111</v>
      </c>
      <c r="D526" s="2" t="s">
        <v>221</v>
      </c>
      <c r="E526" s="2" t="s">
        <v>108</v>
      </c>
      <c r="F526" s="2" t="s">
        <v>136</v>
      </c>
      <c r="G526" s="2" t="s">
        <v>8</v>
      </c>
      <c r="H526" s="2">
        <f t="shared" si="50"/>
        <v>4.3584543693845998E-7</v>
      </c>
      <c r="I526" s="2" t="s">
        <v>67</v>
      </c>
      <c r="J526" s="2" t="s">
        <v>68</v>
      </c>
      <c r="K526" s="2" t="s">
        <v>69</v>
      </c>
      <c r="L526" s="2" t="s">
        <v>62</v>
      </c>
      <c r="M526" s="2"/>
      <c r="N526" s="38" t="s">
        <v>71</v>
      </c>
    </row>
    <row r="527" spans="1:14" x14ac:dyDescent="0.2">
      <c r="A527" s="4">
        <f t="shared" si="53"/>
        <v>1.7006277703116073</v>
      </c>
      <c r="B527" s="59" t="s">
        <v>11</v>
      </c>
      <c r="C527" s="2" t="s">
        <v>111</v>
      </c>
      <c r="D527" s="2" t="s">
        <v>221</v>
      </c>
      <c r="E527" s="2" t="s">
        <v>108</v>
      </c>
      <c r="F527" s="2" t="s">
        <v>136</v>
      </c>
      <c r="G527" s="2" t="s">
        <v>12</v>
      </c>
      <c r="H527" s="2">
        <f t="shared" si="50"/>
        <v>1.6119694505323294E-6</v>
      </c>
      <c r="I527" s="2" t="s">
        <v>67</v>
      </c>
      <c r="J527" s="2" t="s">
        <v>68</v>
      </c>
      <c r="K527" s="2" t="s">
        <v>69</v>
      </c>
      <c r="L527" s="2" t="s">
        <v>62</v>
      </c>
      <c r="M527" s="2"/>
      <c r="N527" s="38" t="s">
        <v>71</v>
      </c>
    </row>
    <row r="528" spans="1:14" x14ac:dyDescent="0.2">
      <c r="A528" s="4">
        <f t="shared" si="53"/>
        <v>2.7921874332051928</v>
      </c>
      <c r="B528" s="59" t="s">
        <v>11</v>
      </c>
      <c r="C528" s="2" t="s">
        <v>111</v>
      </c>
      <c r="D528" s="2" t="s">
        <v>221</v>
      </c>
      <c r="E528" s="2" t="s">
        <v>108</v>
      </c>
      <c r="F528" s="2" t="s">
        <v>136</v>
      </c>
      <c r="G528" s="2" t="s">
        <v>13</v>
      </c>
      <c r="H528" s="2">
        <f t="shared" si="50"/>
        <v>2.6466231594362021E-6</v>
      </c>
      <c r="I528" s="2" t="s">
        <v>67</v>
      </c>
      <c r="J528" s="2" t="s">
        <v>68</v>
      </c>
      <c r="K528" s="2" t="s">
        <v>69</v>
      </c>
      <c r="L528" s="2" t="s">
        <v>62</v>
      </c>
      <c r="M528" s="2"/>
      <c r="N528" s="38" t="s">
        <v>71</v>
      </c>
    </row>
    <row r="529" spans="1:14" x14ac:dyDescent="0.2">
      <c r="A529" s="4">
        <f t="shared" si="53"/>
        <v>0.32510878310170854</v>
      </c>
      <c r="B529" s="59" t="s">
        <v>11</v>
      </c>
      <c r="C529" s="2" t="s">
        <v>111</v>
      </c>
      <c r="D529" s="2" t="s">
        <v>221</v>
      </c>
      <c r="E529" s="2" t="s">
        <v>108</v>
      </c>
      <c r="F529" s="2" t="s">
        <v>136</v>
      </c>
      <c r="G529" s="2" t="s">
        <v>14</v>
      </c>
      <c r="H529" s="2">
        <f t="shared" si="50"/>
        <v>3.0815998398266211E-7</v>
      </c>
      <c r="I529" s="2" t="s">
        <v>67</v>
      </c>
      <c r="J529" s="2" t="s">
        <v>68</v>
      </c>
      <c r="K529" s="2" t="s">
        <v>69</v>
      </c>
      <c r="L529" s="2" t="s">
        <v>62</v>
      </c>
      <c r="M529" s="2"/>
      <c r="N529" s="38" t="s">
        <v>71</v>
      </c>
    </row>
    <row r="530" spans="1:14" x14ac:dyDescent="0.2">
      <c r="A530" s="4">
        <f t="shared" si="53"/>
        <v>0.18076609695763335</v>
      </c>
      <c r="B530" s="59" t="s">
        <v>11</v>
      </c>
      <c r="C530" s="2" t="s">
        <v>111</v>
      </c>
      <c r="D530" s="2" t="s">
        <v>221</v>
      </c>
      <c r="E530" s="2" t="s">
        <v>108</v>
      </c>
      <c r="F530" s="2" t="s">
        <v>136</v>
      </c>
      <c r="G530" s="2" t="s">
        <v>15</v>
      </c>
      <c r="H530" s="2">
        <f t="shared" si="50"/>
        <v>1.7134227199775672E-7</v>
      </c>
      <c r="I530" s="2" t="s">
        <v>67</v>
      </c>
      <c r="J530" s="2" t="s">
        <v>68</v>
      </c>
      <c r="K530" s="2" t="s">
        <v>69</v>
      </c>
      <c r="L530" s="2" t="s">
        <v>62</v>
      </c>
      <c r="M530" s="2"/>
      <c r="N530" s="38" t="s">
        <v>71</v>
      </c>
    </row>
    <row r="531" spans="1:14" x14ac:dyDescent="0.2">
      <c r="A531" s="4">
        <f t="shared" si="53"/>
        <v>3.6790348435999718</v>
      </c>
      <c r="B531" s="59" t="s">
        <v>11</v>
      </c>
      <c r="C531" s="2" t="s">
        <v>111</v>
      </c>
      <c r="D531" s="2" t="s">
        <v>221</v>
      </c>
      <c r="E531" s="2" t="s">
        <v>108</v>
      </c>
      <c r="F531" s="2" t="s">
        <v>136</v>
      </c>
      <c r="G531" s="2" t="s">
        <v>16</v>
      </c>
      <c r="H531" s="2">
        <f t="shared" si="50"/>
        <v>3.4872368185781726E-6</v>
      </c>
      <c r="I531" s="2" t="s">
        <v>67</v>
      </c>
      <c r="J531" s="2" t="s">
        <v>68</v>
      </c>
      <c r="K531" s="2" t="s">
        <v>69</v>
      </c>
      <c r="L531" s="2" t="s">
        <v>62</v>
      </c>
      <c r="M531" s="2"/>
      <c r="N531" s="38" t="s">
        <v>71</v>
      </c>
    </row>
    <row r="532" spans="1:14" x14ac:dyDescent="0.2">
      <c r="A532" s="4">
        <f t="shared" si="53"/>
        <v>2.186691560705234E-2</v>
      </c>
      <c r="B532" s="59" t="s">
        <v>11</v>
      </c>
      <c r="C532" s="2" t="s">
        <v>111</v>
      </c>
      <c r="D532" s="2" t="s">
        <v>221</v>
      </c>
      <c r="E532" s="2" t="s">
        <v>108</v>
      </c>
      <c r="F532" s="2" t="s">
        <v>136</v>
      </c>
      <c r="G532" s="2" t="s">
        <v>17</v>
      </c>
      <c r="H532" s="2">
        <f t="shared" si="50"/>
        <v>2.072693422469416E-8</v>
      </c>
      <c r="I532" s="2" t="s">
        <v>67</v>
      </c>
      <c r="J532" s="2" t="s">
        <v>68</v>
      </c>
      <c r="K532" s="2" t="s">
        <v>69</v>
      </c>
      <c r="L532" s="2" t="s">
        <v>62</v>
      </c>
      <c r="M532" s="2"/>
      <c r="N532" s="38" t="s">
        <v>71</v>
      </c>
    </row>
    <row r="533" spans="1:14" x14ac:dyDescent="0.2">
      <c r="A533" s="4">
        <f t="shared" si="53"/>
        <v>5.1169773346012665E-2</v>
      </c>
      <c r="B533" s="59" t="s">
        <v>11</v>
      </c>
      <c r="C533" s="2" t="s">
        <v>111</v>
      </c>
      <c r="D533" s="2" t="s">
        <v>221</v>
      </c>
      <c r="E533" s="2" t="s">
        <v>108</v>
      </c>
      <c r="F533" s="2" t="s">
        <v>136</v>
      </c>
      <c r="G533" s="2" t="s">
        <v>18</v>
      </c>
      <c r="H533" s="2">
        <f t="shared" si="50"/>
        <v>4.8502154830343767E-8</v>
      </c>
      <c r="I533" s="2" t="s">
        <v>67</v>
      </c>
      <c r="J533" s="2" t="s">
        <v>68</v>
      </c>
      <c r="K533" s="2" t="s">
        <v>69</v>
      </c>
      <c r="L533" s="2" t="s">
        <v>62</v>
      </c>
      <c r="M533" s="2"/>
      <c r="N533" s="38" t="s">
        <v>71</v>
      </c>
    </row>
    <row r="534" spans="1:14" x14ac:dyDescent="0.2">
      <c r="A534" s="4">
        <f t="shared" si="53"/>
        <v>7.9709153457262403</v>
      </c>
      <c r="B534" s="59" t="s">
        <v>11</v>
      </c>
      <c r="C534" s="2" t="s">
        <v>111</v>
      </c>
      <c r="D534" s="2" t="s">
        <v>221</v>
      </c>
      <c r="E534" s="2" t="s">
        <v>108</v>
      </c>
      <c r="F534" s="2" t="s">
        <v>136</v>
      </c>
      <c r="G534" s="2" t="s">
        <v>79</v>
      </c>
      <c r="H534" s="2">
        <f t="shared" si="50"/>
        <v>7.555369995949043E-6</v>
      </c>
      <c r="I534" s="2" t="s">
        <v>67</v>
      </c>
      <c r="J534" s="2" t="s">
        <v>68</v>
      </c>
      <c r="K534" s="2" t="s">
        <v>69</v>
      </c>
      <c r="L534" s="2" t="s">
        <v>62</v>
      </c>
      <c r="M534" s="2"/>
      <c r="N534" s="38" t="s">
        <v>71</v>
      </c>
    </row>
    <row r="535" spans="1:14" x14ac:dyDescent="0.2">
      <c r="A535" s="4">
        <f t="shared" si="53"/>
        <v>7.0687666854817977E-2</v>
      </c>
      <c r="B535" s="59" t="s">
        <v>11</v>
      </c>
      <c r="C535" s="2" t="s">
        <v>111</v>
      </c>
      <c r="D535" s="2" t="s">
        <v>221</v>
      </c>
      <c r="E535" s="2" t="s">
        <v>108</v>
      </c>
      <c r="F535" s="2" t="s">
        <v>136</v>
      </c>
      <c r="G535" s="2" t="s">
        <v>20</v>
      </c>
      <c r="H535" s="2">
        <f t="shared" si="50"/>
        <v>6.7002527824472012E-8</v>
      </c>
      <c r="I535" s="2" t="s">
        <v>67</v>
      </c>
      <c r="J535" s="2" t="s">
        <v>68</v>
      </c>
      <c r="K535" s="2" t="s">
        <v>69</v>
      </c>
      <c r="L535" s="2" t="s">
        <v>62</v>
      </c>
      <c r="M535" s="2"/>
      <c r="N535" s="38" t="s">
        <v>71</v>
      </c>
    </row>
    <row r="536" spans="1:14" x14ac:dyDescent="0.2">
      <c r="A536" s="4">
        <f t="shared" si="53"/>
        <v>3192.5636517118887</v>
      </c>
      <c r="B536" s="59" t="s">
        <v>11</v>
      </c>
      <c r="C536" s="2" t="s">
        <v>111</v>
      </c>
      <c r="D536" s="2" t="s">
        <v>221</v>
      </c>
      <c r="E536" s="2" t="s">
        <v>108</v>
      </c>
      <c r="F536" s="2" t="s">
        <v>136</v>
      </c>
      <c r="G536" s="2" t="s">
        <v>21</v>
      </c>
      <c r="H536" s="2">
        <f t="shared" si="50"/>
        <v>3.0261266840870982E-3</v>
      </c>
      <c r="I536" s="2" t="s">
        <v>67</v>
      </c>
      <c r="J536" s="2" t="s">
        <v>68</v>
      </c>
      <c r="K536" s="2" t="s">
        <v>69</v>
      </c>
      <c r="L536" s="2" t="s">
        <v>62</v>
      </c>
      <c r="M536" s="2"/>
      <c r="N536" s="38" t="s">
        <v>213</v>
      </c>
    </row>
    <row r="537" spans="1:14" x14ac:dyDescent="0.2">
      <c r="A537" s="4">
        <f>BD72-V92</f>
        <v>0</v>
      </c>
      <c r="B537" s="59" t="s">
        <v>11</v>
      </c>
      <c r="C537" s="2" t="s">
        <v>111</v>
      </c>
      <c r="D537" s="2" t="s">
        <v>221</v>
      </c>
      <c r="E537" s="2" t="s">
        <v>108</v>
      </c>
      <c r="F537" s="2" t="s">
        <v>136</v>
      </c>
      <c r="G537" s="2" t="s">
        <v>182</v>
      </c>
      <c r="H537" s="2">
        <f t="shared" si="50"/>
        <v>0</v>
      </c>
      <c r="I537" s="2" t="s">
        <v>67</v>
      </c>
      <c r="J537" s="2" t="s">
        <v>68</v>
      </c>
      <c r="K537" s="2" t="s">
        <v>69</v>
      </c>
      <c r="L537" s="2" t="s">
        <v>62</v>
      </c>
      <c r="M537" s="2"/>
      <c r="N537" s="38" t="s">
        <v>71</v>
      </c>
    </row>
    <row r="538" spans="1:14" x14ac:dyDescent="0.2">
      <c r="A538" s="4">
        <f>BD73-V93</f>
        <v>0</v>
      </c>
      <c r="B538" s="59" t="s">
        <v>11</v>
      </c>
      <c r="C538" s="2" t="s">
        <v>111</v>
      </c>
      <c r="D538" s="2" t="s">
        <v>221</v>
      </c>
      <c r="E538" s="2" t="s">
        <v>108</v>
      </c>
      <c r="F538" s="2" t="s">
        <v>136</v>
      </c>
      <c r="G538" s="2" t="s">
        <v>183</v>
      </c>
      <c r="H538" s="2">
        <f t="shared" si="50"/>
        <v>0</v>
      </c>
      <c r="I538" s="2" t="s">
        <v>67</v>
      </c>
      <c r="J538" s="2" t="s">
        <v>68</v>
      </c>
      <c r="K538" s="2" t="s">
        <v>69</v>
      </c>
      <c r="L538" s="2" t="s">
        <v>62</v>
      </c>
      <c r="M538" s="2"/>
      <c r="N538" s="38" t="s">
        <v>71</v>
      </c>
    </row>
    <row r="539" spans="1:14" x14ac:dyDescent="0.2">
      <c r="A539" s="4">
        <f>BD74-V94</f>
        <v>0</v>
      </c>
      <c r="B539" s="59" t="s">
        <v>11</v>
      </c>
      <c r="C539" s="2" t="s">
        <v>111</v>
      </c>
      <c r="D539" s="2" t="s">
        <v>221</v>
      </c>
      <c r="E539" s="2" t="s">
        <v>108</v>
      </c>
      <c r="F539" s="2" t="s">
        <v>136</v>
      </c>
      <c r="G539" s="2" t="s">
        <v>184</v>
      </c>
      <c r="H539" s="2">
        <f t="shared" si="50"/>
        <v>0</v>
      </c>
      <c r="I539" s="2" t="s">
        <v>67</v>
      </c>
      <c r="J539" s="2" t="s">
        <v>68</v>
      </c>
      <c r="K539" s="2" t="s">
        <v>69</v>
      </c>
      <c r="L539" s="2" t="s">
        <v>62</v>
      </c>
      <c r="M539" s="2"/>
      <c r="N539" s="38" t="s">
        <v>71</v>
      </c>
    </row>
    <row r="540" spans="1:14" x14ac:dyDescent="0.2">
      <c r="A540" s="4">
        <f t="shared" ref="A540:A553" si="54">BE61</f>
        <v>0</v>
      </c>
      <c r="B540" s="59" t="s">
        <v>11</v>
      </c>
      <c r="C540" s="2" t="s">
        <v>111</v>
      </c>
      <c r="D540" s="2" t="s">
        <v>221</v>
      </c>
      <c r="E540" s="2" t="s">
        <v>210</v>
      </c>
      <c r="F540" s="2" t="s">
        <v>136</v>
      </c>
      <c r="G540" s="2" t="s">
        <v>8</v>
      </c>
      <c r="H540" s="2">
        <f t="shared" si="50"/>
        <v>0</v>
      </c>
      <c r="I540" s="2" t="s">
        <v>67</v>
      </c>
      <c r="J540" s="2" t="s">
        <v>68</v>
      </c>
      <c r="K540" s="2" t="s">
        <v>69</v>
      </c>
      <c r="L540" s="2" t="s">
        <v>62</v>
      </c>
      <c r="M540" s="2"/>
      <c r="N540" s="38" t="s">
        <v>71</v>
      </c>
    </row>
    <row r="541" spans="1:14" x14ac:dyDescent="0.2">
      <c r="A541" s="4">
        <f t="shared" si="54"/>
        <v>0</v>
      </c>
      <c r="B541" s="59" t="s">
        <v>11</v>
      </c>
      <c r="C541" s="2" t="s">
        <v>111</v>
      </c>
      <c r="D541" s="2" t="s">
        <v>221</v>
      </c>
      <c r="E541" s="2" t="s">
        <v>210</v>
      </c>
      <c r="F541" s="2" t="s">
        <v>136</v>
      </c>
      <c r="G541" s="2" t="s">
        <v>12</v>
      </c>
      <c r="H541" s="2">
        <f t="shared" si="50"/>
        <v>0</v>
      </c>
      <c r="I541" s="2" t="s">
        <v>67</v>
      </c>
      <c r="J541" s="2" t="s">
        <v>68</v>
      </c>
      <c r="K541" s="2" t="s">
        <v>69</v>
      </c>
      <c r="L541" s="2" t="s">
        <v>62</v>
      </c>
      <c r="M541" s="2"/>
      <c r="N541" s="38" t="s">
        <v>71</v>
      </c>
    </row>
    <row r="542" spans="1:14" x14ac:dyDescent="0.2">
      <c r="A542" s="4">
        <f t="shared" si="54"/>
        <v>3</v>
      </c>
      <c r="B542" s="59" t="s">
        <v>11</v>
      </c>
      <c r="C542" s="2" t="s">
        <v>111</v>
      </c>
      <c r="D542" s="2" t="s">
        <v>221</v>
      </c>
      <c r="E542" s="2" t="s">
        <v>210</v>
      </c>
      <c r="F542" s="2" t="s">
        <v>136</v>
      </c>
      <c r="G542" s="2" t="s">
        <v>13</v>
      </c>
      <c r="H542" s="2">
        <f t="shared" si="50"/>
        <v>2.8436018957345973E-6</v>
      </c>
      <c r="I542" s="2" t="s">
        <v>67</v>
      </c>
      <c r="J542" s="2" t="s">
        <v>68</v>
      </c>
      <c r="K542" s="2" t="s">
        <v>69</v>
      </c>
      <c r="L542" s="2" t="s">
        <v>62</v>
      </c>
      <c r="M542" s="2"/>
      <c r="N542" s="38" t="s">
        <v>71</v>
      </c>
    </row>
    <row r="543" spans="1:14" x14ac:dyDescent="0.2">
      <c r="A543" s="4">
        <f t="shared" si="54"/>
        <v>0</v>
      </c>
      <c r="B543" s="59" t="s">
        <v>11</v>
      </c>
      <c r="C543" s="2" t="s">
        <v>111</v>
      </c>
      <c r="D543" s="2" t="s">
        <v>221</v>
      </c>
      <c r="E543" s="2" t="s">
        <v>210</v>
      </c>
      <c r="F543" s="2" t="s">
        <v>136</v>
      </c>
      <c r="G543" s="2" t="s">
        <v>14</v>
      </c>
      <c r="H543" s="2">
        <f t="shared" si="50"/>
        <v>0</v>
      </c>
      <c r="I543" s="2" t="s">
        <v>67</v>
      </c>
      <c r="J543" s="2" t="s">
        <v>68</v>
      </c>
      <c r="K543" s="2" t="s">
        <v>69</v>
      </c>
      <c r="L543" s="2" t="s">
        <v>62</v>
      </c>
      <c r="M543" s="2"/>
      <c r="N543" s="38" t="s">
        <v>71</v>
      </c>
    </row>
    <row r="544" spans="1:14" x14ac:dyDescent="0.2">
      <c r="A544" s="4">
        <f t="shared" si="54"/>
        <v>0</v>
      </c>
      <c r="B544" s="59" t="s">
        <v>11</v>
      </c>
      <c r="C544" s="2" t="s">
        <v>111</v>
      </c>
      <c r="D544" s="2" t="s">
        <v>221</v>
      </c>
      <c r="E544" s="2" t="s">
        <v>210</v>
      </c>
      <c r="F544" s="2" t="s">
        <v>136</v>
      </c>
      <c r="G544" s="2" t="s">
        <v>15</v>
      </c>
      <c r="H544" s="2">
        <f t="shared" si="50"/>
        <v>0</v>
      </c>
      <c r="I544" s="2" t="s">
        <v>67</v>
      </c>
      <c r="J544" s="2" t="s">
        <v>68</v>
      </c>
      <c r="K544" s="2" t="s">
        <v>69</v>
      </c>
      <c r="L544" s="2" t="s">
        <v>62</v>
      </c>
      <c r="M544" s="2"/>
      <c r="N544" s="38" t="s">
        <v>71</v>
      </c>
    </row>
    <row r="545" spans="1:14" x14ac:dyDescent="0.2">
      <c r="A545" s="4">
        <f t="shared" si="54"/>
        <v>16.399999999999999</v>
      </c>
      <c r="B545" s="59" t="s">
        <v>11</v>
      </c>
      <c r="C545" s="2" t="s">
        <v>111</v>
      </c>
      <c r="D545" s="2" t="s">
        <v>221</v>
      </c>
      <c r="E545" s="2" t="s">
        <v>210</v>
      </c>
      <c r="F545" s="2" t="s">
        <v>136</v>
      </c>
      <c r="G545" s="2" t="s">
        <v>16</v>
      </c>
      <c r="H545" s="2">
        <f t="shared" si="50"/>
        <v>1.5545023696682462E-5</v>
      </c>
      <c r="I545" s="2" t="s">
        <v>67</v>
      </c>
      <c r="J545" s="2" t="s">
        <v>68</v>
      </c>
      <c r="K545" s="2" t="s">
        <v>69</v>
      </c>
      <c r="L545" s="2" t="s">
        <v>62</v>
      </c>
      <c r="M545" s="2"/>
      <c r="N545" s="38" t="s">
        <v>71</v>
      </c>
    </row>
    <row r="546" spans="1:14" x14ac:dyDescent="0.2">
      <c r="A546" s="4">
        <f t="shared" si="54"/>
        <v>0</v>
      </c>
      <c r="B546" s="59" t="s">
        <v>11</v>
      </c>
      <c r="C546" s="2" t="s">
        <v>111</v>
      </c>
      <c r="D546" s="2" t="s">
        <v>221</v>
      </c>
      <c r="E546" s="2" t="s">
        <v>210</v>
      </c>
      <c r="F546" s="2" t="s">
        <v>136</v>
      </c>
      <c r="G546" s="2" t="s">
        <v>17</v>
      </c>
      <c r="H546" s="2">
        <f t="shared" si="50"/>
        <v>0</v>
      </c>
      <c r="I546" s="2" t="s">
        <v>67</v>
      </c>
      <c r="J546" s="2" t="s">
        <v>68</v>
      </c>
      <c r="K546" s="2" t="s">
        <v>69</v>
      </c>
      <c r="L546" s="2" t="s">
        <v>62</v>
      </c>
      <c r="M546" s="2"/>
      <c r="N546" s="38" t="s">
        <v>71</v>
      </c>
    </row>
    <row r="547" spans="1:14" x14ac:dyDescent="0.2">
      <c r="A547" s="4">
        <f t="shared" si="54"/>
        <v>0</v>
      </c>
      <c r="B547" s="59" t="s">
        <v>11</v>
      </c>
      <c r="C547" s="2" t="s">
        <v>111</v>
      </c>
      <c r="D547" s="2" t="s">
        <v>221</v>
      </c>
      <c r="E547" s="2" t="s">
        <v>210</v>
      </c>
      <c r="F547" s="2" t="s">
        <v>136</v>
      </c>
      <c r="G547" s="2" t="s">
        <v>18</v>
      </c>
      <c r="H547" s="2">
        <f t="shared" si="50"/>
        <v>0</v>
      </c>
      <c r="I547" s="2" t="s">
        <v>67</v>
      </c>
      <c r="J547" s="2" t="s">
        <v>68</v>
      </c>
      <c r="K547" s="2" t="s">
        <v>69</v>
      </c>
      <c r="L547" s="2" t="s">
        <v>62</v>
      </c>
      <c r="M547" s="2"/>
      <c r="N547" s="38" t="s">
        <v>71</v>
      </c>
    </row>
    <row r="548" spans="1:14" x14ac:dyDescent="0.2">
      <c r="A548" s="4">
        <f t="shared" si="54"/>
        <v>0</v>
      </c>
      <c r="B548" s="59" t="s">
        <v>11</v>
      </c>
      <c r="C548" s="2" t="s">
        <v>111</v>
      </c>
      <c r="D548" s="2" t="s">
        <v>221</v>
      </c>
      <c r="E548" s="2" t="s">
        <v>210</v>
      </c>
      <c r="F548" s="2" t="s">
        <v>136</v>
      </c>
      <c r="G548" s="2" t="s">
        <v>79</v>
      </c>
      <c r="H548" s="2">
        <f t="shared" si="50"/>
        <v>0</v>
      </c>
      <c r="I548" s="2" t="s">
        <v>67</v>
      </c>
      <c r="J548" s="2" t="s">
        <v>68</v>
      </c>
      <c r="K548" s="2" t="s">
        <v>69</v>
      </c>
      <c r="L548" s="2" t="s">
        <v>62</v>
      </c>
      <c r="M548" s="2"/>
      <c r="N548" s="38" t="s">
        <v>71</v>
      </c>
    </row>
    <row r="549" spans="1:14" x14ac:dyDescent="0.2">
      <c r="A549" s="4">
        <f t="shared" si="54"/>
        <v>0</v>
      </c>
      <c r="B549" s="59" t="s">
        <v>11</v>
      </c>
      <c r="C549" s="2" t="s">
        <v>111</v>
      </c>
      <c r="D549" s="2" t="s">
        <v>221</v>
      </c>
      <c r="E549" s="2" t="s">
        <v>210</v>
      </c>
      <c r="F549" s="2" t="s">
        <v>136</v>
      </c>
      <c r="G549" s="2" t="s">
        <v>20</v>
      </c>
      <c r="H549" s="2">
        <f t="shared" si="50"/>
        <v>0</v>
      </c>
      <c r="I549" s="2" t="s">
        <v>67</v>
      </c>
      <c r="J549" s="2" t="s">
        <v>68</v>
      </c>
      <c r="K549" s="2" t="s">
        <v>69</v>
      </c>
      <c r="L549" s="2" t="s">
        <v>62</v>
      </c>
      <c r="M549" s="2"/>
      <c r="N549" s="38" t="s">
        <v>71</v>
      </c>
    </row>
    <row r="550" spans="1:14" x14ac:dyDescent="0.2">
      <c r="A550" s="4">
        <f t="shared" si="54"/>
        <v>0</v>
      </c>
      <c r="B550" s="59" t="s">
        <v>11</v>
      </c>
      <c r="C550" s="2" t="s">
        <v>111</v>
      </c>
      <c r="D550" s="2" t="s">
        <v>221</v>
      </c>
      <c r="E550" s="2" t="s">
        <v>210</v>
      </c>
      <c r="F550" s="2" t="s">
        <v>136</v>
      </c>
      <c r="G550" s="2" t="s">
        <v>21</v>
      </c>
      <c r="H550" s="2">
        <f t="shared" si="50"/>
        <v>0</v>
      </c>
      <c r="I550" s="2" t="s">
        <v>67</v>
      </c>
      <c r="J550" s="2" t="s">
        <v>68</v>
      </c>
      <c r="K550" s="2" t="s">
        <v>69</v>
      </c>
      <c r="L550" s="2" t="s">
        <v>62</v>
      </c>
      <c r="M550" s="2"/>
      <c r="N550" s="38" t="s">
        <v>213</v>
      </c>
    </row>
    <row r="551" spans="1:14" x14ac:dyDescent="0.2">
      <c r="A551" s="4">
        <f t="shared" si="54"/>
        <v>0</v>
      </c>
      <c r="B551" s="59" t="s">
        <v>11</v>
      </c>
      <c r="C551" s="2" t="s">
        <v>111</v>
      </c>
      <c r="D551" s="2" t="s">
        <v>221</v>
      </c>
      <c r="E551" s="2" t="s">
        <v>210</v>
      </c>
      <c r="F551" s="2" t="s">
        <v>136</v>
      </c>
      <c r="G551" s="2" t="s">
        <v>182</v>
      </c>
      <c r="H551" s="2">
        <f t="shared" si="50"/>
        <v>0</v>
      </c>
      <c r="I551" s="2" t="s">
        <v>67</v>
      </c>
      <c r="J551" s="2" t="s">
        <v>68</v>
      </c>
      <c r="K551" s="2" t="s">
        <v>69</v>
      </c>
      <c r="L551" s="2" t="s">
        <v>62</v>
      </c>
      <c r="M551" s="2"/>
      <c r="N551" s="38" t="s">
        <v>71</v>
      </c>
    </row>
    <row r="552" spans="1:14" x14ac:dyDescent="0.2">
      <c r="A552" s="4">
        <f t="shared" si="54"/>
        <v>0</v>
      </c>
      <c r="B552" s="59" t="s">
        <v>11</v>
      </c>
      <c r="C552" s="2" t="s">
        <v>111</v>
      </c>
      <c r="D552" s="2" t="s">
        <v>221</v>
      </c>
      <c r="E552" s="2" t="s">
        <v>210</v>
      </c>
      <c r="F552" s="2" t="s">
        <v>136</v>
      </c>
      <c r="G552" s="2" t="s">
        <v>183</v>
      </c>
      <c r="H552" s="2">
        <f t="shared" si="50"/>
        <v>0</v>
      </c>
      <c r="I552" s="2" t="s">
        <v>67</v>
      </c>
      <c r="J552" s="2" t="s">
        <v>68</v>
      </c>
      <c r="K552" s="2" t="s">
        <v>69</v>
      </c>
      <c r="L552" s="2" t="s">
        <v>62</v>
      </c>
      <c r="M552" s="2"/>
      <c r="N552" s="38" t="s">
        <v>71</v>
      </c>
    </row>
    <row r="553" spans="1:14" x14ac:dyDescent="0.2">
      <c r="A553" s="4">
        <f t="shared" si="54"/>
        <v>0</v>
      </c>
      <c r="B553" s="59" t="s">
        <v>11</v>
      </c>
      <c r="C553" s="2" t="s">
        <v>111</v>
      </c>
      <c r="D553" s="2" t="s">
        <v>221</v>
      </c>
      <c r="E553" s="2" t="s">
        <v>210</v>
      </c>
      <c r="F553" s="2" t="s">
        <v>136</v>
      </c>
      <c r="G553" s="2" t="s">
        <v>184</v>
      </c>
      <c r="H553" s="2">
        <f t="shared" si="50"/>
        <v>0</v>
      </c>
      <c r="I553" s="2" t="s">
        <v>67</v>
      </c>
      <c r="J553" s="2" t="s">
        <v>68</v>
      </c>
      <c r="K553" s="2" t="s">
        <v>69</v>
      </c>
      <c r="L553" s="2" t="s">
        <v>62</v>
      </c>
      <c r="M553" s="2"/>
      <c r="N553" s="38" t="s">
        <v>71</v>
      </c>
    </row>
    <row r="554" spans="1:14" x14ac:dyDescent="0.2">
      <c r="A554" s="4">
        <f>BK61*1.00304568527919</f>
        <v>5.6854448241652573</v>
      </c>
      <c r="B554" s="59" t="s">
        <v>11</v>
      </c>
      <c r="C554" s="2" t="s">
        <v>111</v>
      </c>
      <c r="D554" s="2" t="s">
        <v>221</v>
      </c>
      <c r="E554" s="2" t="s">
        <v>113</v>
      </c>
      <c r="F554" s="2" t="s">
        <v>136</v>
      </c>
      <c r="G554" s="2" t="s">
        <v>8</v>
      </c>
      <c r="H554" s="2">
        <f t="shared" ref="H554:H567" si="55">A554/1000/10^6/0.001055</f>
        <v>5.3890472266969264E-6</v>
      </c>
      <c r="I554" s="2" t="s">
        <v>67</v>
      </c>
      <c r="J554" s="2" t="s">
        <v>68</v>
      </c>
      <c r="K554" s="2" t="s">
        <v>69</v>
      </c>
      <c r="L554" s="2" t="s">
        <v>62</v>
      </c>
      <c r="M554" s="2"/>
      <c r="N554" s="38" t="s">
        <v>71</v>
      </c>
    </row>
    <row r="555" spans="1:14" x14ac:dyDescent="0.2">
      <c r="A555" s="4">
        <f t="shared" ref="A555:A567" si="56">BK62*1.00304568527919</f>
        <v>18.015596793127905</v>
      </c>
      <c r="B555" s="59" t="s">
        <v>11</v>
      </c>
      <c r="C555" s="2" t="s">
        <v>111</v>
      </c>
      <c r="D555" s="2" t="s">
        <v>221</v>
      </c>
      <c r="E555" s="2" t="s">
        <v>113</v>
      </c>
      <c r="F555" s="2" t="s">
        <v>136</v>
      </c>
      <c r="G555" s="2" t="s">
        <v>12</v>
      </c>
      <c r="H555" s="2">
        <f t="shared" si="55"/>
        <v>1.7076395064576217E-5</v>
      </c>
      <c r="I555" s="2" t="s">
        <v>67</v>
      </c>
      <c r="J555" s="2" t="s">
        <v>68</v>
      </c>
      <c r="K555" s="2" t="s">
        <v>69</v>
      </c>
      <c r="L555" s="2" t="s">
        <v>62</v>
      </c>
      <c r="M555" s="2"/>
      <c r="N555" s="38" t="s">
        <v>71</v>
      </c>
    </row>
    <row r="556" spans="1:14" x14ac:dyDescent="0.2">
      <c r="A556" s="4">
        <f t="shared" si="56"/>
        <v>35.289880313030388</v>
      </c>
      <c r="B556" s="59" t="s">
        <v>11</v>
      </c>
      <c r="C556" s="2" t="s">
        <v>111</v>
      </c>
      <c r="D556" s="2" t="s">
        <v>221</v>
      </c>
      <c r="E556" s="2" t="s">
        <v>113</v>
      </c>
      <c r="F556" s="2" t="s">
        <v>136</v>
      </c>
      <c r="G556" s="2" t="s">
        <v>13</v>
      </c>
      <c r="H556" s="2">
        <f t="shared" si="55"/>
        <v>3.3450123519460088E-5</v>
      </c>
      <c r="I556" s="2" t="s">
        <v>67</v>
      </c>
      <c r="J556" s="2" t="s">
        <v>68</v>
      </c>
      <c r="K556" s="2" t="s">
        <v>69</v>
      </c>
      <c r="L556" s="2" t="s">
        <v>62</v>
      </c>
      <c r="M556" s="2"/>
      <c r="N556" s="38" t="s">
        <v>71</v>
      </c>
    </row>
    <row r="557" spans="1:14" x14ac:dyDescent="0.2">
      <c r="A557" s="4">
        <f t="shared" si="56"/>
        <v>6.33858709174247</v>
      </c>
      <c r="B557" s="59" t="s">
        <v>11</v>
      </c>
      <c r="C557" s="2" t="s">
        <v>111</v>
      </c>
      <c r="D557" s="2" t="s">
        <v>221</v>
      </c>
      <c r="E557" s="2" t="s">
        <v>113</v>
      </c>
      <c r="F557" s="2" t="s">
        <v>136</v>
      </c>
      <c r="G557" s="2" t="s">
        <v>14</v>
      </c>
      <c r="H557" s="2">
        <f t="shared" si="55"/>
        <v>6.0081394234525787E-6</v>
      </c>
      <c r="I557" s="2" t="s">
        <v>67</v>
      </c>
      <c r="J557" s="2" t="s">
        <v>68</v>
      </c>
      <c r="K557" s="2" t="s">
        <v>69</v>
      </c>
      <c r="L557" s="2" t="s">
        <v>62</v>
      </c>
      <c r="M557" s="2"/>
      <c r="N557" s="38" t="s">
        <v>71</v>
      </c>
    </row>
    <row r="558" spans="1:14" x14ac:dyDescent="0.2">
      <c r="A558" s="4">
        <f t="shared" si="56"/>
        <v>2.7464009348730731</v>
      </c>
      <c r="B558" s="59" t="s">
        <v>11</v>
      </c>
      <c r="C558" s="2" t="s">
        <v>111</v>
      </c>
      <c r="D558" s="2" t="s">
        <v>221</v>
      </c>
      <c r="E558" s="2" t="s">
        <v>113</v>
      </c>
      <c r="F558" s="2" t="s">
        <v>136</v>
      </c>
      <c r="G558" s="2" t="s">
        <v>15</v>
      </c>
      <c r="H558" s="2">
        <f t="shared" si="55"/>
        <v>2.60322363495078E-6</v>
      </c>
      <c r="I558" s="2" t="s">
        <v>67</v>
      </c>
      <c r="J558" s="2" t="s">
        <v>68</v>
      </c>
      <c r="K558" s="2" t="s">
        <v>69</v>
      </c>
      <c r="L558" s="2" t="s">
        <v>62</v>
      </c>
      <c r="M558" s="2"/>
      <c r="N558" s="38" t="s">
        <v>71</v>
      </c>
    </row>
    <row r="559" spans="1:14" x14ac:dyDescent="0.2">
      <c r="A559" s="4">
        <f t="shared" si="56"/>
        <v>86.791877314098969</v>
      </c>
      <c r="B559" s="59" t="s">
        <v>11</v>
      </c>
      <c r="C559" s="2" t="s">
        <v>111</v>
      </c>
      <c r="D559" s="2" t="s">
        <v>221</v>
      </c>
      <c r="E559" s="2" t="s">
        <v>113</v>
      </c>
      <c r="F559" s="2" t="s">
        <v>136</v>
      </c>
      <c r="G559" s="2" t="s">
        <v>16</v>
      </c>
      <c r="H559" s="2">
        <f t="shared" si="55"/>
        <v>8.2267182288245469E-5</v>
      </c>
      <c r="I559" s="2" t="s">
        <v>67</v>
      </c>
      <c r="J559" s="2" t="s">
        <v>68</v>
      </c>
      <c r="K559" s="2" t="s">
        <v>69</v>
      </c>
      <c r="L559" s="2" t="s">
        <v>62</v>
      </c>
      <c r="M559" s="2"/>
      <c r="N559" s="38" t="s">
        <v>71</v>
      </c>
    </row>
    <row r="560" spans="1:14" x14ac:dyDescent="0.2">
      <c r="A560" s="4">
        <f t="shared" si="56"/>
        <v>0.22555651590477332</v>
      </c>
      <c r="B560" s="59" t="s">
        <v>11</v>
      </c>
      <c r="C560" s="2" t="s">
        <v>111</v>
      </c>
      <c r="D560" s="2" t="s">
        <v>221</v>
      </c>
      <c r="E560" s="2" t="s">
        <v>113</v>
      </c>
      <c r="F560" s="2" t="s">
        <v>136</v>
      </c>
      <c r="G560" s="2" t="s">
        <v>17</v>
      </c>
      <c r="H560" s="2">
        <f t="shared" si="55"/>
        <v>2.1379764540736808E-7</v>
      </c>
      <c r="I560" s="2" t="s">
        <v>67</v>
      </c>
      <c r="J560" s="2" t="s">
        <v>68</v>
      </c>
      <c r="K560" s="2" t="s">
        <v>69</v>
      </c>
      <c r="L560" s="2" t="s">
        <v>62</v>
      </c>
      <c r="M560" s="2"/>
      <c r="N560" s="38" t="s">
        <v>71</v>
      </c>
    </row>
    <row r="561" spans="1:81" x14ac:dyDescent="0.2">
      <c r="A561" s="4">
        <f t="shared" si="56"/>
        <v>0.53242951142512951</v>
      </c>
      <c r="B561" s="59" t="s">
        <v>11</v>
      </c>
      <c r="C561" s="2" t="s">
        <v>111</v>
      </c>
      <c r="D561" s="2" t="s">
        <v>221</v>
      </c>
      <c r="E561" s="2" t="s">
        <v>113</v>
      </c>
      <c r="F561" s="2" t="s">
        <v>136</v>
      </c>
      <c r="G561" s="2" t="s">
        <v>18</v>
      </c>
      <c r="H561" s="2">
        <f t="shared" si="55"/>
        <v>5.0467252267784793E-7</v>
      </c>
      <c r="I561" s="2" t="s">
        <v>67</v>
      </c>
      <c r="J561" s="2" t="s">
        <v>68</v>
      </c>
      <c r="K561" s="2" t="s">
        <v>69</v>
      </c>
      <c r="L561" s="2" t="s">
        <v>62</v>
      </c>
      <c r="M561" s="2"/>
      <c r="N561" s="38" t="s">
        <v>71</v>
      </c>
    </row>
    <row r="562" spans="1:81" x14ac:dyDescent="0.2">
      <c r="A562" s="4">
        <f t="shared" si="56"/>
        <v>99.75329559611518</v>
      </c>
      <c r="B562" s="59" t="s">
        <v>11</v>
      </c>
      <c r="C562" s="2" t="s">
        <v>111</v>
      </c>
      <c r="D562" s="2" t="s">
        <v>221</v>
      </c>
      <c r="E562" s="2" t="s">
        <v>113</v>
      </c>
      <c r="F562" s="2" t="s">
        <v>136</v>
      </c>
      <c r="G562" s="2" t="s">
        <v>79</v>
      </c>
      <c r="H562" s="2">
        <f t="shared" si="55"/>
        <v>9.4552886820962258E-5</v>
      </c>
      <c r="I562" s="2" t="s">
        <v>67</v>
      </c>
      <c r="J562" s="2" t="s">
        <v>68</v>
      </c>
      <c r="K562" s="2" t="s">
        <v>69</v>
      </c>
      <c r="L562" s="2" t="s">
        <v>62</v>
      </c>
      <c r="M562" s="2"/>
      <c r="N562" s="38" t="s">
        <v>71</v>
      </c>
    </row>
    <row r="563" spans="1:81" x14ac:dyDescent="0.2">
      <c r="A563" s="4">
        <f t="shared" si="56"/>
        <v>0.78813475736536254</v>
      </c>
      <c r="B563" s="59" t="s">
        <v>11</v>
      </c>
      <c r="C563" s="2" t="s">
        <v>111</v>
      </c>
      <c r="D563" s="2" t="s">
        <v>221</v>
      </c>
      <c r="E563" s="2" t="s">
        <v>113</v>
      </c>
      <c r="F563" s="2" t="s">
        <v>136</v>
      </c>
      <c r="G563" s="2" t="s">
        <v>20</v>
      </c>
      <c r="H563" s="2">
        <f t="shared" si="55"/>
        <v>7.4704716337949055E-7</v>
      </c>
      <c r="I563" s="2" t="s">
        <v>67</v>
      </c>
      <c r="J563" s="2" t="s">
        <v>68</v>
      </c>
      <c r="K563" s="2" t="s">
        <v>69</v>
      </c>
      <c r="L563" s="2" t="s">
        <v>62</v>
      </c>
      <c r="M563" s="2"/>
      <c r="N563" s="38" t="s">
        <v>71</v>
      </c>
    </row>
    <row r="564" spans="1:81" x14ac:dyDescent="0.2">
      <c r="A564" s="4">
        <f t="shared" si="56"/>
        <v>50293.275399344515</v>
      </c>
      <c r="B564" s="59" t="s">
        <v>11</v>
      </c>
      <c r="C564" s="2" t="s">
        <v>111</v>
      </c>
      <c r="D564" s="2" t="s">
        <v>221</v>
      </c>
      <c r="E564" s="2" t="s">
        <v>113</v>
      </c>
      <c r="F564" s="2" t="s">
        <v>136</v>
      </c>
      <c r="G564" s="2" t="s">
        <v>21</v>
      </c>
      <c r="H564" s="2">
        <f t="shared" si="55"/>
        <v>4.7671351089426085E-2</v>
      </c>
      <c r="I564" s="2" t="s">
        <v>67</v>
      </c>
      <c r="J564" s="2" t="s">
        <v>68</v>
      </c>
      <c r="K564" s="2" t="s">
        <v>69</v>
      </c>
      <c r="L564" s="2" t="s">
        <v>62</v>
      </c>
      <c r="M564" s="2"/>
      <c r="N564" s="38" t="s">
        <v>213</v>
      </c>
    </row>
    <row r="565" spans="1:81" x14ac:dyDescent="0.2">
      <c r="A565" s="4">
        <f t="shared" si="56"/>
        <v>0</v>
      </c>
      <c r="B565" s="59" t="s">
        <v>11</v>
      </c>
      <c r="C565" s="2" t="s">
        <v>111</v>
      </c>
      <c r="D565" s="2" t="s">
        <v>221</v>
      </c>
      <c r="E565" s="2" t="s">
        <v>113</v>
      </c>
      <c r="F565" s="2" t="s">
        <v>136</v>
      </c>
      <c r="G565" s="2" t="s">
        <v>182</v>
      </c>
      <c r="H565" s="2">
        <f t="shared" si="55"/>
        <v>0</v>
      </c>
      <c r="I565" s="2" t="s">
        <v>67</v>
      </c>
      <c r="J565" s="2" t="s">
        <v>68</v>
      </c>
      <c r="K565" s="2" t="s">
        <v>69</v>
      </c>
      <c r="L565" s="2" t="s">
        <v>62</v>
      </c>
      <c r="M565" s="2"/>
      <c r="N565" s="38" t="s">
        <v>71</v>
      </c>
    </row>
    <row r="566" spans="1:81" x14ac:dyDescent="0.2">
      <c r="A566" s="4">
        <f t="shared" si="56"/>
        <v>134.21797968951796</v>
      </c>
      <c r="B566" s="59" t="s">
        <v>11</v>
      </c>
      <c r="C566" s="2" t="s">
        <v>111</v>
      </c>
      <c r="D566" s="2" t="s">
        <v>221</v>
      </c>
      <c r="E566" s="2" t="s">
        <v>113</v>
      </c>
      <c r="F566" s="2" t="s">
        <v>136</v>
      </c>
      <c r="G566" s="2" t="s">
        <v>183</v>
      </c>
      <c r="H566" s="2">
        <f t="shared" si="55"/>
        <v>1.2722083382892698E-4</v>
      </c>
      <c r="I566" s="2" t="s">
        <v>67</v>
      </c>
      <c r="J566" s="2" t="s">
        <v>68</v>
      </c>
      <c r="K566" s="2" t="s">
        <v>69</v>
      </c>
      <c r="L566" s="2" t="s">
        <v>62</v>
      </c>
      <c r="M566" s="2"/>
      <c r="N566" s="38" t="s">
        <v>71</v>
      </c>
    </row>
    <row r="567" spans="1:81" x14ac:dyDescent="0.2">
      <c r="A567" s="4">
        <f t="shared" si="56"/>
        <v>26.84359593790359</v>
      </c>
      <c r="B567" s="59" t="s">
        <v>11</v>
      </c>
      <c r="C567" s="2" t="s">
        <v>111</v>
      </c>
      <c r="D567" s="2" t="s">
        <v>221</v>
      </c>
      <c r="E567" s="2" t="s">
        <v>113</v>
      </c>
      <c r="F567" s="2" t="s">
        <v>136</v>
      </c>
      <c r="G567" s="2" t="s">
        <v>184</v>
      </c>
      <c r="H567" s="2">
        <f t="shared" si="55"/>
        <v>2.5444166765785394E-5</v>
      </c>
      <c r="I567" s="2" t="s">
        <v>67</v>
      </c>
      <c r="J567" s="2" t="s">
        <v>68</v>
      </c>
      <c r="K567" s="2" t="s">
        <v>69</v>
      </c>
      <c r="L567" s="2" t="s">
        <v>62</v>
      </c>
      <c r="M567" s="2"/>
      <c r="N567" s="38" t="s">
        <v>71</v>
      </c>
    </row>
    <row r="570" spans="1:81" x14ac:dyDescent="0.2">
      <c r="A570" s="4" t="s">
        <v>217</v>
      </c>
      <c r="B570" s="4">
        <v>9650.3233074935015</v>
      </c>
      <c r="C570" s="4">
        <v>96775.473063019701</v>
      </c>
      <c r="D570" s="4">
        <v>0</v>
      </c>
      <c r="E570" s="4">
        <v>19703.495180348069</v>
      </c>
      <c r="F570" s="4">
        <v>2234.7347255241662</v>
      </c>
      <c r="G570" s="4">
        <v>19703.495180348069</v>
      </c>
      <c r="H570" s="4">
        <v>2793.4184069052071</v>
      </c>
      <c r="I570" s="4">
        <v>19703.495180348069</v>
      </c>
      <c r="J570" s="4">
        <v>5993.4331416347195</v>
      </c>
      <c r="K570" s="14">
        <v>168587.692269552</v>
      </c>
      <c r="L570" s="4">
        <v>2755.9920502448008</v>
      </c>
      <c r="M570" s="4">
        <v>25302.425298304701</v>
      </c>
      <c r="N570" s="4">
        <v>144015.44986112992</v>
      </c>
      <c r="O570" s="4">
        <v>17961.372039308437</v>
      </c>
      <c r="P570" s="4">
        <v>2755.9920502448008</v>
      </c>
      <c r="Q570" s="4">
        <v>128728.56003612564</v>
      </c>
      <c r="R570" s="4">
        <v>5970.452314671541</v>
      </c>
      <c r="S570" s="4">
        <v>50836.523819362134</v>
      </c>
      <c r="T570" s="5">
        <v>14200.000570325688</v>
      </c>
      <c r="U570" s="4">
        <v>194092.22136992245</v>
      </c>
      <c r="V570" s="4">
        <v>80701.138191756385</v>
      </c>
      <c r="W570" s="4">
        <v>19703.495180348069</v>
      </c>
      <c r="X570" s="4">
        <v>74774.06425920628</v>
      </c>
      <c r="Y570" s="4">
        <v>19703.495180348069</v>
      </c>
      <c r="Z570" s="4">
        <v>14088.362977716599</v>
      </c>
      <c r="AA570" s="4">
        <v>102612.8422822538</v>
      </c>
      <c r="AB570" s="4">
        <v>211245.98664040954</v>
      </c>
      <c r="AC570" s="5">
        <v>0</v>
      </c>
      <c r="AD570" s="4">
        <v>-24337.826129152272</v>
      </c>
      <c r="AE570" s="4">
        <v>134475.94227512632</v>
      </c>
      <c r="AF570" s="4">
        <v>13576.815366359018</v>
      </c>
      <c r="AG570" s="4">
        <v>40004.441990863685</v>
      </c>
      <c r="AH570" s="4">
        <v>26524.706082620785</v>
      </c>
      <c r="AI570" s="4">
        <v>127476.03579453981</v>
      </c>
      <c r="AJ570" s="5">
        <v>7976.8121900531187</v>
      </c>
      <c r="AK570" s="4">
        <v>96775.473063019701</v>
      </c>
      <c r="AL570" s="4">
        <v>7976.8121900531187</v>
      </c>
      <c r="AM570" s="5">
        <v>93203.915371996336</v>
      </c>
      <c r="AN570" s="4">
        <v>9650.3233074935015</v>
      </c>
      <c r="AO570" s="4">
        <v>132159.14998204561</v>
      </c>
      <c r="AP570" s="5">
        <v>0</v>
      </c>
      <c r="AQ570" s="4">
        <v>54340.119859019578</v>
      </c>
      <c r="AR570" s="4">
        <v>2234.7347255241662</v>
      </c>
      <c r="AS570" s="4">
        <v>54340.119859019578</v>
      </c>
      <c r="AT570" s="4">
        <v>2793.4184069052071</v>
      </c>
      <c r="AU570" s="4">
        <v>1301.7966384559495</v>
      </c>
      <c r="AV570" s="4">
        <v>5993.4331416347195</v>
      </c>
      <c r="AW570" s="5">
        <v>204647.27789333524</v>
      </c>
      <c r="AX570" s="4">
        <v>2755.9920502448008</v>
      </c>
      <c r="AY570" s="4">
        <v>59834.264015659486</v>
      </c>
      <c r="AZ570" s="4">
        <v>144015.44986112992</v>
      </c>
      <c r="BA570" s="4">
        <v>54340.119859019578</v>
      </c>
      <c r="BB570" s="4">
        <v>2755.9920502448008</v>
      </c>
      <c r="BC570" s="4">
        <v>166165.9654272974</v>
      </c>
      <c r="BD570" s="4">
        <v>5970.452314671541</v>
      </c>
      <c r="BE570" s="4">
        <v>90333.053188518592</v>
      </c>
      <c r="BF570" s="4">
        <v>80760.036230256359</v>
      </c>
      <c r="BG570" s="4">
        <v>79851.694131027238</v>
      </c>
      <c r="BH570" s="4">
        <v>74774.06425920628</v>
      </c>
      <c r="BI570" s="4">
        <v>79851.523637827544</v>
      </c>
      <c r="BJ570" s="4">
        <v>14088.362977716599</v>
      </c>
      <c r="BK570" s="4">
        <v>152640.96830237212</v>
      </c>
      <c r="BL570" s="4">
        <v>260997.36634410534</v>
      </c>
      <c r="BM570" s="4">
        <v>0</v>
      </c>
      <c r="BN570" s="4">
        <v>-24337.826129152272</v>
      </c>
      <c r="BO570" s="4">
        <v>184561.94274528217</v>
      </c>
      <c r="BP570" s="4">
        <v>13576.815366359018</v>
      </c>
      <c r="BQ570" s="4">
        <v>89875.999665925017</v>
      </c>
      <c r="BR570" s="4">
        <v>26524.706082620785</v>
      </c>
      <c r="BS570" s="4">
        <v>177549.32200469053</v>
      </c>
      <c r="BT570" s="4">
        <v>8053.0505849590336</v>
      </c>
      <c r="BU570" s="4">
        <v>132159.14998204561</v>
      </c>
      <c r="BV570" s="4">
        <v>86094.063957348524</v>
      </c>
      <c r="BW570" s="4">
        <v>0</v>
      </c>
      <c r="BX570" s="4">
        <v>86094.063957348524</v>
      </c>
      <c r="BY570" s="4">
        <v>0</v>
      </c>
      <c r="BZ570" s="4">
        <v>86094.063957348524</v>
      </c>
      <c r="CA570" s="4">
        <v>0</v>
      </c>
      <c r="CB570" s="4">
        <v>86094.063957348524</v>
      </c>
      <c r="CC570" s="4">
        <v>0</v>
      </c>
    </row>
    <row r="571" spans="1:81" x14ac:dyDescent="0.2">
      <c r="A571" s="4" t="s">
        <v>217</v>
      </c>
      <c r="B571" s="4">
        <v>9650.3233074935033</v>
      </c>
      <c r="C571" s="4">
        <v>96775.473063019686</v>
      </c>
      <c r="D571" s="4">
        <v>0</v>
      </c>
      <c r="E571" s="4">
        <v>19703.495180348065</v>
      </c>
      <c r="F571" s="4">
        <v>2234.7347255241666</v>
      </c>
      <c r="G571" s="4">
        <v>19703.495180348065</v>
      </c>
      <c r="H571" s="4">
        <v>2793.4184069052076</v>
      </c>
      <c r="I571" s="4">
        <v>19703.495180348065</v>
      </c>
      <c r="J571" s="4">
        <v>5993.4331416347195</v>
      </c>
      <c r="K571" s="14">
        <v>168587.69226955198</v>
      </c>
      <c r="L571" s="4">
        <v>2755.9920502448017</v>
      </c>
      <c r="M571" s="4">
        <v>25302.425298304697</v>
      </c>
      <c r="N571" s="4">
        <v>144015.44986112992</v>
      </c>
      <c r="O571" s="4">
        <v>17961.372039308433</v>
      </c>
      <c r="P571" s="4">
        <v>2755.9920502448017</v>
      </c>
      <c r="Q571" s="4">
        <v>128728.56003612562</v>
      </c>
      <c r="R571" s="4">
        <v>5970.4523146715401</v>
      </c>
      <c r="S571" s="4">
        <v>50836.523819362119</v>
      </c>
      <c r="T571" s="5">
        <v>14200.00057032569</v>
      </c>
      <c r="U571" s="4">
        <v>194092.22136992245</v>
      </c>
      <c r="V571" s="4">
        <v>80701.13819175637</v>
      </c>
      <c r="W571" s="4">
        <v>19703.495180348065</v>
      </c>
      <c r="X571" s="4">
        <v>74774.064259206294</v>
      </c>
      <c r="Y571" s="4">
        <v>19703.495180348065</v>
      </c>
      <c r="Z571" s="4">
        <v>14088.362977716601</v>
      </c>
      <c r="AA571" s="4">
        <v>102612.84228225378</v>
      </c>
      <c r="AB571" s="4">
        <v>211245.98664040951</v>
      </c>
      <c r="AC571" s="5">
        <v>0</v>
      </c>
      <c r="AD571" s="4">
        <v>-24337.826129152265</v>
      </c>
      <c r="AE571" s="4">
        <v>134475.94227512632</v>
      </c>
      <c r="AF571" s="4">
        <v>13576.815366359016</v>
      </c>
      <c r="AG571" s="4">
        <v>40004.44199086367</v>
      </c>
      <c r="AH571" s="4">
        <v>26524.706082620782</v>
      </c>
      <c r="AI571" s="4">
        <v>127476.0357945398</v>
      </c>
      <c r="AJ571" s="5">
        <v>7976.8121900531196</v>
      </c>
      <c r="AK571" s="4">
        <v>96775.473063019686</v>
      </c>
      <c r="AL571" s="4">
        <v>7976.8121900531196</v>
      </c>
      <c r="AM571" s="5">
        <v>93203.915371996321</v>
      </c>
      <c r="AN571" s="4">
        <v>9650.3233074935033</v>
      </c>
      <c r="AO571" s="4">
        <v>132159.14998204561</v>
      </c>
      <c r="AP571" s="5">
        <v>0</v>
      </c>
      <c r="AQ571" s="4">
        <v>54340.119859019571</v>
      </c>
      <c r="AR571" s="4">
        <v>2234.7347255241666</v>
      </c>
      <c r="AS571" s="4">
        <v>54340.119859019571</v>
      </c>
      <c r="AT571" s="4">
        <v>2793.4184069052076</v>
      </c>
      <c r="AU571" s="4">
        <v>1301.7966384559495</v>
      </c>
      <c r="AV571" s="4">
        <v>5993.4331416347195</v>
      </c>
      <c r="AW571" s="5">
        <v>204647.27789333524</v>
      </c>
      <c r="AX571" s="4">
        <v>2755.9920502448017</v>
      </c>
      <c r="AY571" s="4">
        <v>59834.264015659479</v>
      </c>
      <c r="AZ571" s="4">
        <v>144015.44986112992</v>
      </c>
      <c r="BA571" s="4">
        <v>54340.119859019571</v>
      </c>
      <c r="BB571" s="4">
        <v>2755.9920502448017</v>
      </c>
      <c r="BC571" s="4">
        <v>166165.96542729737</v>
      </c>
      <c r="BD571" s="4">
        <v>5970.4523146715401</v>
      </c>
      <c r="BE571" s="4">
        <v>90333.053188518577</v>
      </c>
      <c r="BF571" s="4">
        <v>80760.036230256374</v>
      </c>
      <c r="BG571" s="4">
        <v>79851.694131027238</v>
      </c>
      <c r="BH571" s="4">
        <v>74774.064259206294</v>
      </c>
      <c r="BI571" s="4">
        <v>79851.523637827529</v>
      </c>
      <c r="BJ571" s="4">
        <v>14088.362977716601</v>
      </c>
      <c r="BK571" s="4">
        <v>152640.96830237209</v>
      </c>
      <c r="BL571" s="4">
        <v>260997.36634410531</v>
      </c>
      <c r="BM571" s="4">
        <v>0</v>
      </c>
      <c r="BN571" s="4">
        <v>-24337.826129152265</v>
      </c>
      <c r="BO571" s="4">
        <v>184561.94274528217</v>
      </c>
      <c r="BP571" s="4">
        <v>13576.815366359016</v>
      </c>
      <c r="BQ571" s="4">
        <v>89875.999665924988</v>
      </c>
      <c r="BR571" s="4">
        <v>26524.706082620782</v>
      </c>
      <c r="BS571" s="4">
        <v>177549.3220046905</v>
      </c>
      <c r="BT571" s="4">
        <v>8053.0505849590336</v>
      </c>
      <c r="BU571" s="4">
        <v>132159.14998204561</v>
      </c>
      <c r="BV571" s="4">
        <v>86094.063957348524</v>
      </c>
      <c r="BW571" s="4">
        <v>0</v>
      </c>
      <c r="BX571" s="4">
        <v>86094.063957348524</v>
      </c>
      <c r="BY571" s="4">
        <v>0</v>
      </c>
      <c r="BZ571" s="4">
        <v>86094.063957348524</v>
      </c>
      <c r="CA571" s="4">
        <v>0</v>
      </c>
      <c r="CB571" s="4">
        <v>86094.063957348524</v>
      </c>
      <c r="CC571" s="4">
        <v>0</v>
      </c>
    </row>
    <row r="572" spans="1:81" x14ac:dyDescent="0.2">
      <c r="C572" s="4">
        <f>((C570-C571)/C570)*100</f>
        <v>1.5036780258248616E-14</v>
      </c>
      <c r="D572" s="4" t="e">
        <f t="shared" ref="D572:BO572" si="57">((D570-D571)/D570)*100</f>
        <v>#DIV/0!</v>
      </c>
      <c r="E572" s="4">
        <f t="shared" si="57"/>
        <v>1.846362167622002E-14</v>
      </c>
      <c r="F572" s="4">
        <f t="shared" si="57"/>
        <v>-2.0349052873817104E-14</v>
      </c>
      <c r="G572" s="4">
        <f t="shared" si="57"/>
        <v>1.846362167622002E-14</v>
      </c>
      <c r="H572" s="4">
        <f t="shared" si="57"/>
        <v>-1.6279242299053687E-14</v>
      </c>
      <c r="I572" s="4">
        <f t="shared" si="57"/>
        <v>1.846362167622002E-14</v>
      </c>
      <c r="J572" s="4">
        <f t="shared" si="57"/>
        <v>0</v>
      </c>
      <c r="K572" s="4">
        <f t="shared" si="57"/>
        <v>1.7263318611776288E-14</v>
      </c>
      <c r="L572" s="4">
        <f t="shared" si="57"/>
        <v>-3.3000628637232189E-14</v>
      </c>
      <c r="M572" s="4">
        <f t="shared" si="57"/>
        <v>1.4377984577373549E-14</v>
      </c>
      <c r="N572" s="4">
        <f t="shared" si="57"/>
        <v>0</v>
      </c>
      <c r="O572" s="4">
        <f t="shared" si="57"/>
        <v>2.0254459398368908E-14</v>
      </c>
      <c r="P572" s="4">
        <f t="shared" si="57"/>
        <v>-3.3000628637232189E-14</v>
      </c>
      <c r="Q572" s="4">
        <f t="shared" si="57"/>
        <v>1.1304340873760326E-14</v>
      </c>
      <c r="R572" s="4">
        <f t="shared" si="57"/>
        <v>1.5233262973024237E-14</v>
      </c>
      <c r="S572" s="4">
        <f t="shared" si="57"/>
        <v>2.8624921877180863E-14</v>
      </c>
      <c r="T572" s="4">
        <f t="shared" si="57"/>
        <v>-1.2809784017523716E-14</v>
      </c>
      <c r="U572" s="4">
        <f t="shared" si="57"/>
        <v>0</v>
      </c>
      <c r="V572" s="4">
        <f t="shared" si="57"/>
        <v>1.803185872520114E-14</v>
      </c>
      <c r="W572" s="4">
        <f t="shared" si="57"/>
        <v>1.846362167622002E-14</v>
      </c>
      <c r="X572" s="4">
        <f t="shared" si="57"/>
        <v>-1.9461179986047369E-14</v>
      </c>
      <c r="Y572" s="4">
        <f t="shared" si="57"/>
        <v>1.846362167622002E-14</v>
      </c>
      <c r="Z572" s="4">
        <f t="shared" si="57"/>
        <v>-1.2911290022999344E-14</v>
      </c>
      <c r="AA572" s="4">
        <f t="shared" si="57"/>
        <v>1.4181378182995236E-14</v>
      </c>
      <c r="AB572" s="4">
        <f t="shared" si="57"/>
        <v>1.3777222904724473E-14</v>
      </c>
      <c r="AC572" s="4" t="e">
        <f t="shared" si="57"/>
        <v>#DIV/0!</v>
      </c>
      <c r="AD572" s="4">
        <f t="shared" si="57"/>
        <v>2.9895675873319503E-14</v>
      </c>
      <c r="AE572" s="4">
        <f t="shared" si="57"/>
        <v>0</v>
      </c>
      <c r="AF572" s="4">
        <f t="shared" si="57"/>
        <v>1.3397761952725638E-14</v>
      </c>
      <c r="AG572" s="4">
        <f t="shared" si="57"/>
        <v>3.6375748552348902E-14</v>
      </c>
      <c r="AH572" s="4">
        <f t="shared" si="57"/>
        <v>1.3715434944914803E-14</v>
      </c>
      <c r="AI572" s="4">
        <f t="shared" si="57"/>
        <v>1.1415412424513248E-14</v>
      </c>
      <c r="AJ572" s="4">
        <f t="shared" si="57"/>
        <v>-1.1401731419815111E-14</v>
      </c>
      <c r="AK572" s="4">
        <f t="shared" si="57"/>
        <v>1.5036780258248616E-14</v>
      </c>
      <c r="AL572" s="4">
        <f t="shared" si="57"/>
        <v>-1.1401731419815111E-14</v>
      </c>
      <c r="AM572" s="4">
        <f t="shared" si="57"/>
        <v>1.5612987040605657E-14</v>
      </c>
      <c r="AN572" s="4">
        <f t="shared" si="57"/>
        <v>-1.884899961987187E-14</v>
      </c>
      <c r="AO572" s="4">
        <f t="shared" si="57"/>
        <v>0</v>
      </c>
      <c r="AP572" s="4" t="e">
        <f t="shared" si="57"/>
        <v>#DIV/0!</v>
      </c>
      <c r="AQ572" s="4">
        <f t="shared" si="57"/>
        <v>1.3389660591585418E-14</v>
      </c>
      <c r="AR572" s="4">
        <f t="shared" si="57"/>
        <v>-2.0349052873817104E-14</v>
      </c>
      <c r="AS572" s="4">
        <f t="shared" si="57"/>
        <v>1.3389660591585418E-14</v>
      </c>
      <c r="AT572" s="4">
        <f t="shared" si="57"/>
        <v>-1.6279242299053687E-14</v>
      </c>
      <c r="AU572" s="4">
        <f t="shared" si="57"/>
        <v>0</v>
      </c>
      <c r="AV572" s="4">
        <f t="shared" si="57"/>
        <v>0</v>
      </c>
      <c r="AW572" s="4">
        <f t="shared" si="57"/>
        <v>0</v>
      </c>
      <c r="AX572" s="4">
        <f t="shared" si="57"/>
        <v>-3.3000628637232189E-14</v>
      </c>
      <c r="AY572" s="4">
        <f t="shared" si="57"/>
        <v>1.2160185696074081E-14</v>
      </c>
      <c r="AZ572" s="4">
        <f t="shared" si="57"/>
        <v>0</v>
      </c>
      <c r="BA572" s="4">
        <f t="shared" si="57"/>
        <v>1.3389660591585418E-14</v>
      </c>
      <c r="BB572" s="4">
        <f t="shared" si="57"/>
        <v>-3.3000628637232189E-14</v>
      </c>
      <c r="BC572" s="4">
        <f t="shared" si="57"/>
        <v>1.751491671708639E-14</v>
      </c>
      <c r="BD572" s="4">
        <f t="shared" si="57"/>
        <v>1.5233262973024237E-14</v>
      </c>
      <c r="BE572" s="4">
        <f t="shared" si="57"/>
        <v>1.6109181207456865E-14</v>
      </c>
      <c r="BF572" s="4">
        <f t="shared" si="57"/>
        <v>-1.8018708147774512E-14</v>
      </c>
      <c r="BG572" s="4">
        <f t="shared" si="57"/>
        <v>0</v>
      </c>
      <c r="BH572" s="4">
        <f t="shared" si="57"/>
        <v>-1.9461179986047369E-14</v>
      </c>
      <c r="BI572" s="4">
        <f t="shared" si="57"/>
        <v>1.822371642445814E-14</v>
      </c>
      <c r="BJ572" s="4">
        <f t="shared" si="57"/>
        <v>-1.2911290022999344E-14</v>
      </c>
      <c r="BK572" s="4">
        <f t="shared" si="57"/>
        <v>1.9066853925533843E-14</v>
      </c>
      <c r="BL572" s="4">
        <f t="shared" si="57"/>
        <v>1.1151005416032627E-14</v>
      </c>
      <c r="BM572" s="4" t="e">
        <f t="shared" si="57"/>
        <v>#DIV/0!</v>
      </c>
      <c r="BN572" s="4">
        <f t="shared" si="57"/>
        <v>2.9895675873319503E-14</v>
      </c>
      <c r="BO572" s="4">
        <f t="shared" si="57"/>
        <v>0</v>
      </c>
      <c r="BP572" s="4">
        <f t="shared" ref="BP572:CC572" si="58">((BP570-BP571)/BP570)*100</f>
        <v>1.3397761952725638E-14</v>
      </c>
      <c r="BQ572" s="4">
        <f t="shared" si="58"/>
        <v>3.2382204999014811E-14</v>
      </c>
      <c r="BR572" s="4">
        <f t="shared" si="58"/>
        <v>1.3715434944914803E-14</v>
      </c>
      <c r="BS572" s="4">
        <f t="shared" si="58"/>
        <v>1.6391969357092128E-14</v>
      </c>
      <c r="BT572" s="4">
        <f t="shared" si="58"/>
        <v>0</v>
      </c>
      <c r="BU572" s="4">
        <f t="shared" si="58"/>
        <v>0</v>
      </c>
      <c r="BV572" s="4">
        <f t="shared" si="58"/>
        <v>0</v>
      </c>
      <c r="BW572" s="4" t="e">
        <f t="shared" si="58"/>
        <v>#DIV/0!</v>
      </c>
      <c r="BX572" s="4">
        <f t="shared" si="58"/>
        <v>0</v>
      </c>
      <c r="BY572" s="4" t="e">
        <f t="shared" si="58"/>
        <v>#DIV/0!</v>
      </c>
      <c r="BZ572" s="4">
        <f t="shared" si="58"/>
        <v>0</v>
      </c>
      <c r="CA572" s="4" t="e">
        <f t="shared" si="58"/>
        <v>#DIV/0!</v>
      </c>
      <c r="CB572" s="4">
        <f t="shared" si="58"/>
        <v>0</v>
      </c>
      <c r="CC572" s="4" t="e">
        <f t="shared" si="58"/>
        <v>#DIV/0!</v>
      </c>
    </row>
  </sheetData>
  <mergeCells count="9">
    <mergeCell ref="A76:L76"/>
    <mergeCell ref="AF41:AN41"/>
    <mergeCell ref="AO41:AR41"/>
    <mergeCell ref="AS41:BC41"/>
    <mergeCell ref="BD41:BM41"/>
    <mergeCell ref="J41:L41"/>
    <mergeCell ref="B41:I41"/>
    <mergeCell ref="M41:V41"/>
    <mergeCell ref="W41:AE41"/>
  </mergeCells>
  <phoneticPr fontId="20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F860-1507-4947-98C0-08A39BDE78C5}">
  <dimension ref="A1:CE556"/>
  <sheetViews>
    <sheetView topLeftCell="A430" zoomScale="98" zoomScaleNormal="100" workbookViewId="0">
      <selection activeCell="A543" sqref="A543"/>
    </sheetView>
  </sheetViews>
  <sheetFormatPr baseColWidth="10" defaultColWidth="8.6640625" defaultRowHeight="15" x14ac:dyDescent="0.2"/>
  <cols>
    <col min="1" max="1" width="21.6640625" style="4" customWidth="1"/>
    <col min="2" max="2" width="12.5" style="4" customWidth="1"/>
    <col min="3" max="3" width="31.6640625" style="4" customWidth="1"/>
    <col min="4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9.5" style="4" customWidth="1"/>
    <col min="25" max="25" width="11.83203125" style="4" bestFit="1" customWidth="1"/>
    <col min="26" max="27" width="8.6640625" style="4"/>
    <col min="28" max="28" width="8.6640625" style="4" customWidth="1"/>
    <col min="29" max="29" width="11.83203125" style="5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76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76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BQ2" s="6" t="s">
        <v>214</v>
      </c>
      <c r="BR2" s="7"/>
      <c r="BS2" s="7"/>
      <c r="BT2" s="7"/>
      <c r="BU2" s="7"/>
      <c r="BV2" s="9"/>
      <c r="BW2" s="7"/>
      <c r="BX2" s="7"/>
    </row>
    <row r="3" spans="1:76" s="10" customFormat="1" ht="15" customHeigh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AC3" s="13"/>
      <c r="AJ3" s="13"/>
      <c r="AM3" s="13"/>
      <c r="AP3" s="13"/>
      <c r="AW3" s="13"/>
      <c r="BO3" s="12" t="s">
        <v>156</v>
      </c>
      <c r="BP3" s="12" t="s">
        <v>133</v>
      </c>
      <c r="BQ3" s="12" t="s">
        <v>3</v>
      </c>
      <c r="BR3" s="12" t="s">
        <v>5</v>
      </c>
      <c r="BS3" s="12" t="s">
        <v>137</v>
      </c>
    </row>
    <row r="4" spans="1:76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BO4" s="12" t="s">
        <v>141</v>
      </c>
      <c r="BP4" s="12" t="s">
        <v>93</v>
      </c>
      <c r="BQ4" s="15" t="s">
        <v>169</v>
      </c>
      <c r="BR4" s="15" t="s">
        <v>11</v>
      </c>
      <c r="BS4" s="15">
        <f t="shared" ref="BS4:BS14" si="0">($H$58)*$C4</f>
        <v>1.5373076877791192</v>
      </c>
    </row>
    <row r="5" spans="1:76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AB5" s="5"/>
      <c r="AC5" s="4"/>
      <c r="AI5" s="5"/>
      <c r="AJ5" s="4"/>
      <c r="AL5" s="5"/>
      <c r="AM5" s="4"/>
      <c r="AO5" s="5"/>
      <c r="AP5" s="4"/>
      <c r="AV5" s="5"/>
      <c r="AW5" s="4"/>
      <c r="BO5" s="15"/>
      <c r="BP5" s="15"/>
      <c r="BQ5" s="15" t="s">
        <v>170</v>
      </c>
      <c r="BR5" s="15" t="s">
        <v>11</v>
      </c>
      <c r="BS5" s="15">
        <f t="shared" si="0"/>
        <v>4.8712276462271467</v>
      </c>
    </row>
    <row r="6" spans="1:76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AB6" s="5"/>
      <c r="AC6" s="4"/>
      <c r="AI6" s="5"/>
      <c r="AJ6" s="4"/>
      <c r="AL6" s="5"/>
      <c r="AM6" s="4"/>
      <c r="AO6" s="5"/>
      <c r="AP6" s="4"/>
      <c r="AV6" s="5"/>
      <c r="AW6" s="4"/>
      <c r="BO6" s="15"/>
      <c r="BP6" s="15"/>
      <c r="BQ6" s="15" t="s">
        <v>171</v>
      </c>
      <c r="BR6" s="15" t="s">
        <v>11</v>
      </c>
      <c r="BS6" s="15">
        <f t="shared" si="0"/>
        <v>9.5420670706538111</v>
      </c>
    </row>
    <row r="7" spans="1:76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AB7" s="5"/>
      <c r="AC7" s="4"/>
      <c r="AI7" s="5"/>
      <c r="AJ7" s="4"/>
      <c r="AL7" s="5"/>
      <c r="AM7" s="4"/>
      <c r="AO7" s="5"/>
      <c r="AP7" s="4"/>
      <c r="AV7" s="5"/>
      <c r="AW7" s="4"/>
      <c r="BO7" s="15"/>
      <c r="BP7" s="15"/>
      <c r="BQ7" s="15" t="s">
        <v>172</v>
      </c>
      <c r="BR7" s="15" t="s">
        <v>11</v>
      </c>
      <c r="BS7" s="15">
        <f t="shared" si="0"/>
        <v>1.7139142638219382</v>
      </c>
    </row>
    <row r="8" spans="1:76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AB8" s="5"/>
      <c r="AC8" s="4"/>
      <c r="AI8" s="5"/>
      <c r="AJ8" s="4"/>
      <c r="AL8" s="5"/>
      <c r="AM8" s="4"/>
      <c r="AO8" s="5"/>
      <c r="AP8" s="4"/>
      <c r="AV8" s="5"/>
      <c r="AW8" s="4"/>
      <c r="BO8" s="15"/>
      <c r="BP8" s="15"/>
      <c r="BQ8" s="15" t="s">
        <v>173</v>
      </c>
      <c r="BR8" s="15" t="s">
        <v>11</v>
      </c>
      <c r="BS8" s="15">
        <f t="shared" si="0"/>
        <v>0.74260703338953893</v>
      </c>
    </row>
    <row r="9" spans="1:76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AB9" s="5"/>
      <c r="AC9" s="4"/>
      <c r="AI9" s="5"/>
      <c r="AJ9" s="4"/>
      <c r="AL9" s="5"/>
      <c r="AM9" s="4"/>
      <c r="AO9" s="5"/>
      <c r="AP9" s="4"/>
      <c r="AV9" s="5"/>
      <c r="AW9" s="4"/>
      <c r="BO9" s="15"/>
      <c r="BP9" s="15"/>
      <c r="BQ9" s="15" t="s">
        <v>174</v>
      </c>
      <c r="BR9" s="15" t="s">
        <v>11</v>
      </c>
      <c r="BS9" s="15">
        <f t="shared" si="0"/>
        <v>23.468039751594404</v>
      </c>
    </row>
    <row r="10" spans="1:76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AB10" s="5"/>
      <c r="AC10" s="4"/>
      <c r="AI10" s="5"/>
      <c r="AJ10" s="4"/>
      <c r="AL10" s="5"/>
      <c r="AM10" s="4"/>
      <c r="AO10" s="5"/>
      <c r="AP10" s="4"/>
      <c r="AV10" s="5"/>
      <c r="AW10" s="4"/>
      <c r="BO10" s="15"/>
      <c r="BP10" s="15"/>
      <c r="BQ10" s="15" t="s">
        <v>175</v>
      </c>
      <c r="BR10" s="15" t="s">
        <v>11</v>
      </c>
      <c r="BS10" s="15">
        <f t="shared" si="0"/>
        <v>6.0988924645072634E-2</v>
      </c>
    </row>
    <row r="11" spans="1:76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AB11" s="5"/>
      <c r="AC11" s="4"/>
      <c r="AI11" s="5"/>
      <c r="AJ11" s="4"/>
      <c r="AL11" s="5"/>
      <c r="AM11" s="4"/>
      <c r="AO11" s="5"/>
      <c r="AP11" s="4"/>
      <c r="AV11" s="5"/>
      <c r="AW11" s="4"/>
      <c r="BO11" s="15"/>
      <c r="BP11" s="15"/>
      <c r="BQ11" s="15" t="s">
        <v>176</v>
      </c>
      <c r="BR11" s="15" t="s">
        <v>11</v>
      </c>
      <c r="BS11" s="15">
        <f t="shared" si="0"/>
        <v>0.14396527264729048</v>
      </c>
    </row>
    <row r="12" spans="1:76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AB12" s="5"/>
      <c r="AC12" s="4"/>
      <c r="AI12" s="5"/>
      <c r="AJ12" s="4"/>
      <c r="AL12" s="5"/>
      <c r="AM12" s="4"/>
      <c r="AO12" s="5"/>
      <c r="AP12" s="4"/>
      <c r="AV12" s="5"/>
      <c r="AW12" s="4"/>
      <c r="BO12" s="15"/>
      <c r="BP12" s="15"/>
      <c r="BQ12" s="15" t="s">
        <v>177</v>
      </c>
      <c r="BR12" s="15" t="s">
        <v>11</v>
      </c>
      <c r="BS12" s="15">
        <f t="shared" si="0"/>
        <v>26.972665888521622</v>
      </c>
    </row>
    <row r="13" spans="1:76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AB13" s="5"/>
      <c r="AC13" s="4"/>
      <c r="AI13" s="5"/>
      <c r="AJ13" s="4"/>
      <c r="AL13" s="5"/>
      <c r="AM13" s="4"/>
      <c r="AO13" s="5"/>
      <c r="AP13" s="4"/>
      <c r="AV13" s="5"/>
      <c r="AW13" s="4"/>
      <c r="BO13" s="15"/>
      <c r="BP13" s="15"/>
      <c r="BQ13" s="15" t="s">
        <v>178</v>
      </c>
      <c r="BR13" s="15" t="s">
        <v>11</v>
      </c>
      <c r="BS13" s="15">
        <f t="shared" si="0"/>
        <v>0.21310684924266798</v>
      </c>
    </row>
    <row r="14" spans="1:76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AB14" s="5"/>
      <c r="AC14" s="4"/>
      <c r="AI14" s="5"/>
      <c r="AJ14" s="4"/>
      <c r="AL14" s="5"/>
      <c r="AM14" s="4"/>
      <c r="AO14" s="5"/>
      <c r="AP14" s="4"/>
      <c r="AV14" s="5"/>
      <c r="AW14" s="4"/>
      <c r="BO14" s="15"/>
      <c r="BP14" s="15"/>
      <c r="BQ14" s="15" t="s">
        <v>179</v>
      </c>
      <c r="BR14" s="15" t="s">
        <v>11</v>
      </c>
      <c r="BS14" s="15">
        <f t="shared" si="0"/>
        <v>13598.995630805546</v>
      </c>
    </row>
    <row r="15" spans="1:76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  <c r="BO15" s="175" t="s">
        <v>142</v>
      </c>
      <c r="BP15" s="12" t="s">
        <v>87</v>
      </c>
      <c r="BQ15" s="15" t="s">
        <v>169</v>
      </c>
      <c r="BR15" s="15" t="s">
        <v>11</v>
      </c>
      <c r="BS15" s="16">
        <f t="shared" ref="BS15:BS25" si="1">($J$58)*$C4</f>
        <v>18.021182968948612</v>
      </c>
    </row>
    <row r="16" spans="1:76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AB16" s="5"/>
      <c r="AC16" s="4"/>
      <c r="AI16" s="5"/>
      <c r="AJ16" s="4"/>
      <c r="AL16" s="5"/>
      <c r="AM16" s="4"/>
      <c r="AO16" s="5"/>
      <c r="AP16" s="4"/>
      <c r="AV16" s="5"/>
      <c r="AW16" s="4"/>
      <c r="BO16" s="15"/>
      <c r="BP16" s="15"/>
      <c r="BQ16" s="15" t="s">
        <v>170</v>
      </c>
      <c r="BR16" s="15" t="s">
        <v>11</v>
      </c>
      <c r="BS16" s="16">
        <f t="shared" si="1"/>
        <v>57.103262667527424</v>
      </c>
    </row>
    <row r="17" spans="1:83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AB17" s="5"/>
      <c r="AC17" s="4"/>
      <c r="AI17" s="5"/>
      <c r="AJ17" s="4"/>
      <c r="AL17" s="5"/>
      <c r="AM17" s="4"/>
      <c r="AO17" s="5"/>
      <c r="AP17" s="4"/>
      <c r="AV17" s="5"/>
      <c r="AW17" s="4"/>
      <c r="BO17" s="15"/>
      <c r="BP17" s="15"/>
      <c r="BQ17" s="15" t="s">
        <v>171</v>
      </c>
      <c r="BR17" s="15" t="s">
        <v>11</v>
      </c>
      <c r="BS17" s="16">
        <f t="shared" si="1"/>
        <v>111.85746220436451</v>
      </c>
    </row>
    <row r="18" spans="1:83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AB18" s="5"/>
      <c r="AC18" s="4"/>
      <c r="AI18" s="5"/>
      <c r="AJ18" s="4"/>
      <c r="AL18" s="5"/>
      <c r="AM18" s="4"/>
      <c r="AO18" s="5"/>
      <c r="AP18" s="4"/>
      <c r="AV18" s="5"/>
      <c r="AW18" s="4"/>
      <c r="BO18" s="15"/>
      <c r="BP18" s="15"/>
      <c r="BQ18" s="15" t="s">
        <v>172</v>
      </c>
      <c r="BR18" s="15" t="s">
        <v>11</v>
      </c>
      <c r="BS18" s="16">
        <f t="shared" si="1"/>
        <v>20.091464309299564</v>
      </c>
    </row>
    <row r="19" spans="1:83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AB19" s="5"/>
      <c r="AC19" s="4"/>
      <c r="AI19" s="5"/>
      <c r="AJ19" s="4"/>
      <c r="AL19" s="5"/>
      <c r="AM19" s="4"/>
      <c r="AO19" s="5"/>
      <c r="AP19" s="4"/>
      <c r="AV19" s="5"/>
      <c r="AW19" s="4"/>
      <c r="BO19" s="15"/>
      <c r="BP19" s="15"/>
      <c r="BQ19" s="15" t="s">
        <v>173</v>
      </c>
      <c r="BR19" s="15" t="s">
        <v>11</v>
      </c>
      <c r="BS19" s="16">
        <f t="shared" si="1"/>
        <v>8.7052561625281069</v>
      </c>
    </row>
    <row r="20" spans="1:83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AB20" s="5"/>
      <c r="AC20" s="4"/>
      <c r="AI20" s="5"/>
      <c r="AJ20" s="4"/>
      <c r="AL20" s="5"/>
      <c r="AM20" s="4"/>
      <c r="AO20" s="5"/>
      <c r="AP20" s="4"/>
      <c r="AV20" s="5"/>
      <c r="AW20" s="4"/>
      <c r="BO20" s="15"/>
      <c r="BP20" s="15"/>
      <c r="BQ20" s="15" t="s">
        <v>174</v>
      </c>
      <c r="BR20" s="15" t="s">
        <v>11</v>
      </c>
      <c r="BS20" s="16">
        <f t="shared" si="1"/>
        <v>275.10552483934993</v>
      </c>
    </row>
    <row r="21" spans="1:83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AB21" s="5"/>
      <c r="AC21" s="4"/>
      <c r="AI21" s="5"/>
      <c r="AJ21" s="4"/>
      <c r="AL21" s="5"/>
      <c r="AM21" s="4"/>
      <c r="AO21" s="5"/>
      <c r="AP21" s="4"/>
      <c r="AV21" s="5"/>
      <c r="AW21" s="4"/>
      <c r="BO21" s="15"/>
      <c r="BP21" s="15"/>
      <c r="BQ21" s="15" t="s">
        <v>175</v>
      </c>
      <c r="BR21" s="15" t="s">
        <v>11</v>
      </c>
      <c r="BS21" s="16">
        <f t="shared" si="1"/>
        <v>0.71494638246172049</v>
      </c>
      <c r="CC21" s="20"/>
      <c r="CD21" s="20"/>
      <c r="CE21" s="20"/>
    </row>
    <row r="22" spans="1:83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AB22" s="5"/>
      <c r="AC22" s="4"/>
      <c r="AI22" s="5"/>
      <c r="AJ22" s="4"/>
      <c r="AL22" s="5"/>
      <c r="AM22" s="4"/>
      <c r="AO22" s="5"/>
      <c r="AP22" s="4"/>
      <c r="AV22" s="5"/>
      <c r="AW22" s="4"/>
      <c r="BO22" s="15"/>
      <c r="BP22" s="15"/>
      <c r="BQ22" s="15" t="s">
        <v>176</v>
      </c>
      <c r="BR22" s="15" t="s">
        <v>11</v>
      </c>
      <c r="BS22" s="16">
        <f t="shared" si="1"/>
        <v>1.687641673931551</v>
      </c>
      <c r="CC22" s="20"/>
      <c r="CD22" s="20"/>
      <c r="CE22" s="20"/>
    </row>
    <row r="23" spans="1:83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AB23" s="5"/>
      <c r="AC23" s="4"/>
      <c r="AI23" s="5"/>
      <c r="AJ23" s="4"/>
      <c r="AL23" s="5"/>
      <c r="AM23" s="4"/>
      <c r="AO23" s="5"/>
      <c r="AP23" s="4"/>
      <c r="AV23" s="5"/>
      <c r="AW23" s="4"/>
      <c r="BO23" s="15"/>
      <c r="BP23" s="15"/>
      <c r="BQ23" s="15" t="s">
        <v>177</v>
      </c>
      <c r="BR23" s="15" t="s">
        <v>11</v>
      </c>
      <c r="BS23" s="16">
        <f t="shared" si="1"/>
        <v>316.1887181085944</v>
      </c>
      <c r="CC23" s="20"/>
      <c r="CD23" s="20"/>
      <c r="CE23" s="20"/>
    </row>
    <row r="24" spans="1:83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AB24" s="5"/>
      <c r="AC24" s="4"/>
      <c r="AI24" s="5"/>
      <c r="AJ24" s="4"/>
      <c r="AL24" s="5"/>
      <c r="AM24" s="4"/>
      <c r="AO24" s="5"/>
      <c r="AP24" s="4"/>
      <c r="AV24" s="5"/>
      <c r="AW24" s="4"/>
      <c r="BO24" s="15"/>
      <c r="BP24" s="15"/>
      <c r="BQ24" s="15" t="s">
        <v>178</v>
      </c>
      <c r="BR24" s="15" t="s">
        <v>11</v>
      </c>
      <c r="BS24" s="16">
        <f t="shared" si="1"/>
        <v>2.4981580152548246</v>
      </c>
      <c r="CC24" s="104"/>
      <c r="CD24" s="104"/>
      <c r="CE24" s="104"/>
    </row>
    <row r="25" spans="1:83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AB25" s="5"/>
      <c r="AC25" s="4"/>
      <c r="AI25" s="5"/>
      <c r="AJ25" s="4"/>
      <c r="AL25" s="5"/>
      <c r="AM25" s="4"/>
      <c r="AO25" s="5"/>
      <c r="AP25" s="4"/>
      <c r="AV25" s="5"/>
      <c r="AW25" s="4"/>
      <c r="BO25" s="15"/>
      <c r="BP25" s="15"/>
      <c r="BQ25" s="15" t="s">
        <v>179</v>
      </c>
      <c r="BR25" s="15" t="s">
        <v>11</v>
      </c>
      <c r="BS25" s="16">
        <f t="shared" si="1"/>
        <v>159415.05425678403</v>
      </c>
      <c r="CC25" s="110"/>
      <c r="CD25" s="110"/>
      <c r="CE25" s="110"/>
    </row>
    <row r="26" spans="1:83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BO26" s="15"/>
      <c r="BP26" s="12" t="s">
        <v>93</v>
      </c>
      <c r="BQ26" s="15" t="s">
        <v>169</v>
      </c>
      <c r="BR26" s="15" t="s">
        <v>11</v>
      </c>
      <c r="BS26" s="16">
        <f t="shared" ref="BS26:BS36" si="2">($L$58)*$C4</f>
        <v>1.5373076877791192</v>
      </c>
      <c r="BW26" s="5"/>
      <c r="CC26" s="20"/>
      <c r="CD26" s="20"/>
      <c r="CE26" s="20"/>
    </row>
    <row r="27" spans="1:83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  <c r="BO27" s="15"/>
      <c r="BP27" s="15"/>
      <c r="BQ27" s="15" t="s">
        <v>170</v>
      </c>
      <c r="BR27" s="15" t="s">
        <v>11</v>
      </c>
      <c r="BS27" s="16">
        <f t="shared" si="2"/>
        <v>4.8712276462271467</v>
      </c>
      <c r="CC27" s="104"/>
      <c r="CD27" s="104"/>
      <c r="CE27" s="104"/>
    </row>
    <row r="28" spans="1:83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  <c r="BO28" s="15"/>
      <c r="BP28" s="15"/>
      <c r="BQ28" s="15" t="s">
        <v>171</v>
      </c>
      <c r="BR28" s="15" t="s">
        <v>11</v>
      </c>
      <c r="BS28" s="16">
        <f t="shared" si="2"/>
        <v>9.5420670706538111</v>
      </c>
      <c r="CC28" s="20"/>
      <c r="CD28" s="20"/>
      <c r="CE28" s="20"/>
    </row>
    <row r="29" spans="1:83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  <c r="BO29" s="15"/>
      <c r="BP29" s="15"/>
      <c r="BQ29" s="15" t="s">
        <v>172</v>
      </c>
      <c r="BR29" s="15" t="s">
        <v>11</v>
      </c>
      <c r="BS29" s="16">
        <f t="shared" si="2"/>
        <v>1.7139142638219382</v>
      </c>
    </row>
    <row r="30" spans="1:83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  <c r="BO30" s="15"/>
      <c r="BP30" s="15"/>
      <c r="BQ30" s="15" t="s">
        <v>173</v>
      </c>
      <c r="BR30" s="15" t="s">
        <v>11</v>
      </c>
      <c r="BS30" s="16">
        <f t="shared" si="2"/>
        <v>0.74260703338953893</v>
      </c>
    </row>
    <row r="31" spans="1:83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  <c r="BO31" s="15"/>
      <c r="BP31" s="15"/>
      <c r="BQ31" s="15" t="s">
        <v>174</v>
      </c>
      <c r="BR31" s="15" t="s">
        <v>11</v>
      </c>
      <c r="BS31" s="16">
        <f t="shared" si="2"/>
        <v>23.468039751594404</v>
      </c>
    </row>
    <row r="32" spans="1:83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  <c r="BO32" s="15"/>
      <c r="BP32" s="15"/>
      <c r="BQ32" s="15" t="s">
        <v>175</v>
      </c>
      <c r="BR32" s="15" t="s">
        <v>11</v>
      </c>
      <c r="BS32" s="16">
        <f t="shared" si="2"/>
        <v>6.0988924645072634E-2</v>
      </c>
    </row>
    <row r="33" spans="1:71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  <c r="BO33" s="15"/>
      <c r="BP33" s="15"/>
      <c r="BQ33" s="15" t="s">
        <v>176</v>
      </c>
      <c r="BR33" s="15" t="s">
        <v>11</v>
      </c>
      <c r="BS33" s="16">
        <f t="shared" si="2"/>
        <v>0.14396527264729048</v>
      </c>
    </row>
    <row r="34" spans="1:71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  <c r="BO34" s="15"/>
      <c r="BP34" s="15"/>
      <c r="BQ34" s="15" t="s">
        <v>177</v>
      </c>
      <c r="BR34" s="15" t="s">
        <v>11</v>
      </c>
      <c r="BS34" s="16">
        <f t="shared" si="2"/>
        <v>26.972665888521622</v>
      </c>
    </row>
    <row r="35" spans="1:71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  <c r="BO35" s="15"/>
      <c r="BP35" s="15"/>
      <c r="BQ35" s="15" t="s">
        <v>178</v>
      </c>
      <c r="BR35" s="15" t="s">
        <v>11</v>
      </c>
      <c r="BS35" s="16">
        <f t="shared" si="2"/>
        <v>0.21310684924266798</v>
      </c>
    </row>
    <row r="36" spans="1:71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  <c r="BO36" s="15"/>
      <c r="BP36" s="15"/>
      <c r="BQ36" s="15" t="s">
        <v>179</v>
      </c>
      <c r="BR36" s="15" t="s">
        <v>11</v>
      </c>
      <c r="BS36" s="16">
        <f t="shared" si="2"/>
        <v>13598.995630805546</v>
      </c>
    </row>
    <row r="37" spans="1:71" x14ac:dyDescent="0.2">
      <c r="B37" s="20"/>
      <c r="C37" s="20"/>
      <c r="D37" s="20"/>
      <c r="E37" s="20"/>
      <c r="F37" s="20"/>
      <c r="G37" s="20"/>
      <c r="H37" s="20"/>
      <c r="BO37" s="12" t="s">
        <v>143</v>
      </c>
      <c r="BP37" s="12" t="s">
        <v>87</v>
      </c>
      <c r="BQ37" s="15" t="s">
        <v>169</v>
      </c>
      <c r="BR37" s="15" t="s">
        <v>11</v>
      </c>
      <c r="BS37" s="15">
        <f t="shared" ref="BS37:BS47" si="3">($M$58)*$C4</f>
        <v>0</v>
      </c>
    </row>
    <row r="38" spans="1:71" ht="16" x14ac:dyDescent="0.2">
      <c r="A38" s="6" t="s">
        <v>80</v>
      </c>
      <c r="I38" s="21" t="s">
        <v>29</v>
      </c>
      <c r="BO38" s="15"/>
      <c r="BP38" s="15"/>
      <c r="BQ38" s="15" t="s">
        <v>170</v>
      </c>
      <c r="BR38" s="15" t="s">
        <v>11</v>
      </c>
      <c r="BS38" s="15">
        <f t="shared" si="3"/>
        <v>0</v>
      </c>
    </row>
    <row r="39" spans="1:71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BO39" s="15"/>
      <c r="BP39" s="15"/>
      <c r="BQ39" s="15" t="s">
        <v>171</v>
      </c>
      <c r="BR39" s="15" t="s">
        <v>11</v>
      </c>
      <c r="BS39" s="15">
        <f t="shared" si="3"/>
        <v>0</v>
      </c>
    </row>
    <row r="40" spans="1:71" s="20" customFormat="1" x14ac:dyDescent="0.2">
      <c r="A40" s="40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  <c r="BO40" s="176"/>
      <c r="BP40" s="176"/>
      <c r="BQ40" s="15" t="s">
        <v>172</v>
      </c>
      <c r="BR40" s="15" t="s">
        <v>11</v>
      </c>
      <c r="BS40" s="15">
        <f t="shared" si="3"/>
        <v>0</v>
      </c>
    </row>
    <row r="41" spans="1:71" s="20" customFormat="1" ht="26" customHeight="1" x14ac:dyDescent="0.15">
      <c r="A41" s="24"/>
      <c r="B41" s="217" t="s">
        <v>86</v>
      </c>
      <c r="C41" s="218"/>
      <c r="D41" s="218"/>
      <c r="E41" s="218"/>
      <c r="F41" s="218"/>
      <c r="G41" s="218"/>
      <c r="H41" s="218"/>
      <c r="I41" s="219"/>
      <c r="J41" s="214" t="s">
        <v>98</v>
      </c>
      <c r="K41" s="215"/>
      <c r="L41" s="216"/>
      <c r="M41" s="214" t="s">
        <v>99</v>
      </c>
      <c r="N41" s="215"/>
      <c r="O41" s="215"/>
      <c r="P41" s="215"/>
      <c r="Q41" s="215"/>
      <c r="R41" s="215"/>
      <c r="S41" s="215"/>
      <c r="T41" s="215"/>
      <c r="U41" s="215"/>
      <c r="V41" s="216"/>
      <c r="W41" s="214" t="s">
        <v>107</v>
      </c>
      <c r="X41" s="215"/>
      <c r="Y41" s="215"/>
      <c r="Z41" s="215"/>
      <c r="AA41" s="215"/>
      <c r="AB41" s="215"/>
      <c r="AC41" s="215"/>
      <c r="AD41" s="215"/>
      <c r="AE41" s="216"/>
      <c r="AF41" s="214" t="s">
        <v>116</v>
      </c>
      <c r="AG41" s="215"/>
      <c r="AH41" s="215"/>
      <c r="AI41" s="215"/>
      <c r="AJ41" s="215"/>
      <c r="AK41" s="215"/>
      <c r="AL41" s="215"/>
      <c r="AM41" s="215"/>
      <c r="AN41" s="216"/>
      <c r="AO41" s="214" t="s">
        <v>118</v>
      </c>
      <c r="AP41" s="215"/>
      <c r="AQ41" s="215"/>
      <c r="AR41" s="216"/>
      <c r="AS41" s="214" t="s">
        <v>119</v>
      </c>
      <c r="AT41" s="215"/>
      <c r="AU41" s="215"/>
      <c r="AV41" s="215"/>
      <c r="AW41" s="215"/>
      <c r="AX41" s="215"/>
      <c r="AY41" s="215"/>
      <c r="AZ41" s="215"/>
      <c r="BA41" s="215"/>
      <c r="BB41" s="215"/>
      <c r="BC41" s="216"/>
      <c r="BD41" s="214" t="s">
        <v>123</v>
      </c>
      <c r="BE41" s="215"/>
      <c r="BF41" s="215"/>
      <c r="BG41" s="215"/>
      <c r="BH41" s="215"/>
      <c r="BI41" s="215"/>
      <c r="BJ41" s="215"/>
      <c r="BK41" s="215"/>
      <c r="BL41" s="215"/>
      <c r="BM41" s="216"/>
      <c r="BO41" s="176"/>
      <c r="BP41" s="176"/>
      <c r="BQ41" s="15" t="s">
        <v>173</v>
      </c>
      <c r="BR41" s="15" t="s">
        <v>11</v>
      </c>
      <c r="BS41" s="15">
        <f t="shared" si="3"/>
        <v>0</v>
      </c>
    </row>
    <row r="42" spans="1:71" s="20" customFormat="1" ht="156" customHeight="1" x14ac:dyDescent="0.2">
      <c r="A42" s="17"/>
      <c r="B42" s="64" t="s">
        <v>87</v>
      </c>
      <c r="C42" s="65" t="s">
        <v>88</v>
      </c>
      <c r="D42" s="65" t="s">
        <v>89</v>
      </c>
      <c r="E42" s="99" t="s">
        <v>90</v>
      </c>
      <c r="F42" s="65" t="s">
        <v>91</v>
      </c>
      <c r="G42" s="167" t="s">
        <v>92</v>
      </c>
      <c r="H42" s="65" t="s">
        <v>93</v>
      </c>
      <c r="I42" s="66" t="s">
        <v>94</v>
      </c>
      <c r="J42" s="65" t="s">
        <v>87</v>
      </c>
      <c r="K42" s="167" t="s">
        <v>92</v>
      </c>
      <c r="L42" s="65" t="s">
        <v>93</v>
      </c>
      <c r="M42" s="77" t="s">
        <v>100</v>
      </c>
      <c r="N42" s="78" t="s">
        <v>101</v>
      </c>
      <c r="O42" s="79" t="s">
        <v>102</v>
      </c>
      <c r="P42" s="79" t="s">
        <v>103</v>
      </c>
      <c r="Q42" s="78" t="s">
        <v>89</v>
      </c>
      <c r="R42" s="78" t="s">
        <v>104</v>
      </c>
      <c r="S42" s="78" t="s">
        <v>91</v>
      </c>
      <c r="T42" s="170" t="s">
        <v>92</v>
      </c>
      <c r="U42" s="78" t="s">
        <v>93</v>
      </c>
      <c r="V42" s="80" t="s">
        <v>105</v>
      </c>
      <c r="W42" s="65" t="s">
        <v>108</v>
      </c>
      <c r="X42" s="65" t="s">
        <v>109</v>
      </c>
      <c r="Y42" s="75" t="s">
        <v>102</v>
      </c>
      <c r="Z42" s="75" t="s">
        <v>110</v>
      </c>
      <c r="AA42" s="65" t="s">
        <v>89</v>
      </c>
      <c r="AB42" s="65" t="s">
        <v>104</v>
      </c>
      <c r="AC42" s="65" t="s">
        <v>91</v>
      </c>
      <c r="AD42" s="167" t="s">
        <v>92</v>
      </c>
      <c r="AE42" s="100" t="s">
        <v>93</v>
      </c>
      <c r="AF42" s="64" t="s">
        <v>87</v>
      </c>
      <c r="AG42" s="65" t="s">
        <v>88</v>
      </c>
      <c r="AH42" s="65" t="s">
        <v>113</v>
      </c>
      <c r="AI42" s="65" t="s">
        <v>89</v>
      </c>
      <c r="AJ42" s="65" t="s">
        <v>90</v>
      </c>
      <c r="AK42" s="65" t="s">
        <v>91</v>
      </c>
      <c r="AL42" s="167" t="s">
        <v>114</v>
      </c>
      <c r="AM42" s="169" t="s">
        <v>115</v>
      </c>
      <c r="AN42" s="66" t="s">
        <v>94</v>
      </c>
      <c r="AO42" s="65" t="s">
        <v>87</v>
      </c>
      <c r="AP42" s="65" t="s">
        <v>113</v>
      </c>
      <c r="AQ42" s="167" t="s">
        <v>114</v>
      </c>
      <c r="AR42" s="168" t="s">
        <v>115</v>
      </c>
      <c r="AS42" s="64" t="s">
        <v>100</v>
      </c>
      <c r="AT42" s="65" t="s">
        <v>120</v>
      </c>
      <c r="AU42" s="75" t="s">
        <v>121</v>
      </c>
      <c r="AV42" s="75" t="s">
        <v>122</v>
      </c>
      <c r="AW42" s="65" t="s">
        <v>89</v>
      </c>
      <c r="AX42" s="65" t="s">
        <v>104</v>
      </c>
      <c r="AY42" s="65" t="s">
        <v>91</v>
      </c>
      <c r="AZ42" s="65" t="s">
        <v>113</v>
      </c>
      <c r="BA42" s="169" t="s">
        <v>114</v>
      </c>
      <c r="BB42" s="169" t="s">
        <v>115</v>
      </c>
      <c r="BC42" s="76" t="s">
        <v>105</v>
      </c>
      <c r="BD42" s="65" t="s">
        <v>108</v>
      </c>
      <c r="BE42" s="65" t="s">
        <v>109</v>
      </c>
      <c r="BF42" s="75" t="s">
        <v>102</v>
      </c>
      <c r="BG42" s="75" t="s">
        <v>110</v>
      </c>
      <c r="BH42" s="65" t="s">
        <v>89</v>
      </c>
      <c r="BI42" s="65" t="s">
        <v>104</v>
      </c>
      <c r="BJ42" s="65" t="s">
        <v>91</v>
      </c>
      <c r="BK42" s="65" t="s">
        <v>113</v>
      </c>
      <c r="BL42" s="169" t="s">
        <v>114</v>
      </c>
      <c r="BM42" s="171" t="s">
        <v>115</v>
      </c>
      <c r="BO42" s="176"/>
      <c r="BP42" s="176"/>
      <c r="BQ42" s="15" t="s">
        <v>174</v>
      </c>
      <c r="BR42" s="15" t="s">
        <v>11</v>
      </c>
      <c r="BS42" s="15">
        <f t="shared" si="3"/>
        <v>0</v>
      </c>
    </row>
    <row r="43" spans="1:71" s="104" customFormat="1" x14ac:dyDescent="0.2">
      <c r="A43" s="119" t="s">
        <v>31</v>
      </c>
      <c r="B43" s="120">
        <v>0.72029534220250002</v>
      </c>
      <c r="C43" s="121"/>
      <c r="D43" s="122">
        <v>0.8</v>
      </c>
      <c r="E43" s="123"/>
      <c r="F43" s="121"/>
      <c r="G43" s="139"/>
      <c r="H43" s="101">
        <v>0.90728747781036534</v>
      </c>
      <c r="I43" s="102"/>
      <c r="J43" s="101">
        <v>0.83480304371639502</v>
      </c>
      <c r="K43" s="110"/>
      <c r="L43" s="105">
        <v>0.90728747781036534</v>
      </c>
      <c r="M43" s="106">
        <v>0.51035750646295797</v>
      </c>
      <c r="N43" s="106"/>
      <c r="O43" s="142">
        <v>1</v>
      </c>
      <c r="P43" s="142"/>
      <c r="Q43" s="124">
        <v>0.8</v>
      </c>
      <c r="R43" s="124"/>
      <c r="S43" s="124"/>
      <c r="T43" s="140"/>
      <c r="U43" s="106">
        <v>0.90728747781036534</v>
      </c>
      <c r="V43" s="153"/>
      <c r="W43" s="107">
        <v>0.46097941007849202</v>
      </c>
      <c r="X43" s="106"/>
      <c r="Y43" s="142">
        <v>1</v>
      </c>
      <c r="Z43" s="142"/>
      <c r="AA43" s="106">
        <v>0.8</v>
      </c>
      <c r="AB43" s="106"/>
      <c r="AC43" s="106"/>
      <c r="AD43" s="140"/>
      <c r="AE43" s="105">
        <v>0.90728747781036534</v>
      </c>
      <c r="AF43" s="107">
        <v>0.72029534220250002</v>
      </c>
      <c r="AG43" s="106"/>
      <c r="AH43" s="106">
        <v>0.73</v>
      </c>
      <c r="AI43" s="106">
        <v>0.8</v>
      </c>
      <c r="AJ43" s="106"/>
      <c r="AK43" s="106"/>
      <c r="AL43" s="140"/>
      <c r="AM43" s="140"/>
      <c r="AN43" s="105"/>
      <c r="AO43" s="107">
        <v>0.83480304371639502</v>
      </c>
      <c r="AP43" s="106">
        <v>0.73</v>
      </c>
      <c r="AQ43" s="140"/>
      <c r="AR43" s="161"/>
      <c r="AS43" s="107">
        <v>0.51035750646295797</v>
      </c>
      <c r="AT43" s="106"/>
      <c r="AU43" s="142">
        <v>1</v>
      </c>
      <c r="AV43" s="142"/>
      <c r="AW43" s="106">
        <v>0.8</v>
      </c>
      <c r="AX43" s="106"/>
      <c r="AY43" s="106"/>
      <c r="AZ43" s="106">
        <v>0.73</v>
      </c>
      <c r="BA43" s="140"/>
      <c r="BB43" s="140"/>
      <c r="BC43" s="153"/>
      <c r="BD43" s="107">
        <v>0.46097941007849202</v>
      </c>
      <c r="BE43" s="106"/>
      <c r="BF43" s="142">
        <v>1</v>
      </c>
      <c r="BG43" s="142"/>
      <c r="BH43" s="106">
        <v>0.8</v>
      </c>
      <c r="BI43" s="106"/>
      <c r="BJ43" s="106"/>
      <c r="BK43" s="106">
        <v>0.73</v>
      </c>
      <c r="BL43" s="140"/>
      <c r="BM43" s="161"/>
      <c r="BO43" s="177"/>
      <c r="BP43" s="177"/>
      <c r="BQ43" s="15" t="s">
        <v>175</v>
      </c>
      <c r="BR43" s="15" t="s">
        <v>11</v>
      </c>
      <c r="BS43" s="15">
        <f t="shared" si="3"/>
        <v>0</v>
      </c>
    </row>
    <row r="44" spans="1:71" s="110" customFormat="1" x14ac:dyDescent="0.2">
      <c r="A44" s="108" t="s">
        <v>32</v>
      </c>
      <c r="B44" s="109">
        <v>0.25</v>
      </c>
      <c r="C44" s="103"/>
      <c r="D44" s="110">
        <v>0.25</v>
      </c>
      <c r="E44" s="103"/>
      <c r="F44" s="103"/>
      <c r="G44" s="103"/>
      <c r="H44" s="103">
        <v>0.7</v>
      </c>
      <c r="I44" s="111">
        <v>0</v>
      </c>
      <c r="J44" s="103">
        <v>0</v>
      </c>
      <c r="L44" s="111">
        <v>0.7</v>
      </c>
      <c r="M44" s="110">
        <v>0</v>
      </c>
      <c r="O44" s="143">
        <v>0</v>
      </c>
      <c r="P44" s="143"/>
      <c r="Q44" s="103">
        <v>0</v>
      </c>
      <c r="R44" s="103"/>
      <c r="S44" s="103"/>
      <c r="U44" s="110">
        <v>0.7</v>
      </c>
      <c r="V44" s="154"/>
      <c r="W44" s="112">
        <v>0</v>
      </c>
      <c r="Y44" s="143">
        <v>0</v>
      </c>
      <c r="Z44" s="143"/>
      <c r="AA44" s="110">
        <v>0</v>
      </c>
      <c r="AE44" s="111">
        <v>0.7</v>
      </c>
      <c r="AF44" s="112">
        <v>0.1</v>
      </c>
      <c r="AH44" s="110">
        <v>0.1</v>
      </c>
      <c r="AI44" s="110">
        <v>0.1</v>
      </c>
      <c r="AL44" s="110">
        <v>0.67</v>
      </c>
      <c r="AM44" s="110">
        <v>0.7</v>
      </c>
      <c r="AN44" s="111">
        <v>0</v>
      </c>
      <c r="AO44" s="112">
        <v>0</v>
      </c>
      <c r="AP44" s="110">
        <v>0</v>
      </c>
      <c r="AQ44" s="110">
        <v>0.67</v>
      </c>
      <c r="AR44" s="111">
        <v>0.7</v>
      </c>
      <c r="AS44" s="112">
        <v>0</v>
      </c>
      <c r="AU44" s="143">
        <v>0</v>
      </c>
      <c r="AV44" s="143"/>
      <c r="AW44" s="110">
        <v>0</v>
      </c>
      <c r="AZ44" s="110">
        <v>0.1</v>
      </c>
      <c r="BA44" s="110">
        <v>0.67</v>
      </c>
      <c r="BB44" s="111">
        <v>0.7</v>
      </c>
      <c r="BC44" s="154"/>
      <c r="BD44" s="112">
        <v>0</v>
      </c>
      <c r="BF44" s="143">
        <v>0</v>
      </c>
      <c r="BG44" s="143"/>
      <c r="BH44" s="110">
        <v>0</v>
      </c>
      <c r="BK44" s="110">
        <v>0.1</v>
      </c>
      <c r="BL44" s="110">
        <v>0.67</v>
      </c>
      <c r="BM44" s="111">
        <v>0.7</v>
      </c>
      <c r="BO44" s="178"/>
      <c r="BP44" s="178"/>
      <c r="BQ44" s="15" t="s">
        <v>176</v>
      </c>
      <c r="BR44" s="15" t="s">
        <v>11</v>
      </c>
      <c r="BS44" s="15">
        <f t="shared" si="3"/>
        <v>0</v>
      </c>
    </row>
    <row r="45" spans="1:71" s="20" customFormat="1" x14ac:dyDescent="0.2">
      <c r="A45" s="25" t="s">
        <v>33</v>
      </c>
      <c r="B45" s="26">
        <v>0.8265846137949423</v>
      </c>
      <c r="C45" s="57"/>
      <c r="D45" s="98"/>
      <c r="E45" s="84"/>
      <c r="F45" s="54"/>
      <c r="G45" s="44">
        <v>1</v>
      </c>
      <c r="H45" s="55">
        <v>1</v>
      </c>
      <c r="I45" s="70"/>
      <c r="J45" s="55">
        <v>1</v>
      </c>
      <c r="K45" s="23">
        <v>1</v>
      </c>
      <c r="L45" s="71">
        <v>1</v>
      </c>
      <c r="M45" s="82">
        <v>1</v>
      </c>
      <c r="N45" s="82"/>
      <c r="O45" s="144">
        <v>1</v>
      </c>
      <c r="P45" s="144"/>
      <c r="Q45" s="83"/>
      <c r="R45" s="83"/>
      <c r="S45" s="84"/>
      <c r="T45" s="159">
        <v>1</v>
      </c>
      <c r="U45" s="82">
        <v>1</v>
      </c>
      <c r="V45" s="155"/>
      <c r="W45" s="81">
        <v>1</v>
      </c>
      <c r="X45" s="82"/>
      <c r="Y45" s="144">
        <v>1</v>
      </c>
      <c r="Z45" s="144"/>
      <c r="AA45" s="82"/>
      <c r="AB45" s="82"/>
      <c r="AC45" s="82"/>
      <c r="AD45" s="159">
        <v>1</v>
      </c>
      <c r="AE45" s="85">
        <v>1</v>
      </c>
      <c r="AF45" s="172">
        <v>0.8265846137949423</v>
      </c>
      <c r="AG45" s="82"/>
      <c r="AH45" s="82">
        <v>1.00304568527919</v>
      </c>
      <c r="AI45" s="82"/>
      <c r="AJ45" s="82"/>
      <c r="AK45" s="82"/>
      <c r="AL45" s="159">
        <v>1.0016221243294128</v>
      </c>
      <c r="AM45" s="159">
        <v>1.0048620324033049</v>
      </c>
      <c r="AN45" s="85"/>
      <c r="AO45" s="81"/>
      <c r="AP45" s="82">
        <v>1.0030456852791878</v>
      </c>
      <c r="AQ45" s="159">
        <v>1.0016221243294128</v>
      </c>
      <c r="AR45" s="162">
        <v>1.0048620324033049</v>
      </c>
      <c r="AS45" s="81">
        <v>1</v>
      </c>
      <c r="AT45" s="82"/>
      <c r="AU45" s="144">
        <v>1</v>
      </c>
      <c r="AV45" s="144"/>
      <c r="AW45" s="82"/>
      <c r="AX45" s="82"/>
      <c r="AY45" s="82"/>
      <c r="AZ45" s="82">
        <v>1.0030456852791878</v>
      </c>
      <c r="BA45" s="159">
        <v>1.0016221243294128</v>
      </c>
      <c r="BB45" s="159">
        <v>1.0048620324033049</v>
      </c>
      <c r="BC45" s="155"/>
      <c r="BD45" s="81">
        <v>1</v>
      </c>
      <c r="BE45" s="82"/>
      <c r="BF45" s="144">
        <v>1</v>
      </c>
      <c r="BG45" s="144"/>
      <c r="BH45" s="82"/>
      <c r="BI45" s="82"/>
      <c r="BJ45" s="82"/>
      <c r="BK45" s="82">
        <v>1.0030456852791878</v>
      </c>
      <c r="BL45" s="159">
        <v>1.0016221243294128</v>
      </c>
      <c r="BM45" s="162">
        <v>1.0048620324033049</v>
      </c>
      <c r="BO45" s="176"/>
      <c r="BP45" s="176"/>
      <c r="BQ45" s="15" t="s">
        <v>177</v>
      </c>
      <c r="BR45" s="15" t="s">
        <v>11</v>
      </c>
      <c r="BS45" s="15">
        <f t="shared" si="3"/>
        <v>0</v>
      </c>
    </row>
    <row r="46" spans="1:71" s="104" customFormat="1" ht="43" x14ac:dyDescent="0.2">
      <c r="A46" s="113" t="s">
        <v>96</v>
      </c>
      <c r="B46" s="114">
        <v>0.59538504725274932</v>
      </c>
      <c r="C46" s="115"/>
      <c r="D46" s="115"/>
      <c r="E46" s="110"/>
      <c r="F46" s="106"/>
      <c r="G46" s="140"/>
      <c r="H46" s="116"/>
      <c r="I46" s="117"/>
      <c r="J46" s="116"/>
      <c r="K46" s="140"/>
      <c r="L46" s="105"/>
      <c r="M46" s="104">
        <v>1</v>
      </c>
      <c r="O46" s="145"/>
      <c r="P46" s="145"/>
      <c r="Q46" s="118"/>
      <c r="R46" s="118"/>
      <c r="S46" s="110"/>
      <c r="T46" s="110"/>
      <c r="V46" s="153"/>
      <c r="W46" s="107">
        <v>1</v>
      </c>
      <c r="X46" s="106"/>
      <c r="Y46" s="142"/>
      <c r="Z46" s="142"/>
      <c r="AA46" s="106"/>
      <c r="AB46" s="106"/>
      <c r="AC46" s="106"/>
      <c r="AD46" s="140"/>
      <c r="AE46" s="105"/>
      <c r="AF46" s="107">
        <v>0.59538504725274932</v>
      </c>
      <c r="AG46" s="106"/>
      <c r="AH46" s="106"/>
      <c r="AI46" s="106"/>
      <c r="AJ46" s="106"/>
      <c r="AK46" s="106"/>
      <c r="AL46" s="140"/>
      <c r="AM46" s="140"/>
      <c r="AN46" s="105"/>
      <c r="AO46" s="107"/>
      <c r="AP46" s="106"/>
      <c r="AQ46" s="140"/>
      <c r="AR46" s="161"/>
      <c r="AS46" s="107">
        <v>1</v>
      </c>
      <c r="AT46" s="106"/>
      <c r="AU46" s="142"/>
      <c r="AV46" s="142"/>
      <c r="AW46" s="106"/>
      <c r="AX46" s="106"/>
      <c r="AY46" s="106"/>
      <c r="AZ46" s="106"/>
      <c r="BA46" s="140"/>
      <c r="BB46" s="140"/>
      <c r="BC46" s="153"/>
      <c r="BD46" s="107">
        <v>1</v>
      </c>
      <c r="BE46" s="106"/>
      <c r="BF46" s="142"/>
      <c r="BG46" s="142"/>
      <c r="BH46" s="106"/>
      <c r="BI46" s="106"/>
      <c r="BJ46" s="106"/>
      <c r="BK46" s="106"/>
      <c r="BL46" s="140"/>
      <c r="BM46" s="161"/>
      <c r="BO46" s="177"/>
      <c r="BP46" s="177"/>
      <c r="BQ46" s="15" t="s">
        <v>178</v>
      </c>
      <c r="BR46" s="15" t="s">
        <v>11</v>
      </c>
      <c r="BS46" s="15">
        <f t="shared" si="3"/>
        <v>0</v>
      </c>
    </row>
    <row r="47" spans="1:71" s="20" customFormat="1" ht="57" x14ac:dyDescent="0.2">
      <c r="A47" s="69" t="s">
        <v>97</v>
      </c>
      <c r="B47" s="210">
        <v>0</v>
      </c>
      <c r="C47" s="56"/>
      <c r="D47" s="56"/>
      <c r="E47" s="54">
        <v>0</v>
      </c>
      <c r="F47" s="54"/>
      <c r="G47" s="44"/>
      <c r="H47" s="55"/>
      <c r="I47" s="70"/>
      <c r="J47" s="55"/>
      <c r="K47" s="23"/>
      <c r="L47" s="71"/>
      <c r="M47" s="20">
        <v>0</v>
      </c>
      <c r="O47" s="146"/>
      <c r="P47" s="146"/>
      <c r="Q47" s="52"/>
      <c r="R47" s="52">
        <v>-27.865873742726802</v>
      </c>
      <c r="S47" s="44"/>
      <c r="T47" s="23"/>
      <c r="V47" s="155"/>
      <c r="W47" s="81">
        <v>0</v>
      </c>
      <c r="X47" s="82"/>
      <c r="Y47" s="144"/>
      <c r="Z47" s="144"/>
      <c r="AA47" s="82"/>
      <c r="AB47" s="82">
        <v>0</v>
      </c>
      <c r="AC47" s="82"/>
      <c r="AD47" s="159"/>
      <c r="AE47" s="85"/>
      <c r="AF47" s="81">
        <v>0</v>
      </c>
      <c r="AG47" s="82"/>
      <c r="AH47" s="82"/>
      <c r="AI47" s="82"/>
      <c r="AJ47" s="82">
        <v>0</v>
      </c>
      <c r="AK47" s="82"/>
      <c r="AL47" s="159"/>
      <c r="AM47" s="159"/>
      <c r="AN47" s="85"/>
      <c r="AO47" s="81"/>
      <c r="AP47" s="82"/>
      <c r="AQ47" s="159"/>
      <c r="AR47" s="162"/>
      <c r="AS47" s="81">
        <v>0</v>
      </c>
      <c r="AT47" s="82"/>
      <c r="AU47" s="144"/>
      <c r="AV47" s="144"/>
      <c r="AW47" s="82"/>
      <c r="AX47" s="82">
        <v>-27.865873742726802</v>
      </c>
      <c r="AY47" s="82"/>
      <c r="AZ47" s="82"/>
      <c r="BA47" s="159"/>
      <c r="BB47" s="159"/>
      <c r="BC47" s="155"/>
      <c r="BD47" s="81">
        <v>0</v>
      </c>
      <c r="BE47" s="82"/>
      <c r="BF47" s="144"/>
      <c r="BG47" s="144"/>
      <c r="BH47" s="82"/>
      <c r="BI47" s="82">
        <v>0</v>
      </c>
      <c r="BJ47" s="82"/>
      <c r="BK47" s="82"/>
      <c r="BL47" s="159"/>
      <c r="BM47" s="162"/>
      <c r="BO47" s="176"/>
      <c r="BP47" s="176"/>
      <c r="BQ47" s="15" t="s">
        <v>179</v>
      </c>
      <c r="BR47" s="15" t="s">
        <v>11</v>
      </c>
      <c r="BS47" s="15">
        <f t="shared" si="3"/>
        <v>0</v>
      </c>
    </row>
    <row r="48" spans="1:71" s="20" customFormat="1" x14ac:dyDescent="0.2">
      <c r="A48" s="27" t="s">
        <v>73</v>
      </c>
      <c r="B48" s="24"/>
      <c r="C48" s="28"/>
      <c r="D48" s="28"/>
      <c r="E48" s="86"/>
      <c r="F48" s="87" t="s">
        <v>95</v>
      </c>
      <c r="G48" s="86"/>
      <c r="H48" s="28"/>
      <c r="I48" s="47"/>
      <c r="J48" s="86"/>
      <c r="K48" s="86"/>
      <c r="L48" s="47"/>
      <c r="M48" s="24"/>
      <c r="N48" s="28"/>
      <c r="O48" s="147"/>
      <c r="P48" s="147"/>
      <c r="Q48" s="28"/>
      <c r="R48" s="28"/>
      <c r="S48" s="28" t="s">
        <v>95</v>
      </c>
      <c r="T48" s="86"/>
      <c r="U48" s="28"/>
      <c r="V48" s="156"/>
      <c r="W48" s="24"/>
      <c r="X48" s="28"/>
      <c r="Y48" s="147"/>
      <c r="Z48" s="147"/>
      <c r="AA48" s="28"/>
      <c r="AB48" s="28"/>
      <c r="AC48" s="28" t="s">
        <v>95</v>
      </c>
      <c r="AD48" s="86"/>
      <c r="AE48" s="47"/>
      <c r="AF48" s="24"/>
      <c r="AG48" s="28"/>
      <c r="AH48" s="28"/>
      <c r="AI48" s="28"/>
      <c r="AJ48" s="28"/>
      <c r="AK48" s="28" t="s">
        <v>95</v>
      </c>
      <c r="AL48" s="86"/>
      <c r="AM48" s="86"/>
      <c r="AN48" s="47"/>
      <c r="AO48" s="24"/>
      <c r="AP48" s="28"/>
      <c r="AQ48" s="86"/>
      <c r="AR48" s="163"/>
      <c r="AS48" s="24"/>
      <c r="AT48" s="28"/>
      <c r="AU48" s="147"/>
      <c r="AV48" s="147"/>
      <c r="AW48" s="28"/>
      <c r="AX48" s="28"/>
      <c r="AY48" s="28" t="s">
        <v>95</v>
      </c>
      <c r="AZ48" s="28"/>
      <c r="BA48" s="86"/>
      <c r="BB48" s="86"/>
      <c r="BC48" s="156"/>
      <c r="BD48" s="24"/>
      <c r="BE48" s="28"/>
      <c r="BF48" s="147"/>
      <c r="BG48" s="147"/>
      <c r="BH48" s="28"/>
      <c r="BI48" s="28"/>
      <c r="BJ48" s="28" t="s">
        <v>95</v>
      </c>
      <c r="BK48" s="28"/>
      <c r="BL48" s="86"/>
      <c r="BM48" s="163"/>
      <c r="BO48" s="176"/>
      <c r="BP48" s="12" t="s">
        <v>93</v>
      </c>
      <c r="BQ48" s="15" t="s">
        <v>169</v>
      </c>
      <c r="BR48" s="15" t="s">
        <v>11</v>
      </c>
      <c r="BS48" s="15">
        <f t="shared" ref="BS48:BS58" si="4">($U$58)*$C4</f>
        <v>1.5373076877791192</v>
      </c>
    </row>
    <row r="49" spans="1:71" s="20" customFormat="1" x14ac:dyDescent="0.2">
      <c r="A49" s="41" t="s">
        <v>34</v>
      </c>
      <c r="B49" s="43">
        <v>0</v>
      </c>
      <c r="C49" s="29"/>
      <c r="D49" s="29">
        <v>0</v>
      </c>
      <c r="E49" s="29"/>
      <c r="F49" s="29"/>
      <c r="G49" s="30"/>
      <c r="H49" s="29"/>
      <c r="I49" s="72"/>
      <c r="J49" s="30"/>
      <c r="K49" s="23"/>
      <c r="L49" s="71"/>
      <c r="M49" s="17">
        <v>0</v>
      </c>
      <c r="O49" s="146">
        <v>0</v>
      </c>
      <c r="P49" s="146"/>
      <c r="Q49" s="29">
        <v>0</v>
      </c>
      <c r="R49" s="29"/>
      <c r="S49" s="29"/>
      <c r="T49" s="23"/>
      <c r="V49" s="152"/>
      <c r="W49" s="17">
        <v>0</v>
      </c>
      <c r="Y49" s="146">
        <v>0</v>
      </c>
      <c r="Z49" s="146"/>
      <c r="AA49" s="20">
        <v>0</v>
      </c>
      <c r="AD49" s="23"/>
      <c r="AE49" s="71"/>
      <c r="AF49" s="17">
        <v>0</v>
      </c>
      <c r="AH49" s="20">
        <v>0</v>
      </c>
      <c r="AI49" s="20">
        <v>0</v>
      </c>
      <c r="AL49" s="23"/>
      <c r="AM49" s="23"/>
      <c r="AN49" s="71"/>
      <c r="AO49" s="17"/>
      <c r="AQ49" s="23"/>
      <c r="AR49" s="164"/>
      <c r="AS49" s="17">
        <v>0</v>
      </c>
      <c r="AU49" s="146">
        <v>0</v>
      </c>
      <c r="AV49" s="146"/>
      <c r="AW49" s="20">
        <v>0</v>
      </c>
      <c r="AZ49" s="20">
        <v>0</v>
      </c>
      <c r="BA49" s="23"/>
      <c r="BB49" s="23"/>
      <c r="BC49" s="152"/>
      <c r="BD49" s="17">
        <v>0</v>
      </c>
      <c r="BF49" s="146">
        <v>0</v>
      </c>
      <c r="BG49" s="146"/>
      <c r="BH49" s="20">
        <v>0</v>
      </c>
      <c r="BK49" s="20">
        <v>0</v>
      </c>
      <c r="BL49" s="23"/>
      <c r="BM49" s="164"/>
      <c r="BO49" s="176"/>
      <c r="BP49" s="176"/>
      <c r="BQ49" s="15" t="s">
        <v>170</v>
      </c>
      <c r="BR49" s="15" t="s">
        <v>11</v>
      </c>
      <c r="BS49" s="15">
        <f t="shared" si="4"/>
        <v>4.8712276462271467</v>
      </c>
    </row>
    <row r="50" spans="1:71" s="20" customFormat="1" x14ac:dyDescent="0.2">
      <c r="A50" s="41" t="s">
        <v>35</v>
      </c>
      <c r="B50" s="43">
        <v>0</v>
      </c>
      <c r="C50" s="29"/>
      <c r="D50" s="29">
        <v>0</v>
      </c>
      <c r="E50" s="29"/>
      <c r="F50" s="29"/>
      <c r="G50" s="30"/>
      <c r="H50" s="29"/>
      <c r="I50" s="72"/>
      <c r="J50" s="30"/>
      <c r="K50" s="23"/>
      <c r="L50" s="71"/>
      <c r="M50" s="17">
        <v>0</v>
      </c>
      <c r="O50" s="146">
        <v>0</v>
      </c>
      <c r="P50" s="146"/>
      <c r="Q50" s="29">
        <v>0</v>
      </c>
      <c r="R50" s="29"/>
      <c r="S50" s="29"/>
      <c r="T50" s="23"/>
      <c r="V50" s="152"/>
      <c r="W50" s="17">
        <v>0</v>
      </c>
      <c r="Y50" s="146">
        <v>0</v>
      </c>
      <c r="Z50" s="146"/>
      <c r="AA50" s="20">
        <v>0</v>
      </c>
      <c r="AD50" s="23"/>
      <c r="AE50" s="71"/>
      <c r="AF50" s="17">
        <v>0</v>
      </c>
      <c r="AH50" s="20">
        <v>0</v>
      </c>
      <c r="AI50" s="20">
        <v>0</v>
      </c>
      <c r="AL50" s="23"/>
      <c r="AM50" s="23"/>
      <c r="AN50" s="71"/>
      <c r="AO50" s="17"/>
      <c r="AQ50" s="23"/>
      <c r="AR50" s="164"/>
      <c r="AS50" s="17">
        <v>0</v>
      </c>
      <c r="AU50" s="146">
        <v>0</v>
      </c>
      <c r="AV50" s="146"/>
      <c r="AW50" s="20">
        <v>0</v>
      </c>
      <c r="AZ50" s="20">
        <v>0</v>
      </c>
      <c r="BA50" s="23"/>
      <c r="BB50" s="23"/>
      <c r="BC50" s="152"/>
      <c r="BD50" s="17">
        <v>0</v>
      </c>
      <c r="BF50" s="146">
        <v>0</v>
      </c>
      <c r="BG50" s="146"/>
      <c r="BH50" s="20">
        <v>0</v>
      </c>
      <c r="BK50" s="20">
        <v>0</v>
      </c>
      <c r="BL50" s="23"/>
      <c r="BM50" s="164"/>
      <c r="BO50" s="176"/>
      <c r="BP50" s="176"/>
      <c r="BQ50" s="15" t="s">
        <v>171</v>
      </c>
      <c r="BR50" s="15" t="s">
        <v>11</v>
      </c>
      <c r="BS50" s="15">
        <f t="shared" si="4"/>
        <v>9.5420670706538111</v>
      </c>
    </row>
    <row r="51" spans="1:71" s="20" customFormat="1" x14ac:dyDescent="0.2">
      <c r="A51" s="41" t="s">
        <v>36</v>
      </c>
      <c r="B51" s="43">
        <v>0</v>
      </c>
      <c r="C51" s="29"/>
      <c r="D51" s="29">
        <v>0</v>
      </c>
      <c r="E51" s="29"/>
      <c r="F51" s="29"/>
      <c r="G51" s="30"/>
      <c r="H51" s="29"/>
      <c r="I51" s="72"/>
      <c r="J51" s="30"/>
      <c r="K51" s="23"/>
      <c r="L51" s="71"/>
      <c r="M51" s="17">
        <v>0</v>
      </c>
      <c r="O51" s="146">
        <v>0</v>
      </c>
      <c r="P51" s="146"/>
      <c r="Q51" s="29">
        <v>0</v>
      </c>
      <c r="R51" s="29"/>
      <c r="S51" s="29"/>
      <c r="T51" s="23"/>
      <c r="V51" s="152"/>
      <c r="W51" s="17">
        <v>0</v>
      </c>
      <c r="Y51" s="146">
        <v>0</v>
      </c>
      <c r="Z51" s="146"/>
      <c r="AA51" s="20">
        <v>0</v>
      </c>
      <c r="AD51" s="23"/>
      <c r="AE51" s="71"/>
      <c r="AF51" s="17">
        <v>0</v>
      </c>
      <c r="AH51" s="20">
        <v>0</v>
      </c>
      <c r="AI51" s="20">
        <v>0</v>
      </c>
      <c r="AL51" s="23"/>
      <c r="AM51" s="23"/>
      <c r="AN51" s="71"/>
      <c r="AO51" s="17"/>
      <c r="AQ51" s="23"/>
      <c r="AR51" s="164"/>
      <c r="AS51" s="17">
        <v>0</v>
      </c>
      <c r="AU51" s="146">
        <v>0</v>
      </c>
      <c r="AV51" s="146"/>
      <c r="AW51" s="20">
        <v>0</v>
      </c>
      <c r="AZ51" s="20">
        <v>0</v>
      </c>
      <c r="BA51" s="23"/>
      <c r="BB51" s="23"/>
      <c r="BC51" s="152"/>
      <c r="BD51" s="17">
        <v>0</v>
      </c>
      <c r="BF51" s="146">
        <v>0</v>
      </c>
      <c r="BG51" s="146"/>
      <c r="BH51" s="20">
        <v>0</v>
      </c>
      <c r="BK51" s="20">
        <v>0</v>
      </c>
      <c r="BL51" s="23"/>
      <c r="BM51" s="164"/>
      <c r="BO51" s="176"/>
      <c r="BP51" s="176"/>
      <c r="BQ51" s="15" t="s">
        <v>172</v>
      </c>
      <c r="BR51" s="15" t="s">
        <v>11</v>
      </c>
      <c r="BS51" s="15">
        <f t="shared" si="4"/>
        <v>1.7139142638219382</v>
      </c>
    </row>
    <row r="52" spans="1:71" s="20" customFormat="1" x14ac:dyDescent="0.2">
      <c r="A52" s="41" t="s">
        <v>74</v>
      </c>
      <c r="B52" s="46">
        <v>544694.79725896032</v>
      </c>
      <c r="C52" s="29"/>
      <c r="D52" s="29">
        <v>1250000</v>
      </c>
      <c r="E52" s="29"/>
      <c r="F52" s="29"/>
      <c r="G52" s="30"/>
      <c r="H52" s="29"/>
      <c r="I52" s="72"/>
      <c r="J52" s="30"/>
      <c r="K52" s="23"/>
      <c r="L52" s="71"/>
      <c r="M52" s="17">
        <v>0</v>
      </c>
      <c r="O52" s="146">
        <v>0</v>
      </c>
      <c r="P52" s="146"/>
      <c r="Q52" s="29">
        <v>0</v>
      </c>
      <c r="R52" s="29"/>
      <c r="S52" s="29"/>
      <c r="T52" s="23"/>
      <c r="V52" s="152"/>
      <c r="W52" s="201">
        <v>51779.512269159051</v>
      </c>
      <c r="Y52" s="146">
        <v>0</v>
      </c>
      <c r="Z52" s="146"/>
      <c r="AA52" s="20">
        <v>0</v>
      </c>
      <c r="AD52" s="23"/>
      <c r="AE52" s="71"/>
      <c r="AF52" s="201">
        <v>544694.79725896032</v>
      </c>
      <c r="AH52" s="20">
        <v>0</v>
      </c>
      <c r="AI52" s="20">
        <v>1250000</v>
      </c>
      <c r="AL52" s="23"/>
      <c r="AM52" s="23"/>
      <c r="AN52" s="71"/>
      <c r="AO52" s="17"/>
      <c r="AQ52" s="23"/>
      <c r="AR52" s="164"/>
      <c r="AS52" s="17">
        <v>0</v>
      </c>
      <c r="AU52" s="146">
        <v>0</v>
      </c>
      <c r="AV52" s="146"/>
      <c r="AW52" s="20">
        <v>0</v>
      </c>
      <c r="AZ52" s="20">
        <v>0</v>
      </c>
      <c r="BA52" s="23"/>
      <c r="BB52" s="23"/>
      <c r="BC52" s="152"/>
      <c r="BD52" s="201">
        <v>51779.512269159051</v>
      </c>
      <c r="BF52" s="146">
        <v>0</v>
      </c>
      <c r="BG52" s="146"/>
      <c r="BH52" s="20">
        <v>0</v>
      </c>
      <c r="BK52" s="20">
        <v>0</v>
      </c>
      <c r="BL52" s="23"/>
      <c r="BM52" s="164"/>
      <c r="BO52" s="176"/>
      <c r="BP52" s="176"/>
      <c r="BQ52" s="15" t="s">
        <v>173</v>
      </c>
      <c r="BR52" s="15" t="s">
        <v>11</v>
      </c>
      <c r="BS52" s="15">
        <f t="shared" si="4"/>
        <v>0.74260703338953893</v>
      </c>
    </row>
    <row r="53" spans="1:71" s="20" customFormat="1" x14ac:dyDescent="0.2">
      <c r="A53" s="41" t="s">
        <v>37</v>
      </c>
      <c r="B53" s="43"/>
      <c r="C53" s="29"/>
      <c r="D53" s="29"/>
      <c r="E53" s="29"/>
      <c r="F53" s="29"/>
      <c r="G53" s="30"/>
      <c r="H53" s="29"/>
      <c r="I53" s="72"/>
      <c r="J53" s="30"/>
      <c r="K53" s="23"/>
      <c r="L53" s="71"/>
      <c r="M53" s="17">
        <v>0</v>
      </c>
      <c r="O53" s="146">
        <v>0</v>
      </c>
      <c r="P53" s="146"/>
      <c r="Q53" s="29">
        <v>1250000</v>
      </c>
      <c r="R53" s="29"/>
      <c r="S53" s="29"/>
      <c r="T53" s="23"/>
      <c r="V53" s="152"/>
      <c r="W53" s="17">
        <v>0</v>
      </c>
      <c r="X53" s="20" t="s">
        <v>111</v>
      </c>
      <c r="Y53" s="146">
        <v>0</v>
      </c>
      <c r="Z53" s="146" t="s">
        <v>111</v>
      </c>
      <c r="AA53" s="20">
        <v>1250000</v>
      </c>
      <c r="AB53" s="20" t="s">
        <v>111</v>
      </c>
      <c r="AD53" s="23"/>
      <c r="AE53" s="71"/>
      <c r="AF53" s="17"/>
      <c r="AL53" s="23"/>
      <c r="AM53" s="23"/>
      <c r="AN53" s="71"/>
      <c r="AO53" s="17"/>
      <c r="AQ53" s="23"/>
      <c r="AR53" s="164"/>
      <c r="AS53" s="17">
        <v>0</v>
      </c>
      <c r="AU53" s="146">
        <v>0</v>
      </c>
      <c r="AV53" s="146"/>
      <c r="AW53" s="20">
        <v>1250000</v>
      </c>
      <c r="BA53" s="23"/>
      <c r="BB53" s="23"/>
      <c r="BC53" s="152"/>
      <c r="BD53" s="17">
        <v>0</v>
      </c>
      <c r="BE53" s="20" t="s">
        <v>111</v>
      </c>
      <c r="BF53" s="146">
        <v>0</v>
      </c>
      <c r="BG53" s="146" t="s">
        <v>111</v>
      </c>
      <c r="BH53" s="20">
        <v>1250000</v>
      </c>
      <c r="BI53" s="20" t="s">
        <v>111</v>
      </c>
      <c r="BL53" s="23"/>
      <c r="BM53" s="164"/>
      <c r="BO53" s="176"/>
      <c r="BP53" s="176"/>
      <c r="BQ53" s="15" t="s">
        <v>174</v>
      </c>
      <c r="BR53" s="15" t="s">
        <v>11</v>
      </c>
      <c r="BS53" s="15">
        <f t="shared" si="4"/>
        <v>23.468039751594404</v>
      </c>
    </row>
    <row r="54" spans="1:71" s="20" customFormat="1" x14ac:dyDescent="0.2">
      <c r="A54" s="130" t="s">
        <v>75</v>
      </c>
      <c r="B54" s="43"/>
      <c r="C54" s="29"/>
      <c r="D54" s="29"/>
      <c r="E54" s="29"/>
      <c r="F54" s="29"/>
      <c r="G54" s="30"/>
      <c r="H54" s="29"/>
      <c r="I54" s="72"/>
      <c r="J54" s="30"/>
      <c r="K54" s="23"/>
      <c r="L54" s="71"/>
      <c r="M54" s="201">
        <v>959410.78035771102</v>
      </c>
      <c r="N54" s="20" t="s">
        <v>106</v>
      </c>
      <c r="O54" s="146"/>
      <c r="P54" s="146"/>
      <c r="Q54" s="29"/>
      <c r="R54" s="29"/>
      <c r="S54" s="29"/>
      <c r="T54" s="23"/>
      <c r="V54" s="152"/>
      <c r="W54" s="201">
        <v>1088166.5332906859</v>
      </c>
      <c r="X54" s="20" t="s">
        <v>112</v>
      </c>
      <c r="Y54" s="146"/>
      <c r="Z54" s="146"/>
      <c r="AD54" s="23"/>
      <c r="AE54" s="71"/>
      <c r="AF54" s="17"/>
      <c r="AL54" s="23"/>
      <c r="AM54" s="23"/>
      <c r="AN54" s="71"/>
      <c r="AO54" s="17"/>
      <c r="AQ54" s="23"/>
      <c r="AR54" s="164"/>
      <c r="AS54" s="201">
        <v>959410.78035771102</v>
      </c>
      <c r="AT54" s="20" t="s">
        <v>106</v>
      </c>
      <c r="AU54" s="146"/>
      <c r="AV54" s="146"/>
      <c r="BA54" s="23"/>
      <c r="BB54" s="23"/>
      <c r="BC54" s="152"/>
      <c r="BD54" s="201">
        <v>1088166.5332906859</v>
      </c>
      <c r="BE54" s="20" t="s">
        <v>112</v>
      </c>
      <c r="BF54" s="146"/>
      <c r="BG54" s="146"/>
      <c r="BL54" s="23"/>
      <c r="BM54" s="164"/>
      <c r="BO54" s="176"/>
      <c r="BP54" s="176"/>
      <c r="BQ54" s="15" t="s">
        <v>175</v>
      </c>
      <c r="BR54" s="15" t="s">
        <v>11</v>
      </c>
      <c r="BS54" s="15">
        <f t="shared" si="4"/>
        <v>6.0988924645072634E-2</v>
      </c>
    </row>
    <row r="55" spans="1:71" s="20" customFormat="1" x14ac:dyDescent="0.2">
      <c r="A55" s="41" t="s">
        <v>40</v>
      </c>
      <c r="B55" s="43"/>
      <c r="C55" s="29"/>
      <c r="D55" s="29"/>
      <c r="E55" s="29"/>
      <c r="F55" s="29"/>
      <c r="G55" s="30"/>
      <c r="H55" s="29"/>
      <c r="I55" s="72">
        <v>0</v>
      </c>
      <c r="J55" s="53"/>
      <c r="K55" s="23"/>
      <c r="L55" s="71"/>
      <c r="M55" s="17"/>
      <c r="O55" s="146"/>
      <c r="P55" s="146"/>
      <c r="Q55" s="29"/>
      <c r="R55" s="29"/>
      <c r="S55" s="29"/>
      <c r="T55" s="23"/>
      <c r="V55" s="152"/>
      <c r="W55" s="17"/>
      <c r="Y55" s="146"/>
      <c r="Z55" s="146"/>
      <c r="AD55" s="23"/>
      <c r="AE55" s="71"/>
      <c r="AF55" s="17"/>
      <c r="AL55" s="23"/>
      <c r="AM55" s="23"/>
      <c r="AN55" s="71">
        <v>0</v>
      </c>
      <c r="AO55" s="17"/>
      <c r="AQ55" s="23"/>
      <c r="AR55" s="164"/>
      <c r="AS55" s="17"/>
      <c r="AU55" s="146"/>
      <c r="AV55" s="146"/>
      <c r="BA55" s="23"/>
      <c r="BB55" s="23"/>
      <c r="BC55" s="152"/>
      <c r="BD55" s="17"/>
      <c r="BF55" s="146"/>
      <c r="BG55" s="146"/>
      <c r="BL55" s="23"/>
      <c r="BM55" s="164"/>
      <c r="BO55" s="176"/>
      <c r="BP55" s="176"/>
      <c r="BQ55" s="15" t="s">
        <v>176</v>
      </c>
      <c r="BR55" s="15" t="s">
        <v>11</v>
      </c>
      <c r="BS55" s="15">
        <f t="shared" si="4"/>
        <v>0.14396527264729048</v>
      </c>
    </row>
    <row r="56" spans="1:71" s="20" customFormat="1" x14ac:dyDescent="0.2">
      <c r="A56" s="41" t="s">
        <v>76</v>
      </c>
      <c r="B56" s="43"/>
      <c r="C56" s="29"/>
      <c r="D56" s="29"/>
      <c r="E56" s="29"/>
      <c r="F56" s="29"/>
      <c r="G56" s="30"/>
      <c r="H56" s="29"/>
      <c r="I56" s="72"/>
      <c r="J56" s="53"/>
      <c r="K56" s="23"/>
      <c r="L56" s="71"/>
      <c r="M56" s="17"/>
      <c r="O56" s="146"/>
      <c r="P56" s="146"/>
      <c r="Q56" s="29"/>
      <c r="R56" s="29"/>
      <c r="S56" s="29"/>
      <c r="T56" s="23"/>
      <c r="V56" s="152"/>
      <c r="W56" s="17"/>
      <c r="Y56" s="146"/>
      <c r="Z56" s="146"/>
      <c r="AD56" s="23"/>
      <c r="AE56" s="71"/>
      <c r="AF56" s="17"/>
      <c r="AL56" s="23"/>
      <c r="AM56" s="23"/>
      <c r="AN56" s="71"/>
      <c r="AO56" s="17"/>
      <c r="AQ56" s="23"/>
      <c r="AR56" s="164"/>
      <c r="AS56" s="17"/>
      <c r="AU56" s="146"/>
      <c r="AV56" s="146"/>
      <c r="BA56" s="23"/>
      <c r="BB56" s="23"/>
      <c r="BC56" s="152"/>
      <c r="BD56" s="17"/>
      <c r="BF56" s="146"/>
      <c r="BG56" s="146"/>
      <c r="BL56" s="23"/>
      <c r="BM56" s="164"/>
      <c r="BO56" s="176"/>
      <c r="BP56" s="176"/>
      <c r="BQ56" s="15" t="s">
        <v>177</v>
      </c>
      <c r="BR56" s="15" t="s">
        <v>11</v>
      </c>
      <c r="BS56" s="15">
        <f t="shared" si="4"/>
        <v>26.972665888521622</v>
      </c>
    </row>
    <row r="57" spans="1:71" s="20" customFormat="1" x14ac:dyDescent="0.2">
      <c r="A57" s="41" t="s">
        <v>39</v>
      </c>
      <c r="B57" s="43"/>
      <c r="C57" s="29"/>
      <c r="D57" s="29"/>
      <c r="E57" s="29"/>
      <c r="F57" s="29"/>
      <c r="G57" s="30"/>
      <c r="H57" s="29"/>
      <c r="I57" s="72"/>
      <c r="J57" s="53"/>
      <c r="K57" s="23"/>
      <c r="L57" s="71"/>
      <c r="M57" s="17"/>
      <c r="O57" s="146"/>
      <c r="P57" s="146"/>
      <c r="Q57" s="29"/>
      <c r="R57" s="29"/>
      <c r="S57" s="29"/>
      <c r="T57" s="23"/>
      <c r="V57" s="152"/>
      <c r="W57" s="17"/>
      <c r="Y57" s="146"/>
      <c r="Z57" s="146"/>
      <c r="AD57" s="23"/>
      <c r="AE57" s="71"/>
      <c r="AF57" s="17"/>
      <c r="AL57" s="23"/>
      <c r="AM57" s="23"/>
      <c r="AN57" s="71"/>
      <c r="AO57" s="17"/>
      <c r="AQ57" s="23"/>
      <c r="AR57" s="164"/>
      <c r="AS57" s="17"/>
      <c r="AU57" s="146"/>
      <c r="AV57" s="146"/>
      <c r="BA57" s="23"/>
      <c r="BB57" s="23"/>
      <c r="BC57" s="152"/>
      <c r="BD57" s="17"/>
      <c r="BF57" s="146"/>
      <c r="BG57" s="146"/>
      <c r="BL57" s="23"/>
      <c r="BM57" s="164"/>
      <c r="BO57" s="176"/>
      <c r="BP57" s="176"/>
      <c r="BQ57" s="15" t="s">
        <v>178</v>
      </c>
      <c r="BR57" s="15" t="s">
        <v>11</v>
      </c>
      <c r="BS57" s="15">
        <f t="shared" si="4"/>
        <v>0.21310684924266798</v>
      </c>
    </row>
    <row r="58" spans="1:71" s="20" customFormat="1" x14ac:dyDescent="0.2">
      <c r="A58" s="41" t="s">
        <v>38</v>
      </c>
      <c r="B58" s="43">
        <v>17039.99268155183</v>
      </c>
      <c r="C58" s="29"/>
      <c r="D58" s="29">
        <v>0</v>
      </c>
      <c r="E58" s="29"/>
      <c r="F58" s="29"/>
      <c r="G58" s="30"/>
      <c r="H58" s="189">
        <v>102186.48935107733</v>
      </c>
      <c r="I58" s="72"/>
      <c r="J58" s="194">
        <v>1197887.3430410333</v>
      </c>
      <c r="K58" s="23"/>
      <c r="L58" s="197">
        <v>102186.48935107733</v>
      </c>
      <c r="M58" s="201">
        <v>0</v>
      </c>
      <c r="O58" s="146">
        <v>0</v>
      </c>
      <c r="P58" s="146"/>
      <c r="Q58" s="29">
        <v>0</v>
      </c>
      <c r="R58" s="29"/>
      <c r="S58" s="29"/>
      <c r="T58" s="23"/>
      <c r="U58" s="176">
        <v>102186.48935107733</v>
      </c>
      <c r="V58" s="152"/>
      <c r="W58" s="201">
        <v>29348.239904505288</v>
      </c>
      <c r="Y58" s="146">
        <v>0</v>
      </c>
      <c r="Z58" s="146"/>
      <c r="AA58" s="20">
        <v>0</v>
      </c>
      <c r="AD58" s="23"/>
      <c r="AE58" s="197">
        <v>102186.48935107733</v>
      </c>
      <c r="AF58" s="17">
        <v>17039.99268155183</v>
      </c>
      <c r="AH58" s="176">
        <v>376768.8142154637</v>
      </c>
      <c r="AI58" s="20">
        <v>0</v>
      </c>
      <c r="AL58" s="23"/>
      <c r="AM58" s="23"/>
      <c r="AN58" s="71"/>
      <c r="AO58" s="201">
        <v>1197887.3430410333</v>
      </c>
      <c r="AP58" s="176">
        <v>376768.8142154637</v>
      </c>
      <c r="AQ58" s="23"/>
      <c r="AR58" s="164"/>
      <c r="AS58" s="201">
        <v>0</v>
      </c>
      <c r="AU58" s="146">
        <v>0</v>
      </c>
      <c r="AV58" s="146"/>
      <c r="AW58" s="20">
        <v>0</v>
      </c>
      <c r="AZ58" s="176">
        <v>376768.8142154637</v>
      </c>
      <c r="BA58" s="23"/>
      <c r="BB58" s="23"/>
      <c r="BC58" s="152"/>
      <c r="BD58" s="201">
        <v>29348.239904505288</v>
      </c>
      <c r="BF58" s="146">
        <v>0</v>
      </c>
      <c r="BG58" s="146"/>
      <c r="BH58" s="20">
        <v>0</v>
      </c>
      <c r="BK58" s="176">
        <v>376768.8142154637</v>
      </c>
      <c r="BL58" s="23"/>
      <c r="BM58" s="164"/>
      <c r="BO58" s="176"/>
      <c r="BP58" s="176"/>
      <c r="BQ58" s="15" t="s">
        <v>179</v>
      </c>
      <c r="BR58" s="15" t="s">
        <v>11</v>
      </c>
      <c r="BS58" s="15">
        <f t="shared" si="4"/>
        <v>13598.995630805546</v>
      </c>
    </row>
    <row r="59" spans="1:71" s="20" customFormat="1" x14ac:dyDescent="0.2">
      <c r="A59" s="41" t="s">
        <v>77</v>
      </c>
      <c r="B59" s="43">
        <v>0</v>
      </c>
      <c r="C59" s="18"/>
      <c r="D59" s="18">
        <v>0</v>
      </c>
      <c r="E59" s="29"/>
      <c r="F59" s="29"/>
      <c r="G59" s="30">
        <v>0</v>
      </c>
      <c r="H59" s="18">
        <v>0</v>
      </c>
      <c r="I59" s="72"/>
      <c r="J59" s="125"/>
      <c r="K59" s="159"/>
      <c r="L59" s="85"/>
      <c r="M59" s="81">
        <v>0</v>
      </c>
      <c r="N59" s="82"/>
      <c r="O59" s="144">
        <v>0</v>
      </c>
      <c r="P59" s="144"/>
      <c r="Q59" s="68">
        <v>0</v>
      </c>
      <c r="R59" s="68"/>
      <c r="S59" s="68"/>
      <c r="T59" s="159">
        <v>0</v>
      </c>
      <c r="U59" s="82">
        <v>0</v>
      </c>
      <c r="V59" s="155"/>
      <c r="W59" s="81">
        <v>0</v>
      </c>
      <c r="X59" s="82"/>
      <c r="Y59" s="144">
        <v>0</v>
      </c>
      <c r="Z59" s="144"/>
      <c r="AA59" s="82">
        <v>0</v>
      </c>
      <c r="AB59" s="82"/>
      <c r="AC59" s="82"/>
      <c r="AD59" s="159">
        <v>0</v>
      </c>
      <c r="AE59" s="85">
        <v>0</v>
      </c>
      <c r="AF59" s="81">
        <v>0</v>
      </c>
      <c r="AG59" s="82"/>
      <c r="AH59" s="202">
        <v>3045.6852791878164</v>
      </c>
      <c r="AI59" s="82">
        <v>0</v>
      </c>
      <c r="AJ59" s="82"/>
      <c r="AK59" s="82"/>
      <c r="AL59" s="159">
        <v>1622.1243294127059</v>
      </c>
      <c r="AM59" s="159">
        <v>4862.0324033048691</v>
      </c>
      <c r="AN59" s="85"/>
      <c r="AO59" s="81"/>
      <c r="AP59" s="202">
        <v>3045.6852791878164</v>
      </c>
      <c r="AQ59" s="159">
        <v>1622.1243294127059</v>
      </c>
      <c r="AR59" s="162">
        <v>4862.0324033048691</v>
      </c>
      <c r="AS59" s="81">
        <v>0</v>
      </c>
      <c r="AT59" s="82"/>
      <c r="AU59" s="144">
        <v>0</v>
      </c>
      <c r="AV59" s="144"/>
      <c r="AW59" s="82">
        <v>0</v>
      </c>
      <c r="AX59" s="82"/>
      <c r="AY59" s="82"/>
      <c r="AZ59" s="202">
        <v>3045.6852791878164</v>
      </c>
      <c r="BA59" s="159">
        <v>1622.1243294127059</v>
      </c>
      <c r="BB59" s="159">
        <v>4862.0324033048691</v>
      </c>
      <c r="BC59" s="155"/>
      <c r="BD59" s="81">
        <v>0</v>
      </c>
      <c r="BE59" s="82"/>
      <c r="BF59" s="144">
        <v>0</v>
      </c>
      <c r="BG59" s="144"/>
      <c r="BH59" s="82">
        <v>0</v>
      </c>
      <c r="BI59" s="82"/>
      <c r="BJ59" s="82"/>
      <c r="BK59" s="202">
        <v>3045.6852791878164</v>
      </c>
      <c r="BL59" s="159">
        <v>1622.1243294127059</v>
      </c>
      <c r="BM59" s="162">
        <v>4862.0324033048691</v>
      </c>
      <c r="BO59" s="12" t="s">
        <v>144</v>
      </c>
      <c r="BP59" s="12" t="s">
        <v>87</v>
      </c>
      <c r="BQ59" s="15" t="s">
        <v>169</v>
      </c>
      <c r="BR59" s="15" t="s">
        <v>11</v>
      </c>
      <c r="BS59" s="15">
        <f t="shared" ref="BS59:BS69" si="5">($W$58)*$C4</f>
        <v>0.44151898273924056</v>
      </c>
    </row>
    <row r="60" spans="1:71" s="20" customFormat="1" x14ac:dyDescent="0.2">
      <c r="A60" s="97" t="s">
        <v>41</v>
      </c>
      <c r="B60" s="31"/>
      <c r="C60" s="31"/>
      <c r="D60" s="31"/>
      <c r="E60" s="93"/>
      <c r="F60" s="94"/>
      <c r="G60" s="94"/>
      <c r="H60" s="31"/>
      <c r="I60" s="31"/>
      <c r="J60" s="126"/>
      <c r="K60" s="23"/>
      <c r="L60" s="71"/>
      <c r="M60" s="24"/>
      <c r="N60" s="28"/>
      <c r="O60" s="147"/>
      <c r="P60" s="147"/>
      <c r="Q60" s="127"/>
      <c r="R60" s="127"/>
      <c r="S60" s="31"/>
      <c r="T60" s="86"/>
      <c r="U60" s="28"/>
      <c r="V60" s="156"/>
      <c r="W60" s="24"/>
      <c r="X60" s="28"/>
      <c r="Y60" s="147"/>
      <c r="Z60" s="147"/>
      <c r="AA60" s="28"/>
      <c r="AB60" s="28"/>
      <c r="AC60" s="28"/>
      <c r="AD60" s="86"/>
      <c r="AE60" s="47"/>
      <c r="AF60" s="24"/>
      <c r="AG60" s="28"/>
      <c r="AH60" s="28"/>
      <c r="AI60" s="28"/>
      <c r="AJ60" s="28"/>
      <c r="AK60" s="28"/>
      <c r="AL60" s="86"/>
      <c r="AM60" s="86"/>
      <c r="AN60" s="47"/>
      <c r="AO60" s="24"/>
      <c r="AP60" s="28"/>
      <c r="AQ60" s="86"/>
      <c r="AR60" s="163"/>
      <c r="AS60" s="24"/>
      <c r="AT60" s="28"/>
      <c r="AU60" s="147"/>
      <c r="AV60" s="147"/>
      <c r="AW60" s="28"/>
      <c r="AX60" s="28"/>
      <c r="AY60" s="28"/>
      <c r="AZ60" s="28"/>
      <c r="BA60" s="86"/>
      <c r="BB60" s="86"/>
      <c r="BC60" s="156"/>
      <c r="BD60" s="24"/>
      <c r="BE60" s="28"/>
      <c r="BF60" s="147"/>
      <c r="BG60" s="147"/>
      <c r="BH60" s="28"/>
      <c r="BI60" s="28"/>
      <c r="BJ60" s="28"/>
      <c r="BK60" s="28"/>
      <c r="BL60" s="86"/>
      <c r="BM60" s="163"/>
      <c r="BO60" s="176"/>
      <c r="BP60" s="176"/>
      <c r="BQ60" s="15" t="s">
        <v>170</v>
      </c>
      <c r="BR60" s="15" t="s">
        <v>11</v>
      </c>
      <c r="BS60" s="15">
        <f t="shared" si="5"/>
        <v>1.3990299353544207</v>
      </c>
    </row>
    <row r="61" spans="1:71" s="20" customFormat="1" x14ac:dyDescent="0.2">
      <c r="A61" s="17" t="s">
        <v>42</v>
      </c>
      <c r="B61" s="32">
        <v>5.2719271914324164</v>
      </c>
      <c r="C61" s="186">
        <v>0.96495617654341403</v>
      </c>
      <c r="D61" s="54">
        <v>11.92123553604428</v>
      </c>
      <c r="E61" s="67"/>
      <c r="F61" s="54">
        <v>5.1333793682224647E-2</v>
      </c>
      <c r="G61" s="44">
        <v>0.55499305221101003</v>
      </c>
      <c r="H61" s="190">
        <v>1.5373395106181431</v>
      </c>
      <c r="I61" s="73">
        <v>0</v>
      </c>
      <c r="J61" s="193">
        <v>0.98066171594753204</v>
      </c>
      <c r="K61" s="23">
        <v>0.55499305221101003</v>
      </c>
      <c r="L61" s="197">
        <v>1.5373395106181431</v>
      </c>
      <c r="M61" s="201">
        <v>7.1268638658826955</v>
      </c>
      <c r="N61" s="176">
        <v>2.7549999999999999</v>
      </c>
      <c r="O61" s="146">
        <v>0</v>
      </c>
      <c r="P61" s="146">
        <v>0</v>
      </c>
      <c r="Q61" s="67">
        <v>9.8749009698704384</v>
      </c>
      <c r="R61" s="67"/>
      <c r="S61" s="54">
        <v>5.1333793682224647E-2</v>
      </c>
      <c r="T61" s="23">
        <v>0.55499305221101003</v>
      </c>
      <c r="U61" s="176">
        <v>1.5373395106181431</v>
      </c>
      <c r="V61" s="152">
        <v>0</v>
      </c>
      <c r="W61" s="201">
        <v>4.2834052113153573</v>
      </c>
      <c r="X61" s="176"/>
      <c r="Y61" s="146">
        <v>0</v>
      </c>
      <c r="Z61" s="146">
        <v>0</v>
      </c>
      <c r="AA61" s="20">
        <v>4.4160753009324285</v>
      </c>
      <c r="AC61" s="20">
        <v>5.1333793682224647E-2</v>
      </c>
      <c r="AD61" s="23">
        <v>0.55499305221101003</v>
      </c>
      <c r="AE61" s="197">
        <v>1.5373395106181431</v>
      </c>
      <c r="AF61" s="201">
        <v>5.2719271914324164</v>
      </c>
      <c r="AG61" s="176">
        <v>0.96495617654341392</v>
      </c>
      <c r="AH61" s="176">
        <v>5.6682795166019897</v>
      </c>
      <c r="AI61" s="176">
        <v>11.92123553604428</v>
      </c>
      <c r="AK61" s="20">
        <v>5.1333793682224647E-2</v>
      </c>
      <c r="AL61" s="23">
        <v>0.16321399296280559</v>
      </c>
      <c r="AM61" s="23"/>
      <c r="AN61" s="71">
        <v>0</v>
      </c>
      <c r="AO61" s="201">
        <v>0.98066171594753204</v>
      </c>
      <c r="AP61" s="176">
        <v>0.30844532585682144</v>
      </c>
      <c r="AQ61" s="23">
        <v>0.16321399296280559</v>
      </c>
      <c r="AR61" s="164"/>
      <c r="AS61" s="201">
        <v>7.1268638658826955</v>
      </c>
      <c r="AT61" s="176">
        <v>2.7549999999999999</v>
      </c>
      <c r="AU61" s="146">
        <v>0</v>
      </c>
      <c r="AV61" s="146">
        <v>0</v>
      </c>
      <c r="AW61" s="20">
        <v>9.8749009698704384</v>
      </c>
      <c r="AY61" s="20">
        <v>5.1333793682224647E-2</v>
      </c>
      <c r="AZ61" s="176">
        <v>5.6682795166019897</v>
      </c>
      <c r="BA61" s="23">
        <v>0.16321399296280559</v>
      </c>
      <c r="BB61" s="23"/>
      <c r="BC61" s="152">
        <v>0</v>
      </c>
      <c r="BD61" s="201">
        <v>4.2834052113153573</v>
      </c>
      <c r="BE61" s="176"/>
      <c r="BF61" s="146">
        <v>0</v>
      </c>
      <c r="BG61" s="146">
        <v>0</v>
      </c>
      <c r="BH61" s="20">
        <v>4.4160753009324285</v>
      </c>
      <c r="BJ61" s="20">
        <v>5.1333793682224647E-2</v>
      </c>
      <c r="BK61" s="176">
        <v>5.6682795166019897</v>
      </c>
      <c r="BL61" s="23">
        <v>0.16321399296280559</v>
      </c>
      <c r="BM61" s="164"/>
      <c r="BO61" s="176"/>
      <c r="BP61" s="176"/>
      <c r="BQ61" s="15" t="s">
        <v>171</v>
      </c>
      <c r="BR61" s="15" t="s">
        <v>11</v>
      </c>
      <c r="BS61" s="15">
        <f t="shared" si="5"/>
        <v>2.7405078240069281</v>
      </c>
    </row>
    <row r="62" spans="1:71" s="20" customFormat="1" x14ac:dyDescent="0.2">
      <c r="A62" s="17" t="s">
        <v>43</v>
      </c>
      <c r="B62" s="32">
        <v>10.162026791085868</v>
      </c>
      <c r="C62" s="186">
        <v>1.2612200451869136</v>
      </c>
      <c r="D62" s="54">
        <v>46.476437833712652</v>
      </c>
      <c r="E62" s="67"/>
      <c r="F62" s="54">
        <v>0.16266210374673123</v>
      </c>
      <c r="G62" s="44">
        <v>1.7586141791176897</v>
      </c>
      <c r="H62" s="190">
        <v>4.8713890213944593</v>
      </c>
      <c r="I62" s="73">
        <v>0</v>
      </c>
      <c r="J62" s="193">
        <v>3.9920002534476509</v>
      </c>
      <c r="K62" s="23">
        <v>1.7586141791176897</v>
      </c>
      <c r="L62" s="197">
        <v>4.8713890213944593</v>
      </c>
      <c r="M62" s="201">
        <v>2.5695556070323402</v>
      </c>
      <c r="N62" s="176">
        <v>5.0679999999999996</v>
      </c>
      <c r="O62" s="146">
        <v>0</v>
      </c>
      <c r="P62" s="146">
        <v>0</v>
      </c>
      <c r="Q62" s="67">
        <v>33.29134205391447</v>
      </c>
      <c r="R62" s="67"/>
      <c r="S62" s="54">
        <v>0.16266210374673123</v>
      </c>
      <c r="T62" s="23">
        <v>1.7586141791176897</v>
      </c>
      <c r="U62" s="176">
        <v>4.8713890213944593</v>
      </c>
      <c r="V62" s="152">
        <v>0</v>
      </c>
      <c r="W62" s="201">
        <v>13.019963504825306</v>
      </c>
      <c r="X62" s="176"/>
      <c r="Y62" s="146">
        <v>0</v>
      </c>
      <c r="Z62" s="146">
        <v>0</v>
      </c>
      <c r="AA62" s="20">
        <v>22.298685928580579</v>
      </c>
      <c r="AC62" s="20">
        <v>0.16266210374673123</v>
      </c>
      <c r="AD62" s="23">
        <v>1.7586141791176897</v>
      </c>
      <c r="AE62" s="197">
        <v>4.8713890213944593</v>
      </c>
      <c r="AF62" s="201">
        <v>10.162026791085868</v>
      </c>
      <c r="AG62" s="176">
        <v>1.2612200451869136</v>
      </c>
      <c r="AH62" s="176">
        <v>17.961155890846431</v>
      </c>
      <c r="AI62" s="176">
        <v>46.476437833712652</v>
      </c>
      <c r="AK62" s="20">
        <v>0.16266210374673123</v>
      </c>
      <c r="AL62" s="23">
        <v>0.63970251588522231</v>
      </c>
      <c r="AM62" s="23"/>
      <c r="AN62" s="71">
        <v>0</v>
      </c>
      <c r="AO62" s="201">
        <v>3.9920002534476509</v>
      </c>
      <c r="AP62" s="176">
        <v>1.2555948692311887</v>
      </c>
      <c r="AQ62" s="23">
        <v>0.63970251588522231</v>
      </c>
      <c r="AR62" s="164"/>
      <c r="AS62" s="201">
        <v>2.5695556070323402</v>
      </c>
      <c r="AT62" s="176">
        <v>5.0679999999999996</v>
      </c>
      <c r="AU62" s="146">
        <v>0</v>
      </c>
      <c r="AV62" s="146">
        <v>0</v>
      </c>
      <c r="AW62" s="20">
        <v>33.29134205391447</v>
      </c>
      <c r="AY62" s="20">
        <v>0.16266210374673123</v>
      </c>
      <c r="AZ62" s="176">
        <v>17.961155890846431</v>
      </c>
      <c r="BA62" s="23">
        <v>0.63970251588522231</v>
      </c>
      <c r="BB62" s="23"/>
      <c r="BC62" s="152">
        <v>0</v>
      </c>
      <c r="BD62" s="201">
        <v>13.019963504825306</v>
      </c>
      <c r="BE62" s="176"/>
      <c r="BF62" s="146">
        <v>0</v>
      </c>
      <c r="BG62" s="146">
        <v>0</v>
      </c>
      <c r="BH62" s="20">
        <v>22.298685928580579</v>
      </c>
      <c r="BJ62" s="20">
        <v>0.16266210374673123</v>
      </c>
      <c r="BK62" s="176">
        <v>17.961155890846431</v>
      </c>
      <c r="BL62" s="23">
        <v>0.63970251588522231</v>
      </c>
      <c r="BM62" s="164"/>
      <c r="BO62" s="176"/>
      <c r="BP62" s="176"/>
      <c r="BQ62" s="15" t="s">
        <v>172</v>
      </c>
      <c r="BR62" s="15" t="s">
        <v>11</v>
      </c>
      <c r="BS62" s="15">
        <f t="shared" si="5"/>
        <v>0.49224087557783891</v>
      </c>
    </row>
    <row r="63" spans="1:71" s="20" customFormat="1" x14ac:dyDescent="0.2">
      <c r="A63" s="17" t="s">
        <v>44</v>
      </c>
      <c r="B63" s="32">
        <v>17.926698796272841</v>
      </c>
      <c r="C63" s="186">
        <v>1.6449072981782056</v>
      </c>
      <c r="D63" s="54">
        <v>70.306762777212214</v>
      </c>
      <c r="E63" s="67"/>
      <c r="F63" s="54">
        <v>0.3186305647347567</v>
      </c>
      <c r="G63" s="44">
        <v>3.4448603340043826</v>
      </c>
      <c r="H63" s="190">
        <v>9.5423174739359169</v>
      </c>
      <c r="I63" s="73">
        <v>0</v>
      </c>
      <c r="J63" s="193">
        <v>5.3498624240564796</v>
      </c>
      <c r="K63" s="23">
        <v>3.4448603340043826</v>
      </c>
      <c r="L63" s="197">
        <v>9.5423174739359169</v>
      </c>
      <c r="M63" s="201">
        <v>11.588279852910652</v>
      </c>
      <c r="N63" s="176"/>
      <c r="O63" s="146">
        <v>0</v>
      </c>
      <c r="P63" s="146">
        <v>0</v>
      </c>
      <c r="Q63" s="67">
        <v>167.13676625779553</v>
      </c>
      <c r="R63" s="67"/>
      <c r="S63" s="54">
        <v>0.3186305647347567</v>
      </c>
      <c r="T63" s="23">
        <v>3.4448603340043826</v>
      </c>
      <c r="U63" s="176">
        <v>9.5423174739359169</v>
      </c>
      <c r="V63" s="152">
        <v>0</v>
      </c>
      <c r="W63" s="201">
        <v>19.14961585523778</v>
      </c>
      <c r="X63" s="176">
        <v>3</v>
      </c>
      <c r="Y63" s="146">
        <v>0</v>
      </c>
      <c r="Z63" s="146">
        <v>0</v>
      </c>
      <c r="AA63" s="20">
        <v>94.469245436881906</v>
      </c>
      <c r="AC63" s="20">
        <v>0.3186305647347567</v>
      </c>
      <c r="AD63" s="23">
        <v>3.4448603340043826</v>
      </c>
      <c r="AE63" s="197">
        <v>9.5423174739359169</v>
      </c>
      <c r="AF63" s="201">
        <v>17.926698796272841</v>
      </c>
      <c r="AG63" s="176">
        <v>1.6449072981782056</v>
      </c>
      <c r="AH63" s="176">
        <v>35.183199485113057</v>
      </c>
      <c r="AI63" s="176">
        <v>70.306762777212214</v>
      </c>
      <c r="AK63" s="20">
        <v>0.3186305647347567</v>
      </c>
      <c r="AL63" s="23">
        <v>2.6831487532307383</v>
      </c>
      <c r="AM63" s="23"/>
      <c r="AN63" s="71">
        <v>0</v>
      </c>
      <c r="AO63" s="201">
        <v>5.3498624240564796</v>
      </c>
      <c r="AP63" s="176">
        <v>1.6826802064796342</v>
      </c>
      <c r="AQ63" s="23">
        <v>2.6831487532307383</v>
      </c>
      <c r="AR63" s="164"/>
      <c r="AS63" s="201">
        <v>11.588279852910652</v>
      </c>
      <c r="AT63" s="176"/>
      <c r="AU63" s="146">
        <v>0</v>
      </c>
      <c r="AV63" s="146">
        <v>0</v>
      </c>
      <c r="AW63" s="20">
        <v>167.13676625779553</v>
      </c>
      <c r="AY63" s="20">
        <v>0.3186305647347567</v>
      </c>
      <c r="AZ63" s="176">
        <v>35.183199485113057</v>
      </c>
      <c r="BA63" s="23">
        <v>2.6831487532307383</v>
      </c>
      <c r="BB63" s="23"/>
      <c r="BC63" s="152">
        <v>0</v>
      </c>
      <c r="BD63" s="201">
        <v>19.14961585523778</v>
      </c>
      <c r="BE63" s="176">
        <v>3</v>
      </c>
      <c r="BF63" s="146">
        <v>0</v>
      </c>
      <c r="BG63" s="146">
        <v>0</v>
      </c>
      <c r="BH63" s="20">
        <v>94.469245436881906</v>
      </c>
      <c r="BJ63" s="20">
        <v>0.3186305647347567</v>
      </c>
      <c r="BK63" s="176">
        <v>35.183199485113057</v>
      </c>
      <c r="BL63" s="23">
        <v>2.6831487532307383</v>
      </c>
      <c r="BM63" s="164"/>
      <c r="BO63" s="176"/>
      <c r="BP63" s="176"/>
      <c r="BQ63" s="15" t="s">
        <v>173</v>
      </c>
      <c r="BR63" s="15" t="s">
        <v>11</v>
      </c>
      <c r="BS63" s="15">
        <f t="shared" si="5"/>
        <v>0.2132787759819384</v>
      </c>
    </row>
    <row r="64" spans="1:71" s="20" customFormat="1" x14ac:dyDescent="0.2">
      <c r="A64" s="17" t="s">
        <v>45</v>
      </c>
      <c r="B64" s="32">
        <v>2.1794021074437766</v>
      </c>
      <c r="C64" s="186">
        <v>1.2074408524401301</v>
      </c>
      <c r="D64" s="54">
        <v>4.9156052799648648</v>
      </c>
      <c r="E64" s="67"/>
      <c r="F64" s="54">
        <v>5.7230552470400403E-2</v>
      </c>
      <c r="G64" s="44">
        <v>0.61874560044971505</v>
      </c>
      <c r="H64" s="190">
        <v>1.7139350750481765</v>
      </c>
      <c r="I64" s="73">
        <v>0</v>
      </c>
      <c r="J64" s="193">
        <v>0.36239439991404065</v>
      </c>
      <c r="K64" s="23">
        <v>0.61874560044971505</v>
      </c>
      <c r="L64" s="197">
        <v>1.7139350750481765</v>
      </c>
      <c r="M64" s="201">
        <v>8.397524526342421</v>
      </c>
      <c r="N64" s="176"/>
      <c r="O64" s="146">
        <v>0</v>
      </c>
      <c r="P64" s="146">
        <v>0</v>
      </c>
      <c r="Q64" s="67">
        <v>14.27024380945447</v>
      </c>
      <c r="R64" s="67"/>
      <c r="S64" s="54">
        <v>5.7230552470400403E-2</v>
      </c>
      <c r="T64" s="23">
        <v>0.61874560044971505</v>
      </c>
      <c r="U64" s="176">
        <v>1.7139350750481765</v>
      </c>
      <c r="V64" s="152">
        <v>0</v>
      </c>
      <c r="W64" s="201">
        <v>2.264981558316796</v>
      </c>
      <c r="X64" s="176"/>
      <c r="Y64" s="146">
        <v>0</v>
      </c>
      <c r="Z64" s="146">
        <v>0</v>
      </c>
      <c r="AA64" s="20">
        <v>3.5907564950327919</v>
      </c>
      <c r="AC64" s="20">
        <v>5.7230552470400403E-2</v>
      </c>
      <c r="AD64" s="23">
        <v>0.61874560044971505</v>
      </c>
      <c r="AE64" s="197">
        <v>1.7139350750481765</v>
      </c>
      <c r="AF64" s="201">
        <v>2.1794021074437766</v>
      </c>
      <c r="AG64" s="176">
        <v>1.2074408524401301</v>
      </c>
      <c r="AH64" s="176">
        <v>6.3193998538260301</v>
      </c>
      <c r="AI64" s="176">
        <v>4.9156052799648648</v>
      </c>
      <c r="AK64" s="20">
        <v>5.7230552470400403E-2</v>
      </c>
      <c r="AL64" s="23">
        <v>8.9219404965313748E-2</v>
      </c>
      <c r="AM64" s="23"/>
      <c r="AN64" s="71">
        <v>0</v>
      </c>
      <c r="AO64" s="201">
        <v>0.36239439991404065</v>
      </c>
      <c r="AP64" s="176">
        <v>0.113983096262885</v>
      </c>
      <c r="AQ64" s="23">
        <v>8.9219404965313748E-2</v>
      </c>
      <c r="AR64" s="164"/>
      <c r="AS64" s="201">
        <v>8.397524526342421</v>
      </c>
      <c r="AT64" s="176"/>
      <c r="AU64" s="146">
        <v>0</v>
      </c>
      <c r="AV64" s="146">
        <v>0</v>
      </c>
      <c r="AW64" s="20">
        <v>14.27024380945447</v>
      </c>
      <c r="AY64" s="20">
        <v>5.7230552470400403E-2</v>
      </c>
      <c r="AZ64" s="176">
        <v>6.3193998538260301</v>
      </c>
      <c r="BA64" s="23">
        <v>8.9219404965313748E-2</v>
      </c>
      <c r="BB64" s="23"/>
      <c r="BC64" s="152">
        <v>0</v>
      </c>
      <c r="BD64" s="201">
        <v>2.264981558316796</v>
      </c>
      <c r="BE64" s="176"/>
      <c r="BF64" s="146">
        <v>0</v>
      </c>
      <c r="BG64" s="146">
        <v>0</v>
      </c>
      <c r="BH64" s="20">
        <v>3.5907564950327919</v>
      </c>
      <c r="BJ64" s="20">
        <v>5.7230552470400403E-2</v>
      </c>
      <c r="BK64" s="176">
        <v>6.3193998538260301</v>
      </c>
      <c r="BL64" s="23">
        <v>8.9219404965313748E-2</v>
      </c>
      <c r="BM64" s="164"/>
      <c r="BO64" s="176"/>
      <c r="BP64" s="176"/>
      <c r="BQ64" s="15" t="s">
        <v>174</v>
      </c>
      <c r="BR64" s="15" t="s">
        <v>11</v>
      </c>
      <c r="BS64" s="15">
        <f t="shared" si="5"/>
        <v>6.740085358564067</v>
      </c>
    </row>
    <row r="65" spans="1:71" s="20" customFormat="1" x14ac:dyDescent="0.2">
      <c r="A65" s="17" t="s">
        <v>46</v>
      </c>
      <c r="B65" s="32">
        <v>1.9925588679780686</v>
      </c>
      <c r="C65" s="186">
        <v>1.1635271219455654</v>
      </c>
      <c r="D65" s="54">
        <v>4.8585243095169366</v>
      </c>
      <c r="E65" s="67"/>
      <c r="F65" s="54">
        <v>2.4797196428349808E-2</v>
      </c>
      <c r="G65" s="44">
        <v>0.26809379835122682</v>
      </c>
      <c r="H65" s="190">
        <v>0.74262405108511709</v>
      </c>
      <c r="I65" s="73">
        <v>0</v>
      </c>
      <c r="J65" s="193">
        <v>0.21041670166376425</v>
      </c>
      <c r="K65" s="23">
        <v>0.26809379835122682</v>
      </c>
      <c r="L65" s="197">
        <v>0.74262405108511709</v>
      </c>
      <c r="M65" s="201">
        <v>1.3537728131801969</v>
      </c>
      <c r="N65" s="176"/>
      <c r="O65" s="146">
        <v>0</v>
      </c>
      <c r="P65" s="146">
        <v>0</v>
      </c>
      <c r="Q65" s="67">
        <v>4.9151633730467772</v>
      </c>
      <c r="R65" s="67"/>
      <c r="S65" s="54">
        <v>2.4797196428349808E-2</v>
      </c>
      <c r="T65" s="23">
        <v>0.26809379835122682</v>
      </c>
      <c r="U65" s="176">
        <v>0.74262405108511709</v>
      </c>
      <c r="V65" s="152">
        <v>0</v>
      </c>
      <c r="W65" s="201">
        <v>1.7813729579842357</v>
      </c>
      <c r="X65" s="176"/>
      <c r="Y65" s="146">
        <v>0</v>
      </c>
      <c r="Z65" s="146">
        <v>0</v>
      </c>
      <c r="AA65" s="20">
        <v>3.1495079744935968</v>
      </c>
      <c r="AC65" s="20">
        <v>2.4797196428349808E-2</v>
      </c>
      <c r="AD65" s="23">
        <v>0.26809379835122682</v>
      </c>
      <c r="AE65" s="197">
        <v>0.74262405108511709</v>
      </c>
      <c r="AF65" s="201">
        <v>1.9925588679780681</v>
      </c>
      <c r="AG65" s="176">
        <v>1.1635271219455654</v>
      </c>
      <c r="AH65" s="176">
        <v>2.7381074045311027</v>
      </c>
      <c r="AI65" s="176">
        <v>4.8585243095169366</v>
      </c>
      <c r="AK65" s="20">
        <v>2.4797196428349808E-2</v>
      </c>
      <c r="AL65" s="23">
        <v>7.7207902252231911E-2</v>
      </c>
      <c r="AM65" s="23"/>
      <c r="AN65" s="71">
        <v>0</v>
      </c>
      <c r="AO65" s="201">
        <v>0.21041670166376425</v>
      </c>
      <c r="AP65" s="176">
        <v>6.6181892343669071E-2</v>
      </c>
      <c r="AQ65" s="23">
        <v>7.7207902252231911E-2</v>
      </c>
      <c r="AR65" s="164"/>
      <c r="AS65" s="201">
        <v>1.3537728131801969</v>
      </c>
      <c r="AT65" s="176"/>
      <c r="AU65" s="146">
        <v>0</v>
      </c>
      <c r="AV65" s="146">
        <v>0</v>
      </c>
      <c r="AW65" s="20">
        <v>4.9151633730467772</v>
      </c>
      <c r="AY65" s="20">
        <v>2.4797196428349808E-2</v>
      </c>
      <c r="AZ65" s="176">
        <v>2.7381074045311027</v>
      </c>
      <c r="BA65" s="23">
        <v>7.7207902252231911E-2</v>
      </c>
      <c r="BB65" s="23"/>
      <c r="BC65" s="152">
        <v>0</v>
      </c>
      <c r="BD65" s="201">
        <v>1.7813729579842357</v>
      </c>
      <c r="BE65" s="176"/>
      <c r="BF65" s="146">
        <v>0</v>
      </c>
      <c r="BG65" s="146">
        <v>0</v>
      </c>
      <c r="BH65" s="20">
        <v>3.1495079744935968</v>
      </c>
      <c r="BJ65" s="20">
        <v>2.4797196428349808E-2</v>
      </c>
      <c r="BK65" s="176">
        <v>2.7381074045311027</v>
      </c>
      <c r="BL65" s="23">
        <v>7.7207902252231911E-2</v>
      </c>
      <c r="BM65" s="164"/>
      <c r="BO65" s="176"/>
      <c r="BP65" s="176"/>
      <c r="BQ65" s="15" t="s">
        <v>175</v>
      </c>
      <c r="BR65" s="15" t="s">
        <v>11</v>
      </c>
      <c r="BS65" s="15">
        <f t="shared" si="5"/>
        <v>1.7516186370312135E-2</v>
      </c>
    </row>
    <row r="66" spans="1:71" s="20" customFormat="1" x14ac:dyDescent="0.2">
      <c r="A66" s="17" t="s">
        <v>47</v>
      </c>
      <c r="B66" s="32">
        <v>10.039856091408481</v>
      </c>
      <c r="C66" s="186">
        <v>2.7140635663636774E-2</v>
      </c>
      <c r="D66" s="54">
        <v>14.276378932649983</v>
      </c>
      <c r="E66" s="67"/>
      <c r="F66" s="54">
        <v>0.78363219592506428</v>
      </c>
      <c r="G66" s="44">
        <v>8.4722050140990088</v>
      </c>
      <c r="H66" s="190">
        <v>23.468141553021699</v>
      </c>
      <c r="I66" s="73">
        <v>0</v>
      </c>
      <c r="J66" s="193">
        <v>3.4089959614089587</v>
      </c>
      <c r="K66" s="23">
        <v>8.4722050140990088</v>
      </c>
      <c r="L66" s="197">
        <v>23.468141553021699</v>
      </c>
      <c r="M66" s="201">
        <v>6.5996680084904806</v>
      </c>
      <c r="N66" s="176">
        <v>12.776</v>
      </c>
      <c r="O66" s="146">
        <v>0</v>
      </c>
      <c r="P66" s="146">
        <v>0</v>
      </c>
      <c r="Q66" s="67">
        <v>689.09984528317705</v>
      </c>
      <c r="R66" s="67"/>
      <c r="S66" s="54">
        <v>0.78363219592506428</v>
      </c>
      <c r="T66" s="23">
        <v>8.4722050140990088</v>
      </c>
      <c r="U66" s="176">
        <v>23.468141553021699</v>
      </c>
      <c r="V66" s="152">
        <v>0</v>
      </c>
      <c r="W66" s="201">
        <v>23.503865814673645</v>
      </c>
      <c r="X66" s="176">
        <v>16.399999999999999</v>
      </c>
      <c r="Y66" s="146">
        <v>0</v>
      </c>
      <c r="Z66" s="146">
        <v>0</v>
      </c>
      <c r="AA66" s="20">
        <v>172.66917861801804</v>
      </c>
      <c r="AC66" s="20">
        <v>0.78363219592506428</v>
      </c>
      <c r="AD66" s="23">
        <v>8.4722050140990088</v>
      </c>
      <c r="AE66" s="197">
        <v>23.468141553021699</v>
      </c>
      <c r="AF66" s="201">
        <v>10.039856091408483</v>
      </c>
      <c r="AG66" s="176">
        <v>2.7140635663636774E-2</v>
      </c>
      <c r="AH66" s="176">
        <v>86.52869788289108</v>
      </c>
      <c r="AI66" s="176">
        <v>14.276378932649983</v>
      </c>
      <c r="AK66" s="20">
        <v>0.78363219592506428</v>
      </c>
      <c r="AL66" s="23">
        <v>4.9747778816063196E-2</v>
      </c>
      <c r="AM66" s="23"/>
      <c r="AN66" s="71">
        <v>0</v>
      </c>
      <c r="AO66" s="201">
        <v>3.4089959614089587</v>
      </c>
      <c r="AP66" s="176">
        <v>1.072223839334248</v>
      </c>
      <c r="AQ66" s="23">
        <v>4.9747778816063196E-2</v>
      </c>
      <c r="AR66" s="164"/>
      <c r="AS66" s="201">
        <v>6.5996680084904806</v>
      </c>
      <c r="AT66" s="176">
        <v>12.776</v>
      </c>
      <c r="AU66" s="146">
        <v>0</v>
      </c>
      <c r="AV66" s="146">
        <v>0</v>
      </c>
      <c r="AW66" s="20">
        <v>689.09984528317705</v>
      </c>
      <c r="AY66" s="20">
        <v>0.78363219592506428</v>
      </c>
      <c r="AZ66" s="176">
        <v>86.52869788289108</v>
      </c>
      <c r="BA66" s="23">
        <v>4.9747778816063196E-2</v>
      </c>
      <c r="BB66" s="23"/>
      <c r="BC66" s="152">
        <v>0</v>
      </c>
      <c r="BD66" s="201">
        <v>23.503865814673645</v>
      </c>
      <c r="BE66" s="176">
        <v>16.399999999999999</v>
      </c>
      <c r="BF66" s="146">
        <v>0</v>
      </c>
      <c r="BG66" s="146">
        <v>0</v>
      </c>
      <c r="BH66" s="20">
        <v>172.66917861801804</v>
      </c>
      <c r="BJ66" s="20">
        <v>0.78363219592506428</v>
      </c>
      <c r="BK66" s="176">
        <v>86.52869788289108</v>
      </c>
      <c r="BL66" s="23">
        <v>4.9747778816063196E-2</v>
      </c>
      <c r="BM66" s="164"/>
      <c r="BO66" s="176"/>
      <c r="BP66" s="176"/>
      <c r="BQ66" s="15" t="s">
        <v>176</v>
      </c>
      <c r="BR66" s="15" t="s">
        <v>11</v>
      </c>
      <c r="BS66" s="15">
        <f t="shared" si="5"/>
        <v>4.134722101132296E-2</v>
      </c>
    </row>
    <row r="67" spans="1:71" s="20" customFormat="1" x14ac:dyDescent="0.2">
      <c r="A67" s="17" t="s">
        <v>48</v>
      </c>
      <c r="B67" s="32">
        <v>0.39219591330326742</v>
      </c>
      <c r="C67" s="186">
        <v>0</v>
      </c>
      <c r="D67" s="54">
        <v>0.87669580343671949</v>
      </c>
      <c r="E67" s="67"/>
      <c r="F67" s="54">
        <v>2.0365926752465187E-3</v>
      </c>
      <c r="G67" s="44">
        <v>2.2018532118288369E-2</v>
      </c>
      <c r="H67" s="190">
        <v>6.0991681348813429E-2</v>
      </c>
      <c r="I67" s="73">
        <v>0</v>
      </c>
      <c r="J67" s="193">
        <v>4.6190466696949775E-2</v>
      </c>
      <c r="K67" s="23">
        <v>2.2018532118288369E-2</v>
      </c>
      <c r="L67" s="197">
        <v>6.0991681348813429E-2</v>
      </c>
      <c r="M67" s="201">
        <v>8.1578220031167187E-2</v>
      </c>
      <c r="N67" s="176"/>
      <c r="O67" s="146">
        <v>0</v>
      </c>
      <c r="P67" s="146">
        <v>0</v>
      </c>
      <c r="Q67" s="67">
        <v>0.24179517507486198</v>
      </c>
      <c r="R67" s="67"/>
      <c r="S67" s="54">
        <v>2.0365926752465187E-3</v>
      </c>
      <c r="T67" s="23">
        <v>2.2018532118288369E-2</v>
      </c>
      <c r="U67" s="176">
        <v>6.0991681348813429E-2</v>
      </c>
      <c r="V67" s="152">
        <v>0</v>
      </c>
      <c r="W67" s="201">
        <v>0.70251356343236104</v>
      </c>
      <c r="X67" s="176"/>
      <c r="Y67" s="146">
        <v>0</v>
      </c>
      <c r="Z67" s="146">
        <v>0</v>
      </c>
      <c r="AA67" s="20">
        <v>0.96291190431516382</v>
      </c>
      <c r="AC67" s="20">
        <v>2.0365926752465187E-3</v>
      </c>
      <c r="AD67" s="23">
        <v>2.2018532118288369E-2</v>
      </c>
      <c r="AE67" s="197">
        <v>6.0991681348813429E-2</v>
      </c>
      <c r="AF67" s="201">
        <v>0.39219591330326753</v>
      </c>
      <c r="AG67" s="176">
        <v>0</v>
      </c>
      <c r="AH67" s="176">
        <v>0.22488064327026008</v>
      </c>
      <c r="AI67" s="176">
        <v>0.87669580343671949</v>
      </c>
      <c r="AK67" s="20">
        <v>2.0365926752465187E-3</v>
      </c>
      <c r="AL67" s="23">
        <v>9.2037650704295693E-3</v>
      </c>
      <c r="AM67" s="23"/>
      <c r="AN67" s="71">
        <v>0</v>
      </c>
      <c r="AO67" s="201">
        <v>4.6190466696949775E-2</v>
      </c>
      <c r="AP67" s="176">
        <v>1.4528183694877303E-2</v>
      </c>
      <c r="AQ67" s="23">
        <v>9.2037650704295693E-3</v>
      </c>
      <c r="AR67" s="164"/>
      <c r="AS67" s="201">
        <v>8.1578220031167187E-2</v>
      </c>
      <c r="AT67" s="176"/>
      <c r="AU67" s="146">
        <v>0</v>
      </c>
      <c r="AV67" s="146">
        <v>0</v>
      </c>
      <c r="AW67" s="20">
        <v>0.24179517507486198</v>
      </c>
      <c r="AY67" s="20">
        <v>2.0365926752465187E-3</v>
      </c>
      <c r="AZ67" s="176">
        <v>0.22488064327026008</v>
      </c>
      <c r="BA67" s="23">
        <v>9.2037650704295693E-3</v>
      </c>
      <c r="BB67" s="23"/>
      <c r="BC67" s="152">
        <v>0</v>
      </c>
      <c r="BD67" s="201">
        <v>0.70251356343236104</v>
      </c>
      <c r="BE67" s="176"/>
      <c r="BF67" s="146">
        <v>0</v>
      </c>
      <c r="BG67" s="146">
        <v>0</v>
      </c>
      <c r="BH67" s="20">
        <v>0.96291190431516382</v>
      </c>
      <c r="BJ67" s="20">
        <v>2.0365926752465187E-3</v>
      </c>
      <c r="BK67" s="176">
        <v>0.22488064327026008</v>
      </c>
      <c r="BL67" s="23">
        <v>9.2037650704295693E-3</v>
      </c>
      <c r="BM67" s="164"/>
      <c r="BO67" s="176"/>
      <c r="BP67" s="176"/>
      <c r="BQ67" s="15" t="s">
        <v>177</v>
      </c>
      <c r="BR67" s="15" t="s">
        <v>11</v>
      </c>
      <c r="BS67" s="15">
        <f t="shared" si="5"/>
        <v>7.7466235936605559</v>
      </c>
    </row>
    <row r="68" spans="1:71" s="20" customFormat="1" x14ac:dyDescent="0.2">
      <c r="A68" s="17" t="s">
        <v>49</v>
      </c>
      <c r="B68" s="32">
        <v>0.91513616001953602</v>
      </c>
      <c r="C68" s="186">
        <v>0</v>
      </c>
      <c r="D68" s="54">
        <v>2.0450175139842064</v>
      </c>
      <c r="E68" s="67"/>
      <c r="F68" s="54">
        <v>4.8074052448638174E-3</v>
      </c>
      <c r="G68" s="44">
        <v>5.197505032607911E-2</v>
      </c>
      <c r="H68" s="190">
        <v>0.14397170940127071</v>
      </c>
      <c r="I68" s="73">
        <v>0</v>
      </c>
      <c r="J68" s="193">
        <v>5.1572378191854978E-2</v>
      </c>
      <c r="K68" s="23">
        <v>5.197505032607911E-2</v>
      </c>
      <c r="L68" s="197">
        <v>0.14397170940127071</v>
      </c>
      <c r="M68" s="201">
        <v>0.22600273488322772</v>
      </c>
      <c r="N68" s="176"/>
      <c r="O68" s="146">
        <v>0</v>
      </c>
      <c r="P68" s="146">
        <v>0</v>
      </c>
      <c r="Q68" s="67">
        <v>0.54971494064915227</v>
      </c>
      <c r="R68" s="67"/>
      <c r="S68" s="54">
        <v>4.8074052448638174E-3</v>
      </c>
      <c r="T68" s="23">
        <v>5.197505032607911E-2</v>
      </c>
      <c r="U68" s="176">
        <v>0.14397170940127071</v>
      </c>
      <c r="V68" s="152">
        <v>0</v>
      </c>
      <c r="W68" s="201">
        <v>0.39335449509611503</v>
      </c>
      <c r="X68" s="176"/>
      <c r="Y68" s="146">
        <v>0</v>
      </c>
      <c r="Z68" s="146">
        <v>0</v>
      </c>
      <c r="AA68" s="20">
        <v>0.82176900017898091</v>
      </c>
      <c r="AC68" s="20">
        <v>4.8074052448638174E-3</v>
      </c>
      <c r="AD68" s="23">
        <v>5.197505032607911E-2</v>
      </c>
      <c r="AE68" s="197">
        <v>0.14397170940127071</v>
      </c>
      <c r="AF68" s="201">
        <v>0.91513616001953602</v>
      </c>
      <c r="AG68" s="176">
        <v>0</v>
      </c>
      <c r="AH68" s="176">
        <v>0.53083387614312072</v>
      </c>
      <c r="AI68" s="176">
        <v>2.0450175139842064</v>
      </c>
      <c r="AK68" s="20">
        <v>4.8074052448638174E-3</v>
      </c>
      <c r="AL68" s="23">
        <v>4.2109750156969189E-2</v>
      </c>
      <c r="AM68" s="23"/>
      <c r="AN68" s="71">
        <v>0</v>
      </c>
      <c r="AO68" s="201">
        <v>5.1572378191854978E-2</v>
      </c>
      <c r="AP68" s="176">
        <v>1.622094422359302E-2</v>
      </c>
      <c r="AQ68" s="23">
        <v>4.2109750156969189E-2</v>
      </c>
      <c r="AR68" s="164"/>
      <c r="AS68" s="201">
        <v>0.22600273488322772</v>
      </c>
      <c r="AT68" s="176"/>
      <c r="AU68" s="146">
        <v>0</v>
      </c>
      <c r="AV68" s="146">
        <v>0</v>
      </c>
      <c r="AW68" s="20">
        <v>0.54971494064915227</v>
      </c>
      <c r="AY68" s="20">
        <v>4.8074052448638174E-3</v>
      </c>
      <c r="AZ68" s="176">
        <v>0.53083387614312072</v>
      </c>
      <c r="BA68" s="23">
        <v>4.2109750156969189E-2</v>
      </c>
      <c r="BB68" s="23"/>
      <c r="BC68" s="152">
        <v>0</v>
      </c>
      <c r="BD68" s="201">
        <v>0.39335449509611503</v>
      </c>
      <c r="BE68" s="176"/>
      <c r="BF68" s="146">
        <v>0</v>
      </c>
      <c r="BG68" s="146">
        <v>0</v>
      </c>
      <c r="BH68" s="20">
        <v>0.82176900017898091</v>
      </c>
      <c r="BJ68" s="20">
        <v>4.8074052448638174E-3</v>
      </c>
      <c r="BK68" s="176">
        <v>0.53083387614312072</v>
      </c>
      <c r="BL68" s="23">
        <v>4.2109750156969189E-2</v>
      </c>
      <c r="BM68" s="164"/>
      <c r="BO68" s="176"/>
      <c r="BP68" s="176"/>
      <c r="BQ68" s="15" t="s">
        <v>178</v>
      </c>
      <c r="BR68" s="15" t="s">
        <v>11</v>
      </c>
      <c r="BS68" s="15">
        <f t="shared" si="5"/>
        <v>6.1204871373743149E-2</v>
      </c>
    </row>
    <row r="69" spans="1:71" s="20" customFormat="1" x14ac:dyDescent="0.2">
      <c r="A69" s="17" t="s">
        <v>50</v>
      </c>
      <c r="B69" s="32">
        <v>95.624644753896121</v>
      </c>
      <c r="C69" s="186"/>
      <c r="D69" s="54">
        <v>209.1233736949699</v>
      </c>
      <c r="E69" s="67"/>
      <c r="F69" s="54">
        <v>0.9006763920368227</v>
      </c>
      <c r="G69" s="44">
        <v>9.7376231915625233</v>
      </c>
      <c r="H69" s="190">
        <v>26.973369868797846</v>
      </c>
      <c r="I69" s="73">
        <v>0</v>
      </c>
      <c r="J69" s="193">
        <v>6.1770072414263462</v>
      </c>
      <c r="K69" s="23">
        <v>9.7376231915625233</v>
      </c>
      <c r="L69" s="197">
        <v>26.973369868797846</v>
      </c>
      <c r="M69" s="201">
        <v>141.72620214058742</v>
      </c>
      <c r="N69" s="176">
        <v>0.39</v>
      </c>
      <c r="O69" s="146">
        <v>0</v>
      </c>
      <c r="P69" s="146">
        <v>0</v>
      </c>
      <c r="Q69" s="67">
        <v>186.21016005212283</v>
      </c>
      <c r="R69" s="67"/>
      <c r="S69" s="54">
        <v>0.9006763920368227</v>
      </c>
      <c r="T69" s="23">
        <v>9.7376231915625233</v>
      </c>
      <c r="U69" s="176">
        <v>26.973369868797846</v>
      </c>
      <c r="V69" s="152">
        <v>0</v>
      </c>
      <c r="W69" s="201">
        <v>27.006417576766868</v>
      </c>
      <c r="X69" s="176"/>
      <c r="Y69" s="146">
        <v>0</v>
      </c>
      <c r="Z69" s="146">
        <v>0</v>
      </c>
      <c r="AA69" s="20">
        <v>21.352136478808934</v>
      </c>
      <c r="AC69" s="20">
        <v>0.9006763920368227</v>
      </c>
      <c r="AD69" s="23">
        <v>9.7376231915625233</v>
      </c>
      <c r="AE69" s="197">
        <v>26.973369868797846</v>
      </c>
      <c r="AF69" s="201">
        <v>95.624644753896121</v>
      </c>
      <c r="AG69" s="176"/>
      <c r="AH69" s="176">
        <v>99.45272261919564</v>
      </c>
      <c r="AI69" s="176">
        <v>209.1233736949699</v>
      </c>
      <c r="AK69" s="20">
        <v>0.9006763920368227</v>
      </c>
      <c r="AL69" s="23">
        <v>0.58446181027042154</v>
      </c>
      <c r="AM69" s="23"/>
      <c r="AN69" s="71">
        <v>0</v>
      </c>
      <c r="AO69" s="201">
        <v>6.1770072414263462</v>
      </c>
      <c r="AP69" s="176">
        <v>1.9428402071970265</v>
      </c>
      <c r="AQ69" s="23">
        <v>0.58446181027042154</v>
      </c>
      <c r="AR69" s="164"/>
      <c r="AS69" s="201">
        <v>141.72620214058742</v>
      </c>
      <c r="AT69" s="176">
        <v>0.39</v>
      </c>
      <c r="AU69" s="146">
        <v>0</v>
      </c>
      <c r="AV69" s="146">
        <v>0</v>
      </c>
      <c r="AW69" s="20">
        <v>186.21016005212283</v>
      </c>
      <c r="AY69" s="20">
        <v>0.9006763920368227</v>
      </c>
      <c r="AZ69" s="176">
        <v>99.45272261919564</v>
      </c>
      <c r="BA69" s="23">
        <v>0.58446181027042154</v>
      </c>
      <c r="BB69" s="23"/>
      <c r="BC69" s="152">
        <v>0</v>
      </c>
      <c r="BD69" s="201">
        <v>27.006417576766868</v>
      </c>
      <c r="BE69" s="176"/>
      <c r="BF69" s="146">
        <v>0</v>
      </c>
      <c r="BG69" s="146">
        <v>0</v>
      </c>
      <c r="BH69" s="20">
        <v>21.352136478808934</v>
      </c>
      <c r="BJ69" s="20">
        <v>0.9006763920368227</v>
      </c>
      <c r="BK69" s="176">
        <v>99.45272261919564</v>
      </c>
      <c r="BL69" s="23">
        <v>0.58446181027042154</v>
      </c>
      <c r="BM69" s="164"/>
      <c r="BO69" s="176"/>
      <c r="BP69" s="176"/>
      <c r="BQ69" s="15" t="s">
        <v>179</v>
      </c>
      <c r="BR69" s="15" t="s">
        <v>11</v>
      </c>
      <c r="BS69" s="15">
        <f t="shared" si="5"/>
        <v>3905.6688292912049</v>
      </c>
    </row>
    <row r="70" spans="1:71" s="20" customFormat="1" x14ac:dyDescent="0.2">
      <c r="A70" s="17" t="s">
        <v>51</v>
      </c>
      <c r="B70" s="32">
        <v>0.57061187514937695</v>
      </c>
      <c r="C70" s="186"/>
      <c r="D70" s="54">
        <v>1.2279233305763253</v>
      </c>
      <c r="E70" s="67"/>
      <c r="F70" s="54">
        <v>7.1160635915463386E-3</v>
      </c>
      <c r="G70" s="44">
        <v>7.6935008482871811E-2</v>
      </c>
      <c r="H70" s="190">
        <v>0.21311118728292155</v>
      </c>
      <c r="I70" s="73">
        <v>0</v>
      </c>
      <c r="J70" s="193">
        <v>4.0652925437798339E-2</v>
      </c>
      <c r="K70" s="23">
        <v>7.6935008482871811E-2</v>
      </c>
      <c r="L70" s="197">
        <v>0.21311118728292155</v>
      </c>
      <c r="M70" s="201">
        <v>2.7833373794774845E-2</v>
      </c>
      <c r="N70" s="176">
        <v>0</v>
      </c>
      <c r="O70" s="146">
        <v>0</v>
      </c>
      <c r="P70" s="146">
        <v>0</v>
      </c>
      <c r="Q70" s="67">
        <v>1.107513629673305</v>
      </c>
      <c r="R70" s="67"/>
      <c r="S70" s="54">
        <v>7.1160635915463386E-3</v>
      </c>
      <c r="T70" s="23">
        <v>7.6935008482871811E-2</v>
      </c>
      <c r="U70" s="176">
        <v>0.21311118728292155</v>
      </c>
      <c r="V70" s="152">
        <v>0</v>
      </c>
      <c r="W70" s="201">
        <v>-4.9636923971153033</v>
      </c>
      <c r="X70" s="176"/>
      <c r="Y70" s="146">
        <v>0</v>
      </c>
      <c r="Z70" s="146">
        <v>0</v>
      </c>
      <c r="AA70" s="20">
        <v>1.7326860121784238</v>
      </c>
      <c r="AC70" s="20">
        <v>7.1160635915463386E-3</v>
      </c>
      <c r="AD70" s="23">
        <v>7.6935008482871811E-2</v>
      </c>
      <c r="AE70" s="197">
        <v>0.21311118728292155</v>
      </c>
      <c r="AF70" s="201">
        <v>0.57061187514937695</v>
      </c>
      <c r="AG70" s="176"/>
      <c r="AH70" s="176">
        <v>0.78575602154972601</v>
      </c>
      <c r="AI70" s="176">
        <v>1.2279233305763253</v>
      </c>
      <c r="AK70" s="20">
        <v>7.1160635915463386E-3</v>
      </c>
      <c r="AL70" s="23">
        <v>5.8826375336986456E-3</v>
      </c>
      <c r="AM70" s="23"/>
      <c r="AN70" s="71">
        <v>0</v>
      </c>
      <c r="AO70" s="201">
        <v>4.0652925437798339E-2</v>
      </c>
      <c r="AP70" s="176">
        <v>1.2786473286131273E-2</v>
      </c>
      <c r="AQ70" s="23">
        <v>5.8826375336986456E-3</v>
      </c>
      <c r="AR70" s="164"/>
      <c r="AS70" s="201">
        <v>2.7833373794774845E-2</v>
      </c>
      <c r="AT70" s="176">
        <v>0</v>
      </c>
      <c r="AU70" s="146">
        <v>0</v>
      </c>
      <c r="AV70" s="146">
        <v>0</v>
      </c>
      <c r="AW70" s="20">
        <v>1.107513629673305</v>
      </c>
      <c r="AY70" s="20">
        <v>7.1160635915463386E-3</v>
      </c>
      <c r="AZ70" s="176">
        <v>0.78575602154972601</v>
      </c>
      <c r="BA70" s="23">
        <v>5.8826375336986456E-3</v>
      </c>
      <c r="BB70" s="23"/>
      <c r="BC70" s="152">
        <v>0</v>
      </c>
      <c r="BD70" s="201">
        <v>-4.9636923971153033</v>
      </c>
      <c r="BE70" s="176"/>
      <c r="BF70" s="146">
        <v>0</v>
      </c>
      <c r="BG70" s="146">
        <v>0</v>
      </c>
      <c r="BH70" s="20">
        <v>1.7326860121784238</v>
      </c>
      <c r="BJ70" s="20">
        <v>7.1160635915463386E-3</v>
      </c>
      <c r="BK70" s="176">
        <v>0.78575602154972601</v>
      </c>
      <c r="BL70" s="23">
        <v>5.8826375336986456E-3</v>
      </c>
      <c r="BM70" s="164"/>
      <c r="BO70" s="176"/>
      <c r="BP70" s="12" t="s">
        <v>93</v>
      </c>
      <c r="BQ70" s="15" t="s">
        <v>169</v>
      </c>
      <c r="BR70" s="15" t="s">
        <v>11</v>
      </c>
      <c r="BS70" s="15">
        <f t="shared" ref="BS70:BS80" si="6">($AE$58)*$C4</f>
        <v>1.5373076877791192</v>
      </c>
    </row>
    <row r="71" spans="1:71" s="18" customFormat="1" x14ac:dyDescent="0.2">
      <c r="A71" s="33" t="s">
        <v>52</v>
      </c>
      <c r="B71" s="34">
        <v>37104.356083312887</v>
      </c>
      <c r="C71" s="179">
        <v>49104.619660716889</v>
      </c>
      <c r="D71" s="29">
        <v>79904.684641740139</v>
      </c>
      <c r="E71" s="29"/>
      <c r="F71" s="29">
        <v>454.09779030202537</v>
      </c>
      <c r="G71" s="141">
        <v>4909.4582839932118</v>
      </c>
      <c r="H71" s="189">
        <v>13599.276902019179</v>
      </c>
      <c r="I71" s="45">
        <v>0</v>
      </c>
      <c r="J71" s="194">
        <v>2471.9458393548184</v>
      </c>
      <c r="K71" s="141">
        <v>4909.4582839932118</v>
      </c>
      <c r="L71" s="198">
        <v>13599.276902019179</v>
      </c>
      <c r="M71" s="34">
        <v>1466.6923533410695</v>
      </c>
      <c r="N71" s="179">
        <v>176172.15339718372</v>
      </c>
      <c r="O71" s="148">
        <v>0</v>
      </c>
      <c r="P71" s="148"/>
      <c r="Q71" s="29">
        <v>114257.47289434269</v>
      </c>
      <c r="R71" s="29"/>
      <c r="S71" s="29">
        <v>454.09779030202537</v>
      </c>
      <c r="T71" s="141">
        <v>4909.4582839932118</v>
      </c>
      <c r="U71" s="179">
        <v>13599.276902019179</v>
      </c>
      <c r="V71" s="151">
        <v>0</v>
      </c>
      <c r="W71" s="34">
        <v>11399.582358708618</v>
      </c>
      <c r="X71" s="179">
        <v>0</v>
      </c>
      <c r="Y71" s="148">
        <v>0</v>
      </c>
      <c r="Z71" s="148"/>
      <c r="AA71" s="18">
        <v>136609.33241009738</v>
      </c>
      <c r="AC71" s="18">
        <v>454.09779030202537</v>
      </c>
      <c r="AD71" s="141">
        <v>4909.4582839932118</v>
      </c>
      <c r="AE71" s="198">
        <v>13599.276902019179</v>
      </c>
      <c r="AF71" s="34">
        <v>37104.356083312887</v>
      </c>
      <c r="AG71" s="179">
        <v>49116.828208276849</v>
      </c>
      <c r="AH71" s="179">
        <v>50141.495858204587</v>
      </c>
      <c r="AI71" s="179">
        <v>79904.684641740139</v>
      </c>
      <c r="AK71" s="18">
        <v>454.09779030202537</v>
      </c>
      <c r="AL71" s="141">
        <v>429.72673474466336</v>
      </c>
      <c r="AM71" s="141"/>
      <c r="AN71" s="72">
        <v>0</v>
      </c>
      <c r="AO71" s="34">
        <v>2471.9458393548184</v>
      </c>
      <c r="AP71" s="179">
        <v>777.49557010442595</v>
      </c>
      <c r="AQ71" s="141">
        <v>429.72673474466336</v>
      </c>
      <c r="AR71" s="165"/>
      <c r="AS71" s="34">
        <v>1466.6923533410695</v>
      </c>
      <c r="AT71" s="179">
        <v>176172.15339718372</v>
      </c>
      <c r="AU71" s="148">
        <v>0</v>
      </c>
      <c r="AV71" s="148"/>
      <c r="AW71" s="18">
        <v>114257.47289434269</v>
      </c>
      <c r="AY71" s="18">
        <v>454.09779030202537</v>
      </c>
      <c r="AZ71" s="179">
        <v>50141.495858204587</v>
      </c>
      <c r="BA71" s="141">
        <v>429.72673474466336</v>
      </c>
      <c r="BB71" s="141"/>
      <c r="BC71" s="151">
        <v>0</v>
      </c>
      <c r="BD71" s="34">
        <v>11399.582358708618</v>
      </c>
      <c r="BE71" s="179">
        <v>0</v>
      </c>
      <c r="BF71" s="148">
        <v>0</v>
      </c>
      <c r="BG71" s="148"/>
      <c r="BH71" s="18">
        <v>136609.33241009738</v>
      </c>
      <c r="BJ71" s="18">
        <v>454.09779030202537</v>
      </c>
      <c r="BK71" s="179">
        <v>50141.495858204587</v>
      </c>
      <c r="BL71" s="141">
        <v>429.72673474466336</v>
      </c>
      <c r="BM71" s="165"/>
      <c r="BO71" s="179"/>
      <c r="BP71" s="179"/>
      <c r="BQ71" s="15" t="s">
        <v>170</v>
      </c>
      <c r="BR71" s="15" t="s">
        <v>11</v>
      </c>
      <c r="BS71" s="15">
        <f t="shared" si="6"/>
        <v>4.8712276462271467</v>
      </c>
    </row>
    <row r="72" spans="1:71" x14ac:dyDescent="0.2">
      <c r="A72" s="48" t="s">
        <v>78</v>
      </c>
      <c r="B72" s="88"/>
      <c r="C72" s="187"/>
      <c r="D72" s="208"/>
      <c r="E72" s="49"/>
      <c r="F72" s="36"/>
      <c r="G72" s="63"/>
      <c r="H72" s="191"/>
      <c r="I72" s="74"/>
      <c r="J72" s="195"/>
      <c r="K72" s="63"/>
      <c r="L72" s="199"/>
      <c r="M72" s="88"/>
      <c r="N72" s="195"/>
      <c r="O72" s="149"/>
      <c r="P72" s="149"/>
      <c r="Q72" s="128"/>
      <c r="R72" s="128"/>
      <c r="S72" s="128"/>
      <c r="T72" s="63"/>
      <c r="U72" s="195"/>
      <c r="V72" s="157"/>
      <c r="W72" s="88">
        <v>0</v>
      </c>
      <c r="X72" s="195"/>
      <c r="Y72" s="149">
        <v>0</v>
      </c>
      <c r="Z72" s="149"/>
      <c r="AA72" s="36">
        <v>-131948.44640130925</v>
      </c>
      <c r="AB72" s="36"/>
      <c r="AC72" s="63"/>
      <c r="AD72" s="63"/>
      <c r="AE72" s="199"/>
      <c r="AF72" s="88"/>
      <c r="AG72" s="195"/>
      <c r="AH72" s="195"/>
      <c r="AI72" s="195"/>
      <c r="AJ72" s="63"/>
      <c r="AK72" s="36"/>
      <c r="AL72" s="63"/>
      <c r="AM72" s="63"/>
      <c r="AN72" s="74"/>
      <c r="AO72" s="88"/>
      <c r="AP72" s="203"/>
      <c r="AQ72" s="63"/>
      <c r="AR72" s="166"/>
      <c r="AS72" s="88"/>
      <c r="AT72" s="195"/>
      <c r="AU72" s="149"/>
      <c r="AV72" s="149"/>
      <c r="AW72" s="63"/>
      <c r="AX72" s="36"/>
      <c r="AY72" s="36"/>
      <c r="AZ72" s="195"/>
      <c r="BA72" s="63"/>
      <c r="BB72" s="63"/>
      <c r="BC72" s="157"/>
      <c r="BD72" s="88">
        <v>0</v>
      </c>
      <c r="BE72" s="195"/>
      <c r="BF72" s="149">
        <v>0</v>
      </c>
      <c r="BG72" s="149"/>
      <c r="BH72" s="36">
        <v>-131948.44640130925</v>
      </c>
      <c r="BI72" s="36"/>
      <c r="BJ72" s="36"/>
      <c r="BK72" s="195"/>
      <c r="BL72" s="63"/>
      <c r="BM72" s="166"/>
      <c r="BO72" s="15"/>
      <c r="BP72" s="15"/>
      <c r="BQ72" s="15" t="s">
        <v>171</v>
      </c>
      <c r="BR72" s="15" t="s">
        <v>11</v>
      </c>
      <c r="BS72" s="15">
        <f t="shared" si="6"/>
        <v>9.5420670706538111</v>
      </c>
    </row>
    <row r="73" spans="1:71" x14ac:dyDescent="0.2">
      <c r="A73" s="41" t="s">
        <v>117</v>
      </c>
      <c r="B73" s="88"/>
      <c r="C73" s="187"/>
      <c r="D73" s="208"/>
      <c r="E73" s="49"/>
      <c r="F73" s="36"/>
      <c r="G73" s="63"/>
      <c r="H73" s="191"/>
      <c r="I73" s="36"/>
      <c r="J73" s="88"/>
      <c r="K73" s="63"/>
      <c r="L73" s="199"/>
      <c r="M73" s="88"/>
      <c r="N73" s="195"/>
      <c r="O73" s="149"/>
      <c r="P73" s="149"/>
      <c r="Q73" s="36"/>
      <c r="R73" s="36"/>
      <c r="S73" s="36"/>
      <c r="T73" s="63"/>
      <c r="U73" s="195"/>
      <c r="V73" s="157"/>
      <c r="W73" s="88"/>
      <c r="X73" s="195"/>
      <c r="Y73" s="149"/>
      <c r="Z73" s="149"/>
      <c r="AA73" s="36"/>
      <c r="AB73" s="36"/>
      <c r="AC73" s="63"/>
      <c r="AD73" s="63"/>
      <c r="AE73" s="199"/>
      <c r="AF73" s="88"/>
      <c r="AG73" s="195"/>
      <c r="AH73" s="195">
        <v>133.81043521677623</v>
      </c>
      <c r="AI73" s="195"/>
      <c r="AJ73" s="63"/>
      <c r="AK73" s="36"/>
      <c r="AL73" s="63">
        <v>71.267101685672998</v>
      </c>
      <c r="AM73" s="63"/>
      <c r="AN73" s="74"/>
      <c r="AO73" s="88"/>
      <c r="AP73" s="195">
        <v>133.81043521677623</v>
      </c>
      <c r="AQ73" s="63">
        <v>71.267101685672998</v>
      </c>
      <c r="AR73" s="63"/>
      <c r="AS73" s="88"/>
      <c r="AT73" s="195"/>
      <c r="AU73" s="149"/>
      <c r="AV73" s="149"/>
      <c r="AW73" s="63"/>
      <c r="AX73" s="36"/>
      <c r="AY73" s="36"/>
      <c r="AZ73" s="195">
        <v>133.81043521677623</v>
      </c>
      <c r="BA73" s="63">
        <v>71.267101685672998</v>
      </c>
      <c r="BB73" s="63"/>
      <c r="BC73" s="157"/>
      <c r="BD73" s="88"/>
      <c r="BE73" s="195"/>
      <c r="BF73" s="149"/>
      <c r="BG73" s="149"/>
      <c r="BH73" s="36"/>
      <c r="BI73" s="36"/>
      <c r="BJ73" s="36"/>
      <c r="BK73" s="195">
        <v>133.81043521677623</v>
      </c>
      <c r="BL73" s="63">
        <v>71.267101685672998</v>
      </c>
      <c r="BM73" s="166"/>
      <c r="BO73" s="15"/>
      <c r="BP73" s="15"/>
      <c r="BQ73" s="15" t="s">
        <v>172</v>
      </c>
      <c r="BR73" s="15" t="s">
        <v>11</v>
      </c>
      <c r="BS73" s="15">
        <f t="shared" si="6"/>
        <v>1.7139142638219382</v>
      </c>
    </row>
    <row r="74" spans="1:71" x14ac:dyDescent="0.2">
      <c r="A74" s="42" t="s">
        <v>82</v>
      </c>
      <c r="B74" s="89"/>
      <c r="C74" s="188"/>
      <c r="D74" s="209"/>
      <c r="E74" s="90"/>
      <c r="F74" s="91"/>
      <c r="G74" s="96"/>
      <c r="H74" s="192"/>
      <c r="I74" s="91"/>
      <c r="J74" s="89"/>
      <c r="K74" s="96"/>
      <c r="L74" s="200"/>
      <c r="M74" s="89"/>
      <c r="N74" s="196"/>
      <c r="O74" s="150"/>
      <c r="P74" s="150"/>
      <c r="Q74" s="91"/>
      <c r="R74" s="91"/>
      <c r="S74" s="91"/>
      <c r="T74" s="96"/>
      <c r="U74" s="196"/>
      <c r="V74" s="158"/>
      <c r="W74" s="89"/>
      <c r="X74" s="196"/>
      <c r="Y74" s="150"/>
      <c r="Z74" s="150"/>
      <c r="AA74" s="91"/>
      <c r="AB74" s="91"/>
      <c r="AC74" s="96"/>
      <c r="AD74" s="96"/>
      <c r="AE74" s="200"/>
      <c r="AF74" s="89"/>
      <c r="AG74" s="196"/>
      <c r="AH74" s="196">
        <v>26.76208704335524</v>
      </c>
      <c r="AI74" s="196"/>
      <c r="AJ74" s="96"/>
      <c r="AK74" s="91"/>
      <c r="AL74" s="96">
        <v>14.253420337134596</v>
      </c>
      <c r="AM74" s="96">
        <v>42.722120789695246</v>
      </c>
      <c r="AN74" s="92"/>
      <c r="AO74" s="89"/>
      <c r="AP74" s="196">
        <v>26.76208704335524</v>
      </c>
      <c r="AQ74" s="96">
        <v>14.253420337134596</v>
      </c>
      <c r="AR74" s="96">
        <v>42.722120789695246</v>
      </c>
      <c r="AS74" s="89"/>
      <c r="AT74" s="196"/>
      <c r="AU74" s="150"/>
      <c r="AV74" s="150"/>
      <c r="AW74" s="96"/>
      <c r="AX74" s="91"/>
      <c r="AY74" s="91"/>
      <c r="AZ74" s="196">
        <v>26.76208704335524</v>
      </c>
      <c r="BA74" s="96">
        <v>14.253420337134596</v>
      </c>
      <c r="BB74" s="96">
        <v>42.722120789695246</v>
      </c>
      <c r="BC74" s="158"/>
      <c r="BD74" s="89"/>
      <c r="BE74" s="196"/>
      <c r="BF74" s="150"/>
      <c r="BG74" s="150"/>
      <c r="BH74" s="91"/>
      <c r="BI74" s="91"/>
      <c r="BJ74" s="91"/>
      <c r="BK74" s="196">
        <v>26.76208704335524</v>
      </c>
      <c r="BL74" s="96">
        <v>14.253420337134596</v>
      </c>
      <c r="BM74" s="204">
        <v>42.722120789695246</v>
      </c>
      <c r="BO74" s="15"/>
      <c r="BP74" s="15"/>
      <c r="BQ74" s="15" t="s">
        <v>173</v>
      </c>
      <c r="BR74" s="15" t="s">
        <v>11</v>
      </c>
      <c r="BS74" s="15">
        <f t="shared" si="6"/>
        <v>0.74260703338953893</v>
      </c>
    </row>
    <row r="75" spans="1:71" ht="16" x14ac:dyDescent="0.2">
      <c r="A75" s="6" t="s">
        <v>53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P75" s="36"/>
      <c r="Q75" s="36"/>
      <c r="R75" s="36"/>
      <c r="S75" s="36"/>
      <c r="AL75" s="5"/>
      <c r="BA75" s="5"/>
      <c r="BB75" s="5"/>
      <c r="BL75" s="5"/>
      <c r="BM75" s="5"/>
      <c r="BO75" s="15"/>
      <c r="BP75" s="15"/>
      <c r="BQ75" s="15" t="s">
        <v>174</v>
      </c>
      <c r="BR75" s="15" t="s">
        <v>11</v>
      </c>
      <c r="BS75" s="15">
        <f t="shared" si="6"/>
        <v>23.468039751594404</v>
      </c>
    </row>
    <row r="76" spans="1:71" s="10" customFormat="1" ht="15" customHeight="1" x14ac:dyDescent="0.2">
      <c r="A76" s="211" t="s">
        <v>137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3"/>
      <c r="M76" s="51"/>
      <c r="N76" s="51"/>
      <c r="O76" s="51"/>
      <c r="P76" s="51"/>
      <c r="Q76" s="51"/>
      <c r="R76" s="51" t="s">
        <v>99</v>
      </c>
      <c r="S76" s="131" t="s">
        <v>107</v>
      </c>
      <c r="T76" s="35" t="s">
        <v>119</v>
      </c>
      <c r="U76" s="35" t="s">
        <v>209</v>
      </c>
      <c r="W76" s="35"/>
      <c r="X76" s="35"/>
      <c r="Y76" s="35"/>
      <c r="Z76" s="35"/>
      <c r="AA76" s="35"/>
      <c r="AB76" s="35"/>
      <c r="AD76" s="13"/>
      <c r="AG76" s="13"/>
      <c r="AM76" s="13"/>
      <c r="AN76" s="13"/>
      <c r="BA76" s="13"/>
      <c r="BB76" s="13"/>
      <c r="BL76" s="13"/>
      <c r="BM76" s="13"/>
      <c r="BO76" s="12"/>
      <c r="BP76" s="12"/>
      <c r="BQ76" s="15" t="s">
        <v>175</v>
      </c>
      <c r="BR76" s="15" t="s">
        <v>11</v>
      </c>
      <c r="BS76" s="15">
        <f t="shared" si="6"/>
        <v>6.0988924645072634E-2</v>
      </c>
    </row>
    <row r="77" spans="1:71" s="10" customFormat="1" x14ac:dyDescent="0.2">
      <c r="A77" s="132" t="s">
        <v>54</v>
      </c>
      <c r="B77" s="133" t="s">
        <v>55</v>
      </c>
      <c r="C77" s="134" t="s">
        <v>140</v>
      </c>
      <c r="D77" s="134" t="s">
        <v>219</v>
      </c>
      <c r="E77" s="134" t="s">
        <v>133</v>
      </c>
      <c r="F77" s="134" t="s">
        <v>81</v>
      </c>
      <c r="G77" s="134" t="s">
        <v>58</v>
      </c>
      <c r="H77" s="134" t="s">
        <v>4</v>
      </c>
      <c r="I77" s="135" t="s">
        <v>5</v>
      </c>
      <c r="J77" s="134" t="s">
        <v>59</v>
      </c>
      <c r="K77" s="134" t="s">
        <v>60</v>
      </c>
      <c r="L77" s="134" t="s">
        <v>56</v>
      </c>
      <c r="M77" s="134" t="s">
        <v>57</v>
      </c>
      <c r="N77" s="136" t="s">
        <v>61</v>
      </c>
      <c r="O77" s="51"/>
      <c r="P77" s="180"/>
      <c r="Q77" s="180"/>
      <c r="R77" s="180" t="s">
        <v>180</v>
      </c>
      <c r="S77" s="180" t="s">
        <v>180</v>
      </c>
      <c r="T77" s="180" t="s">
        <v>180</v>
      </c>
      <c r="U77" s="180" t="s">
        <v>180</v>
      </c>
      <c r="W77" s="51"/>
      <c r="X77" s="51"/>
      <c r="Y77" s="51"/>
      <c r="Z77" s="51"/>
      <c r="AA77" s="35"/>
      <c r="AB77" s="35"/>
      <c r="AF77" s="13"/>
      <c r="AI77" s="13"/>
      <c r="AM77" s="13"/>
      <c r="AP77" s="13"/>
      <c r="BA77" s="13"/>
      <c r="BB77" s="13"/>
      <c r="BL77" s="13"/>
      <c r="BM77" s="13"/>
      <c r="BO77" s="12"/>
      <c r="BP77" s="12"/>
      <c r="BQ77" s="15" t="s">
        <v>176</v>
      </c>
      <c r="BR77" s="15" t="s">
        <v>11</v>
      </c>
      <c r="BS77" s="15">
        <f t="shared" si="6"/>
        <v>0.14396527264729048</v>
      </c>
    </row>
    <row r="78" spans="1:71" s="10" customFormat="1" x14ac:dyDescent="0.2">
      <c r="A78" s="58">
        <f>B45</f>
        <v>0.8265846137949423</v>
      </c>
      <c r="B78" s="59" t="s">
        <v>83</v>
      </c>
      <c r="C78" s="2" t="s">
        <v>239</v>
      </c>
      <c r="D78" s="2" t="s">
        <v>220</v>
      </c>
      <c r="E78" s="2" t="s">
        <v>87</v>
      </c>
      <c r="F78" s="2" t="s">
        <v>84</v>
      </c>
      <c r="G78" s="2" t="s">
        <v>84</v>
      </c>
      <c r="H78" s="2">
        <f t="shared" ref="H78:H83" si="7">A78</f>
        <v>0.8265846137949423</v>
      </c>
      <c r="I78" s="3" t="s">
        <v>63</v>
      </c>
      <c r="J78" s="2" t="s">
        <v>64</v>
      </c>
      <c r="K78" s="2" t="s">
        <v>65</v>
      </c>
      <c r="L78" s="2" t="s">
        <v>62</v>
      </c>
      <c r="M78" s="2" t="s">
        <v>85</v>
      </c>
      <c r="N78" s="38" t="s">
        <v>147</v>
      </c>
      <c r="O78" s="131"/>
      <c r="P78" s="131"/>
      <c r="Q78" s="183"/>
      <c r="R78" s="183">
        <v>7.1268638658826955</v>
      </c>
      <c r="S78" s="183">
        <v>3.1759868245524787</v>
      </c>
      <c r="T78" s="183">
        <v>7.1268638658826955</v>
      </c>
      <c r="U78" s="183">
        <v>3.1759868245524787</v>
      </c>
      <c r="W78" s="131"/>
      <c r="X78" s="131"/>
      <c r="Y78" s="131"/>
      <c r="Z78" s="51"/>
      <c r="AA78" s="35"/>
      <c r="AB78" s="35"/>
      <c r="AF78" s="13"/>
      <c r="AI78" s="13"/>
      <c r="AM78" s="13"/>
      <c r="AP78" s="13"/>
      <c r="BA78" s="13"/>
      <c r="BB78" s="13"/>
      <c r="BL78" s="13"/>
      <c r="BM78" s="13"/>
      <c r="BO78" s="12"/>
      <c r="BP78" s="12"/>
      <c r="BQ78" s="15" t="s">
        <v>177</v>
      </c>
      <c r="BR78" s="15" t="s">
        <v>11</v>
      </c>
      <c r="BS78" s="15">
        <f t="shared" si="6"/>
        <v>26.972665888521622</v>
      </c>
    </row>
    <row r="79" spans="1:71" s="10" customFormat="1" x14ac:dyDescent="0.2">
      <c r="A79" s="58">
        <f>(M54+10^6)/10^6</f>
        <v>1.959410780357711</v>
      </c>
      <c r="B79" s="59" t="s">
        <v>83</v>
      </c>
      <c r="C79" s="2" t="s">
        <v>226</v>
      </c>
      <c r="D79" s="2" t="s">
        <v>220</v>
      </c>
      <c r="E79" s="2" t="s">
        <v>100</v>
      </c>
      <c r="F79" s="2" t="s">
        <v>138</v>
      </c>
      <c r="G79" s="2" t="s">
        <v>138</v>
      </c>
      <c r="H79" s="2">
        <f t="shared" si="7"/>
        <v>1.959410780357711</v>
      </c>
      <c r="I79" s="3" t="s">
        <v>63</v>
      </c>
      <c r="J79" s="2" t="s">
        <v>64</v>
      </c>
      <c r="K79" s="2" t="s">
        <v>65</v>
      </c>
      <c r="L79" s="2" t="s">
        <v>62</v>
      </c>
      <c r="M79" s="2" t="s">
        <v>85</v>
      </c>
      <c r="N79" s="38" t="s">
        <v>153</v>
      </c>
      <c r="O79" s="131"/>
      <c r="P79" s="131"/>
      <c r="Q79" s="183"/>
      <c r="R79" s="183">
        <v>2.5695556070323402</v>
      </c>
      <c r="S79" s="183">
        <v>8.8142072020125219</v>
      </c>
      <c r="T79" s="183">
        <v>2.5695556070323402</v>
      </c>
      <c r="U79" s="183">
        <v>8.8142072020125219</v>
      </c>
      <c r="W79" s="131"/>
      <c r="X79" s="131"/>
      <c r="Y79" s="131"/>
      <c r="Z79" s="51"/>
      <c r="AA79" s="35"/>
      <c r="AB79" s="35"/>
      <c r="AF79" s="13"/>
      <c r="AI79" s="13"/>
      <c r="AM79" s="13"/>
      <c r="AP79" s="13"/>
      <c r="BA79" s="13"/>
      <c r="BB79" s="13"/>
      <c r="BL79" s="13"/>
      <c r="BM79" s="13"/>
      <c r="BO79" s="12"/>
      <c r="BP79" s="12"/>
      <c r="BQ79" s="15" t="s">
        <v>178</v>
      </c>
      <c r="BR79" s="15" t="s">
        <v>11</v>
      </c>
      <c r="BS79" s="15">
        <f t="shared" si="6"/>
        <v>0.21310684924266798</v>
      </c>
    </row>
    <row r="80" spans="1:71" s="10" customFormat="1" ht="15" customHeight="1" x14ac:dyDescent="0.2">
      <c r="A80" s="58">
        <f>(10^6+W54)/10^6</f>
        <v>2.088166533290686</v>
      </c>
      <c r="B80" s="59" t="s">
        <v>83</v>
      </c>
      <c r="C80" s="2" t="s">
        <v>111</v>
      </c>
      <c r="D80" s="2" t="s">
        <v>220</v>
      </c>
      <c r="E80" s="2" t="s">
        <v>108</v>
      </c>
      <c r="F80" s="2" t="s">
        <v>148</v>
      </c>
      <c r="G80" s="2" t="s">
        <v>148</v>
      </c>
      <c r="H80" s="2">
        <f t="shared" si="7"/>
        <v>2.088166533290686</v>
      </c>
      <c r="I80" s="3" t="s">
        <v>63</v>
      </c>
      <c r="J80" s="2" t="s">
        <v>64</v>
      </c>
      <c r="K80" s="2" t="s">
        <v>65</v>
      </c>
      <c r="L80" s="2" t="s">
        <v>62</v>
      </c>
      <c r="M80" s="2" t="s">
        <v>85</v>
      </c>
      <c r="N80" s="38" t="s">
        <v>153</v>
      </c>
      <c r="O80" s="131"/>
      <c r="P80" s="131"/>
      <c r="Q80" s="183"/>
      <c r="R80" s="183">
        <v>11.588279852910652</v>
      </c>
      <c r="S80" s="183">
        <v>12.452919114900604</v>
      </c>
      <c r="T80" s="183">
        <v>11.588279852910652</v>
      </c>
      <c r="U80" s="183">
        <v>12.452919114900604</v>
      </c>
      <c r="W80" s="131"/>
      <c r="X80" s="131"/>
      <c r="Y80" s="131"/>
      <c r="Z80" s="51"/>
      <c r="AA80" s="35"/>
      <c r="AB80" s="35"/>
      <c r="AF80" s="13"/>
      <c r="AI80" s="13"/>
      <c r="AM80" s="13"/>
      <c r="AP80" s="13"/>
      <c r="BA80" s="13"/>
      <c r="BB80" s="13"/>
      <c r="BL80" s="13"/>
      <c r="BM80" s="13"/>
      <c r="BO80" s="12"/>
      <c r="BP80" s="12"/>
      <c r="BQ80" s="15" t="s">
        <v>179</v>
      </c>
      <c r="BR80" s="15" t="s">
        <v>11</v>
      </c>
      <c r="BS80" s="15">
        <f t="shared" si="6"/>
        <v>13598.995630805546</v>
      </c>
    </row>
    <row r="81" spans="1:71" s="10" customFormat="1" x14ac:dyDescent="0.2">
      <c r="A81" s="58">
        <f>AF45</f>
        <v>0.8265846137949423</v>
      </c>
      <c r="B81" s="59" t="s">
        <v>83</v>
      </c>
      <c r="C81" s="2" t="s">
        <v>239</v>
      </c>
      <c r="D81" s="2" t="s">
        <v>221</v>
      </c>
      <c r="E81" s="2" t="s">
        <v>87</v>
      </c>
      <c r="F81" s="2" t="s">
        <v>84</v>
      </c>
      <c r="G81" s="2" t="s">
        <v>84</v>
      </c>
      <c r="H81" s="2">
        <f t="shared" si="7"/>
        <v>0.8265846137949423</v>
      </c>
      <c r="I81" s="3" t="s">
        <v>63</v>
      </c>
      <c r="J81" s="2" t="s">
        <v>64</v>
      </c>
      <c r="K81" s="2" t="s">
        <v>65</v>
      </c>
      <c r="L81" s="2" t="s">
        <v>62</v>
      </c>
      <c r="M81" s="2" t="s">
        <v>85</v>
      </c>
      <c r="N81" s="38" t="s">
        <v>147</v>
      </c>
      <c r="O81" s="131"/>
      <c r="P81" s="131"/>
      <c r="Q81" s="183"/>
      <c r="R81" s="183">
        <v>8.397524526342421</v>
      </c>
      <c r="S81" s="183">
        <v>1.5666743789659199</v>
      </c>
      <c r="T81" s="183">
        <v>8.397524526342421</v>
      </c>
      <c r="U81" s="183">
        <v>1.5666743789659199</v>
      </c>
      <c r="W81" s="131"/>
      <c r="X81" s="131"/>
      <c r="Y81" s="131"/>
      <c r="Z81" s="51"/>
      <c r="AA81" s="35"/>
      <c r="AB81" s="35"/>
      <c r="AF81" s="13"/>
      <c r="AI81" s="13"/>
      <c r="AM81" s="13"/>
      <c r="AP81" s="13"/>
      <c r="BA81" s="13"/>
      <c r="BB81" s="13"/>
      <c r="BL81" s="13"/>
      <c r="BM81" s="13"/>
      <c r="BO81" s="12" t="s">
        <v>145</v>
      </c>
      <c r="BP81" s="12" t="s">
        <v>113</v>
      </c>
      <c r="BQ81" s="15" t="s">
        <v>169</v>
      </c>
      <c r="BR81" s="15" t="s">
        <v>11</v>
      </c>
      <c r="BS81" s="174">
        <f>($AH$58)*$C4</f>
        <v>5.6681621835435774</v>
      </c>
    </row>
    <row r="82" spans="1:71" x14ac:dyDescent="0.2">
      <c r="A82" s="58">
        <f>(AS54+10^6)/10^6</f>
        <v>1.959410780357711</v>
      </c>
      <c r="B82" s="59" t="s">
        <v>83</v>
      </c>
      <c r="C82" s="2" t="s">
        <v>226</v>
      </c>
      <c r="D82" s="2" t="s">
        <v>221</v>
      </c>
      <c r="E82" s="2" t="s">
        <v>100</v>
      </c>
      <c r="F82" s="2" t="s">
        <v>138</v>
      </c>
      <c r="G82" s="2" t="s">
        <v>138</v>
      </c>
      <c r="H82" s="2">
        <f t="shared" si="7"/>
        <v>1.959410780357711</v>
      </c>
      <c r="I82" s="3" t="s">
        <v>63</v>
      </c>
      <c r="J82" s="2" t="s">
        <v>64</v>
      </c>
      <c r="K82" s="2" t="s">
        <v>65</v>
      </c>
      <c r="L82" s="2" t="s">
        <v>62</v>
      </c>
      <c r="M82" s="2" t="s">
        <v>85</v>
      </c>
      <c r="N82" s="38" t="s">
        <v>153</v>
      </c>
      <c r="O82" s="35"/>
      <c r="P82" s="160"/>
      <c r="Q82" s="183"/>
      <c r="R82" s="128">
        <v>1.3537728131801969</v>
      </c>
      <c r="S82" s="128">
        <v>1.3646898398410698</v>
      </c>
      <c r="T82" s="183">
        <v>1.3537728131801969</v>
      </c>
      <c r="U82" s="128">
        <v>1.3646898398410698</v>
      </c>
      <c r="W82" s="35"/>
      <c r="X82" s="35"/>
      <c r="Y82" s="35"/>
      <c r="Z82" s="36"/>
      <c r="AA82" s="36"/>
      <c r="AB82" s="36"/>
      <c r="AD82" s="5"/>
      <c r="AG82" s="5"/>
      <c r="AJ82" s="4"/>
      <c r="AN82" s="5"/>
      <c r="AP82" s="4"/>
      <c r="AW82" s="4"/>
      <c r="BA82" s="5"/>
      <c r="BB82" s="5"/>
      <c r="BL82" s="5"/>
      <c r="BM82" s="5"/>
      <c r="BO82" s="15"/>
      <c r="BP82" s="15"/>
      <c r="BQ82" s="15" t="s">
        <v>170</v>
      </c>
      <c r="BR82" s="15" t="s">
        <v>11</v>
      </c>
      <c r="BS82" s="174">
        <f t="shared" ref="BS82:BS90" si="8">($AH$58)*$C5</f>
        <v>17.960560889189967</v>
      </c>
    </row>
    <row r="83" spans="1:71" x14ac:dyDescent="0.2">
      <c r="A83" s="58">
        <f>(BD54+10^6)/10^6</f>
        <v>2.088166533290686</v>
      </c>
      <c r="B83" s="59" t="s">
        <v>83</v>
      </c>
      <c r="C83" s="2" t="s">
        <v>111</v>
      </c>
      <c r="D83" s="2" t="s">
        <v>221</v>
      </c>
      <c r="E83" s="2" t="s">
        <v>108</v>
      </c>
      <c r="F83" s="2" t="s">
        <v>148</v>
      </c>
      <c r="G83" s="2" t="s">
        <v>148</v>
      </c>
      <c r="H83" s="2">
        <f t="shared" si="7"/>
        <v>2.088166533290686</v>
      </c>
      <c r="I83" s="3" t="s">
        <v>63</v>
      </c>
      <c r="J83" s="2" t="s">
        <v>64</v>
      </c>
      <c r="K83" s="2" t="s">
        <v>65</v>
      </c>
      <c r="L83" s="2" t="s">
        <v>62</v>
      </c>
      <c r="M83" s="2" t="s">
        <v>85</v>
      </c>
      <c r="N83" s="38" t="s">
        <v>153</v>
      </c>
      <c r="O83" s="35"/>
      <c r="P83" s="160"/>
      <c r="Q83" s="183"/>
      <c r="R83" s="128">
        <v>6.5996680084904806</v>
      </c>
      <c r="S83" s="128">
        <v>16.151703032722153</v>
      </c>
      <c r="T83" s="183">
        <v>6.5996680084904806</v>
      </c>
      <c r="U83" s="128">
        <v>16.151703032722153</v>
      </c>
      <c r="W83" s="35"/>
      <c r="X83" s="35"/>
      <c r="Y83" s="35"/>
      <c r="Z83" s="36"/>
      <c r="AA83" s="36"/>
      <c r="AB83" s="36"/>
      <c r="AD83" s="5"/>
      <c r="AG83" s="5"/>
      <c r="AJ83" s="4"/>
      <c r="AN83" s="5"/>
      <c r="AP83" s="4"/>
      <c r="AW83" s="4"/>
      <c r="BA83" s="5"/>
      <c r="BB83" s="5"/>
      <c r="BL83" s="5"/>
      <c r="BM83" s="5"/>
      <c r="BO83" s="15"/>
      <c r="BP83" s="15"/>
      <c r="BQ83" s="15" t="s">
        <v>171</v>
      </c>
      <c r="BR83" s="15" t="s">
        <v>11</v>
      </c>
      <c r="BS83" s="174">
        <f t="shared" si="8"/>
        <v>35.182276230500101</v>
      </c>
    </row>
    <row r="84" spans="1:71" s="10" customFormat="1" x14ac:dyDescent="0.2">
      <c r="A84" s="58">
        <f>B52</f>
        <v>544694.79725896032</v>
      </c>
      <c r="B84" s="59" t="s">
        <v>66</v>
      </c>
      <c r="C84" s="2" t="s">
        <v>239</v>
      </c>
      <c r="D84" s="2" t="s">
        <v>220</v>
      </c>
      <c r="E84" s="2" t="s">
        <v>87</v>
      </c>
      <c r="F84" s="2" t="s">
        <v>139</v>
      </c>
      <c r="G84" s="2" t="s">
        <v>139</v>
      </c>
      <c r="H84" s="2">
        <f t="shared" ref="H84:H103" si="9">A84/10^6</f>
        <v>0.54469479725896031</v>
      </c>
      <c r="I84" s="3" t="s">
        <v>63</v>
      </c>
      <c r="J84" s="2" t="s">
        <v>64</v>
      </c>
      <c r="K84" s="2" t="s">
        <v>65</v>
      </c>
      <c r="L84" s="2" t="s">
        <v>62</v>
      </c>
      <c r="M84" s="2"/>
      <c r="N84" s="38" t="s">
        <v>152</v>
      </c>
      <c r="O84" s="131"/>
      <c r="P84" s="131"/>
      <c r="Q84" s="183"/>
      <c r="R84" s="183">
        <v>8.1578220031167187E-2</v>
      </c>
      <c r="S84" s="183">
        <v>0.64821232009540142</v>
      </c>
      <c r="T84" s="183">
        <v>8.1578220031167187E-2</v>
      </c>
      <c r="U84" s="183">
        <v>0.64821232009540142</v>
      </c>
      <c r="W84" s="131"/>
      <c r="X84" s="131"/>
      <c r="Y84" s="131"/>
      <c r="Z84" s="51"/>
      <c r="AA84" s="35"/>
      <c r="AB84" s="35"/>
      <c r="AF84" s="13"/>
      <c r="AI84" s="13"/>
      <c r="AM84" s="13"/>
      <c r="AP84" s="13"/>
      <c r="BA84" s="13"/>
      <c r="BB84" s="13"/>
      <c r="BL84" s="13"/>
      <c r="BM84" s="13"/>
      <c r="BO84" s="12"/>
      <c r="BP84" s="12"/>
      <c r="BQ84" s="15" t="s">
        <v>172</v>
      </c>
      <c r="BR84" s="15" t="s">
        <v>11</v>
      </c>
      <c r="BS84" s="174">
        <f t="shared" si="8"/>
        <v>6.3193231213628449</v>
      </c>
    </row>
    <row r="85" spans="1:71" s="10" customFormat="1" x14ac:dyDescent="0.2">
      <c r="A85" s="58">
        <f>H58</f>
        <v>102186.48935107733</v>
      </c>
      <c r="B85" s="59" t="s">
        <v>66</v>
      </c>
      <c r="C85" s="2" t="s">
        <v>239</v>
      </c>
      <c r="D85" s="2" t="s">
        <v>220</v>
      </c>
      <c r="E85" s="2" t="s">
        <v>93</v>
      </c>
      <c r="F85" s="2" t="s">
        <v>7</v>
      </c>
      <c r="G85" s="2" t="s">
        <v>7</v>
      </c>
      <c r="H85" s="2">
        <f t="shared" si="9"/>
        <v>0.10218648935107733</v>
      </c>
      <c r="I85" s="3" t="s">
        <v>63</v>
      </c>
      <c r="J85" s="2" t="s">
        <v>64</v>
      </c>
      <c r="K85" s="2" t="s">
        <v>65</v>
      </c>
      <c r="L85" s="2" t="s">
        <v>62</v>
      </c>
      <c r="M85" s="2"/>
      <c r="N85" s="38" t="s">
        <v>154</v>
      </c>
      <c r="O85" s="131"/>
      <c r="P85" s="131"/>
      <c r="Q85" s="183"/>
      <c r="R85" s="183">
        <v>0.22600273488322764</v>
      </c>
      <c r="S85" s="183">
        <v>0.26645517043548228</v>
      </c>
      <c r="T85" s="183">
        <v>0.22600273488322764</v>
      </c>
      <c r="U85" s="183">
        <v>0.26645517043548228</v>
      </c>
      <c r="W85" s="131"/>
      <c r="X85" s="131"/>
      <c r="Y85" s="131"/>
      <c r="Z85" s="51"/>
      <c r="AA85" s="35"/>
      <c r="AB85" s="35"/>
      <c r="AF85" s="13"/>
      <c r="AI85" s="13"/>
      <c r="AM85" s="13"/>
      <c r="AP85" s="13"/>
      <c r="BA85" s="13"/>
      <c r="BB85" s="13"/>
      <c r="BL85" s="13"/>
      <c r="BM85" s="13"/>
      <c r="BO85" s="12"/>
      <c r="BP85" s="12"/>
      <c r="BQ85" s="15" t="s">
        <v>173</v>
      </c>
      <c r="BR85" s="15" t="s">
        <v>11</v>
      </c>
      <c r="BS85" s="174">
        <f t="shared" si="8"/>
        <v>2.7380446590837897</v>
      </c>
    </row>
    <row r="86" spans="1:71" s="10" customFormat="1" x14ac:dyDescent="0.2">
      <c r="A86" s="58">
        <f>J58</f>
        <v>1197887.3430410333</v>
      </c>
      <c r="B86" s="59" t="s">
        <v>66</v>
      </c>
      <c r="C86" s="2" t="s">
        <v>230</v>
      </c>
      <c r="D86" s="2" t="s">
        <v>220</v>
      </c>
      <c r="E86" s="2" t="s">
        <v>87</v>
      </c>
      <c r="F86" s="2" t="s">
        <v>7</v>
      </c>
      <c r="G86" s="2" t="s">
        <v>7</v>
      </c>
      <c r="H86" s="2">
        <f t="shared" si="9"/>
        <v>1.1978873430410333</v>
      </c>
      <c r="I86" s="3" t="s">
        <v>63</v>
      </c>
      <c r="J86" s="2" t="s">
        <v>64</v>
      </c>
      <c r="K86" s="2" t="s">
        <v>65</v>
      </c>
      <c r="L86" s="2" t="s">
        <v>62</v>
      </c>
      <c r="M86" s="2"/>
      <c r="N86" s="38" t="s">
        <v>154</v>
      </c>
      <c r="O86" s="131"/>
      <c r="P86" s="131"/>
      <c r="Q86" s="183"/>
      <c r="R86" s="183">
        <v>141.72620214058742</v>
      </c>
      <c r="S86" s="183">
        <v>7.8529814134834695</v>
      </c>
      <c r="T86" s="183">
        <v>141.72620214058742</v>
      </c>
      <c r="U86" s="183">
        <v>7.8529814134834695</v>
      </c>
      <c r="W86" s="131"/>
      <c r="X86" s="131"/>
      <c r="Y86" s="131"/>
      <c r="Z86" s="51"/>
      <c r="AA86" s="35"/>
      <c r="AB86" s="35"/>
      <c r="AF86" s="13"/>
      <c r="AI86" s="13"/>
      <c r="AM86" s="13"/>
      <c r="AP86" s="13"/>
      <c r="BA86" s="13"/>
      <c r="BB86" s="13"/>
      <c r="BL86" s="13"/>
      <c r="BM86" s="13"/>
      <c r="BO86" s="12"/>
      <c r="BP86" s="12"/>
      <c r="BQ86" s="15" t="s">
        <v>174</v>
      </c>
      <c r="BR86" s="15" t="s">
        <v>11</v>
      </c>
      <c r="BS86" s="174">
        <f t="shared" si="8"/>
        <v>86.528322533827904</v>
      </c>
    </row>
    <row r="87" spans="1:71" s="10" customFormat="1" x14ac:dyDescent="0.2">
      <c r="A87" s="58">
        <f>L58</f>
        <v>102186.48935107733</v>
      </c>
      <c r="B87" s="59" t="s">
        <v>66</v>
      </c>
      <c r="C87" s="2" t="s">
        <v>230</v>
      </c>
      <c r="D87" s="2" t="s">
        <v>220</v>
      </c>
      <c r="E87" s="2" t="s">
        <v>93</v>
      </c>
      <c r="F87" s="2" t="s">
        <v>7</v>
      </c>
      <c r="G87" s="2" t="s">
        <v>7</v>
      </c>
      <c r="H87" s="2">
        <f t="shared" si="9"/>
        <v>0.10218648935107733</v>
      </c>
      <c r="I87" s="3" t="s">
        <v>63</v>
      </c>
      <c r="J87" s="2" t="s">
        <v>64</v>
      </c>
      <c r="K87" s="2" t="s">
        <v>65</v>
      </c>
      <c r="L87" s="2" t="s">
        <v>62</v>
      </c>
      <c r="M87" s="2"/>
      <c r="N87" s="38" t="s">
        <v>154</v>
      </c>
      <c r="O87" s="131"/>
      <c r="P87" s="131"/>
      <c r="Q87" s="183"/>
      <c r="R87" s="183">
        <v>2.7833373794774838E-2</v>
      </c>
      <c r="S87" s="183">
        <v>-5.1370722738834518</v>
      </c>
      <c r="T87" s="183">
        <v>2.7833373794774838E-2</v>
      </c>
      <c r="U87" s="183">
        <v>-5.1370722738834518</v>
      </c>
      <c r="W87" s="131"/>
      <c r="X87" s="131"/>
      <c r="Y87" s="131"/>
      <c r="Z87" s="51"/>
      <c r="AA87" s="35"/>
      <c r="AB87" s="35"/>
      <c r="AF87" s="13"/>
      <c r="AI87" s="13"/>
      <c r="AM87" s="13"/>
      <c r="AP87" s="13"/>
      <c r="BA87" s="13"/>
      <c r="BB87" s="13"/>
      <c r="BL87" s="13"/>
      <c r="BM87" s="13"/>
      <c r="BO87" s="12"/>
      <c r="BP87" s="12"/>
      <c r="BQ87" s="15" t="s">
        <v>175</v>
      </c>
      <c r="BR87" s="15" t="s">
        <v>11</v>
      </c>
      <c r="BS87" s="174">
        <f t="shared" si="8"/>
        <v>0.22487047910857727</v>
      </c>
    </row>
    <row r="88" spans="1:71" s="10" customFormat="1" ht="15" customHeight="1" x14ac:dyDescent="0.2">
      <c r="A88" s="58">
        <f>U58</f>
        <v>102186.48935107733</v>
      </c>
      <c r="B88" s="59" t="s">
        <v>66</v>
      </c>
      <c r="C88" s="2" t="s">
        <v>226</v>
      </c>
      <c r="D88" s="2" t="s">
        <v>220</v>
      </c>
      <c r="E88" s="2" t="s">
        <v>93</v>
      </c>
      <c r="F88" s="2" t="s">
        <v>7</v>
      </c>
      <c r="G88" s="2" t="s">
        <v>7</v>
      </c>
      <c r="H88" s="2">
        <f t="shared" si="9"/>
        <v>0.10218648935107733</v>
      </c>
      <c r="I88" s="3" t="s">
        <v>63</v>
      </c>
      <c r="J88" s="2" t="s">
        <v>64</v>
      </c>
      <c r="K88" s="2" t="s">
        <v>65</v>
      </c>
      <c r="L88" s="2" t="s">
        <v>62</v>
      </c>
      <c r="M88" s="2"/>
      <c r="N88" s="38" t="s">
        <v>154</v>
      </c>
      <c r="O88" s="131"/>
      <c r="P88" s="131"/>
      <c r="Q88" s="183"/>
      <c r="R88" s="183">
        <v>1466.6923533410691</v>
      </c>
      <c r="S88" s="183">
        <v>4105.7130458182</v>
      </c>
      <c r="T88" s="183">
        <v>1466.6923533410691</v>
      </c>
      <c r="U88" s="183">
        <v>4105.7130458182</v>
      </c>
      <c r="W88" s="131"/>
      <c r="X88" s="131"/>
      <c r="Y88" s="131"/>
      <c r="Z88" s="51"/>
      <c r="AA88" s="35"/>
      <c r="AB88" s="35"/>
      <c r="AF88" s="13"/>
      <c r="AI88" s="13"/>
      <c r="AM88" s="13"/>
      <c r="AP88" s="13"/>
      <c r="BA88" s="13"/>
      <c r="BB88" s="13"/>
      <c r="BL88" s="13"/>
      <c r="BM88" s="13"/>
      <c r="BO88" s="12"/>
      <c r="BP88" s="12"/>
      <c r="BQ88" s="15" t="s">
        <v>176</v>
      </c>
      <c r="BR88" s="15" t="s">
        <v>11</v>
      </c>
      <c r="BS88" s="174">
        <f t="shared" si="8"/>
        <v>0.53081014337590327</v>
      </c>
    </row>
    <row r="89" spans="1:71" s="10" customFormat="1" ht="15" customHeight="1" x14ac:dyDescent="0.2">
      <c r="A89" s="58">
        <f>W52</f>
        <v>51779.512269159051</v>
      </c>
      <c r="B89" s="59" t="s">
        <v>66</v>
      </c>
      <c r="C89" s="2" t="s">
        <v>111</v>
      </c>
      <c r="D89" s="2" t="s">
        <v>220</v>
      </c>
      <c r="E89" s="2" t="s">
        <v>108</v>
      </c>
      <c r="F89" s="2" t="s">
        <v>139</v>
      </c>
      <c r="G89" s="2" t="s">
        <v>139</v>
      </c>
      <c r="H89" s="2">
        <f t="shared" si="9"/>
        <v>5.1779512269159049E-2</v>
      </c>
      <c r="I89" s="3" t="s">
        <v>63</v>
      </c>
      <c r="J89" s="2" t="s">
        <v>64</v>
      </c>
      <c r="K89" s="2" t="s">
        <v>65</v>
      </c>
      <c r="L89" s="2" t="s">
        <v>62</v>
      </c>
      <c r="M89" s="37" t="s">
        <v>211</v>
      </c>
      <c r="N89" s="38" t="s">
        <v>152</v>
      </c>
      <c r="O89" s="131"/>
      <c r="P89" s="131"/>
      <c r="Q89" s="183"/>
      <c r="R89" s="185">
        <v>0</v>
      </c>
      <c r="S89" s="185">
        <v>0</v>
      </c>
      <c r="T89" s="185">
        <v>0</v>
      </c>
      <c r="U89" s="185">
        <v>0</v>
      </c>
      <c r="Y89" s="131"/>
      <c r="Z89" s="51"/>
      <c r="AA89" s="35"/>
      <c r="AB89" s="35"/>
      <c r="AF89" s="13"/>
      <c r="AI89" s="13"/>
      <c r="AM89" s="13"/>
      <c r="AP89" s="13"/>
      <c r="BA89" s="13"/>
      <c r="BB89" s="13"/>
      <c r="BL89" s="13"/>
      <c r="BM89" s="13"/>
      <c r="BO89" s="12"/>
      <c r="BP89" s="12"/>
      <c r="BQ89" s="15" t="s">
        <v>177</v>
      </c>
      <c r="BR89" s="15" t="s">
        <v>11</v>
      </c>
      <c r="BS89" s="174">
        <f t="shared" si="8"/>
        <v>99.450126994122414</v>
      </c>
    </row>
    <row r="90" spans="1:71" s="10" customFormat="1" ht="15" customHeight="1" x14ac:dyDescent="0.2">
      <c r="A90" s="58">
        <f>W58</f>
        <v>29348.239904505288</v>
      </c>
      <c r="B90" s="59" t="s">
        <v>66</v>
      </c>
      <c r="C90" s="2" t="s">
        <v>111</v>
      </c>
      <c r="D90" s="2" t="s">
        <v>220</v>
      </c>
      <c r="E90" s="2" t="s">
        <v>108</v>
      </c>
      <c r="F90" s="2" t="s">
        <v>7</v>
      </c>
      <c r="G90" s="2" t="s">
        <v>7</v>
      </c>
      <c r="H90" s="2">
        <f t="shared" si="9"/>
        <v>2.9348239904505288E-2</v>
      </c>
      <c r="I90" s="3" t="s">
        <v>63</v>
      </c>
      <c r="J90" s="2" t="s">
        <v>64</v>
      </c>
      <c r="K90" s="2" t="s">
        <v>65</v>
      </c>
      <c r="L90" s="2" t="s">
        <v>62</v>
      </c>
      <c r="M90" s="2"/>
      <c r="N90" s="38" t="s">
        <v>154</v>
      </c>
      <c r="O90" s="131"/>
      <c r="P90" s="131"/>
      <c r="Q90" s="183"/>
      <c r="R90" s="185">
        <v>0</v>
      </c>
      <c r="S90" s="185">
        <v>0</v>
      </c>
      <c r="T90" s="185">
        <v>0</v>
      </c>
      <c r="U90" s="185">
        <v>0</v>
      </c>
      <c r="Y90" s="131"/>
      <c r="Z90" s="51"/>
      <c r="AA90" s="35"/>
      <c r="AB90" s="35"/>
      <c r="AF90" s="13"/>
      <c r="AI90" s="13"/>
      <c r="AM90" s="13"/>
      <c r="AP90" s="13"/>
      <c r="BA90" s="13"/>
      <c r="BB90" s="13"/>
      <c r="BL90" s="13"/>
      <c r="BM90" s="13"/>
      <c r="BO90" s="12"/>
      <c r="BP90" s="12"/>
      <c r="BQ90" s="15" t="s">
        <v>178</v>
      </c>
      <c r="BR90" s="15" t="s">
        <v>11</v>
      </c>
      <c r="BS90" s="174">
        <f t="shared" si="8"/>
        <v>0.78574002688846767</v>
      </c>
    </row>
    <row r="91" spans="1:71" s="10" customFormat="1" x14ac:dyDescent="0.2">
      <c r="A91" s="58">
        <f>AE58</f>
        <v>102186.48935107733</v>
      </c>
      <c r="B91" s="59" t="s">
        <v>66</v>
      </c>
      <c r="C91" s="2" t="s">
        <v>111</v>
      </c>
      <c r="D91" s="2" t="s">
        <v>220</v>
      </c>
      <c r="E91" s="2" t="s">
        <v>93</v>
      </c>
      <c r="F91" s="2" t="s">
        <v>7</v>
      </c>
      <c r="G91" s="2" t="s">
        <v>7</v>
      </c>
      <c r="H91" s="2">
        <f t="shared" si="9"/>
        <v>0.10218648935107733</v>
      </c>
      <c r="I91" s="3" t="s">
        <v>63</v>
      </c>
      <c r="J91" s="2" t="s">
        <v>64</v>
      </c>
      <c r="K91" s="2" t="s">
        <v>65</v>
      </c>
      <c r="L91" s="2" t="s">
        <v>62</v>
      </c>
      <c r="M91" s="2"/>
      <c r="N91" s="38" t="s">
        <v>154</v>
      </c>
      <c r="O91" s="131"/>
      <c r="P91" s="131"/>
      <c r="Q91" s="183"/>
      <c r="R91" s="185">
        <v>0</v>
      </c>
      <c r="S91" s="185">
        <v>0</v>
      </c>
      <c r="T91" s="185">
        <v>0</v>
      </c>
      <c r="U91" s="185">
        <v>0</v>
      </c>
      <c r="Y91" s="131"/>
      <c r="Z91" s="51"/>
      <c r="AA91" s="35"/>
      <c r="AB91" s="35"/>
      <c r="AF91" s="13"/>
      <c r="AI91" s="13"/>
      <c r="AM91" s="13"/>
      <c r="AP91" s="13"/>
      <c r="BA91" s="13"/>
      <c r="BB91" s="13"/>
      <c r="BL91" s="13"/>
      <c r="BM91" s="13"/>
      <c r="BO91" s="12"/>
      <c r="BP91" s="12"/>
      <c r="BQ91" s="15" t="s">
        <v>179</v>
      </c>
      <c r="BR91" s="15" t="s">
        <v>11</v>
      </c>
      <c r="BS91" s="174">
        <f>($AH$58)*$C14</f>
        <v>50140.458791344703</v>
      </c>
    </row>
    <row r="92" spans="1:71" s="10" customFormat="1" ht="16" x14ac:dyDescent="0.2">
      <c r="A92" s="58">
        <f>AF52*1.00304568527919</f>
        <v>546353.76618462335</v>
      </c>
      <c r="B92" s="59" t="s">
        <v>66</v>
      </c>
      <c r="C92" s="2" t="s">
        <v>239</v>
      </c>
      <c r="D92" s="2" t="s">
        <v>221</v>
      </c>
      <c r="E92" s="2" t="s">
        <v>87</v>
      </c>
      <c r="F92" s="2" t="s">
        <v>139</v>
      </c>
      <c r="G92" s="2" t="s">
        <v>139</v>
      </c>
      <c r="H92" s="2">
        <f t="shared" si="9"/>
        <v>0.54635376618462339</v>
      </c>
      <c r="I92" s="3" t="s">
        <v>63</v>
      </c>
      <c r="J92" s="2" t="s">
        <v>64</v>
      </c>
      <c r="K92" s="2" t="s">
        <v>65</v>
      </c>
      <c r="L92" s="2" t="s">
        <v>62</v>
      </c>
      <c r="M92" s="2"/>
      <c r="N92" s="38" t="s">
        <v>152</v>
      </c>
      <c r="O92" s="131"/>
      <c r="P92" s="131"/>
      <c r="Q92" s="183"/>
      <c r="R92" t="s">
        <v>186</v>
      </c>
      <c r="S92" s="184" t="s">
        <v>197</v>
      </c>
      <c r="T92" s="183"/>
      <c r="U92" s="131"/>
      <c r="V92" s="131"/>
      <c r="Y92" s="131"/>
      <c r="Z92" s="51"/>
      <c r="AA92" s="35"/>
      <c r="AB92" s="35"/>
      <c r="AF92" s="13"/>
      <c r="AI92" s="13"/>
      <c r="AM92" s="13"/>
      <c r="AP92" s="13"/>
      <c r="BA92" s="13"/>
      <c r="BB92" s="13"/>
      <c r="BL92" s="13"/>
      <c r="BM92" s="13"/>
      <c r="BO92" s="12" t="s">
        <v>118</v>
      </c>
      <c r="BP92" s="12" t="s">
        <v>87</v>
      </c>
      <c r="BQ92" s="15" t="s">
        <v>169</v>
      </c>
      <c r="BR92" s="15" t="s">
        <v>11</v>
      </c>
      <c r="BS92" s="174">
        <f>($AO$58)*$C4</f>
        <v>18.021182968948612</v>
      </c>
    </row>
    <row r="93" spans="1:71" s="10" customFormat="1" ht="16" x14ac:dyDescent="0.2">
      <c r="A93" s="58">
        <f>AH58*1.00304568527919</f>
        <v>377916.3334465776</v>
      </c>
      <c r="B93" s="59" t="s">
        <v>66</v>
      </c>
      <c r="C93" s="2" t="s">
        <v>239</v>
      </c>
      <c r="D93" s="2" t="s">
        <v>221</v>
      </c>
      <c r="E93" s="2" t="s">
        <v>113</v>
      </c>
      <c r="F93" s="2" t="s">
        <v>7</v>
      </c>
      <c r="G93" s="2" t="s">
        <v>7</v>
      </c>
      <c r="H93" s="2">
        <f t="shared" si="9"/>
        <v>0.3779163334465776</v>
      </c>
      <c r="I93" s="3" t="s">
        <v>63</v>
      </c>
      <c r="J93" s="2" t="s">
        <v>64</v>
      </c>
      <c r="K93" s="2" t="s">
        <v>65</v>
      </c>
      <c r="L93" s="2" t="s">
        <v>62</v>
      </c>
      <c r="M93" s="2"/>
      <c r="N93" s="38" t="s">
        <v>154</v>
      </c>
      <c r="O93" s="131"/>
      <c r="P93" s="131"/>
      <c r="Q93" s="131"/>
      <c r="R93" t="s">
        <v>187</v>
      </c>
      <c r="S93" s="184" t="s">
        <v>198</v>
      </c>
      <c r="T93" s="183"/>
      <c r="U93" s="131"/>
      <c r="V93" s="131"/>
      <c r="Y93" s="131"/>
      <c r="Z93" s="51"/>
      <c r="AA93" s="35"/>
      <c r="AB93" s="35"/>
      <c r="AF93" s="13"/>
      <c r="AI93" s="13"/>
      <c r="AM93" s="13"/>
      <c r="AP93" s="13"/>
      <c r="BA93" s="13"/>
      <c r="BB93" s="13"/>
      <c r="BL93" s="13"/>
      <c r="BM93" s="13"/>
      <c r="BO93" s="12"/>
      <c r="BP93" s="12"/>
      <c r="BQ93" s="15" t="s">
        <v>170</v>
      </c>
      <c r="BR93" s="15" t="s">
        <v>11</v>
      </c>
      <c r="BS93" s="174">
        <f t="shared" ref="BS93:BS102" si="10">($AO$58)*$C5</f>
        <v>57.103262667527424</v>
      </c>
    </row>
    <row r="94" spans="1:71" s="10" customFormat="1" ht="16" x14ac:dyDescent="0.2">
      <c r="A94" s="58">
        <f>AH59*1.00304568527919</f>
        <v>3054.9614780076845</v>
      </c>
      <c r="B94" s="59" t="s">
        <v>66</v>
      </c>
      <c r="C94" s="2" t="s">
        <v>239</v>
      </c>
      <c r="D94" s="2" t="s">
        <v>221</v>
      </c>
      <c r="E94" s="2" t="s">
        <v>113</v>
      </c>
      <c r="F94" s="2" t="s">
        <v>149</v>
      </c>
      <c r="G94" s="2" t="s">
        <v>149</v>
      </c>
      <c r="H94" s="2">
        <f t="shared" si="9"/>
        <v>3.0549614780076844E-3</v>
      </c>
      <c r="I94" s="3" t="s">
        <v>63</v>
      </c>
      <c r="J94" s="2" t="s">
        <v>64</v>
      </c>
      <c r="K94" s="2" t="s">
        <v>65</v>
      </c>
      <c r="L94" s="2" t="s">
        <v>62</v>
      </c>
      <c r="M94" s="2"/>
      <c r="N94" s="38" t="s">
        <v>155</v>
      </c>
      <c r="O94" s="131"/>
      <c r="P94" s="131"/>
      <c r="Q94" s="131"/>
      <c r="R94" t="s">
        <v>188</v>
      </c>
      <c r="S94" s="184" t="s">
        <v>199</v>
      </c>
      <c r="T94" s="131"/>
      <c r="U94" s="131"/>
      <c r="V94" s="131"/>
      <c r="Y94" s="131"/>
      <c r="Z94" s="51"/>
      <c r="AA94" s="35"/>
      <c r="AB94" s="35"/>
      <c r="AF94" s="13"/>
      <c r="AI94" s="13"/>
      <c r="AM94" s="13"/>
      <c r="AP94" s="13"/>
      <c r="BA94" s="13"/>
      <c r="BB94" s="13"/>
      <c r="BL94" s="13"/>
      <c r="BM94" s="13"/>
      <c r="BO94" s="12"/>
      <c r="BP94" s="12"/>
      <c r="BQ94" s="15" t="s">
        <v>171</v>
      </c>
      <c r="BR94" s="15" t="s">
        <v>11</v>
      </c>
      <c r="BS94" s="174">
        <f t="shared" si="10"/>
        <v>111.85746220436451</v>
      </c>
    </row>
    <row r="95" spans="1:71" s="10" customFormat="1" ht="16" x14ac:dyDescent="0.2">
      <c r="A95" s="58">
        <f>AO58</f>
        <v>1197887.3430410333</v>
      </c>
      <c r="B95" s="59" t="s">
        <v>66</v>
      </c>
      <c r="C95" s="2" t="s">
        <v>230</v>
      </c>
      <c r="D95" s="2" t="s">
        <v>221</v>
      </c>
      <c r="E95" s="2" t="s">
        <v>87</v>
      </c>
      <c r="F95" s="2" t="s">
        <v>7</v>
      </c>
      <c r="G95" s="2" t="s">
        <v>7</v>
      </c>
      <c r="H95" s="2">
        <f t="shared" si="9"/>
        <v>1.1978873430410333</v>
      </c>
      <c r="I95" s="3" t="s">
        <v>63</v>
      </c>
      <c r="J95" s="2" t="s">
        <v>64</v>
      </c>
      <c r="K95" s="2" t="s">
        <v>65</v>
      </c>
      <c r="L95" s="2" t="s">
        <v>62</v>
      </c>
      <c r="M95" s="2"/>
      <c r="N95" s="38" t="s">
        <v>154</v>
      </c>
      <c r="O95" s="131"/>
      <c r="P95" s="131"/>
      <c r="Q95" s="131"/>
      <c r="R95" t="s">
        <v>189</v>
      </c>
      <c r="S95" s="184" t="s">
        <v>200</v>
      </c>
      <c r="T95" s="131"/>
      <c r="U95" s="131"/>
      <c r="V95" s="131"/>
      <c r="Y95" s="131"/>
      <c r="Z95" s="51"/>
      <c r="AA95" s="35"/>
      <c r="AB95" s="35"/>
      <c r="AF95" s="13"/>
      <c r="AI95" s="13"/>
      <c r="AM95" s="13"/>
      <c r="AP95" s="13"/>
      <c r="BA95" s="13"/>
      <c r="BB95" s="13"/>
      <c r="BL95" s="13"/>
      <c r="BM95" s="13"/>
      <c r="BO95" s="12"/>
      <c r="BP95" s="12"/>
      <c r="BQ95" s="15" t="s">
        <v>172</v>
      </c>
      <c r="BR95" s="15" t="s">
        <v>11</v>
      </c>
      <c r="BS95" s="174">
        <f t="shared" si="10"/>
        <v>20.091464309299564</v>
      </c>
    </row>
    <row r="96" spans="1:71" s="10" customFormat="1" ht="16" x14ac:dyDescent="0.2">
      <c r="A96" s="58">
        <f>AP58*1.00304568527919</f>
        <v>377916.3334465776</v>
      </c>
      <c r="B96" s="59" t="s">
        <v>66</v>
      </c>
      <c r="C96" s="2" t="s">
        <v>230</v>
      </c>
      <c r="D96" s="2" t="s">
        <v>221</v>
      </c>
      <c r="E96" s="2" t="s">
        <v>113</v>
      </c>
      <c r="F96" s="2" t="s">
        <v>7</v>
      </c>
      <c r="G96" s="2" t="s">
        <v>7</v>
      </c>
      <c r="H96" s="2">
        <f t="shared" si="9"/>
        <v>0.3779163334465776</v>
      </c>
      <c r="I96" s="3" t="s">
        <v>63</v>
      </c>
      <c r="J96" s="2" t="s">
        <v>64</v>
      </c>
      <c r="K96" s="2" t="s">
        <v>65</v>
      </c>
      <c r="L96" s="2" t="s">
        <v>62</v>
      </c>
      <c r="M96" s="2"/>
      <c r="N96" s="38" t="s">
        <v>154</v>
      </c>
      <c r="O96" s="131"/>
      <c r="P96" s="131"/>
      <c r="Q96" s="131"/>
      <c r="R96" t="s">
        <v>190</v>
      </c>
      <c r="S96" s="184" t="s">
        <v>201</v>
      </c>
      <c r="T96" s="131"/>
      <c r="U96" s="131"/>
      <c r="V96" s="131"/>
      <c r="W96" s="131"/>
      <c r="X96" s="131"/>
      <c r="Y96" s="131"/>
      <c r="Z96" s="51"/>
      <c r="AA96" s="35"/>
      <c r="AB96" s="35"/>
      <c r="AF96" s="13"/>
      <c r="AI96" s="13"/>
      <c r="AM96" s="13"/>
      <c r="AP96" s="13"/>
      <c r="BA96" s="13"/>
      <c r="BB96" s="13"/>
      <c r="BL96" s="13"/>
      <c r="BM96" s="13"/>
      <c r="BO96" s="12"/>
      <c r="BP96" s="12"/>
      <c r="BQ96" s="15" t="s">
        <v>173</v>
      </c>
      <c r="BR96" s="15" t="s">
        <v>11</v>
      </c>
      <c r="BS96" s="174">
        <f t="shared" si="10"/>
        <v>8.7052561625281069</v>
      </c>
    </row>
    <row r="97" spans="1:71" s="10" customFormat="1" ht="16" x14ac:dyDescent="0.2">
      <c r="A97" s="58">
        <f>AP59*1.00304568527919</f>
        <v>3054.9614780076845</v>
      </c>
      <c r="B97" s="59" t="s">
        <v>66</v>
      </c>
      <c r="C97" s="2" t="s">
        <v>230</v>
      </c>
      <c r="D97" s="2" t="s">
        <v>221</v>
      </c>
      <c r="E97" s="2" t="s">
        <v>113</v>
      </c>
      <c r="F97" s="2" t="s">
        <v>149</v>
      </c>
      <c r="G97" s="2" t="s">
        <v>149</v>
      </c>
      <c r="H97" s="2">
        <f t="shared" si="9"/>
        <v>3.0549614780076844E-3</v>
      </c>
      <c r="I97" s="3" t="s">
        <v>63</v>
      </c>
      <c r="J97" s="2" t="s">
        <v>64</v>
      </c>
      <c r="K97" s="2" t="s">
        <v>65</v>
      </c>
      <c r="L97" s="2" t="s">
        <v>62</v>
      </c>
      <c r="M97" s="2"/>
      <c r="N97" s="38" t="s">
        <v>155</v>
      </c>
      <c r="O97" s="131"/>
      <c r="P97" s="131"/>
      <c r="Q97" s="131"/>
      <c r="R97" t="s">
        <v>191</v>
      </c>
      <c r="S97" s="184" t="s">
        <v>202</v>
      </c>
      <c r="T97" s="131"/>
      <c r="U97" s="131"/>
      <c r="V97" s="131"/>
      <c r="W97" s="131"/>
      <c r="X97" s="131"/>
      <c r="Y97" s="131"/>
      <c r="Z97" s="51"/>
      <c r="AA97" s="35"/>
      <c r="AB97" s="35"/>
      <c r="AF97" s="13"/>
      <c r="AI97" s="13"/>
      <c r="AM97" s="13"/>
      <c r="AP97" s="13"/>
      <c r="BA97" s="13"/>
      <c r="BB97" s="13"/>
      <c r="BL97" s="13"/>
      <c r="BM97" s="13"/>
      <c r="BO97" s="12"/>
      <c r="BP97" s="12"/>
      <c r="BQ97" s="15" t="s">
        <v>174</v>
      </c>
      <c r="BR97" s="15" t="s">
        <v>11</v>
      </c>
      <c r="BS97" s="174">
        <f t="shared" si="10"/>
        <v>275.10552483934993</v>
      </c>
    </row>
    <row r="98" spans="1:71" s="10" customFormat="1" ht="16" x14ac:dyDescent="0.2">
      <c r="A98" s="137">
        <f>AZ58*1.00304568527919</f>
        <v>377916.3334465776</v>
      </c>
      <c r="B98" s="59" t="s">
        <v>66</v>
      </c>
      <c r="C98" s="2" t="s">
        <v>226</v>
      </c>
      <c r="D98" s="2" t="s">
        <v>221</v>
      </c>
      <c r="E98" s="2" t="s">
        <v>113</v>
      </c>
      <c r="F98" s="2" t="s">
        <v>7</v>
      </c>
      <c r="G98" s="2" t="s">
        <v>7</v>
      </c>
      <c r="H98" s="2">
        <f t="shared" si="9"/>
        <v>0.3779163334465776</v>
      </c>
      <c r="I98" s="3" t="s">
        <v>63</v>
      </c>
      <c r="J98" s="2" t="s">
        <v>64</v>
      </c>
      <c r="K98" s="2" t="s">
        <v>65</v>
      </c>
      <c r="L98" s="2" t="s">
        <v>62</v>
      </c>
      <c r="M98" s="2"/>
      <c r="N98" s="173" t="s">
        <v>154</v>
      </c>
      <c r="O98" s="131"/>
      <c r="P98" s="131"/>
      <c r="Q98" s="131"/>
      <c r="R98" t="s">
        <v>192</v>
      </c>
      <c r="S98" s="184" t="s">
        <v>203</v>
      </c>
      <c r="T98" s="131"/>
      <c r="U98" s="131"/>
      <c r="V98" s="131"/>
      <c r="W98" s="131"/>
      <c r="X98" s="131"/>
      <c r="Y98" s="131"/>
      <c r="Z98" s="51"/>
      <c r="AA98" s="35"/>
      <c r="AB98" s="35"/>
      <c r="AF98" s="13"/>
      <c r="AI98" s="13"/>
      <c r="AM98" s="13"/>
      <c r="AP98" s="13"/>
      <c r="BA98" s="13"/>
      <c r="BB98" s="13"/>
      <c r="BL98" s="13"/>
      <c r="BM98" s="13"/>
      <c r="BO98" s="12"/>
      <c r="BP98" s="12"/>
      <c r="BQ98" s="15" t="s">
        <v>175</v>
      </c>
      <c r="BR98" s="15" t="s">
        <v>11</v>
      </c>
      <c r="BS98" s="174">
        <f t="shared" si="10"/>
        <v>0.71494638246172049</v>
      </c>
    </row>
    <row r="99" spans="1:71" s="10" customFormat="1" ht="16" x14ac:dyDescent="0.2">
      <c r="A99" s="137">
        <f>AZ59*1.00304568527919</f>
        <v>3054.9614780076845</v>
      </c>
      <c r="B99" s="59" t="s">
        <v>66</v>
      </c>
      <c r="C99" s="2" t="s">
        <v>226</v>
      </c>
      <c r="D99" s="2" t="s">
        <v>221</v>
      </c>
      <c r="E99" s="2" t="s">
        <v>113</v>
      </c>
      <c r="F99" s="2" t="s">
        <v>149</v>
      </c>
      <c r="G99" s="2" t="s">
        <v>149</v>
      </c>
      <c r="H99" s="2">
        <f t="shared" si="9"/>
        <v>3.0549614780076844E-3</v>
      </c>
      <c r="I99" s="3" t="s">
        <v>63</v>
      </c>
      <c r="J99" s="2" t="s">
        <v>64</v>
      </c>
      <c r="K99" s="2" t="s">
        <v>65</v>
      </c>
      <c r="L99" s="2" t="s">
        <v>62</v>
      </c>
      <c r="M99" s="2"/>
      <c r="N99" s="38" t="s">
        <v>155</v>
      </c>
      <c r="O99" s="131"/>
      <c r="P99" s="131"/>
      <c r="Q99" s="131"/>
      <c r="R99" t="s">
        <v>193</v>
      </c>
      <c r="S99" s="184" t="s">
        <v>204</v>
      </c>
      <c r="T99" s="131"/>
      <c r="U99" s="131"/>
      <c r="V99" s="131"/>
      <c r="W99" s="131"/>
      <c r="X99" s="131"/>
      <c r="Y99" s="131"/>
      <c r="Z99" s="51"/>
      <c r="AA99" s="35"/>
      <c r="AB99" s="35"/>
      <c r="AF99" s="13"/>
      <c r="AI99" s="13"/>
      <c r="AM99" s="13"/>
      <c r="AP99" s="13"/>
      <c r="BA99" s="13"/>
      <c r="BB99" s="13"/>
      <c r="BL99" s="13"/>
      <c r="BM99" s="13"/>
      <c r="BO99" s="12"/>
      <c r="BP99" s="12"/>
      <c r="BQ99" s="15" t="s">
        <v>176</v>
      </c>
      <c r="BR99" s="15" t="s">
        <v>11</v>
      </c>
      <c r="BS99" s="174">
        <f t="shared" si="10"/>
        <v>1.687641673931551</v>
      </c>
    </row>
    <row r="100" spans="1:71" s="10" customFormat="1" ht="16" x14ac:dyDescent="0.2">
      <c r="A100" s="58">
        <f>BD52</f>
        <v>51779.512269159051</v>
      </c>
      <c r="B100" s="59" t="s">
        <v>66</v>
      </c>
      <c r="C100" s="2" t="s">
        <v>111</v>
      </c>
      <c r="D100" s="2" t="s">
        <v>221</v>
      </c>
      <c r="E100" s="2" t="s">
        <v>108</v>
      </c>
      <c r="F100" s="2" t="s">
        <v>139</v>
      </c>
      <c r="G100" s="2" t="s">
        <v>139</v>
      </c>
      <c r="H100" s="2">
        <f t="shared" si="9"/>
        <v>5.1779512269159049E-2</v>
      </c>
      <c r="I100" s="3" t="s">
        <v>63</v>
      </c>
      <c r="J100" s="2" t="s">
        <v>64</v>
      </c>
      <c r="K100" s="2" t="s">
        <v>65</v>
      </c>
      <c r="L100" s="2" t="s">
        <v>62</v>
      </c>
      <c r="M100" s="2"/>
      <c r="N100" s="38" t="s">
        <v>152</v>
      </c>
      <c r="O100" s="131"/>
      <c r="P100" s="131"/>
      <c r="Q100" s="131"/>
      <c r="R100" t="s">
        <v>195</v>
      </c>
      <c r="S100" s="184" t="s">
        <v>205</v>
      </c>
      <c r="T100" s="131"/>
      <c r="U100" s="131"/>
      <c r="V100" s="131"/>
      <c r="W100" s="131"/>
      <c r="X100" s="131"/>
      <c r="Y100" s="131"/>
      <c r="Z100" s="51"/>
      <c r="AA100" s="35"/>
      <c r="AB100" s="35"/>
      <c r="AF100" s="13"/>
      <c r="AI100" s="13"/>
      <c r="AM100" s="13"/>
      <c r="AP100" s="13"/>
      <c r="BA100" s="13"/>
      <c r="BB100" s="13"/>
      <c r="BL100" s="13"/>
      <c r="BM100" s="13"/>
      <c r="BO100" s="12"/>
      <c r="BP100" s="12"/>
      <c r="BQ100" s="15" t="s">
        <v>177</v>
      </c>
      <c r="BR100" s="15" t="s">
        <v>11</v>
      </c>
      <c r="BS100" s="174">
        <f t="shared" si="10"/>
        <v>316.1887181085944</v>
      </c>
    </row>
    <row r="101" spans="1:71" ht="16" x14ac:dyDescent="0.2">
      <c r="A101" s="58">
        <f>BD58</f>
        <v>29348.239904505288</v>
      </c>
      <c r="B101" s="59" t="s">
        <v>66</v>
      </c>
      <c r="C101" s="2" t="s">
        <v>111</v>
      </c>
      <c r="D101" s="2" t="s">
        <v>221</v>
      </c>
      <c r="E101" s="2" t="s">
        <v>108</v>
      </c>
      <c r="F101" s="2" t="s">
        <v>7</v>
      </c>
      <c r="G101" s="2" t="s">
        <v>7</v>
      </c>
      <c r="H101" s="2">
        <f t="shared" si="9"/>
        <v>2.9348239904505288E-2</v>
      </c>
      <c r="I101" s="3" t="s">
        <v>63</v>
      </c>
      <c r="J101" s="2" t="s">
        <v>64</v>
      </c>
      <c r="K101" s="2" t="s">
        <v>65</v>
      </c>
      <c r="L101" s="2" t="s">
        <v>62</v>
      </c>
      <c r="M101" s="2"/>
      <c r="N101" s="173" t="s">
        <v>154</v>
      </c>
      <c r="R101" t="s">
        <v>196</v>
      </c>
      <c r="S101" s="184" t="s">
        <v>206</v>
      </c>
      <c r="T101" s="131"/>
      <c r="U101" s="131"/>
      <c r="V101" s="131"/>
      <c r="W101" s="131"/>
      <c r="X101" s="131"/>
      <c r="BO101" s="15"/>
      <c r="BP101" s="15"/>
      <c r="BQ101" s="15" t="s">
        <v>178</v>
      </c>
      <c r="BR101" s="15" t="s">
        <v>11</v>
      </c>
      <c r="BS101" s="174">
        <f t="shared" si="10"/>
        <v>2.4981580152548246</v>
      </c>
    </row>
    <row r="102" spans="1:71" ht="16" x14ac:dyDescent="0.2">
      <c r="A102" s="58">
        <f>BK58*1.00304568527919</f>
        <v>377916.3334465776</v>
      </c>
      <c r="B102" s="59" t="s">
        <v>66</v>
      </c>
      <c r="C102" s="2" t="s">
        <v>111</v>
      </c>
      <c r="D102" s="2" t="s">
        <v>221</v>
      </c>
      <c r="E102" s="2" t="s">
        <v>113</v>
      </c>
      <c r="F102" s="2" t="s">
        <v>7</v>
      </c>
      <c r="G102" s="2" t="s">
        <v>7</v>
      </c>
      <c r="H102" s="2">
        <f t="shared" si="9"/>
        <v>0.3779163334465776</v>
      </c>
      <c r="I102" s="3" t="s">
        <v>63</v>
      </c>
      <c r="J102" s="2" t="s">
        <v>64</v>
      </c>
      <c r="K102" s="2" t="s">
        <v>65</v>
      </c>
      <c r="L102" s="2" t="s">
        <v>62</v>
      </c>
      <c r="M102" s="2"/>
      <c r="N102" s="173" t="s">
        <v>154</v>
      </c>
      <c r="O102" s="35"/>
      <c r="P102" s="160"/>
      <c r="Q102" s="21"/>
      <c r="R102" s="207" t="s">
        <v>194</v>
      </c>
      <c r="S102" s="184" t="s">
        <v>207</v>
      </c>
      <c r="T102" s="131"/>
      <c r="U102" s="131"/>
      <c r="V102" s="131"/>
      <c r="W102" s="131"/>
      <c r="X102" s="131"/>
      <c r="Y102" s="35"/>
      <c r="Z102" s="36"/>
      <c r="AA102" s="36"/>
      <c r="AB102" s="36"/>
      <c r="AD102" s="5"/>
      <c r="AG102" s="5"/>
      <c r="AJ102" s="4"/>
      <c r="AN102" s="5"/>
      <c r="AP102" s="4"/>
      <c r="AW102" s="4"/>
      <c r="BA102" s="5"/>
      <c r="BB102" s="5"/>
      <c r="BL102" s="5"/>
      <c r="BM102" s="5"/>
      <c r="BO102" s="15"/>
      <c r="BP102" s="15"/>
      <c r="BQ102" s="15" t="s">
        <v>179</v>
      </c>
      <c r="BR102" s="15" t="s">
        <v>11</v>
      </c>
      <c r="BS102" s="174">
        <f t="shared" si="10"/>
        <v>159415.05425678403</v>
      </c>
    </row>
    <row r="103" spans="1:71" x14ac:dyDescent="0.2">
      <c r="A103" s="138">
        <f>BK59*1.00304568527919</f>
        <v>3054.9614780076845</v>
      </c>
      <c r="B103" s="59" t="s">
        <v>66</v>
      </c>
      <c r="C103" s="2" t="s">
        <v>111</v>
      </c>
      <c r="D103" s="2" t="s">
        <v>221</v>
      </c>
      <c r="E103" s="2" t="s">
        <v>113</v>
      </c>
      <c r="F103" s="2" t="s">
        <v>149</v>
      </c>
      <c r="G103" s="2" t="s">
        <v>149</v>
      </c>
      <c r="H103" s="2">
        <f t="shared" si="9"/>
        <v>3.0549614780076844E-3</v>
      </c>
      <c r="I103" s="3" t="s">
        <v>63</v>
      </c>
      <c r="J103" s="2" t="s">
        <v>64</v>
      </c>
      <c r="K103" s="2" t="s">
        <v>65</v>
      </c>
      <c r="L103" s="2" t="s">
        <v>62</v>
      </c>
      <c r="M103" s="2"/>
      <c r="N103" s="173" t="s">
        <v>154</v>
      </c>
      <c r="O103" s="35"/>
      <c r="P103" s="160"/>
      <c r="Q103" s="21"/>
      <c r="W103" s="131"/>
      <c r="X103" s="131"/>
      <c r="Y103" s="35"/>
      <c r="Z103" s="36"/>
      <c r="AA103" s="36"/>
      <c r="AB103" s="36"/>
      <c r="AD103" s="5"/>
      <c r="AG103" s="5"/>
      <c r="AJ103" s="4"/>
      <c r="AN103" s="5"/>
      <c r="AP103" s="4"/>
      <c r="AW103" s="4"/>
      <c r="BA103" s="5"/>
      <c r="BB103" s="5"/>
      <c r="BL103" s="5"/>
      <c r="BM103" s="5"/>
      <c r="BO103" s="12"/>
      <c r="BP103" s="12" t="s">
        <v>113</v>
      </c>
      <c r="BQ103" s="15" t="s">
        <v>169</v>
      </c>
      <c r="BR103" s="15" t="s">
        <v>11</v>
      </c>
      <c r="BS103" s="15">
        <f>($AP$58)*$C4</f>
        <v>5.6681621835435774</v>
      </c>
    </row>
    <row r="104" spans="1:71" s="10" customFormat="1" x14ac:dyDescent="0.2">
      <c r="A104" s="138">
        <f t="shared" ref="A104:A136" si="11">BS4</f>
        <v>1.5373076877791192</v>
      </c>
      <c r="B104" s="59" t="s">
        <v>11</v>
      </c>
      <c r="C104" s="2" t="s">
        <v>239</v>
      </c>
      <c r="D104" s="2" t="s">
        <v>220</v>
      </c>
      <c r="E104" s="2" t="s">
        <v>93</v>
      </c>
      <c r="F104" s="2" t="s">
        <v>7</v>
      </c>
      <c r="G104" s="2" t="s">
        <v>8</v>
      </c>
      <c r="H104" s="2">
        <f t="shared" ref="H104:H167" si="12">A104/1000/10^6/0.001055</f>
        <v>1.4571636850986911E-6</v>
      </c>
      <c r="I104" s="2" t="s">
        <v>67</v>
      </c>
      <c r="J104" s="2" t="s">
        <v>68</v>
      </c>
      <c r="K104" s="2" t="s">
        <v>69</v>
      </c>
      <c r="L104" s="2" t="s">
        <v>62</v>
      </c>
      <c r="M104" s="2"/>
      <c r="N104" s="38" t="s">
        <v>70</v>
      </c>
      <c r="O104" s="131"/>
      <c r="P104" s="131"/>
      <c r="Q104" s="131"/>
      <c r="W104" s="131"/>
      <c r="X104" s="131"/>
      <c r="Y104" s="131"/>
      <c r="Z104" s="51"/>
      <c r="AA104" s="35"/>
      <c r="AB104" s="35"/>
      <c r="AF104" s="13"/>
      <c r="AI104" s="13"/>
      <c r="AM104" s="13"/>
      <c r="AP104" s="13"/>
      <c r="BA104" s="13"/>
      <c r="BB104" s="13"/>
      <c r="BL104" s="13"/>
      <c r="BM104" s="13"/>
      <c r="BO104" s="12"/>
      <c r="BP104" s="12"/>
      <c r="BQ104" s="15" t="s">
        <v>170</v>
      </c>
      <c r="BR104" s="15" t="s">
        <v>11</v>
      </c>
      <c r="BS104" s="15">
        <f t="shared" ref="BS104:BS113" si="13">($AP$58)*$C5</f>
        <v>17.960560889189967</v>
      </c>
    </row>
    <row r="105" spans="1:71" s="10" customFormat="1" x14ac:dyDescent="0.2">
      <c r="A105" s="138">
        <f t="shared" si="11"/>
        <v>4.8712276462271467</v>
      </c>
      <c r="B105" s="59" t="s">
        <v>11</v>
      </c>
      <c r="C105" s="2" t="s">
        <v>239</v>
      </c>
      <c r="D105" s="2" t="s">
        <v>220</v>
      </c>
      <c r="E105" s="2" t="s">
        <v>93</v>
      </c>
      <c r="F105" s="2" t="s">
        <v>7</v>
      </c>
      <c r="G105" s="2" t="s">
        <v>12</v>
      </c>
      <c r="H105" s="2">
        <f t="shared" si="12"/>
        <v>4.6172773897887654E-6</v>
      </c>
      <c r="I105" s="2" t="s">
        <v>67</v>
      </c>
      <c r="J105" s="2" t="s">
        <v>68</v>
      </c>
      <c r="K105" s="2" t="s">
        <v>69</v>
      </c>
      <c r="L105" s="2" t="s">
        <v>62</v>
      </c>
      <c r="M105" s="2"/>
      <c r="N105" s="38" t="s">
        <v>70</v>
      </c>
      <c r="O105" s="131"/>
      <c r="P105" s="131"/>
      <c r="Q105" s="131"/>
      <c r="W105" s="131"/>
      <c r="X105" s="131"/>
      <c r="Y105" s="131"/>
      <c r="Z105" s="51"/>
      <c r="AA105" s="35"/>
      <c r="AB105" s="35"/>
      <c r="AF105" s="13"/>
      <c r="AI105" s="13"/>
      <c r="AM105" s="13"/>
      <c r="AP105" s="13"/>
      <c r="BA105" s="13"/>
      <c r="BB105" s="13"/>
      <c r="BL105" s="13"/>
      <c r="BM105" s="13"/>
      <c r="BO105" s="12"/>
      <c r="BP105" s="12"/>
      <c r="BQ105" s="15" t="s">
        <v>171</v>
      </c>
      <c r="BR105" s="15" t="s">
        <v>11</v>
      </c>
      <c r="BS105" s="15">
        <f t="shared" si="13"/>
        <v>35.182276230500101</v>
      </c>
    </row>
    <row r="106" spans="1:71" s="10" customFormat="1" x14ac:dyDescent="0.2">
      <c r="A106" s="138">
        <f t="shared" si="11"/>
        <v>9.5420670706538111</v>
      </c>
      <c r="B106" s="59" t="s">
        <v>11</v>
      </c>
      <c r="C106" s="2" t="s">
        <v>239</v>
      </c>
      <c r="D106" s="2" t="s">
        <v>220</v>
      </c>
      <c r="E106" s="2" t="s">
        <v>93</v>
      </c>
      <c r="F106" s="2" t="s">
        <v>7</v>
      </c>
      <c r="G106" s="2" t="s">
        <v>13</v>
      </c>
      <c r="H106" s="2">
        <f t="shared" si="12"/>
        <v>9.0446133371126166E-6</v>
      </c>
      <c r="I106" s="2" t="s">
        <v>67</v>
      </c>
      <c r="J106" s="2" t="s">
        <v>68</v>
      </c>
      <c r="K106" s="2" t="s">
        <v>69</v>
      </c>
      <c r="L106" s="2" t="s">
        <v>62</v>
      </c>
      <c r="M106" s="2"/>
      <c r="N106" s="38" t="s">
        <v>70</v>
      </c>
      <c r="O106" s="131"/>
      <c r="P106" s="131"/>
      <c r="Q106" s="131"/>
      <c r="W106" s="131"/>
      <c r="X106" s="131"/>
      <c r="Y106" s="131"/>
      <c r="Z106" s="51"/>
      <c r="AA106" s="35"/>
      <c r="AB106" s="35"/>
      <c r="AF106" s="13"/>
      <c r="AI106" s="13"/>
      <c r="AM106" s="13"/>
      <c r="AP106" s="13"/>
      <c r="BA106" s="13"/>
      <c r="BB106" s="13"/>
      <c r="BL106" s="13"/>
      <c r="BM106" s="13"/>
      <c r="BO106" s="12"/>
      <c r="BP106" s="12"/>
      <c r="BQ106" s="15" t="s">
        <v>172</v>
      </c>
      <c r="BR106" s="15" t="s">
        <v>11</v>
      </c>
      <c r="BS106" s="15">
        <f t="shared" si="13"/>
        <v>6.3193231213628449</v>
      </c>
    </row>
    <row r="107" spans="1:71" x14ac:dyDescent="0.2">
      <c r="A107" s="138">
        <f t="shared" si="11"/>
        <v>1.7139142638219382</v>
      </c>
      <c r="B107" s="59" t="s">
        <v>11</v>
      </c>
      <c r="C107" s="2" t="s">
        <v>239</v>
      </c>
      <c r="D107" s="2" t="s">
        <v>220</v>
      </c>
      <c r="E107" s="2" t="s">
        <v>93</v>
      </c>
      <c r="F107" s="2" t="s">
        <v>7</v>
      </c>
      <c r="G107" s="2" t="s">
        <v>14</v>
      </c>
      <c r="H107" s="2">
        <f t="shared" si="12"/>
        <v>1.6245632832435436E-6</v>
      </c>
      <c r="I107" s="2" t="s">
        <v>67</v>
      </c>
      <c r="J107" s="2" t="s">
        <v>68</v>
      </c>
      <c r="K107" s="2" t="s">
        <v>69</v>
      </c>
      <c r="L107" s="2" t="s">
        <v>62</v>
      </c>
      <c r="M107" s="2"/>
      <c r="N107" s="38" t="s">
        <v>70</v>
      </c>
      <c r="O107" s="60"/>
      <c r="R107" s="49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D107" s="5"/>
      <c r="AG107" s="5"/>
      <c r="AJ107" s="4"/>
      <c r="AN107" s="5"/>
      <c r="AP107" s="4"/>
      <c r="AW107" s="4"/>
      <c r="BA107" s="5"/>
      <c r="BB107" s="5"/>
      <c r="BL107" s="5"/>
      <c r="BM107" s="5"/>
      <c r="BO107" s="15"/>
      <c r="BP107" s="15"/>
      <c r="BQ107" s="15" t="s">
        <v>173</v>
      </c>
      <c r="BR107" s="15" t="s">
        <v>11</v>
      </c>
      <c r="BS107" s="15">
        <f t="shared" si="13"/>
        <v>2.7380446590837897</v>
      </c>
    </row>
    <row r="108" spans="1:71" x14ac:dyDescent="0.2">
      <c r="A108" s="138">
        <f t="shared" si="11"/>
        <v>0.74260703338953893</v>
      </c>
      <c r="B108" s="59" t="s">
        <v>11</v>
      </c>
      <c r="C108" s="2" t="s">
        <v>239</v>
      </c>
      <c r="D108" s="2" t="s">
        <v>220</v>
      </c>
      <c r="E108" s="2" t="s">
        <v>93</v>
      </c>
      <c r="F108" s="2" t="s">
        <v>7</v>
      </c>
      <c r="G108" s="2" t="s">
        <v>15</v>
      </c>
      <c r="H108" s="2">
        <f t="shared" si="12"/>
        <v>7.0389292264411276E-7</v>
      </c>
      <c r="I108" s="2" t="s">
        <v>67</v>
      </c>
      <c r="J108" s="2" t="s">
        <v>68</v>
      </c>
      <c r="K108" s="2" t="s">
        <v>69</v>
      </c>
      <c r="L108" s="2" t="s">
        <v>62</v>
      </c>
      <c r="M108" s="2"/>
      <c r="N108" s="38" t="s">
        <v>70</v>
      </c>
      <c r="O108" s="61"/>
      <c r="R108" s="20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D108" s="5"/>
      <c r="AG108" s="5"/>
      <c r="AJ108" s="4"/>
      <c r="AN108" s="5"/>
      <c r="AP108" s="4"/>
      <c r="AW108" s="4"/>
      <c r="BA108" s="5"/>
      <c r="BB108" s="5"/>
      <c r="BO108" s="15"/>
      <c r="BP108" s="15"/>
      <c r="BQ108" s="15" t="s">
        <v>174</v>
      </c>
      <c r="BR108" s="15" t="s">
        <v>11</v>
      </c>
      <c r="BS108" s="15">
        <f t="shared" si="13"/>
        <v>86.528322533827904</v>
      </c>
    </row>
    <row r="109" spans="1:71" x14ac:dyDescent="0.2">
      <c r="A109" s="138">
        <f t="shared" si="11"/>
        <v>23.468039751594404</v>
      </c>
      <c r="B109" s="59" t="s">
        <v>11</v>
      </c>
      <c r="C109" s="2" t="s">
        <v>239</v>
      </c>
      <c r="D109" s="2" t="s">
        <v>220</v>
      </c>
      <c r="E109" s="2" t="s">
        <v>93</v>
      </c>
      <c r="F109" s="2" t="s">
        <v>7</v>
      </c>
      <c r="G109" s="2" t="s">
        <v>16</v>
      </c>
      <c r="H109" s="2">
        <f t="shared" si="12"/>
        <v>2.2244587442269578E-5</v>
      </c>
      <c r="I109" s="2" t="s">
        <v>67</v>
      </c>
      <c r="J109" s="2" t="s">
        <v>68</v>
      </c>
      <c r="K109" s="2" t="s">
        <v>69</v>
      </c>
      <c r="L109" s="2" t="s">
        <v>62</v>
      </c>
      <c r="M109" s="2"/>
      <c r="N109" s="38" t="s">
        <v>70</v>
      </c>
      <c r="O109" s="61"/>
      <c r="R109" s="20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D109" s="5"/>
      <c r="AG109" s="5"/>
      <c r="AJ109" s="4"/>
      <c r="AN109" s="5"/>
      <c r="AP109" s="4"/>
      <c r="AW109" s="4"/>
      <c r="BA109" s="5"/>
      <c r="BB109" s="5"/>
      <c r="BO109" s="15"/>
      <c r="BP109" s="15"/>
      <c r="BQ109" s="15" t="s">
        <v>175</v>
      </c>
      <c r="BR109" s="15" t="s">
        <v>11</v>
      </c>
      <c r="BS109" s="15">
        <f t="shared" si="13"/>
        <v>0.22487047910857727</v>
      </c>
    </row>
    <row r="110" spans="1:71" x14ac:dyDescent="0.2">
      <c r="A110" s="138">
        <f t="shared" si="11"/>
        <v>6.0988924645072634E-2</v>
      </c>
      <c r="B110" s="59" t="s">
        <v>11</v>
      </c>
      <c r="C110" s="2" t="s">
        <v>239</v>
      </c>
      <c r="D110" s="2" t="s">
        <v>220</v>
      </c>
      <c r="E110" s="2" t="s">
        <v>93</v>
      </c>
      <c r="F110" s="2" t="s">
        <v>7</v>
      </c>
      <c r="G110" s="2" t="s">
        <v>17</v>
      </c>
      <c r="H110" s="2">
        <f t="shared" si="12"/>
        <v>5.780940724651434E-8</v>
      </c>
      <c r="I110" s="2" t="s">
        <v>67</v>
      </c>
      <c r="J110" s="2" t="s">
        <v>68</v>
      </c>
      <c r="K110" s="2" t="s">
        <v>69</v>
      </c>
      <c r="L110" s="2" t="s">
        <v>62</v>
      </c>
      <c r="M110" s="2"/>
      <c r="N110" s="38" t="s">
        <v>70</v>
      </c>
      <c r="O110" s="61"/>
      <c r="R110" s="20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D110" s="5"/>
      <c r="AG110" s="5"/>
      <c r="AJ110" s="4"/>
      <c r="AN110" s="5"/>
      <c r="AP110" s="4"/>
      <c r="AW110" s="4"/>
      <c r="BA110" s="5"/>
      <c r="BB110" s="5"/>
      <c r="BO110" s="15"/>
      <c r="BP110" s="15"/>
      <c r="BQ110" s="15" t="s">
        <v>176</v>
      </c>
      <c r="BR110" s="15" t="s">
        <v>11</v>
      </c>
      <c r="BS110" s="15">
        <f t="shared" si="13"/>
        <v>0.53081014337590327</v>
      </c>
    </row>
    <row r="111" spans="1:71" x14ac:dyDescent="0.2">
      <c r="A111" s="138">
        <f t="shared" si="11"/>
        <v>0.14396527264729048</v>
      </c>
      <c r="B111" s="59" t="s">
        <v>11</v>
      </c>
      <c r="C111" s="2" t="s">
        <v>239</v>
      </c>
      <c r="D111" s="2" t="s">
        <v>220</v>
      </c>
      <c r="E111" s="2" t="s">
        <v>93</v>
      </c>
      <c r="F111" s="2" t="s">
        <v>7</v>
      </c>
      <c r="G111" s="2" t="s">
        <v>18</v>
      </c>
      <c r="H111" s="2">
        <f t="shared" si="12"/>
        <v>1.3645997407326113E-7</v>
      </c>
      <c r="I111" s="2" t="s">
        <v>67</v>
      </c>
      <c r="J111" s="2" t="s">
        <v>68</v>
      </c>
      <c r="K111" s="2" t="s">
        <v>69</v>
      </c>
      <c r="L111" s="2" t="s">
        <v>62</v>
      </c>
      <c r="M111" s="2"/>
      <c r="N111" s="38" t="s">
        <v>70</v>
      </c>
      <c r="O111" s="61"/>
      <c r="R111" s="20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D111" s="5"/>
      <c r="AG111" s="5"/>
      <c r="AJ111" s="4"/>
      <c r="AN111" s="5"/>
      <c r="AP111" s="4"/>
      <c r="AW111" s="4"/>
      <c r="BA111" s="5"/>
      <c r="BB111" s="5"/>
      <c r="BO111" s="15"/>
      <c r="BP111" s="15"/>
      <c r="BQ111" s="15" t="s">
        <v>177</v>
      </c>
      <c r="BR111" s="15" t="s">
        <v>11</v>
      </c>
      <c r="BS111" s="15">
        <f t="shared" si="13"/>
        <v>99.450126994122414</v>
      </c>
    </row>
    <row r="112" spans="1:71" x14ac:dyDescent="0.2">
      <c r="A112" s="138">
        <f t="shared" si="11"/>
        <v>26.972665888521622</v>
      </c>
      <c r="B112" s="59" t="s">
        <v>11</v>
      </c>
      <c r="C112" s="2" t="s">
        <v>239</v>
      </c>
      <c r="D112" s="2" t="s">
        <v>220</v>
      </c>
      <c r="E112" s="2" t="s">
        <v>93</v>
      </c>
      <c r="F112" s="2" t="s">
        <v>7</v>
      </c>
      <c r="G112" s="2" t="s">
        <v>19</v>
      </c>
      <c r="H112" s="2">
        <f t="shared" si="12"/>
        <v>2.5566507951205331E-5</v>
      </c>
      <c r="I112" s="2" t="s">
        <v>67</v>
      </c>
      <c r="J112" s="2" t="s">
        <v>68</v>
      </c>
      <c r="K112" s="2" t="s">
        <v>69</v>
      </c>
      <c r="L112" s="2" t="s">
        <v>62</v>
      </c>
      <c r="M112" s="2"/>
      <c r="N112" s="38" t="s">
        <v>70</v>
      </c>
      <c r="O112" s="61"/>
      <c r="R112" s="20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5"/>
      <c r="AG112" s="5"/>
      <c r="AJ112" s="4"/>
      <c r="AN112" s="5"/>
      <c r="AP112" s="4"/>
      <c r="AW112" s="4"/>
      <c r="BA112" s="5"/>
      <c r="BB112" s="5"/>
      <c r="BO112" s="15"/>
      <c r="BP112" s="15"/>
      <c r="BQ112" s="15" t="s">
        <v>178</v>
      </c>
      <c r="BR112" s="15" t="s">
        <v>11</v>
      </c>
      <c r="BS112" s="15">
        <f t="shared" si="13"/>
        <v>0.78574002688846767</v>
      </c>
    </row>
    <row r="113" spans="1:71" x14ac:dyDescent="0.2">
      <c r="A113" s="138">
        <f t="shared" si="11"/>
        <v>0.21310684924266798</v>
      </c>
      <c r="B113" s="59" t="s">
        <v>11</v>
      </c>
      <c r="C113" s="2" t="s">
        <v>239</v>
      </c>
      <c r="D113" s="2" t="s">
        <v>220</v>
      </c>
      <c r="E113" s="2" t="s">
        <v>93</v>
      </c>
      <c r="F113" s="2" t="s">
        <v>7</v>
      </c>
      <c r="G113" s="2" t="s">
        <v>20</v>
      </c>
      <c r="H113" s="2">
        <f t="shared" si="12"/>
        <v>2.0199701350015924E-7</v>
      </c>
      <c r="I113" s="2" t="s">
        <v>67</v>
      </c>
      <c r="J113" s="2" t="s">
        <v>68</v>
      </c>
      <c r="K113" s="2" t="s">
        <v>69</v>
      </c>
      <c r="L113" s="2" t="s">
        <v>62</v>
      </c>
      <c r="M113" s="2"/>
      <c r="N113" s="38" t="s">
        <v>70</v>
      </c>
      <c r="O113" s="61"/>
      <c r="R113" s="20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D113" s="5"/>
      <c r="AG113" s="5"/>
      <c r="AJ113" s="4"/>
      <c r="AN113" s="5"/>
      <c r="AP113" s="4"/>
      <c r="AW113" s="4"/>
      <c r="BA113" s="5"/>
      <c r="BB113" s="5"/>
      <c r="BO113" s="15"/>
      <c r="BP113" s="15"/>
      <c r="BQ113" s="15" t="s">
        <v>179</v>
      </c>
      <c r="BR113" s="15" t="s">
        <v>11</v>
      </c>
      <c r="BS113" s="15">
        <f t="shared" si="13"/>
        <v>50140.458791344703</v>
      </c>
    </row>
    <row r="114" spans="1:71" x14ac:dyDescent="0.2">
      <c r="A114" s="138">
        <f t="shared" si="11"/>
        <v>13598.995630805546</v>
      </c>
      <c r="B114" s="59" t="s">
        <v>11</v>
      </c>
      <c r="C114" s="2" t="s">
        <v>239</v>
      </c>
      <c r="D114" s="2" t="s">
        <v>220</v>
      </c>
      <c r="E114" s="2" t="s">
        <v>93</v>
      </c>
      <c r="F114" s="2" t="s">
        <v>7</v>
      </c>
      <c r="G114" s="2" t="s">
        <v>21</v>
      </c>
      <c r="H114" s="2">
        <f t="shared" si="12"/>
        <v>1.2890043251948386E-2</v>
      </c>
      <c r="I114" s="2" t="s">
        <v>67</v>
      </c>
      <c r="J114" s="2" t="s">
        <v>68</v>
      </c>
      <c r="K114" s="2" t="s">
        <v>69</v>
      </c>
      <c r="L114" s="2" t="s">
        <v>62</v>
      </c>
      <c r="M114" s="2"/>
      <c r="N114" s="38" t="s">
        <v>212</v>
      </c>
      <c r="O114" s="61"/>
      <c r="R114" s="20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D114" s="5"/>
      <c r="AG114" s="5"/>
      <c r="AJ114" s="4"/>
      <c r="AN114" s="5"/>
      <c r="AP114" s="4"/>
      <c r="AW114" s="4"/>
      <c r="BA114" s="5"/>
      <c r="BB114" s="5"/>
      <c r="BO114" s="12" t="s">
        <v>119</v>
      </c>
      <c r="BP114" s="12" t="s">
        <v>100</v>
      </c>
      <c r="BQ114" s="15" t="s">
        <v>169</v>
      </c>
      <c r="BR114" s="15" t="s">
        <v>11</v>
      </c>
      <c r="BS114" s="15">
        <f t="shared" ref="BS114:BS124" si="14">($AS$58)*$C4</f>
        <v>0</v>
      </c>
    </row>
    <row r="115" spans="1:71" x14ac:dyDescent="0.2">
      <c r="A115" s="138">
        <f t="shared" si="11"/>
        <v>18.021182968948612</v>
      </c>
      <c r="B115" s="59" t="s">
        <v>11</v>
      </c>
      <c r="C115" s="2" t="s">
        <v>230</v>
      </c>
      <c r="D115" s="2" t="s">
        <v>220</v>
      </c>
      <c r="E115" s="2" t="s">
        <v>87</v>
      </c>
      <c r="F115" s="2" t="s">
        <v>7</v>
      </c>
      <c r="G115" s="2" t="s">
        <v>8</v>
      </c>
      <c r="H115" s="2">
        <f t="shared" si="12"/>
        <v>1.708169001796077E-5</v>
      </c>
      <c r="I115" s="2" t="s">
        <v>67</v>
      </c>
      <c r="J115" s="2" t="s">
        <v>68</v>
      </c>
      <c r="K115" s="2" t="s">
        <v>69</v>
      </c>
      <c r="L115" s="2" t="s">
        <v>62</v>
      </c>
      <c r="M115" s="2"/>
      <c r="N115" s="38" t="s">
        <v>70</v>
      </c>
      <c r="O115" s="61"/>
      <c r="R115" s="20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D115" s="5"/>
      <c r="AG115" s="5"/>
      <c r="AJ115" s="4"/>
      <c r="AN115" s="5"/>
      <c r="AP115" s="4"/>
      <c r="AW115" s="4"/>
      <c r="BA115" s="5"/>
      <c r="BB115" s="5"/>
      <c r="BO115" s="15"/>
      <c r="BP115" s="15"/>
      <c r="BQ115" s="15" t="s">
        <v>170</v>
      </c>
      <c r="BR115" s="15" t="s">
        <v>11</v>
      </c>
      <c r="BS115" s="15">
        <f t="shared" si="14"/>
        <v>0</v>
      </c>
    </row>
    <row r="116" spans="1:71" x14ac:dyDescent="0.2">
      <c r="A116" s="138">
        <f t="shared" si="11"/>
        <v>57.103262667527424</v>
      </c>
      <c r="B116" s="59" t="s">
        <v>11</v>
      </c>
      <c r="C116" s="2" t="s">
        <v>230</v>
      </c>
      <c r="D116" s="2" t="s">
        <v>220</v>
      </c>
      <c r="E116" s="2" t="s">
        <v>87</v>
      </c>
      <c r="F116" s="2" t="s">
        <v>7</v>
      </c>
      <c r="G116" s="2" t="s">
        <v>12</v>
      </c>
      <c r="H116" s="2">
        <f t="shared" si="12"/>
        <v>5.4126315324670546E-5</v>
      </c>
      <c r="I116" s="2" t="s">
        <v>67</v>
      </c>
      <c r="J116" s="2" t="s">
        <v>68</v>
      </c>
      <c r="K116" s="2" t="s">
        <v>69</v>
      </c>
      <c r="L116" s="2" t="s">
        <v>62</v>
      </c>
      <c r="M116" s="2"/>
      <c r="N116" s="38" t="s">
        <v>70</v>
      </c>
      <c r="O116" s="61"/>
      <c r="R116" s="20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D116" s="5"/>
      <c r="AG116" s="5"/>
      <c r="AJ116" s="4"/>
      <c r="AN116" s="5"/>
      <c r="AP116" s="4"/>
      <c r="AW116" s="4"/>
      <c r="BA116" s="5"/>
      <c r="BB116" s="5"/>
      <c r="BO116" s="15"/>
      <c r="BP116" s="15"/>
      <c r="BQ116" s="15" t="s">
        <v>171</v>
      </c>
      <c r="BR116" s="15" t="s">
        <v>11</v>
      </c>
      <c r="BS116" s="15">
        <f t="shared" si="14"/>
        <v>0</v>
      </c>
    </row>
    <row r="117" spans="1:71" x14ac:dyDescent="0.2">
      <c r="A117" s="138">
        <f t="shared" si="11"/>
        <v>111.85746220436451</v>
      </c>
      <c r="B117" s="59" t="s">
        <v>11</v>
      </c>
      <c r="C117" s="2" t="s">
        <v>230</v>
      </c>
      <c r="D117" s="2" t="s">
        <v>220</v>
      </c>
      <c r="E117" s="2" t="s">
        <v>87</v>
      </c>
      <c r="F117" s="2" t="s">
        <v>7</v>
      </c>
      <c r="G117" s="2" t="s">
        <v>13</v>
      </c>
      <c r="H117" s="2">
        <f t="shared" si="12"/>
        <v>1.06026030525464E-4</v>
      </c>
      <c r="I117" s="2" t="s">
        <v>67</v>
      </c>
      <c r="J117" s="2" t="s">
        <v>68</v>
      </c>
      <c r="K117" s="2" t="s">
        <v>69</v>
      </c>
      <c r="L117" s="2" t="s">
        <v>62</v>
      </c>
      <c r="M117" s="2"/>
      <c r="N117" s="38" t="s">
        <v>70</v>
      </c>
      <c r="O117" s="61"/>
      <c r="P117" s="95"/>
      <c r="Q117" s="14"/>
      <c r="R117" s="20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5"/>
      <c r="AG117" s="5"/>
      <c r="AJ117" s="4"/>
      <c r="AN117" s="5"/>
      <c r="AP117" s="4"/>
      <c r="AW117" s="4"/>
      <c r="BA117" s="5"/>
      <c r="BB117" s="5"/>
      <c r="BO117" s="15"/>
      <c r="BP117" s="15"/>
      <c r="BQ117" s="15" t="s">
        <v>172</v>
      </c>
      <c r="BR117" s="15" t="s">
        <v>11</v>
      </c>
      <c r="BS117" s="15">
        <f t="shared" si="14"/>
        <v>0</v>
      </c>
    </row>
    <row r="118" spans="1:71" x14ac:dyDescent="0.2">
      <c r="A118" s="138">
        <f t="shared" si="11"/>
        <v>20.091464309299564</v>
      </c>
      <c r="B118" s="59" t="s">
        <v>11</v>
      </c>
      <c r="C118" s="2" t="s">
        <v>230</v>
      </c>
      <c r="D118" s="2" t="s">
        <v>220</v>
      </c>
      <c r="E118" s="2" t="s">
        <v>87</v>
      </c>
      <c r="F118" s="2" t="s">
        <v>7</v>
      </c>
      <c r="G118" s="2" t="s">
        <v>14</v>
      </c>
      <c r="H118" s="2">
        <f t="shared" si="12"/>
        <v>1.9044041999336083E-5</v>
      </c>
      <c r="I118" s="2" t="s">
        <v>67</v>
      </c>
      <c r="J118" s="2" t="s">
        <v>68</v>
      </c>
      <c r="K118" s="2" t="s">
        <v>69</v>
      </c>
      <c r="L118" s="2" t="s">
        <v>62</v>
      </c>
      <c r="M118" s="2"/>
      <c r="N118" s="38" t="s">
        <v>70</v>
      </c>
      <c r="O118" s="62"/>
      <c r="Q118" s="14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D118" s="5"/>
      <c r="AG118" s="5"/>
      <c r="AJ118" s="4"/>
      <c r="AN118" s="5"/>
      <c r="AP118" s="4"/>
      <c r="AW118" s="4"/>
      <c r="BO118" s="15"/>
      <c r="BP118" s="15"/>
      <c r="BQ118" s="15" t="s">
        <v>173</v>
      </c>
      <c r="BR118" s="15" t="s">
        <v>11</v>
      </c>
      <c r="BS118" s="15">
        <f t="shared" si="14"/>
        <v>0</v>
      </c>
    </row>
    <row r="119" spans="1:71" x14ac:dyDescent="0.2">
      <c r="A119" s="138">
        <f t="shared" si="11"/>
        <v>8.7052561625281069</v>
      </c>
      <c r="B119" s="59" t="s">
        <v>11</v>
      </c>
      <c r="C119" s="2" t="s">
        <v>230</v>
      </c>
      <c r="D119" s="2" t="s">
        <v>220</v>
      </c>
      <c r="E119" s="2" t="s">
        <v>87</v>
      </c>
      <c r="F119" s="2" t="s">
        <v>7</v>
      </c>
      <c r="G119" s="2" t="s">
        <v>15</v>
      </c>
      <c r="H119" s="2">
        <f t="shared" si="12"/>
        <v>8.2514276422067374E-6</v>
      </c>
      <c r="I119" s="2" t="s">
        <v>67</v>
      </c>
      <c r="J119" s="2" t="s">
        <v>68</v>
      </c>
      <c r="K119" s="2" t="s">
        <v>69</v>
      </c>
      <c r="L119" s="2" t="s">
        <v>62</v>
      </c>
      <c r="M119" s="2"/>
      <c r="N119" s="38" t="s">
        <v>70</v>
      </c>
      <c r="Q119" s="14"/>
      <c r="R119" s="20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D119" s="5"/>
      <c r="AG119" s="5"/>
      <c r="AJ119" s="4"/>
      <c r="AN119" s="5"/>
      <c r="AP119" s="4"/>
      <c r="AW119" s="4"/>
      <c r="BO119" s="15"/>
      <c r="BP119" s="15"/>
      <c r="BQ119" s="15" t="s">
        <v>174</v>
      </c>
      <c r="BR119" s="15" t="s">
        <v>11</v>
      </c>
      <c r="BS119" s="15">
        <f t="shared" si="14"/>
        <v>0</v>
      </c>
    </row>
    <row r="120" spans="1:71" x14ac:dyDescent="0.2">
      <c r="A120" s="138">
        <f t="shared" si="11"/>
        <v>275.10552483934993</v>
      </c>
      <c r="B120" s="59" t="s">
        <v>11</v>
      </c>
      <c r="C120" s="2" t="s">
        <v>230</v>
      </c>
      <c r="D120" s="2" t="s">
        <v>220</v>
      </c>
      <c r="E120" s="2" t="s">
        <v>87</v>
      </c>
      <c r="F120" s="2" t="s">
        <v>7</v>
      </c>
      <c r="G120" s="2" t="s">
        <v>16</v>
      </c>
      <c r="H120" s="2">
        <f t="shared" si="12"/>
        <v>2.6076353065341228E-4</v>
      </c>
      <c r="I120" s="2" t="s">
        <v>67</v>
      </c>
      <c r="J120" s="2" t="s">
        <v>68</v>
      </c>
      <c r="K120" s="2" t="s">
        <v>69</v>
      </c>
      <c r="L120" s="2" t="s">
        <v>62</v>
      </c>
      <c r="M120" s="2"/>
      <c r="N120" s="38" t="s">
        <v>70</v>
      </c>
      <c r="P120" s="36"/>
      <c r="Q120" s="36"/>
      <c r="R120" s="20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D120" s="5"/>
      <c r="AG120" s="5"/>
      <c r="AJ120" s="4"/>
      <c r="AN120" s="5"/>
      <c r="AP120" s="4"/>
      <c r="AW120" s="4"/>
      <c r="BO120" s="15"/>
      <c r="BP120" s="15"/>
      <c r="BQ120" s="15" t="s">
        <v>175</v>
      </c>
      <c r="BR120" s="15" t="s">
        <v>11</v>
      </c>
      <c r="BS120" s="15">
        <f t="shared" si="14"/>
        <v>0</v>
      </c>
    </row>
    <row r="121" spans="1:71" x14ac:dyDescent="0.2">
      <c r="A121" s="138">
        <f t="shared" si="11"/>
        <v>0.71494638246172049</v>
      </c>
      <c r="B121" s="59" t="s">
        <v>11</v>
      </c>
      <c r="C121" s="2" t="s">
        <v>230</v>
      </c>
      <c r="D121" s="2" t="s">
        <v>220</v>
      </c>
      <c r="E121" s="2" t="s">
        <v>87</v>
      </c>
      <c r="F121" s="2" t="s">
        <v>7</v>
      </c>
      <c r="G121" s="2" t="s">
        <v>17</v>
      </c>
      <c r="H121" s="2">
        <f t="shared" si="12"/>
        <v>6.7767429617224693E-7</v>
      </c>
      <c r="I121" s="2" t="s">
        <v>67</v>
      </c>
      <c r="J121" s="2" t="s">
        <v>68</v>
      </c>
      <c r="K121" s="2" t="s">
        <v>69</v>
      </c>
      <c r="L121" s="2" t="s">
        <v>62</v>
      </c>
      <c r="M121" s="2"/>
      <c r="N121" s="38" t="s">
        <v>70</v>
      </c>
      <c r="P121" s="36"/>
      <c r="Q121" s="36"/>
      <c r="R121" s="20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D121" s="5"/>
      <c r="AG121" s="5"/>
      <c r="AJ121" s="4"/>
      <c r="AN121" s="5"/>
      <c r="AP121" s="4"/>
      <c r="AW121" s="4"/>
      <c r="BO121" s="15"/>
      <c r="BP121" s="15"/>
      <c r="BQ121" s="15" t="s">
        <v>176</v>
      </c>
      <c r="BR121" s="15" t="s">
        <v>11</v>
      </c>
      <c r="BS121" s="15">
        <f t="shared" si="14"/>
        <v>0</v>
      </c>
    </row>
    <row r="122" spans="1:71" x14ac:dyDescent="0.2">
      <c r="A122" s="138">
        <f t="shared" si="11"/>
        <v>1.687641673931551</v>
      </c>
      <c r="B122" s="59" t="s">
        <v>11</v>
      </c>
      <c r="C122" s="2" t="s">
        <v>230</v>
      </c>
      <c r="D122" s="2" t="s">
        <v>220</v>
      </c>
      <c r="E122" s="2" t="s">
        <v>87</v>
      </c>
      <c r="F122" s="2" t="s">
        <v>7</v>
      </c>
      <c r="G122" s="2" t="s">
        <v>18</v>
      </c>
      <c r="H122" s="2">
        <f t="shared" si="12"/>
        <v>1.5996603544374892E-6</v>
      </c>
      <c r="I122" s="2" t="s">
        <v>67</v>
      </c>
      <c r="J122" s="2" t="s">
        <v>68</v>
      </c>
      <c r="K122" s="2" t="s">
        <v>69</v>
      </c>
      <c r="L122" s="2" t="s">
        <v>62</v>
      </c>
      <c r="M122" s="2"/>
      <c r="N122" s="38" t="s">
        <v>70</v>
      </c>
      <c r="P122" s="36"/>
      <c r="Q122" s="36"/>
      <c r="R122" s="20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D122" s="5"/>
      <c r="AG122" s="5"/>
      <c r="AJ122" s="4"/>
      <c r="AN122" s="5"/>
      <c r="AP122" s="4"/>
      <c r="AW122" s="4"/>
      <c r="BO122" s="15"/>
      <c r="BP122" s="15"/>
      <c r="BQ122" s="15" t="s">
        <v>177</v>
      </c>
      <c r="BR122" s="15" t="s">
        <v>11</v>
      </c>
      <c r="BS122" s="15">
        <f t="shared" si="14"/>
        <v>0</v>
      </c>
    </row>
    <row r="123" spans="1:71" x14ac:dyDescent="0.2">
      <c r="A123" s="138">
        <f t="shared" si="11"/>
        <v>316.1887181085944</v>
      </c>
      <c r="B123" s="59" t="s">
        <v>11</v>
      </c>
      <c r="C123" s="2" t="s">
        <v>230</v>
      </c>
      <c r="D123" s="2" t="s">
        <v>220</v>
      </c>
      <c r="E123" s="2" t="s">
        <v>87</v>
      </c>
      <c r="F123" s="2" t="s">
        <v>7</v>
      </c>
      <c r="G123" s="2" t="s">
        <v>19</v>
      </c>
      <c r="H123" s="2">
        <f t="shared" si="12"/>
        <v>2.9970494607449704E-4</v>
      </c>
      <c r="I123" s="2" t="s">
        <v>67</v>
      </c>
      <c r="J123" s="2" t="s">
        <v>68</v>
      </c>
      <c r="K123" s="2" t="s">
        <v>69</v>
      </c>
      <c r="L123" s="2" t="s">
        <v>62</v>
      </c>
      <c r="M123" s="2"/>
      <c r="N123" s="38" t="s">
        <v>70</v>
      </c>
      <c r="P123" s="36"/>
      <c r="Q123" s="36"/>
      <c r="R123" s="20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D123" s="5"/>
      <c r="AG123" s="5"/>
      <c r="AJ123" s="4"/>
      <c r="AN123" s="5"/>
      <c r="AP123" s="4"/>
      <c r="AW123" s="4"/>
      <c r="BO123" s="15"/>
      <c r="BP123" s="15"/>
      <c r="BQ123" s="15" t="s">
        <v>178</v>
      </c>
      <c r="BR123" s="15" t="s">
        <v>11</v>
      </c>
      <c r="BS123" s="15">
        <f t="shared" si="14"/>
        <v>0</v>
      </c>
    </row>
    <row r="124" spans="1:71" x14ac:dyDescent="0.2">
      <c r="A124" s="138">
        <f t="shared" si="11"/>
        <v>2.4981580152548246</v>
      </c>
      <c r="B124" s="59" t="s">
        <v>11</v>
      </c>
      <c r="C124" s="2" t="s">
        <v>230</v>
      </c>
      <c r="D124" s="2" t="s">
        <v>220</v>
      </c>
      <c r="E124" s="2" t="s">
        <v>87</v>
      </c>
      <c r="F124" s="2" t="s">
        <v>7</v>
      </c>
      <c r="G124" s="2" t="s">
        <v>20</v>
      </c>
      <c r="H124" s="2">
        <f t="shared" si="12"/>
        <v>2.367922289341066E-6</v>
      </c>
      <c r="I124" s="2" t="s">
        <v>67</v>
      </c>
      <c r="J124" s="2" t="s">
        <v>68</v>
      </c>
      <c r="K124" s="2" t="s">
        <v>69</v>
      </c>
      <c r="L124" s="2" t="s">
        <v>62</v>
      </c>
      <c r="M124" s="2"/>
      <c r="N124" s="38" t="s">
        <v>70</v>
      </c>
      <c r="P124" s="36"/>
      <c r="Q124" s="36"/>
      <c r="R124" s="20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D124" s="5"/>
      <c r="AG124" s="5"/>
      <c r="AJ124" s="4"/>
      <c r="AN124" s="5"/>
      <c r="AP124" s="4"/>
      <c r="AW124" s="4"/>
      <c r="BO124" s="15"/>
      <c r="BP124" s="15"/>
      <c r="BQ124" s="15" t="s">
        <v>179</v>
      </c>
      <c r="BR124" s="15" t="s">
        <v>11</v>
      </c>
      <c r="BS124" s="15">
        <f t="shared" si="14"/>
        <v>0</v>
      </c>
    </row>
    <row r="125" spans="1:71" x14ac:dyDescent="0.2">
      <c r="A125" s="138">
        <f t="shared" si="11"/>
        <v>159415.05425678403</v>
      </c>
      <c r="B125" s="59" t="s">
        <v>11</v>
      </c>
      <c r="C125" s="2" t="s">
        <v>230</v>
      </c>
      <c r="D125" s="2" t="s">
        <v>220</v>
      </c>
      <c r="E125" s="2" t="s">
        <v>87</v>
      </c>
      <c r="F125" s="2" t="s">
        <v>7</v>
      </c>
      <c r="G125" s="2" t="s">
        <v>21</v>
      </c>
      <c r="H125" s="2">
        <f t="shared" si="12"/>
        <v>0.15110431683107492</v>
      </c>
      <c r="I125" s="2" t="s">
        <v>67</v>
      </c>
      <c r="J125" s="2" t="s">
        <v>68</v>
      </c>
      <c r="K125" s="2" t="s">
        <v>69</v>
      </c>
      <c r="L125" s="2" t="s">
        <v>62</v>
      </c>
      <c r="M125" s="2"/>
      <c r="N125" s="38" t="s">
        <v>212</v>
      </c>
      <c r="P125" s="36"/>
      <c r="Q125" s="36"/>
      <c r="R125" s="20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D125" s="5"/>
      <c r="AG125" s="5"/>
      <c r="AJ125" s="4"/>
      <c r="AN125" s="5"/>
      <c r="AP125" s="4"/>
      <c r="AW125" s="4"/>
      <c r="BO125" s="15"/>
      <c r="BP125" s="12" t="s">
        <v>113</v>
      </c>
      <c r="BQ125" s="15" t="s">
        <v>169</v>
      </c>
      <c r="BR125" s="15" t="s">
        <v>11</v>
      </c>
      <c r="BS125" s="15">
        <f t="shared" ref="BS125:BS135" si="15">($AZ$58)*$C4</f>
        <v>5.6681621835435774</v>
      </c>
    </row>
    <row r="126" spans="1:71" x14ac:dyDescent="0.2">
      <c r="A126" s="138">
        <f t="shared" si="11"/>
        <v>1.5373076877791192</v>
      </c>
      <c r="B126" s="59" t="s">
        <v>11</v>
      </c>
      <c r="C126" s="2" t="s">
        <v>230</v>
      </c>
      <c r="D126" s="2" t="s">
        <v>220</v>
      </c>
      <c r="E126" s="2" t="s">
        <v>93</v>
      </c>
      <c r="F126" s="2" t="s">
        <v>7</v>
      </c>
      <c r="G126" s="2" t="s">
        <v>8</v>
      </c>
      <c r="H126" s="2">
        <f t="shared" si="12"/>
        <v>1.4571636850986911E-6</v>
      </c>
      <c r="I126" s="2" t="s">
        <v>67</v>
      </c>
      <c r="J126" s="2" t="s">
        <v>68</v>
      </c>
      <c r="K126" s="2" t="s">
        <v>69</v>
      </c>
      <c r="L126" s="2" t="s">
        <v>62</v>
      </c>
      <c r="M126" s="2"/>
      <c r="N126" s="38" t="s">
        <v>70</v>
      </c>
      <c r="P126" s="36"/>
      <c r="Q126" s="36"/>
      <c r="R126" s="20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D126" s="5"/>
      <c r="AG126" s="5"/>
      <c r="AJ126" s="4"/>
      <c r="AN126" s="5"/>
      <c r="AP126" s="4"/>
      <c r="AW126" s="4"/>
      <c r="BO126" s="15"/>
      <c r="BP126" s="15"/>
      <c r="BQ126" s="15" t="s">
        <v>170</v>
      </c>
      <c r="BR126" s="15" t="s">
        <v>11</v>
      </c>
      <c r="BS126" s="15">
        <f t="shared" si="15"/>
        <v>17.960560889189967</v>
      </c>
    </row>
    <row r="127" spans="1:71" x14ac:dyDescent="0.2">
      <c r="A127" s="138">
        <f t="shared" si="11"/>
        <v>4.8712276462271467</v>
      </c>
      <c r="B127" s="59" t="s">
        <v>11</v>
      </c>
      <c r="C127" s="2" t="s">
        <v>230</v>
      </c>
      <c r="D127" s="2" t="s">
        <v>220</v>
      </c>
      <c r="E127" s="2" t="s">
        <v>93</v>
      </c>
      <c r="F127" s="2" t="s">
        <v>7</v>
      </c>
      <c r="G127" s="2" t="s">
        <v>12</v>
      </c>
      <c r="H127" s="2">
        <f t="shared" si="12"/>
        <v>4.6172773897887654E-6</v>
      </c>
      <c r="I127" s="2" t="s">
        <v>67</v>
      </c>
      <c r="J127" s="2" t="s">
        <v>68</v>
      </c>
      <c r="K127" s="2" t="s">
        <v>69</v>
      </c>
      <c r="L127" s="2" t="s">
        <v>62</v>
      </c>
      <c r="M127" s="2"/>
      <c r="N127" s="38" t="s">
        <v>70</v>
      </c>
      <c r="P127" s="36"/>
      <c r="Q127" s="36"/>
      <c r="R127" s="20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5"/>
      <c r="AG127" s="5"/>
      <c r="AJ127" s="4"/>
      <c r="AN127" s="5"/>
      <c r="AP127" s="4"/>
      <c r="AW127" s="4"/>
      <c r="BO127" s="15"/>
      <c r="BP127" s="15"/>
      <c r="BQ127" s="15" t="s">
        <v>171</v>
      </c>
      <c r="BR127" s="15" t="s">
        <v>11</v>
      </c>
      <c r="BS127" s="15">
        <f t="shared" si="15"/>
        <v>35.182276230500101</v>
      </c>
    </row>
    <row r="128" spans="1:71" x14ac:dyDescent="0.2">
      <c r="A128" s="138">
        <f t="shared" si="11"/>
        <v>9.5420670706538111</v>
      </c>
      <c r="B128" s="59" t="s">
        <v>11</v>
      </c>
      <c r="C128" s="2" t="s">
        <v>230</v>
      </c>
      <c r="D128" s="2" t="s">
        <v>220</v>
      </c>
      <c r="E128" s="2" t="s">
        <v>93</v>
      </c>
      <c r="F128" s="2" t="s">
        <v>7</v>
      </c>
      <c r="G128" s="2" t="s">
        <v>13</v>
      </c>
      <c r="H128" s="2">
        <f t="shared" si="12"/>
        <v>9.0446133371126166E-6</v>
      </c>
      <c r="I128" s="2" t="s">
        <v>67</v>
      </c>
      <c r="J128" s="2" t="s">
        <v>68</v>
      </c>
      <c r="K128" s="2" t="s">
        <v>69</v>
      </c>
      <c r="L128" s="2" t="s">
        <v>62</v>
      </c>
      <c r="M128" s="2"/>
      <c r="N128" s="38" t="s">
        <v>70</v>
      </c>
      <c r="P128" s="36"/>
      <c r="Q128" s="36"/>
      <c r="R128" s="20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BO128" s="15"/>
      <c r="BP128" s="15"/>
      <c r="BQ128" s="15" t="s">
        <v>172</v>
      </c>
      <c r="BR128" s="15" t="s">
        <v>11</v>
      </c>
      <c r="BS128" s="15">
        <f t="shared" si="15"/>
        <v>6.3193231213628449</v>
      </c>
    </row>
    <row r="129" spans="1:71" x14ac:dyDescent="0.2">
      <c r="A129" s="138">
        <f t="shared" si="11"/>
        <v>1.7139142638219382</v>
      </c>
      <c r="B129" s="59" t="s">
        <v>11</v>
      </c>
      <c r="C129" s="2" t="s">
        <v>230</v>
      </c>
      <c r="D129" s="2" t="s">
        <v>220</v>
      </c>
      <c r="E129" s="2" t="s">
        <v>93</v>
      </c>
      <c r="F129" s="2" t="s">
        <v>7</v>
      </c>
      <c r="G129" s="2" t="s">
        <v>14</v>
      </c>
      <c r="H129" s="2">
        <f t="shared" si="12"/>
        <v>1.6245632832435436E-6</v>
      </c>
      <c r="I129" s="2" t="s">
        <v>67</v>
      </c>
      <c r="J129" s="2" t="s">
        <v>68</v>
      </c>
      <c r="K129" s="2" t="s">
        <v>69</v>
      </c>
      <c r="L129" s="2" t="s">
        <v>62</v>
      </c>
      <c r="M129" s="2"/>
      <c r="N129" s="38" t="s">
        <v>70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BO129" s="15"/>
      <c r="BP129" s="15"/>
      <c r="BQ129" s="15" t="s">
        <v>173</v>
      </c>
      <c r="BR129" s="15" t="s">
        <v>11</v>
      </c>
      <c r="BS129" s="15">
        <f t="shared" si="15"/>
        <v>2.7380446590837897</v>
      </c>
    </row>
    <row r="130" spans="1:71" x14ac:dyDescent="0.2">
      <c r="A130" s="138">
        <f t="shared" si="11"/>
        <v>0.74260703338953893</v>
      </c>
      <c r="B130" s="59" t="s">
        <v>11</v>
      </c>
      <c r="C130" s="2" t="s">
        <v>230</v>
      </c>
      <c r="D130" s="2" t="s">
        <v>220</v>
      </c>
      <c r="E130" s="2" t="s">
        <v>93</v>
      </c>
      <c r="F130" s="2" t="s">
        <v>7</v>
      </c>
      <c r="G130" s="2" t="s">
        <v>15</v>
      </c>
      <c r="H130" s="2">
        <f t="shared" si="12"/>
        <v>7.0389292264411276E-7</v>
      </c>
      <c r="I130" s="2" t="s">
        <v>67</v>
      </c>
      <c r="J130" s="2" t="s">
        <v>68</v>
      </c>
      <c r="K130" s="2" t="s">
        <v>69</v>
      </c>
      <c r="L130" s="2" t="s">
        <v>62</v>
      </c>
      <c r="M130" s="2"/>
      <c r="N130" s="38" t="s">
        <v>70</v>
      </c>
      <c r="P130" s="36"/>
      <c r="Q130" s="36"/>
      <c r="R130" s="36"/>
      <c r="S130" s="36"/>
      <c r="T130" s="63"/>
      <c r="U130" s="36"/>
      <c r="V130" s="36"/>
      <c r="W130" s="36"/>
      <c r="X130" s="36"/>
      <c r="Y130" s="36"/>
      <c r="Z130" s="36"/>
      <c r="AA130" s="36"/>
      <c r="AB130" s="36"/>
      <c r="BO130" s="15"/>
      <c r="BP130" s="15"/>
      <c r="BQ130" s="15" t="s">
        <v>174</v>
      </c>
      <c r="BR130" s="15" t="s">
        <v>11</v>
      </c>
      <c r="BS130" s="15">
        <f t="shared" si="15"/>
        <v>86.528322533827904</v>
      </c>
    </row>
    <row r="131" spans="1:71" x14ac:dyDescent="0.2">
      <c r="A131" s="138">
        <f t="shared" si="11"/>
        <v>23.468039751594404</v>
      </c>
      <c r="B131" s="59" t="s">
        <v>11</v>
      </c>
      <c r="C131" s="2" t="s">
        <v>230</v>
      </c>
      <c r="D131" s="2" t="s">
        <v>220</v>
      </c>
      <c r="E131" s="2" t="s">
        <v>93</v>
      </c>
      <c r="F131" s="2" t="s">
        <v>7</v>
      </c>
      <c r="G131" s="2" t="s">
        <v>16</v>
      </c>
      <c r="H131" s="2">
        <f t="shared" si="12"/>
        <v>2.2244587442269578E-5</v>
      </c>
      <c r="I131" s="2" t="s">
        <v>67</v>
      </c>
      <c r="J131" s="2" t="s">
        <v>68</v>
      </c>
      <c r="K131" s="2" t="s">
        <v>69</v>
      </c>
      <c r="L131" s="2" t="s">
        <v>62</v>
      </c>
      <c r="M131" s="2"/>
      <c r="N131" s="38" t="s">
        <v>70</v>
      </c>
      <c r="P131" s="36"/>
      <c r="Q131" s="36"/>
      <c r="R131" s="36"/>
      <c r="S131" s="36"/>
      <c r="T131" s="63"/>
      <c r="U131" s="36"/>
      <c r="V131" s="36"/>
      <c r="W131" s="36"/>
      <c r="X131" s="36"/>
      <c r="Y131" s="36"/>
      <c r="Z131" s="36"/>
      <c r="AA131" s="36"/>
      <c r="AB131" s="36"/>
      <c r="BO131" s="15"/>
      <c r="BP131" s="15"/>
      <c r="BQ131" s="15" t="s">
        <v>175</v>
      </c>
      <c r="BR131" s="15" t="s">
        <v>11</v>
      </c>
      <c r="BS131" s="15">
        <f t="shared" si="15"/>
        <v>0.22487047910857727</v>
      </c>
    </row>
    <row r="132" spans="1:71" x14ac:dyDescent="0.2">
      <c r="A132" s="138">
        <f t="shared" si="11"/>
        <v>6.0988924645072634E-2</v>
      </c>
      <c r="B132" s="59" t="s">
        <v>11</v>
      </c>
      <c r="C132" s="2" t="s">
        <v>230</v>
      </c>
      <c r="D132" s="2" t="s">
        <v>220</v>
      </c>
      <c r="E132" s="2" t="s">
        <v>93</v>
      </c>
      <c r="F132" s="2" t="s">
        <v>7</v>
      </c>
      <c r="G132" s="2" t="s">
        <v>17</v>
      </c>
      <c r="H132" s="2">
        <f t="shared" si="12"/>
        <v>5.780940724651434E-8</v>
      </c>
      <c r="I132" s="2" t="s">
        <v>67</v>
      </c>
      <c r="J132" s="2" t="s">
        <v>68</v>
      </c>
      <c r="K132" s="2" t="s">
        <v>69</v>
      </c>
      <c r="L132" s="2" t="s">
        <v>62</v>
      </c>
      <c r="M132" s="2"/>
      <c r="N132" s="38" t="s">
        <v>70</v>
      </c>
      <c r="P132" s="36"/>
      <c r="Q132" s="36"/>
      <c r="R132" s="36"/>
      <c r="S132" s="36"/>
      <c r="T132" s="63"/>
      <c r="U132" s="36"/>
      <c r="V132" s="36"/>
      <c r="W132" s="36"/>
      <c r="X132" s="36"/>
      <c r="Y132" s="36"/>
      <c r="Z132" s="36"/>
      <c r="AA132" s="36"/>
      <c r="AB132" s="36"/>
      <c r="BO132" s="15"/>
      <c r="BP132" s="15"/>
      <c r="BQ132" s="15" t="s">
        <v>176</v>
      </c>
      <c r="BR132" s="15" t="s">
        <v>11</v>
      </c>
      <c r="BS132" s="15">
        <f t="shared" si="15"/>
        <v>0.53081014337590327</v>
      </c>
    </row>
    <row r="133" spans="1:71" x14ac:dyDescent="0.2">
      <c r="A133" s="138">
        <f t="shared" si="11"/>
        <v>0.14396527264729048</v>
      </c>
      <c r="B133" s="59" t="s">
        <v>11</v>
      </c>
      <c r="C133" s="2" t="s">
        <v>230</v>
      </c>
      <c r="D133" s="2" t="s">
        <v>220</v>
      </c>
      <c r="E133" s="2" t="s">
        <v>93</v>
      </c>
      <c r="F133" s="2" t="s">
        <v>7</v>
      </c>
      <c r="G133" s="2" t="s">
        <v>18</v>
      </c>
      <c r="H133" s="2">
        <f t="shared" si="12"/>
        <v>1.3645997407326113E-7</v>
      </c>
      <c r="I133" s="2" t="s">
        <v>67</v>
      </c>
      <c r="J133" s="2" t="s">
        <v>68</v>
      </c>
      <c r="K133" s="2" t="s">
        <v>69</v>
      </c>
      <c r="L133" s="2" t="s">
        <v>62</v>
      </c>
      <c r="M133" s="2"/>
      <c r="N133" s="38" t="s">
        <v>70</v>
      </c>
      <c r="P133" s="36"/>
      <c r="Q133" s="36"/>
      <c r="R133" s="36"/>
      <c r="S133" s="36"/>
      <c r="T133" s="63"/>
      <c r="U133" s="36"/>
      <c r="V133" s="36"/>
      <c r="W133" s="36"/>
      <c r="X133" s="36"/>
      <c r="Y133" s="36"/>
      <c r="Z133" s="36"/>
      <c r="AA133" s="36"/>
      <c r="AB133" s="36"/>
      <c r="BO133" s="15"/>
      <c r="BP133" s="15"/>
      <c r="BQ133" s="15" t="s">
        <v>177</v>
      </c>
      <c r="BR133" s="15" t="s">
        <v>11</v>
      </c>
      <c r="BS133" s="15">
        <f t="shared" si="15"/>
        <v>99.450126994122414</v>
      </c>
    </row>
    <row r="134" spans="1:71" x14ac:dyDescent="0.2">
      <c r="A134" s="138">
        <f t="shared" si="11"/>
        <v>26.972665888521622</v>
      </c>
      <c r="B134" s="59" t="s">
        <v>11</v>
      </c>
      <c r="C134" s="2" t="s">
        <v>230</v>
      </c>
      <c r="D134" s="2" t="s">
        <v>220</v>
      </c>
      <c r="E134" s="2" t="s">
        <v>93</v>
      </c>
      <c r="F134" s="2" t="s">
        <v>7</v>
      </c>
      <c r="G134" s="2" t="s">
        <v>19</v>
      </c>
      <c r="H134" s="2">
        <f t="shared" si="12"/>
        <v>2.5566507951205331E-5</v>
      </c>
      <c r="I134" s="2" t="s">
        <v>67</v>
      </c>
      <c r="J134" s="2" t="s">
        <v>68</v>
      </c>
      <c r="K134" s="2" t="s">
        <v>69</v>
      </c>
      <c r="L134" s="2" t="s">
        <v>62</v>
      </c>
      <c r="M134" s="2"/>
      <c r="N134" s="38" t="s">
        <v>70</v>
      </c>
      <c r="P134" s="36"/>
      <c r="Q134" s="36"/>
      <c r="R134" s="36"/>
      <c r="S134" s="36"/>
      <c r="T134" s="63"/>
      <c r="U134" s="36"/>
      <c r="V134" s="36"/>
      <c r="W134" s="36"/>
      <c r="X134" s="36"/>
      <c r="Y134" s="36"/>
      <c r="Z134" s="36"/>
      <c r="AA134" s="36"/>
      <c r="AB134" s="36"/>
      <c r="BO134" s="15"/>
      <c r="BP134" s="15"/>
      <c r="BQ134" s="15" t="s">
        <v>178</v>
      </c>
      <c r="BR134" s="15" t="s">
        <v>11</v>
      </c>
      <c r="BS134" s="15">
        <f t="shared" si="15"/>
        <v>0.78574002688846767</v>
      </c>
    </row>
    <row r="135" spans="1:71" x14ac:dyDescent="0.2">
      <c r="A135" s="138">
        <f t="shared" si="11"/>
        <v>0.21310684924266798</v>
      </c>
      <c r="B135" s="59" t="s">
        <v>11</v>
      </c>
      <c r="C135" s="2" t="s">
        <v>230</v>
      </c>
      <c r="D135" s="2" t="s">
        <v>220</v>
      </c>
      <c r="E135" s="2" t="s">
        <v>93</v>
      </c>
      <c r="F135" s="2" t="s">
        <v>7</v>
      </c>
      <c r="G135" s="2" t="s">
        <v>20</v>
      </c>
      <c r="H135" s="2">
        <f t="shared" si="12"/>
        <v>2.0199701350015924E-7</v>
      </c>
      <c r="I135" s="2" t="s">
        <v>67</v>
      </c>
      <c r="J135" s="2" t="s">
        <v>68</v>
      </c>
      <c r="K135" s="2" t="s">
        <v>69</v>
      </c>
      <c r="L135" s="2" t="s">
        <v>62</v>
      </c>
      <c r="M135" s="2"/>
      <c r="N135" s="38" t="s">
        <v>70</v>
      </c>
      <c r="BO135" s="15"/>
      <c r="BP135" s="15"/>
      <c r="BQ135" s="15" t="s">
        <v>179</v>
      </c>
      <c r="BR135" s="15" t="s">
        <v>11</v>
      </c>
      <c r="BS135" s="15">
        <f t="shared" si="15"/>
        <v>50140.458791344703</v>
      </c>
    </row>
    <row r="136" spans="1:71" x14ac:dyDescent="0.2">
      <c r="A136" s="138">
        <f t="shared" si="11"/>
        <v>13598.995630805546</v>
      </c>
      <c r="B136" s="59" t="s">
        <v>11</v>
      </c>
      <c r="C136" s="2" t="s">
        <v>230</v>
      </c>
      <c r="D136" s="2" t="s">
        <v>220</v>
      </c>
      <c r="E136" s="2" t="s">
        <v>93</v>
      </c>
      <c r="F136" s="2" t="s">
        <v>7</v>
      </c>
      <c r="G136" s="2" t="s">
        <v>21</v>
      </c>
      <c r="H136" s="2">
        <f t="shared" si="12"/>
        <v>1.2890043251948386E-2</v>
      </c>
      <c r="I136" s="2" t="s">
        <v>67</v>
      </c>
      <c r="J136" s="2" t="s">
        <v>68</v>
      </c>
      <c r="K136" s="2" t="s">
        <v>69</v>
      </c>
      <c r="L136" s="2" t="s">
        <v>62</v>
      </c>
      <c r="M136" s="2"/>
      <c r="N136" s="38" t="s">
        <v>212</v>
      </c>
      <c r="BO136" s="12" t="s">
        <v>123</v>
      </c>
      <c r="BP136" s="12" t="s">
        <v>108</v>
      </c>
      <c r="BQ136" s="15" t="s">
        <v>169</v>
      </c>
      <c r="BR136" s="15" t="s">
        <v>11</v>
      </c>
      <c r="BS136" s="15">
        <f t="shared" ref="BS136:BS146" si="16">($BD$58)*$C4</f>
        <v>0.44151898273924056</v>
      </c>
    </row>
    <row r="137" spans="1:71" x14ac:dyDescent="0.2">
      <c r="A137" s="138">
        <f t="shared" ref="A137:A165" si="17">BS48</f>
        <v>1.5373076877791192</v>
      </c>
      <c r="B137" s="59" t="s">
        <v>11</v>
      </c>
      <c r="C137" s="2" t="s">
        <v>226</v>
      </c>
      <c r="D137" s="2" t="s">
        <v>220</v>
      </c>
      <c r="E137" s="2" t="s">
        <v>93</v>
      </c>
      <c r="F137" s="2" t="s">
        <v>7</v>
      </c>
      <c r="G137" s="2" t="s">
        <v>8</v>
      </c>
      <c r="H137" s="2">
        <f t="shared" si="12"/>
        <v>1.4571636850986911E-6</v>
      </c>
      <c r="I137" s="2" t="s">
        <v>67</v>
      </c>
      <c r="J137" s="2" t="s">
        <v>68</v>
      </c>
      <c r="K137" s="2" t="s">
        <v>69</v>
      </c>
      <c r="L137" s="2" t="s">
        <v>62</v>
      </c>
      <c r="M137" s="2"/>
      <c r="N137" s="38" t="s">
        <v>70</v>
      </c>
      <c r="BO137" s="15"/>
      <c r="BP137" s="15"/>
      <c r="BQ137" s="15" t="s">
        <v>170</v>
      </c>
      <c r="BR137" s="15" t="s">
        <v>11</v>
      </c>
      <c r="BS137" s="15">
        <f t="shared" si="16"/>
        <v>1.3990299353544207</v>
      </c>
    </row>
    <row r="138" spans="1:71" x14ac:dyDescent="0.2">
      <c r="A138" s="138">
        <f t="shared" si="17"/>
        <v>4.8712276462271467</v>
      </c>
      <c r="B138" s="59" t="s">
        <v>11</v>
      </c>
      <c r="C138" s="2" t="s">
        <v>226</v>
      </c>
      <c r="D138" s="2" t="s">
        <v>220</v>
      </c>
      <c r="E138" s="2" t="s">
        <v>93</v>
      </c>
      <c r="F138" s="2" t="s">
        <v>7</v>
      </c>
      <c r="G138" s="2" t="s">
        <v>12</v>
      </c>
      <c r="H138" s="2">
        <f t="shared" si="12"/>
        <v>4.6172773897887654E-6</v>
      </c>
      <c r="I138" s="2" t="s">
        <v>67</v>
      </c>
      <c r="J138" s="2" t="s">
        <v>68</v>
      </c>
      <c r="K138" s="2" t="s">
        <v>69</v>
      </c>
      <c r="L138" s="2" t="s">
        <v>62</v>
      </c>
      <c r="M138" s="2"/>
      <c r="N138" s="38" t="s">
        <v>70</v>
      </c>
      <c r="BO138" s="15"/>
      <c r="BP138" s="15"/>
      <c r="BQ138" s="15" t="s">
        <v>171</v>
      </c>
      <c r="BR138" s="15" t="s">
        <v>11</v>
      </c>
      <c r="BS138" s="15">
        <f t="shared" si="16"/>
        <v>2.7405078240069281</v>
      </c>
    </row>
    <row r="139" spans="1:71" x14ac:dyDescent="0.2">
      <c r="A139" s="138">
        <f t="shared" si="17"/>
        <v>9.5420670706538111</v>
      </c>
      <c r="B139" s="59" t="s">
        <v>11</v>
      </c>
      <c r="C139" s="2" t="s">
        <v>226</v>
      </c>
      <c r="D139" s="2" t="s">
        <v>220</v>
      </c>
      <c r="E139" s="2" t="s">
        <v>93</v>
      </c>
      <c r="F139" s="2" t="s">
        <v>7</v>
      </c>
      <c r="G139" s="2" t="s">
        <v>13</v>
      </c>
      <c r="H139" s="2">
        <f t="shared" si="12"/>
        <v>9.0446133371126166E-6</v>
      </c>
      <c r="I139" s="2" t="s">
        <v>67</v>
      </c>
      <c r="J139" s="2" t="s">
        <v>68</v>
      </c>
      <c r="K139" s="2" t="s">
        <v>69</v>
      </c>
      <c r="L139" s="2" t="s">
        <v>62</v>
      </c>
      <c r="M139" s="2"/>
      <c r="N139" s="38" t="s">
        <v>70</v>
      </c>
      <c r="BO139" s="15"/>
      <c r="BP139" s="15"/>
      <c r="BQ139" s="15" t="s">
        <v>172</v>
      </c>
      <c r="BR139" s="15" t="s">
        <v>11</v>
      </c>
      <c r="BS139" s="15">
        <f t="shared" si="16"/>
        <v>0.49224087557783891</v>
      </c>
    </row>
    <row r="140" spans="1:71" x14ac:dyDescent="0.2">
      <c r="A140" s="138">
        <f t="shared" si="17"/>
        <v>1.7139142638219382</v>
      </c>
      <c r="B140" s="59" t="s">
        <v>11</v>
      </c>
      <c r="C140" s="2" t="s">
        <v>226</v>
      </c>
      <c r="D140" s="2" t="s">
        <v>220</v>
      </c>
      <c r="E140" s="2" t="s">
        <v>93</v>
      </c>
      <c r="F140" s="2" t="s">
        <v>7</v>
      </c>
      <c r="G140" s="2" t="s">
        <v>14</v>
      </c>
      <c r="H140" s="2">
        <f t="shared" si="12"/>
        <v>1.6245632832435436E-6</v>
      </c>
      <c r="I140" s="2" t="s">
        <v>67</v>
      </c>
      <c r="J140" s="2" t="s">
        <v>68</v>
      </c>
      <c r="K140" s="2" t="s">
        <v>69</v>
      </c>
      <c r="L140" s="2" t="s">
        <v>62</v>
      </c>
      <c r="M140" s="2"/>
      <c r="N140" s="38" t="s">
        <v>70</v>
      </c>
      <c r="BO140" s="15"/>
      <c r="BP140" s="15"/>
      <c r="BQ140" s="15" t="s">
        <v>173</v>
      </c>
      <c r="BR140" s="15" t="s">
        <v>11</v>
      </c>
      <c r="BS140" s="15">
        <f t="shared" si="16"/>
        <v>0.2132787759819384</v>
      </c>
    </row>
    <row r="141" spans="1:71" x14ac:dyDescent="0.2">
      <c r="A141" s="138">
        <f t="shared" si="17"/>
        <v>0.74260703338953893</v>
      </c>
      <c r="B141" s="59" t="s">
        <v>11</v>
      </c>
      <c r="C141" s="2" t="s">
        <v>226</v>
      </c>
      <c r="D141" s="2" t="s">
        <v>220</v>
      </c>
      <c r="E141" s="2" t="s">
        <v>93</v>
      </c>
      <c r="F141" s="2" t="s">
        <v>7</v>
      </c>
      <c r="G141" s="2" t="s">
        <v>15</v>
      </c>
      <c r="H141" s="2">
        <f t="shared" si="12"/>
        <v>7.0389292264411276E-7</v>
      </c>
      <c r="I141" s="2" t="s">
        <v>67</v>
      </c>
      <c r="J141" s="2" t="s">
        <v>68</v>
      </c>
      <c r="K141" s="2" t="s">
        <v>69</v>
      </c>
      <c r="L141" s="2" t="s">
        <v>62</v>
      </c>
      <c r="M141" s="2"/>
      <c r="N141" s="38" t="s">
        <v>70</v>
      </c>
      <c r="BO141" s="15"/>
      <c r="BP141" s="15"/>
      <c r="BQ141" s="15" t="s">
        <v>174</v>
      </c>
      <c r="BR141" s="15" t="s">
        <v>11</v>
      </c>
      <c r="BS141" s="15">
        <f t="shared" si="16"/>
        <v>6.740085358564067</v>
      </c>
    </row>
    <row r="142" spans="1:71" x14ac:dyDescent="0.2">
      <c r="A142" s="138">
        <f t="shared" si="17"/>
        <v>23.468039751594404</v>
      </c>
      <c r="B142" s="59" t="s">
        <v>11</v>
      </c>
      <c r="C142" s="2" t="s">
        <v>226</v>
      </c>
      <c r="D142" s="2" t="s">
        <v>220</v>
      </c>
      <c r="E142" s="2" t="s">
        <v>93</v>
      </c>
      <c r="F142" s="2" t="s">
        <v>7</v>
      </c>
      <c r="G142" s="2" t="s">
        <v>16</v>
      </c>
      <c r="H142" s="2">
        <f t="shared" si="12"/>
        <v>2.2244587442269578E-5</v>
      </c>
      <c r="I142" s="2" t="s">
        <v>67</v>
      </c>
      <c r="J142" s="2" t="s">
        <v>68</v>
      </c>
      <c r="K142" s="2" t="s">
        <v>69</v>
      </c>
      <c r="L142" s="2" t="s">
        <v>62</v>
      </c>
      <c r="M142" s="2"/>
      <c r="N142" s="38" t="s">
        <v>70</v>
      </c>
      <c r="BO142" s="15"/>
      <c r="BP142" s="15"/>
      <c r="BQ142" s="15" t="s">
        <v>175</v>
      </c>
      <c r="BR142" s="15" t="s">
        <v>11</v>
      </c>
      <c r="BS142" s="15">
        <f t="shared" si="16"/>
        <v>1.7516186370312135E-2</v>
      </c>
    </row>
    <row r="143" spans="1:71" x14ac:dyDescent="0.2">
      <c r="A143" s="138">
        <f t="shared" si="17"/>
        <v>6.0988924645072634E-2</v>
      </c>
      <c r="B143" s="59" t="s">
        <v>11</v>
      </c>
      <c r="C143" s="2" t="s">
        <v>226</v>
      </c>
      <c r="D143" s="2" t="s">
        <v>220</v>
      </c>
      <c r="E143" s="2" t="s">
        <v>93</v>
      </c>
      <c r="F143" s="2" t="s">
        <v>7</v>
      </c>
      <c r="G143" s="2" t="s">
        <v>17</v>
      </c>
      <c r="H143" s="2">
        <f t="shared" si="12"/>
        <v>5.780940724651434E-8</v>
      </c>
      <c r="I143" s="2" t="s">
        <v>67</v>
      </c>
      <c r="J143" s="2" t="s">
        <v>68</v>
      </c>
      <c r="K143" s="2" t="s">
        <v>69</v>
      </c>
      <c r="L143" s="2" t="s">
        <v>62</v>
      </c>
      <c r="M143" s="2"/>
      <c r="N143" s="38" t="s">
        <v>70</v>
      </c>
      <c r="BO143" s="15"/>
      <c r="BP143" s="15"/>
      <c r="BQ143" s="15" t="s">
        <v>176</v>
      </c>
      <c r="BR143" s="15" t="s">
        <v>11</v>
      </c>
      <c r="BS143" s="15">
        <f t="shared" si="16"/>
        <v>4.134722101132296E-2</v>
      </c>
    </row>
    <row r="144" spans="1:71" x14ac:dyDescent="0.2">
      <c r="A144" s="138">
        <f t="shared" si="17"/>
        <v>0.14396527264729048</v>
      </c>
      <c r="B144" s="59" t="s">
        <v>11</v>
      </c>
      <c r="C144" s="2" t="s">
        <v>226</v>
      </c>
      <c r="D144" s="2" t="s">
        <v>220</v>
      </c>
      <c r="E144" s="2" t="s">
        <v>93</v>
      </c>
      <c r="F144" s="2" t="s">
        <v>7</v>
      </c>
      <c r="G144" s="2" t="s">
        <v>18</v>
      </c>
      <c r="H144" s="2">
        <f t="shared" si="12"/>
        <v>1.3645997407326113E-7</v>
      </c>
      <c r="I144" s="2" t="s">
        <v>67</v>
      </c>
      <c r="J144" s="2" t="s">
        <v>68</v>
      </c>
      <c r="K144" s="2" t="s">
        <v>69</v>
      </c>
      <c r="L144" s="2" t="s">
        <v>62</v>
      </c>
      <c r="M144" s="2"/>
      <c r="N144" s="38" t="s">
        <v>70</v>
      </c>
      <c r="BO144" s="15"/>
      <c r="BP144" s="15"/>
      <c r="BQ144" s="15" t="s">
        <v>177</v>
      </c>
      <c r="BR144" s="15" t="s">
        <v>11</v>
      </c>
      <c r="BS144" s="15">
        <f t="shared" si="16"/>
        <v>7.7466235936605559</v>
      </c>
    </row>
    <row r="145" spans="1:71" x14ac:dyDescent="0.2">
      <c r="A145" s="138">
        <f t="shared" si="17"/>
        <v>26.972665888521622</v>
      </c>
      <c r="B145" s="59" t="s">
        <v>11</v>
      </c>
      <c r="C145" s="2" t="s">
        <v>226</v>
      </c>
      <c r="D145" s="2" t="s">
        <v>220</v>
      </c>
      <c r="E145" s="2" t="s">
        <v>93</v>
      </c>
      <c r="F145" s="2" t="s">
        <v>7</v>
      </c>
      <c r="G145" s="2" t="s">
        <v>19</v>
      </c>
      <c r="H145" s="2">
        <f t="shared" si="12"/>
        <v>2.5566507951205331E-5</v>
      </c>
      <c r="I145" s="2" t="s">
        <v>67</v>
      </c>
      <c r="J145" s="2" t="s">
        <v>68</v>
      </c>
      <c r="K145" s="2" t="s">
        <v>69</v>
      </c>
      <c r="L145" s="2" t="s">
        <v>62</v>
      </c>
      <c r="M145" s="2"/>
      <c r="N145" s="38" t="s">
        <v>70</v>
      </c>
      <c r="BO145" s="15"/>
      <c r="BP145" s="15"/>
      <c r="BQ145" s="15" t="s">
        <v>178</v>
      </c>
      <c r="BR145" s="15" t="s">
        <v>11</v>
      </c>
      <c r="BS145" s="15">
        <f t="shared" si="16"/>
        <v>6.1204871373743149E-2</v>
      </c>
    </row>
    <row r="146" spans="1:71" x14ac:dyDescent="0.2">
      <c r="A146" s="138">
        <f t="shared" si="17"/>
        <v>0.21310684924266798</v>
      </c>
      <c r="B146" s="59" t="s">
        <v>11</v>
      </c>
      <c r="C146" s="2" t="s">
        <v>226</v>
      </c>
      <c r="D146" s="2" t="s">
        <v>220</v>
      </c>
      <c r="E146" s="2" t="s">
        <v>93</v>
      </c>
      <c r="F146" s="2" t="s">
        <v>7</v>
      </c>
      <c r="G146" s="2" t="s">
        <v>20</v>
      </c>
      <c r="H146" s="2">
        <f t="shared" si="12"/>
        <v>2.0199701350015924E-7</v>
      </c>
      <c r="I146" s="2" t="s">
        <v>67</v>
      </c>
      <c r="J146" s="2" t="s">
        <v>68</v>
      </c>
      <c r="K146" s="2" t="s">
        <v>69</v>
      </c>
      <c r="L146" s="2" t="s">
        <v>62</v>
      </c>
      <c r="M146" s="2"/>
      <c r="N146" s="38" t="s">
        <v>70</v>
      </c>
      <c r="BO146" s="15"/>
      <c r="BP146" s="15"/>
      <c r="BQ146" s="15" t="s">
        <v>179</v>
      </c>
      <c r="BR146" s="15" t="s">
        <v>11</v>
      </c>
      <c r="BS146" s="15">
        <f t="shared" si="16"/>
        <v>3905.6688292912049</v>
      </c>
    </row>
    <row r="147" spans="1:71" x14ac:dyDescent="0.2">
      <c r="A147" s="138">
        <f t="shared" si="17"/>
        <v>13598.995630805546</v>
      </c>
      <c r="B147" s="59" t="s">
        <v>11</v>
      </c>
      <c r="C147" s="2" t="s">
        <v>226</v>
      </c>
      <c r="D147" s="2" t="s">
        <v>220</v>
      </c>
      <c r="E147" s="2" t="s">
        <v>93</v>
      </c>
      <c r="F147" s="2" t="s">
        <v>7</v>
      </c>
      <c r="G147" s="2" t="s">
        <v>21</v>
      </c>
      <c r="H147" s="2">
        <f t="shared" si="12"/>
        <v>1.2890043251948386E-2</v>
      </c>
      <c r="I147" s="2" t="s">
        <v>67</v>
      </c>
      <c r="J147" s="2" t="s">
        <v>68</v>
      </c>
      <c r="K147" s="2" t="s">
        <v>69</v>
      </c>
      <c r="L147" s="2" t="s">
        <v>62</v>
      </c>
      <c r="M147" s="2"/>
      <c r="N147" s="38" t="s">
        <v>212</v>
      </c>
      <c r="BO147" s="15"/>
      <c r="BP147" s="12" t="s">
        <v>113</v>
      </c>
      <c r="BQ147" s="15" t="s">
        <v>169</v>
      </c>
      <c r="BR147" s="15" t="s">
        <v>11</v>
      </c>
      <c r="BS147" s="15">
        <f t="shared" ref="BS147:BS157" si="18">($BK$58)*$C4</f>
        <v>5.6681621835435774</v>
      </c>
    </row>
    <row r="148" spans="1:71" x14ac:dyDescent="0.2">
      <c r="A148" s="138">
        <f t="shared" si="17"/>
        <v>0.44151898273924056</v>
      </c>
      <c r="B148" s="59" t="s">
        <v>11</v>
      </c>
      <c r="C148" s="2" t="s">
        <v>111</v>
      </c>
      <c r="D148" s="2" t="s">
        <v>220</v>
      </c>
      <c r="E148" s="2" t="s">
        <v>108</v>
      </c>
      <c r="F148" s="2" t="s">
        <v>7</v>
      </c>
      <c r="G148" s="2" t="s">
        <v>8</v>
      </c>
      <c r="H148" s="2">
        <f t="shared" si="12"/>
        <v>4.185014054400385E-7</v>
      </c>
      <c r="I148" s="2" t="s">
        <v>67</v>
      </c>
      <c r="J148" s="2" t="s">
        <v>68</v>
      </c>
      <c r="K148" s="2" t="s">
        <v>69</v>
      </c>
      <c r="L148" s="2" t="s">
        <v>62</v>
      </c>
      <c r="M148" s="2"/>
      <c r="N148" s="38" t="s">
        <v>70</v>
      </c>
      <c r="BO148" s="15"/>
      <c r="BP148" s="15"/>
      <c r="BQ148" s="15" t="s">
        <v>170</v>
      </c>
      <c r="BR148" s="15" t="s">
        <v>11</v>
      </c>
      <c r="BS148" s="15">
        <f t="shared" si="18"/>
        <v>17.960560889189967</v>
      </c>
    </row>
    <row r="149" spans="1:71" x14ac:dyDescent="0.2">
      <c r="A149" s="138">
        <f t="shared" si="17"/>
        <v>1.3990299353544207</v>
      </c>
      <c r="B149" s="59" t="s">
        <v>11</v>
      </c>
      <c r="C149" s="2" t="s">
        <v>111</v>
      </c>
      <c r="D149" s="2" t="s">
        <v>220</v>
      </c>
      <c r="E149" s="2" t="s">
        <v>108</v>
      </c>
      <c r="F149" s="2" t="s">
        <v>7</v>
      </c>
      <c r="G149" s="2" t="s">
        <v>12</v>
      </c>
      <c r="H149" s="2">
        <f t="shared" si="12"/>
        <v>1.3260947254544274E-6</v>
      </c>
      <c r="I149" s="2" t="s">
        <v>67</v>
      </c>
      <c r="J149" s="2" t="s">
        <v>68</v>
      </c>
      <c r="K149" s="2" t="s">
        <v>69</v>
      </c>
      <c r="L149" s="2" t="s">
        <v>62</v>
      </c>
      <c r="M149" s="2"/>
      <c r="N149" s="38" t="s">
        <v>70</v>
      </c>
      <c r="BO149" s="15"/>
      <c r="BP149" s="15"/>
      <c r="BQ149" s="15" t="s">
        <v>171</v>
      </c>
      <c r="BR149" s="15" t="s">
        <v>11</v>
      </c>
      <c r="BS149" s="15">
        <f t="shared" si="18"/>
        <v>35.182276230500101</v>
      </c>
    </row>
    <row r="150" spans="1:71" x14ac:dyDescent="0.2">
      <c r="A150" s="138">
        <f t="shared" si="17"/>
        <v>2.7405078240069281</v>
      </c>
      <c r="B150" s="59" t="s">
        <v>11</v>
      </c>
      <c r="C150" s="2" t="s">
        <v>111</v>
      </c>
      <c r="D150" s="2" t="s">
        <v>220</v>
      </c>
      <c r="E150" s="2" t="s">
        <v>108</v>
      </c>
      <c r="F150" s="2" t="s">
        <v>7</v>
      </c>
      <c r="G150" s="2" t="s">
        <v>13</v>
      </c>
      <c r="H150" s="2">
        <f t="shared" si="12"/>
        <v>2.5976377478738654E-6</v>
      </c>
      <c r="I150" s="2" t="s">
        <v>67</v>
      </c>
      <c r="J150" s="2" t="s">
        <v>68</v>
      </c>
      <c r="K150" s="2" t="s">
        <v>69</v>
      </c>
      <c r="L150" s="2" t="s">
        <v>62</v>
      </c>
      <c r="M150" s="2"/>
      <c r="N150" s="38" t="s">
        <v>70</v>
      </c>
      <c r="BO150" s="15"/>
      <c r="BP150" s="15"/>
      <c r="BQ150" s="15" t="s">
        <v>172</v>
      </c>
      <c r="BR150" s="15" t="s">
        <v>11</v>
      </c>
      <c r="BS150" s="15">
        <f t="shared" si="18"/>
        <v>6.3193231213628449</v>
      </c>
    </row>
    <row r="151" spans="1:71" x14ac:dyDescent="0.2">
      <c r="A151" s="138">
        <f t="shared" si="17"/>
        <v>0.49224087557783891</v>
      </c>
      <c r="B151" s="59" t="s">
        <v>11</v>
      </c>
      <c r="C151" s="2" t="s">
        <v>111</v>
      </c>
      <c r="D151" s="2" t="s">
        <v>220</v>
      </c>
      <c r="E151" s="2" t="s">
        <v>108</v>
      </c>
      <c r="F151" s="2" t="s">
        <v>7</v>
      </c>
      <c r="G151" s="2" t="s">
        <v>14</v>
      </c>
      <c r="H151" s="2">
        <f t="shared" si="12"/>
        <v>4.6657902898373348E-7</v>
      </c>
      <c r="I151" s="2" t="s">
        <v>67</v>
      </c>
      <c r="J151" s="2" t="s">
        <v>68</v>
      </c>
      <c r="K151" s="2" t="s">
        <v>69</v>
      </c>
      <c r="L151" s="2" t="s">
        <v>62</v>
      </c>
      <c r="M151" s="2"/>
      <c r="N151" s="38" t="s">
        <v>70</v>
      </c>
      <c r="BO151" s="15"/>
      <c r="BP151" s="15"/>
      <c r="BQ151" s="15" t="s">
        <v>173</v>
      </c>
      <c r="BR151" s="15" t="s">
        <v>11</v>
      </c>
      <c r="BS151" s="15">
        <f t="shared" si="18"/>
        <v>2.7380446590837897</v>
      </c>
    </row>
    <row r="152" spans="1:71" x14ac:dyDescent="0.2">
      <c r="A152" s="138">
        <f t="shared" si="17"/>
        <v>0.2132787759819384</v>
      </c>
      <c r="B152" s="59" t="s">
        <v>11</v>
      </c>
      <c r="C152" s="2" t="s">
        <v>111</v>
      </c>
      <c r="D152" s="2" t="s">
        <v>220</v>
      </c>
      <c r="E152" s="2" t="s">
        <v>108</v>
      </c>
      <c r="F152" s="2" t="s">
        <v>7</v>
      </c>
      <c r="G152" s="2" t="s">
        <v>15</v>
      </c>
      <c r="H152" s="2">
        <f t="shared" si="12"/>
        <v>2.0215997723406482E-7</v>
      </c>
      <c r="I152" s="2" t="s">
        <v>67</v>
      </c>
      <c r="J152" s="2" t="s">
        <v>68</v>
      </c>
      <c r="K152" s="2" t="s">
        <v>69</v>
      </c>
      <c r="L152" s="2" t="s">
        <v>62</v>
      </c>
      <c r="M152" s="2"/>
      <c r="N152" s="38" t="s">
        <v>70</v>
      </c>
      <c r="BO152" s="15"/>
      <c r="BP152" s="15"/>
      <c r="BQ152" s="15" t="s">
        <v>174</v>
      </c>
      <c r="BR152" s="15" t="s">
        <v>11</v>
      </c>
      <c r="BS152" s="15">
        <f t="shared" si="18"/>
        <v>86.528322533827904</v>
      </c>
    </row>
    <row r="153" spans="1:71" x14ac:dyDescent="0.2">
      <c r="A153" s="138">
        <f t="shared" si="17"/>
        <v>6.740085358564067</v>
      </c>
      <c r="B153" s="59" t="s">
        <v>11</v>
      </c>
      <c r="C153" s="2" t="s">
        <v>111</v>
      </c>
      <c r="D153" s="2" t="s">
        <v>220</v>
      </c>
      <c r="E153" s="2" t="s">
        <v>108</v>
      </c>
      <c r="F153" s="2" t="s">
        <v>7</v>
      </c>
      <c r="G153" s="2" t="s">
        <v>16</v>
      </c>
      <c r="H153" s="2">
        <f t="shared" si="12"/>
        <v>6.3887065010085949E-6</v>
      </c>
      <c r="I153" s="2" t="s">
        <v>67</v>
      </c>
      <c r="J153" s="2" t="s">
        <v>68</v>
      </c>
      <c r="K153" s="2" t="s">
        <v>69</v>
      </c>
      <c r="L153" s="2" t="s">
        <v>62</v>
      </c>
      <c r="M153" s="2"/>
      <c r="N153" s="38" t="s">
        <v>70</v>
      </c>
      <c r="BO153" s="15"/>
      <c r="BP153" s="15"/>
      <c r="BQ153" s="15" t="s">
        <v>175</v>
      </c>
      <c r="BR153" s="15" t="s">
        <v>11</v>
      </c>
      <c r="BS153" s="15">
        <f t="shared" si="18"/>
        <v>0.22487047910857727</v>
      </c>
    </row>
    <row r="154" spans="1:71" x14ac:dyDescent="0.2">
      <c r="A154" s="138">
        <f t="shared" si="17"/>
        <v>1.7516186370312135E-2</v>
      </c>
      <c r="B154" s="59" t="s">
        <v>11</v>
      </c>
      <c r="C154" s="2" t="s">
        <v>111</v>
      </c>
      <c r="D154" s="2" t="s">
        <v>220</v>
      </c>
      <c r="E154" s="2" t="s">
        <v>108</v>
      </c>
      <c r="F154" s="2" t="s">
        <v>7</v>
      </c>
      <c r="G154" s="2" t="s">
        <v>17</v>
      </c>
      <c r="H154" s="2">
        <f t="shared" si="12"/>
        <v>1.6603020256220031E-8</v>
      </c>
      <c r="I154" s="2" t="s">
        <v>67</v>
      </c>
      <c r="J154" s="2" t="s">
        <v>68</v>
      </c>
      <c r="K154" s="2" t="s">
        <v>69</v>
      </c>
      <c r="L154" s="2" t="s">
        <v>62</v>
      </c>
      <c r="M154" s="2"/>
      <c r="N154" s="38" t="s">
        <v>70</v>
      </c>
      <c r="BO154" s="15"/>
      <c r="BP154" s="15"/>
      <c r="BQ154" s="15" t="s">
        <v>176</v>
      </c>
      <c r="BR154" s="15" t="s">
        <v>11</v>
      </c>
      <c r="BS154" s="15">
        <f t="shared" si="18"/>
        <v>0.53081014337590327</v>
      </c>
    </row>
    <row r="155" spans="1:71" x14ac:dyDescent="0.2">
      <c r="A155" s="138">
        <f t="shared" si="17"/>
        <v>4.134722101132296E-2</v>
      </c>
      <c r="B155" s="59" t="s">
        <v>11</v>
      </c>
      <c r="C155" s="2" t="s">
        <v>111</v>
      </c>
      <c r="D155" s="2" t="s">
        <v>220</v>
      </c>
      <c r="E155" s="2" t="s">
        <v>108</v>
      </c>
      <c r="F155" s="2" t="s">
        <v>7</v>
      </c>
      <c r="G155" s="2" t="s">
        <v>18</v>
      </c>
      <c r="H155" s="2">
        <f t="shared" si="12"/>
        <v>3.9191678683718451E-8</v>
      </c>
      <c r="I155" s="2" t="s">
        <v>67</v>
      </c>
      <c r="J155" s="2" t="s">
        <v>68</v>
      </c>
      <c r="K155" s="2" t="s">
        <v>69</v>
      </c>
      <c r="L155" s="2" t="s">
        <v>62</v>
      </c>
      <c r="M155" s="2"/>
      <c r="N155" s="38" t="s">
        <v>70</v>
      </c>
      <c r="BO155" s="15"/>
      <c r="BP155" s="15"/>
      <c r="BQ155" s="15" t="s">
        <v>177</v>
      </c>
      <c r="BR155" s="15" t="s">
        <v>11</v>
      </c>
      <c r="BS155" s="15">
        <f t="shared" si="18"/>
        <v>99.450126994122414</v>
      </c>
    </row>
    <row r="156" spans="1:71" x14ac:dyDescent="0.2">
      <c r="A156" s="138">
        <f t="shared" si="17"/>
        <v>7.7466235936605559</v>
      </c>
      <c r="B156" s="59" t="s">
        <v>11</v>
      </c>
      <c r="C156" s="2" t="s">
        <v>111</v>
      </c>
      <c r="D156" s="2" t="s">
        <v>220</v>
      </c>
      <c r="E156" s="2" t="s">
        <v>108</v>
      </c>
      <c r="F156" s="2" t="s">
        <v>7</v>
      </c>
      <c r="G156" s="2" t="s">
        <v>19</v>
      </c>
      <c r="H156" s="2">
        <f t="shared" si="12"/>
        <v>7.3427711788251724E-6</v>
      </c>
      <c r="I156" s="2" t="s">
        <v>67</v>
      </c>
      <c r="J156" s="2" t="s">
        <v>68</v>
      </c>
      <c r="K156" s="2" t="s">
        <v>69</v>
      </c>
      <c r="L156" s="2" t="s">
        <v>62</v>
      </c>
      <c r="M156" s="2"/>
      <c r="N156" s="38" t="s">
        <v>70</v>
      </c>
      <c r="BO156" s="15"/>
      <c r="BP156" s="15"/>
      <c r="BQ156" s="15" t="s">
        <v>178</v>
      </c>
      <c r="BR156" s="15" t="s">
        <v>11</v>
      </c>
      <c r="BS156" s="15">
        <f t="shared" si="18"/>
        <v>0.78574002688846767</v>
      </c>
    </row>
    <row r="157" spans="1:71" x14ac:dyDescent="0.2">
      <c r="A157" s="138">
        <f t="shared" si="17"/>
        <v>6.1204871373743149E-2</v>
      </c>
      <c r="B157" s="59" t="s">
        <v>11</v>
      </c>
      <c r="C157" s="2" t="s">
        <v>111</v>
      </c>
      <c r="D157" s="2" t="s">
        <v>220</v>
      </c>
      <c r="E157" s="2" t="s">
        <v>108</v>
      </c>
      <c r="F157" s="2" t="s">
        <v>7</v>
      </c>
      <c r="G157" s="2" t="s">
        <v>20</v>
      </c>
      <c r="H157" s="2">
        <f t="shared" si="12"/>
        <v>5.8014096088856069E-8</v>
      </c>
      <c r="I157" s="2" t="s">
        <v>67</v>
      </c>
      <c r="J157" s="2" t="s">
        <v>68</v>
      </c>
      <c r="K157" s="2" t="s">
        <v>69</v>
      </c>
      <c r="L157" s="2" t="s">
        <v>62</v>
      </c>
      <c r="M157" s="2"/>
      <c r="N157" s="38" t="s">
        <v>70</v>
      </c>
      <c r="BO157" s="15"/>
      <c r="BP157" s="15"/>
      <c r="BQ157" s="15" t="s">
        <v>179</v>
      </c>
      <c r="BR157" s="15" t="s">
        <v>11</v>
      </c>
      <c r="BS157" s="15">
        <f t="shared" si="18"/>
        <v>50140.458791344703</v>
      </c>
    </row>
    <row r="158" spans="1:71" x14ac:dyDescent="0.2">
      <c r="A158" s="138">
        <f t="shared" si="17"/>
        <v>3905.6688292912049</v>
      </c>
      <c r="B158" s="59" t="s">
        <v>11</v>
      </c>
      <c r="C158" s="2" t="s">
        <v>111</v>
      </c>
      <c r="D158" s="2" t="s">
        <v>220</v>
      </c>
      <c r="E158" s="2" t="s">
        <v>108</v>
      </c>
      <c r="F158" s="2" t="s">
        <v>7</v>
      </c>
      <c r="G158" s="2" t="s">
        <v>21</v>
      </c>
      <c r="H158" s="2">
        <f t="shared" si="12"/>
        <v>3.7020557623613317E-3</v>
      </c>
      <c r="I158" s="2" t="s">
        <v>67</v>
      </c>
      <c r="J158" s="2" t="s">
        <v>68</v>
      </c>
      <c r="K158" s="2" t="s">
        <v>69</v>
      </c>
      <c r="L158" s="2" t="s">
        <v>62</v>
      </c>
      <c r="M158" s="2"/>
      <c r="N158" s="38" t="s">
        <v>212</v>
      </c>
      <c r="BO158" s="12"/>
      <c r="BP158" s="12"/>
      <c r="BQ158" s="15"/>
      <c r="BR158" s="15"/>
      <c r="BS158" s="15"/>
    </row>
    <row r="159" spans="1:71" x14ac:dyDescent="0.2">
      <c r="A159" s="138">
        <f t="shared" si="17"/>
        <v>1.5373076877791192</v>
      </c>
      <c r="B159" s="59" t="s">
        <v>11</v>
      </c>
      <c r="C159" s="2" t="s">
        <v>111</v>
      </c>
      <c r="D159" s="2" t="s">
        <v>220</v>
      </c>
      <c r="E159" s="2" t="s">
        <v>93</v>
      </c>
      <c r="F159" s="2" t="s">
        <v>7</v>
      </c>
      <c r="G159" s="2" t="s">
        <v>8</v>
      </c>
      <c r="H159" s="2">
        <f t="shared" si="12"/>
        <v>1.4571636850986911E-6</v>
      </c>
      <c r="I159" s="2" t="s">
        <v>67</v>
      </c>
      <c r="J159" s="2" t="s">
        <v>68</v>
      </c>
      <c r="K159" s="2" t="s">
        <v>69</v>
      </c>
      <c r="L159" s="2" t="s">
        <v>62</v>
      </c>
      <c r="M159" s="2"/>
      <c r="N159" s="38" t="s">
        <v>70</v>
      </c>
      <c r="BO159" s="15"/>
      <c r="BP159" s="15"/>
      <c r="BQ159" s="15"/>
      <c r="BR159" s="15"/>
      <c r="BS159" s="15"/>
    </row>
    <row r="160" spans="1:71" x14ac:dyDescent="0.2">
      <c r="A160" s="138">
        <f t="shared" si="17"/>
        <v>4.8712276462271467</v>
      </c>
      <c r="B160" s="59" t="s">
        <v>11</v>
      </c>
      <c r="C160" s="2" t="s">
        <v>111</v>
      </c>
      <c r="D160" s="2" t="s">
        <v>220</v>
      </c>
      <c r="E160" s="2" t="s">
        <v>93</v>
      </c>
      <c r="F160" s="2" t="s">
        <v>7</v>
      </c>
      <c r="G160" s="2" t="s">
        <v>12</v>
      </c>
      <c r="H160" s="2">
        <f t="shared" si="12"/>
        <v>4.6172773897887654E-6</v>
      </c>
      <c r="I160" s="2" t="s">
        <v>67</v>
      </c>
      <c r="J160" s="2" t="s">
        <v>68</v>
      </c>
      <c r="K160" s="2" t="s">
        <v>69</v>
      </c>
      <c r="L160" s="2" t="s">
        <v>62</v>
      </c>
      <c r="M160" s="2"/>
      <c r="N160" s="38" t="s">
        <v>70</v>
      </c>
      <c r="BO160" s="15"/>
      <c r="BP160" s="15"/>
      <c r="BQ160" s="15"/>
      <c r="BR160" s="15"/>
      <c r="BS160" s="15"/>
    </row>
    <row r="161" spans="1:71" x14ac:dyDescent="0.2">
      <c r="A161" s="138">
        <f t="shared" si="17"/>
        <v>9.5420670706538111</v>
      </c>
      <c r="B161" s="59" t="s">
        <v>11</v>
      </c>
      <c r="C161" s="2" t="s">
        <v>111</v>
      </c>
      <c r="D161" s="2" t="s">
        <v>220</v>
      </c>
      <c r="E161" s="2" t="s">
        <v>93</v>
      </c>
      <c r="F161" s="2" t="s">
        <v>7</v>
      </c>
      <c r="G161" s="2" t="s">
        <v>13</v>
      </c>
      <c r="H161" s="2">
        <f t="shared" si="12"/>
        <v>9.0446133371126166E-6</v>
      </c>
      <c r="I161" s="2" t="s">
        <v>67</v>
      </c>
      <c r="J161" s="2" t="s">
        <v>68</v>
      </c>
      <c r="K161" s="2" t="s">
        <v>69</v>
      </c>
      <c r="L161" s="2" t="s">
        <v>62</v>
      </c>
      <c r="M161" s="2"/>
      <c r="N161" s="38" t="s">
        <v>70</v>
      </c>
      <c r="BO161" s="15"/>
      <c r="BP161" s="15"/>
      <c r="BQ161" s="15"/>
      <c r="BR161" s="15"/>
      <c r="BS161" s="15"/>
    </row>
    <row r="162" spans="1:71" x14ac:dyDescent="0.2">
      <c r="A162" s="138">
        <f t="shared" si="17"/>
        <v>1.7139142638219382</v>
      </c>
      <c r="B162" s="59" t="s">
        <v>11</v>
      </c>
      <c r="C162" s="2" t="s">
        <v>111</v>
      </c>
      <c r="D162" s="2" t="s">
        <v>220</v>
      </c>
      <c r="E162" s="2" t="s">
        <v>93</v>
      </c>
      <c r="F162" s="2" t="s">
        <v>7</v>
      </c>
      <c r="G162" s="2" t="s">
        <v>14</v>
      </c>
      <c r="H162" s="2">
        <f t="shared" si="12"/>
        <v>1.6245632832435436E-6</v>
      </c>
      <c r="I162" s="2" t="s">
        <v>67</v>
      </c>
      <c r="J162" s="2" t="s">
        <v>68</v>
      </c>
      <c r="K162" s="2" t="s">
        <v>69</v>
      </c>
      <c r="L162" s="2" t="s">
        <v>62</v>
      </c>
      <c r="M162" s="2"/>
      <c r="N162" s="38" t="s">
        <v>70</v>
      </c>
      <c r="BO162" s="15"/>
      <c r="BP162" s="15"/>
      <c r="BQ162" s="15"/>
      <c r="BR162" s="15"/>
      <c r="BS162" s="15"/>
    </row>
    <row r="163" spans="1:71" x14ac:dyDescent="0.2">
      <c r="A163" s="138">
        <f t="shared" si="17"/>
        <v>0.74260703338953893</v>
      </c>
      <c r="B163" s="59" t="s">
        <v>11</v>
      </c>
      <c r="C163" s="2" t="s">
        <v>111</v>
      </c>
      <c r="D163" s="2" t="s">
        <v>220</v>
      </c>
      <c r="E163" s="2" t="s">
        <v>93</v>
      </c>
      <c r="F163" s="2" t="s">
        <v>7</v>
      </c>
      <c r="G163" s="2" t="s">
        <v>15</v>
      </c>
      <c r="H163" s="2">
        <f t="shared" si="12"/>
        <v>7.0389292264411276E-7</v>
      </c>
      <c r="I163" s="2" t="s">
        <v>67</v>
      </c>
      <c r="J163" s="2" t="s">
        <v>68</v>
      </c>
      <c r="K163" s="2" t="s">
        <v>69</v>
      </c>
      <c r="L163" s="2" t="s">
        <v>62</v>
      </c>
      <c r="M163" s="2"/>
      <c r="N163" s="38" t="s">
        <v>70</v>
      </c>
      <c r="O163" s="62"/>
      <c r="BO163" s="15"/>
      <c r="BP163" s="15"/>
      <c r="BQ163" s="15"/>
      <c r="BR163" s="15"/>
      <c r="BS163" s="15"/>
    </row>
    <row r="164" spans="1:71" x14ac:dyDescent="0.2">
      <c r="A164" s="138">
        <f t="shared" si="17"/>
        <v>23.468039751594404</v>
      </c>
      <c r="B164" s="59" t="s">
        <v>11</v>
      </c>
      <c r="C164" s="2" t="s">
        <v>111</v>
      </c>
      <c r="D164" s="2" t="s">
        <v>220</v>
      </c>
      <c r="E164" s="2" t="s">
        <v>93</v>
      </c>
      <c r="F164" s="2" t="s">
        <v>7</v>
      </c>
      <c r="G164" s="2" t="s">
        <v>16</v>
      </c>
      <c r="H164" s="2">
        <f t="shared" si="12"/>
        <v>2.2244587442269578E-5</v>
      </c>
      <c r="I164" s="2" t="s">
        <v>67</v>
      </c>
      <c r="J164" s="2" t="s">
        <v>68</v>
      </c>
      <c r="K164" s="2" t="s">
        <v>69</v>
      </c>
      <c r="L164" s="2" t="s">
        <v>62</v>
      </c>
      <c r="M164" s="2"/>
      <c r="N164" s="38" t="s">
        <v>70</v>
      </c>
      <c r="O164" s="62"/>
      <c r="BO164" s="15"/>
      <c r="BP164" s="15"/>
      <c r="BQ164" s="15"/>
      <c r="BR164" s="15"/>
      <c r="BS164" s="15"/>
    </row>
    <row r="165" spans="1:71" x14ac:dyDescent="0.2">
      <c r="A165" s="138">
        <f t="shared" si="17"/>
        <v>6.0988924645072634E-2</v>
      </c>
      <c r="B165" s="59" t="s">
        <v>11</v>
      </c>
      <c r="C165" s="2" t="s">
        <v>111</v>
      </c>
      <c r="D165" s="2" t="s">
        <v>220</v>
      </c>
      <c r="E165" s="2" t="s">
        <v>93</v>
      </c>
      <c r="F165" s="2" t="s">
        <v>7</v>
      </c>
      <c r="G165" s="2" t="s">
        <v>17</v>
      </c>
      <c r="H165" s="2">
        <f t="shared" si="12"/>
        <v>5.780940724651434E-8</v>
      </c>
      <c r="I165" s="2" t="s">
        <v>67</v>
      </c>
      <c r="J165" s="2" t="s">
        <v>68</v>
      </c>
      <c r="K165" s="2" t="s">
        <v>69</v>
      </c>
      <c r="L165" s="2" t="s">
        <v>62</v>
      </c>
      <c r="M165" s="2"/>
      <c r="N165" s="38" t="s">
        <v>70</v>
      </c>
      <c r="O165" s="62"/>
      <c r="BO165" s="15"/>
      <c r="BP165" s="15"/>
      <c r="BQ165" s="15"/>
      <c r="BR165" s="15"/>
      <c r="BS165" s="15"/>
    </row>
    <row r="166" spans="1:71" x14ac:dyDescent="0.2">
      <c r="A166" s="138">
        <f>BS77</f>
        <v>0.14396527264729048</v>
      </c>
      <c r="B166" s="59" t="s">
        <v>11</v>
      </c>
      <c r="C166" s="2" t="s">
        <v>111</v>
      </c>
      <c r="D166" s="2" t="s">
        <v>220</v>
      </c>
      <c r="E166" s="2" t="s">
        <v>93</v>
      </c>
      <c r="F166" s="2" t="s">
        <v>7</v>
      </c>
      <c r="G166" s="2" t="s">
        <v>18</v>
      </c>
      <c r="H166" s="2">
        <f t="shared" si="12"/>
        <v>1.3645997407326113E-7</v>
      </c>
      <c r="I166" s="2" t="s">
        <v>67</v>
      </c>
      <c r="J166" s="2" t="s">
        <v>68</v>
      </c>
      <c r="K166" s="2" t="s">
        <v>69</v>
      </c>
      <c r="L166" s="2" t="s">
        <v>62</v>
      </c>
      <c r="M166" s="2"/>
      <c r="N166" s="38" t="s">
        <v>70</v>
      </c>
      <c r="O166" s="62"/>
      <c r="BO166" s="15"/>
      <c r="BP166" s="15"/>
      <c r="BQ166" s="15"/>
      <c r="BR166" s="15"/>
      <c r="BS166" s="15"/>
    </row>
    <row r="167" spans="1:71" x14ac:dyDescent="0.2">
      <c r="A167" s="138">
        <f>BS78</f>
        <v>26.972665888521622</v>
      </c>
      <c r="B167" s="59" t="s">
        <v>11</v>
      </c>
      <c r="C167" s="2" t="s">
        <v>111</v>
      </c>
      <c r="D167" s="2" t="s">
        <v>220</v>
      </c>
      <c r="E167" s="2" t="s">
        <v>93</v>
      </c>
      <c r="F167" s="2" t="s">
        <v>7</v>
      </c>
      <c r="G167" s="2" t="s">
        <v>19</v>
      </c>
      <c r="H167" s="2">
        <f t="shared" si="12"/>
        <v>2.5566507951205331E-5</v>
      </c>
      <c r="I167" s="2" t="s">
        <v>67</v>
      </c>
      <c r="J167" s="2" t="s">
        <v>68</v>
      </c>
      <c r="K167" s="2" t="s">
        <v>69</v>
      </c>
      <c r="L167" s="2" t="s">
        <v>62</v>
      </c>
      <c r="M167" s="2"/>
      <c r="N167" s="38" t="s">
        <v>70</v>
      </c>
      <c r="O167" s="62"/>
      <c r="BO167" s="15"/>
      <c r="BP167" s="15"/>
      <c r="BQ167" s="15"/>
      <c r="BR167" s="15"/>
      <c r="BS167" s="15"/>
    </row>
    <row r="168" spans="1:71" x14ac:dyDescent="0.2">
      <c r="A168" s="138">
        <f>BS79</f>
        <v>0.21310684924266798</v>
      </c>
      <c r="B168" s="59" t="s">
        <v>11</v>
      </c>
      <c r="C168" s="2" t="s">
        <v>111</v>
      </c>
      <c r="D168" s="2" t="s">
        <v>220</v>
      </c>
      <c r="E168" s="2" t="s">
        <v>93</v>
      </c>
      <c r="F168" s="2" t="s">
        <v>7</v>
      </c>
      <c r="G168" s="2" t="s">
        <v>20</v>
      </c>
      <c r="H168" s="2">
        <f t="shared" ref="H168:H231" si="19">A168/1000/10^6/0.001055</f>
        <v>2.0199701350015924E-7</v>
      </c>
      <c r="I168" s="2" t="s">
        <v>67</v>
      </c>
      <c r="J168" s="2" t="s">
        <v>68</v>
      </c>
      <c r="K168" s="2" t="s">
        <v>69</v>
      </c>
      <c r="L168" s="2" t="s">
        <v>62</v>
      </c>
      <c r="M168" s="2"/>
      <c r="N168" s="38" t="s">
        <v>70</v>
      </c>
      <c r="O168" s="62"/>
      <c r="BO168" s="15"/>
      <c r="BP168" s="15"/>
      <c r="BQ168" s="15"/>
      <c r="BR168" s="15"/>
      <c r="BS168" s="15"/>
    </row>
    <row r="169" spans="1:71" x14ac:dyDescent="0.2">
      <c r="A169" s="138">
        <f>BS80</f>
        <v>13598.995630805546</v>
      </c>
      <c r="B169" s="59" t="s">
        <v>11</v>
      </c>
      <c r="C169" s="2" t="s">
        <v>111</v>
      </c>
      <c r="D169" s="2" t="s">
        <v>220</v>
      </c>
      <c r="E169" s="2" t="s">
        <v>93</v>
      </c>
      <c r="F169" s="2" t="s">
        <v>7</v>
      </c>
      <c r="G169" s="2" t="s">
        <v>21</v>
      </c>
      <c r="H169" s="2">
        <f t="shared" si="19"/>
        <v>1.2890043251948386E-2</v>
      </c>
      <c r="I169" s="2" t="s">
        <v>67</v>
      </c>
      <c r="J169" s="2" t="s">
        <v>68</v>
      </c>
      <c r="K169" s="2" t="s">
        <v>69</v>
      </c>
      <c r="L169" s="2" t="s">
        <v>62</v>
      </c>
      <c r="M169" s="2"/>
      <c r="N169" s="38" t="s">
        <v>212</v>
      </c>
      <c r="O169" s="62"/>
      <c r="BO169" s="12"/>
      <c r="BP169" s="12"/>
      <c r="BQ169" s="15"/>
      <c r="BR169" s="15"/>
      <c r="BS169" s="15"/>
    </row>
    <row r="170" spans="1:71" x14ac:dyDescent="0.2">
      <c r="A170" s="138">
        <f t="shared" ref="A170:A180" si="20">BS81*1.00304568527919</f>
        <v>5.6854256216660577</v>
      </c>
      <c r="B170" s="59" t="s">
        <v>11</v>
      </c>
      <c r="C170" s="2" t="s">
        <v>239</v>
      </c>
      <c r="D170" s="2" t="s">
        <v>221</v>
      </c>
      <c r="E170" s="2" t="s">
        <v>113</v>
      </c>
      <c r="F170" s="2" t="s">
        <v>7</v>
      </c>
      <c r="G170" s="2" t="s">
        <v>8</v>
      </c>
      <c r="H170" s="2">
        <f t="shared" si="19"/>
        <v>5.3890290252758847E-6</v>
      </c>
      <c r="I170" s="2" t="s">
        <v>67</v>
      </c>
      <c r="J170" s="2" t="s">
        <v>68</v>
      </c>
      <c r="K170" s="2" t="s">
        <v>69</v>
      </c>
      <c r="L170" s="2" t="s">
        <v>62</v>
      </c>
      <c r="M170" s="2"/>
      <c r="N170" s="38" t="s">
        <v>70</v>
      </c>
      <c r="O170" s="62"/>
      <c r="BO170" s="15"/>
      <c r="BP170" s="15"/>
      <c r="BQ170" s="15"/>
      <c r="BR170" s="15"/>
      <c r="BS170" s="15"/>
    </row>
    <row r="171" spans="1:71" x14ac:dyDescent="0.2">
      <c r="A171" s="138">
        <f t="shared" si="20"/>
        <v>18.015263105096167</v>
      </c>
      <c r="B171" s="59" t="s">
        <v>11</v>
      </c>
      <c r="C171" s="2" t="s">
        <v>239</v>
      </c>
      <c r="D171" s="2" t="s">
        <v>221</v>
      </c>
      <c r="E171" s="2" t="s">
        <v>113</v>
      </c>
      <c r="F171" s="2" t="s">
        <v>7</v>
      </c>
      <c r="G171" s="2" t="s">
        <v>12</v>
      </c>
      <c r="H171" s="2">
        <f t="shared" si="19"/>
        <v>1.7076078772603004E-5</v>
      </c>
      <c r="I171" s="2" t="s">
        <v>67</v>
      </c>
      <c r="J171" s="2" t="s">
        <v>68</v>
      </c>
      <c r="K171" s="2" t="s">
        <v>69</v>
      </c>
      <c r="L171" s="2" t="s">
        <v>62</v>
      </c>
      <c r="M171" s="2"/>
      <c r="N171" s="38" t="s">
        <v>70</v>
      </c>
      <c r="O171" s="62"/>
      <c r="BO171" s="15"/>
      <c r="BP171" s="15"/>
      <c r="BQ171" s="15"/>
      <c r="BR171" s="15"/>
      <c r="BS171" s="15"/>
    </row>
    <row r="172" spans="1:71" x14ac:dyDescent="0.2">
      <c r="A172" s="138">
        <f t="shared" si="20"/>
        <v>35.28943037130373</v>
      </c>
      <c r="B172" s="59" t="s">
        <v>11</v>
      </c>
      <c r="C172" s="2" t="s">
        <v>239</v>
      </c>
      <c r="D172" s="2" t="s">
        <v>221</v>
      </c>
      <c r="E172" s="2" t="s">
        <v>113</v>
      </c>
      <c r="F172" s="2" t="s">
        <v>7</v>
      </c>
      <c r="G172" s="2" t="s">
        <v>13</v>
      </c>
      <c r="H172" s="2">
        <f t="shared" si="19"/>
        <v>3.3449697034411118E-5</v>
      </c>
      <c r="I172" s="2" t="s">
        <v>67</v>
      </c>
      <c r="J172" s="2" t="s">
        <v>68</v>
      </c>
      <c r="K172" s="2" t="s">
        <v>69</v>
      </c>
      <c r="L172" s="2" t="s">
        <v>62</v>
      </c>
      <c r="M172" s="2"/>
      <c r="N172" s="38" t="s">
        <v>70</v>
      </c>
      <c r="O172" s="62"/>
      <c r="BO172" s="15"/>
      <c r="BP172" s="15"/>
      <c r="BQ172" s="15"/>
      <c r="BR172" s="15"/>
      <c r="BS172" s="15"/>
    </row>
    <row r="173" spans="1:71" x14ac:dyDescent="0.2">
      <c r="A173" s="138">
        <f t="shared" si="20"/>
        <v>6.338569790768025</v>
      </c>
      <c r="B173" s="59" t="s">
        <v>11</v>
      </c>
      <c r="C173" s="2" t="s">
        <v>239</v>
      </c>
      <c r="D173" s="2" t="s">
        <v>221</v>
      </c>
      <c r="E173" s="2" t="s">
        <v>113</v>
      </c>
      <c r="F173" s="2" t="s">
        <v>7</v>
      </c>
      <c r="G173" s="2" t="s">
        <v>14</v>
      </c>
      <c r="H173" s="2">
        <f t="shared" si="19"/>
        <v>6.0081230244246691E-6</v>
      </c>
      <c r="I173" s="2" t="s">
        <v>67</v>
      </c>
      <c r="J173" s="2" t="s">
        <v>68</v>
      </c>
      <c r="K173" s="2" t="s">
        <v>69</v>
      </c>
      <c r="L173" s="2" t="s">
        <v>62</v>
      </c>
      <c r="M173" s="2"/>
      <c r="N173" s="38" t="s">
        <v>70</v>
      </c>
      <c r="O173" s="62"/>
      <c r="BO173" s="15"/>
      <c r="BP173" s="15"/>
      <c r="BQ173" s="15"/>
      <c r="BR173" s="15"/>
      <c r="BS173" s="15"/>
    </row>
    <row r="174" spans="1:71" x14ac:dyDescent="0.2">
      <c r="A174" s="138">
        <f t="shared" si="20"/>
        <v>2.746383881395726</v>
      </c>
      <c r="B174" s="59" t="s">
        <v>11</v>
      </c>
      <c r="C174" s="2" t="s">
        <v>239</v>
      </c>
      <c r="D174" s="2" t="s">
        <v>221</v>
      </c>
      <c r="E174" s="2" t="s">
        <v>113</v>
      </c>
      <c r="F174" s="2" t="s">
        <v>7</v>
      </c>
      <c r="G174" s="2" t="s">
        <v>15</v>
      </c>
      <c r="H174" s="2">
        <f t="shared" si="19"/>
        <v>2.6032074705172764E-6</v>
      </c>
      <c r="I174" s="2" t="s">
        <v>67</v>
      </c>
      <c r="J174" s="2" t="s">
        <v>68</v>
      </c>
      <c r="K174" s="2" t="s">
        <v>69</v>
      </c>
      <c r="L174" s="2" t="s">
        <v>62</v>
      </c>
      <c r="M174" s="2"/>
      <c r="N174" s="38" t="s">
        <v>70</v>
      </c>
      <c r="O174" s="36"/>
      <c r="BO174" s="15"/>
      <c r="BP174" s="15"/>
      <c r="BQ174" s="15"/>
      <c r="BR174" s="15"/>
      <c r="BS174" s="15"/>
    </row>
    <row r="175" spans="1:71" x14ac:dyDescent="0.2">
      <c r="A175" s="138">
        <f t="shared" si="20"/>
        <v>86.791860572002193</v>
      </c>
      <c r="B175" s="59" t="s">
        <v>11</v>
      </c>
      <c r="C175" s="2" t="s">
        <v>239</v>
      </c>
      <c r="D175" s="2" t="s">
        <v>221</v>
      </c>
      <c r="E175" s="2" t="s">
        <v>113</v>
      </c>
      <c r="F175" s="2" t="s">
        <v>7</v>
      </c>
      <c r="G175" s="2" t="s">
        <v>16</v>
      </c>
      <c r="H175" s="2">
        <f t="shared" si="19"/>
        <v>8.2267166418959427E-5</v>
      </c>
      <c r="I175" s="2" t="s">
        <v>67</v>
      </c>
      <c r="J175" s="2" t="s">
        <v>68</v>
      </c>
      <c r="K175" s="2" t="s">
        <v>69</v>
      </c>
      <c r="L175" s="2" t="s">
        <v>62</v>
      </c>
      <c r="M175" s="2"/>
      <c r="N175" s="38" t="s">
        <v>70</v>
      </c>
      <c r="O175" s="36"/>
      <c r="BO175" s="15"/>
      <c r="BP175" s="15"/>
      <c r="BQ175" s="15"/>
      <c r="BR175" s="15"/>
      <c r="BS175" s="15"/>
    </row>
    <row r="176" spans="1:71" x14ac:dyDescent="0.2">
      <c r="A176" s="138">
        <f t="shared" si="20"/>
        <v>0.22555536381652266</v>
      </c>
      <c r="B176" s="59" t="s">
        <v>11</v>
      </c>
      <c r="C176" s="2" t="s">
        <v>239</v>
      </c>
      <c r="D176" s="2" t="s">
        <v>221</v>
      </c>
      <c r="E176" s="2" t="s">
        <v>113</v>
      </c>
      <c r="F176" s="2" t="s">
        <v>7</v>
      </c>
      <c r="G176" s="2" t="s">
        <v>17</v>
      </c>
      <c r="H176" s="2">
        <f t="shared" si="19"/>
        <v>2.1379655338059023E-7</v>
      </c>
      <c r="I176" s="2" t="s">
        <v>67</v>
      </c>
      <c r="J176" s="2" t="s">
        <v>68</v>
      </c>
      <c r="K176" s="2" t="s">
        <v>69</v>
      </c>
      <c r="L176" s="2" t="s">
        <v>62</v>
      </c>
      <c r="M176" s="2"/>
      <c r="N176" s="38" t="s">
        <v>70</v>
      </c>
      <c r="O176" s="36"/>
      <c r="BO176" s="15"/>
      <c r="BP176" s="15"/>
      <c r="BQ176" s="15"/>
      <c r="BR176" s="15"/>
      <c r="BS176" s="15"/>
    </row>
    <row r="177" spans="1:71" x14ac:dyDescent="0.2">
      <c r="A177" s="138">
        <f t="shared" si="20"/>
        <v>0.53242682401562802</v>
      </c>
      <c r="B177" s="59" t="s">
        <v>11</v>
      </c>
      <c r="C177" s="2" t="s">
        <v>239</v>
      </c>
      <c r="D177" s="2" t="s">
        <v>221</v>
      </c>
      <c r="E177" s="2" t="s">
        <v>113</v>
      </c>
      <c r="F177" s="2" t="s">
        <v>7</v>
      </c>
      <c r="G177" s="2" t="s">
        <v>18</v>
      </c>
      <c r="H177" s="2">
        <f t="shared" si="19"/>
        <v>5.0466997537026356E-7</v>
      </c>
      <c r="I177" s="2" t="s">
        <v>67</v>
      </c>
      <c r="J177" s="2" t="s">
        <v>68</v>
      </c>
      <c r="K177" s="2" t="s">
        <v>69</v>
      </c>
      <c r="L177" s="2" t="s">
        <v>62</v>
      </c>
      <c r="M177" s="2"/>
      <c r="N177" s="38" t="s">
        <v>70</v>
      </c>
      <c r="O177" s="36"/>
      <c r="BO177" s="15"/>
      <c r="BP177" s="15"/>
      <c r="BQ177" s="15"/>
      <c r="BR177" s="15"/>
      <c r="BS177" s="15"/>
    </row>
    <row r="178" spans="1:71" x14ac:dyDescent="0.2">
      <c r="A178" s="138">
        <f t="shared" si="20"/>
        <v>99.75302078192199</v>
      </c>
      <c r="B178" s="59" t="s">
        <v>11</v>
      </c>
      <c r="C178" s="2" t="s">
        <v>239</v>
      </c>
      <c r="D178" s="2" t="s">
        <v>221</v>
      </c>
      <c r="E178" s="2" t="s">
        <v>113</v>
      </c>
      <c r="F178" s="2" t="s">
        <v>7</v>
      </c>
      <c r="G178" s="2" t="s">
        <v>19</v>
      </c>
      <c r="H178" s="2">
        <f t="shared" si="19"/>
        <v>9.4552626333575349E-5</v>
      </c>
      <c r="I178" s="2" t="s">
        <v>67</v>
      </c>
      <c r="J178" s="2" t="s">
        <v>68</v>
      </c>
      <c r="K178" s="2" t="s">
        <v>69</v>
      </c>
      <c r="L178" s="2" t="s">
        <v>62</v>
      </c>
      <c r="M178" s="2"/>
      <c r="N178" s="38" t="s">
        <v>70</v>
      </c>
      <c r="O178" s="36"/>
      <c r="BO178" s="15"/>
      <c r="BP178" s="15"/>
      <c r="BQ178" s="15"/>
      <c r="BR178" s="15"/>
      <c r="BS178" s="15"/>
    </row>
    <row r="179" spans="1:71" x14ac:dyDescent="0.2">
      <c r="A179" s="138">
        <f t="shared" si="20"/>
        <v>0.78813314372163223</v>
      </c>
      <c r="B179" s="59" t="s">
        <v>11</v>
      </c>
      <c r="C179" s="2" t="s">
        <v>239</v>
      </c>
      <c r="D179" s="2" t="s">
        <v>221</v>
      </c>
      <c r="E179" s="2" t="s">
        <v>113</v>
      </c>
      <c r="F179" s="2" t="s">
        <v>7</v>
      </c>
      <c r="G179" s="2" t="s">
        <v>20</v>
      </c>
      <c r="H179" s="2">
        <f t="shared" si="19"/>
        <v>7.4704563385936707E-7</v>
      </c>
      <c r="I179" s="2" t="s">
        <v>67</v>
      </c>
      <c r="J179" s="2" t="s">
        <v>68</v>
      </c>
      <c r="K179" s="2" t="s">
        <v>69</v>
      </c>
      <c r="L179" s="2" t="s">
        <v>62</v>
      </c>
      <c r="M179" s="2"/>
      <c r="N179" s="38" t="s">
        <v>70</v>
      </c>
      <c r="BO179" s="15"/>
      <c r="BP179" s="15"/>
      <c r="BQ179" s="15"/>
      <c r="BR179" s="15"/>
      <c r="BS179" s="15"/>
    </row>
    <row r="180" spans="1:71" x14ac:dyDescent="0.2">
      <c r="A180" s="138">
        <f t="shared" si="20"/>
        <v>50293.170848577334</v>
      </c>
      <c r="B180" s="59" t="s">
        <v>11</v>
      </c>
      <c r="C180" s="2" t="s">
        <v>239</v>
      </c>
      <c r="D180" s="2" t="s">
        <v>221</v>
      </c>
      <c r="E180" s="2" t="s">
        <v>113</v>
      </c>
      <c r="F180" s="2" t="s">
        <v>7</v>
      </c>
      <c r="G180" s="2" t="s">
        <v>21</v>
      </c>
      <c r="H180" s="2">
        <f t="shared" si="19"/>
        <v>4.7671251989172832E-2</v>
      </c>
      <c r="I180" s="2" t="s">
        <v>67</v>
      </c>
      <c r="J180" s="2" t="s">
        <v>68</v>
      </c>
      <c r="K180" s="2" t="s">
        <v>69</v>
      </c>
      <c r="L180" s="2" t="s">
        <v>62</v>
      </c>
      <c r="M180" s="2"/>
      <c r="N180" s="38" t="s">
        <v>212</v>
      </c>
    </row>
    <row r="181" spans="1:71" x14ac:dyDescent="0.2">
      <c r="A181" s="138">
        <f t="shared" ref="A181:A191" si="21">BS92</f>
        <v>18.021182968948612</v>
      </c>
      <c r="B181" s="59" t="s">
        <v>11</v>
      </c>
      <c r="C181" s="2" t="s">
        <v>230</v>
      </c>
      <c r="D181" s="2" t="s">
        <v>221</v>
      </c>
      <c r="E181" s="2" t="s">
        <v>87</v>
      </c>
      <c r="F181" s="2" t="s">
        <v>7</v>
      </c>
      <c r="G181" s="2" t="s">
        <v>8</v>
      </c>
      <c r="H181" s="2">
        <f t="shared" si="19"/>
        <v>1.708169001796077E-5</v>
      </c>
      <c r="I181" s="2" t="s">
        <v>67</v>
      </c>
      <c r="J181" s="2" t="s">
        <v>68</v>
      </c>
      <c r="K181" s="2" t="s">
        <v>69</v>
      </c>
      <c r="L181" s="2" t="s">
        <v>62</v>
      </c>
      <c r="M181" s="2"/>
      <c r="N181" s="38" t="s">
        <v>70</v>
      </c>
    </row>
    <row r="182" spans="1:71" x14ac:dyDescent="0.2">
      <c r="A182" s="138">
        <f t="shared" si="21"/>
        <v>57.103262667527424</v>
      </c>
      <c r="B182" s="59" t="s">
        <v>11</v>
      </c>
      <c r="C182" s="2" t="s">
        <v>230</v>
      </c>
      <c r="D182" s="2" t="s">
        <v>221</v>
      </c>
      <c r="E182" s="2" t="s">
        <v>87</v>
      </c>
      <c r="F182" s="2" t="s">
        <v>7</v>
      </c>
      <c r="G182" s="2" t="s">
        <v>12</v>
      </c>
      <c r="H182" s="2">
        <f t="shared" si="19"/>
        <v>5.4126315324670546E-5</v>
      </c>
      <c r="I182" s="2" t="s">
        <v>67</v>
      </c>
      <c r="J182" s="2" t="s">
        <v>68</v>
      </c>
      <c r="K182" s="2" t="s">
        <v>69</v>
      </c>
      <c r="L182" s="2" t="s">
        <v>62</v>
      </c>
      <c r="M182" s="2"/>
      <c r="N182" s="38" t="s">
        <v>70</v>
      </c>
    </row>
    <row r="183" spans="1:71" x14ac:dyDescent="0.2">
      <c r="A183" s="138">
        <f t="shared" si="21"/>
        <v>111.85746220436451</v>
      </c>
      <c r="B183" s="59" t="s">
        <v>11</v>
      </c>
      <c r="C183" s="2" t="s">
        <v>230</v>
      </c>
      <c r="D183" s="2" t="s">
        <v>221</v>
      </c>
      <c r="E183" s="2" t="s">
        <v>87</v>
      </c>
      <c r="F183" s="2" t="s">
        <v>7</v>
      </c>
      <c r="G183" s="2" t="s">
        <v>13</v>
      </c>
      <c r="H183" s="2">
        <f t="shared" si="19"/>
        <v>1.06026030525464E-4</v>
      </c>
      <c r="I183" s="2" t="s">
        <v>67</v>
      </c>
      <c r="J183" s="2" t="s">
        <v>68</v>
      </c>
      <c r="K183" s="2" t="s">
        <v>69</v>
      </c>
      <c r="L183" s="2" t="s">
        <v>62</v>
      </c>
      <c r="M183" s="2"/>
      <c r="N183" s="38" t="s">
        <v>70</v>
      </c>
    </row>
    <row r="184" spans="1:71" x14ac:dyDescent="0.2">
      <c r="A184" s="138">
        <f t="shared" si="21"/>
        <v>20.091464309299564</v>
      </c>
      <c r="B184" s="59" t="s">
        <v>11</v>
      </c>
      <c r="C184" s="2" t="s">
        <v>230</v>
      </c>
      <c r="D184" s="2" t="s">
        <v>221</v>
      </c>
      <c r="E184" s="2" t="s">
        <v>87</v>
      </c>
      <c r="F184" s="2" t="s">
        <v>7</v>
      </c>
      <c r="G184" s="2" t="s">
        <v>14</v>
      </c>
      <c r="H184" s="2">
        <f t="shared" si="19"/>
        <v>1.9044041999336083E-5</v>
      </c>
      <c r="I184" s="2" t="s">
        <v>67</v>
      </c>
      <c r="J184" s="2" t="s">
        <v>68</v>
      </c>
      <c r="K184" s="2" t="s">
        <v>69</v>
      </c>
      <c r="L184" s="2" t="s">
        <v>62</v>
      </c>
      <c r="M184" s="2"/>
      <c r="N184" s="38" t="s">
        <v>70</v>
      </c>
    </row>
    <row r="185" spans="1:71" x14ac:dyDescent="0.2">
      <c r="A185" s="138">
        <f t="shared" si="21"/>
        <v>8.7052561625281069</v>
      </c>
      <c r="B185" s="59" t="s">
        <v>11</v>
      </c>
      <c r="C185" s="2" t="s">
        <v>230</v>
      </c>
      <c r="D185" s="2" t="s">
        <v>221</v>
      </c>
      <c r="E185" s="2" t="s">
        <v>87</v>
      </c>
      <c r="F185" s="2" t="s">
        <v>7</v>
      </c>
      <c r="G185" s="2" t="s">
        <v>15</v>
      </c>
      <c r="H185" s="2">
        <f t="shared" si="19"/>
        <v>8.2514276422067374E-6</v>
      </c>
      <c r="I185" s="2" t="s">
        <v>67</v>
      </c>
      <c r="J185" s="2" t="s">
        <v>68</v>
      </c>
      <c r="K185" s="2" t="s">
        <v>69</v>
      </c>
      <c r="L185" s="2" t="s">
        <v>62</v>
      </c>
      <c r="M185" s="2"/>
      <c r="N185" s="38" t="s">
        <v>70</v>
      </c>
    </row>
    <row r="186" spans="1:71" x14ac:dyDescent="0.2">
      <c r="A186" s="138">
        <f t="shared" si="21"/>
        <v>275.10552483934993</v>
      </c>
      <c r="B186" s="59" t="s">
        <v>11</v>
      </c>
      <c r="C186" s="2" t="s">
        <v>230</v>
      </c>
      <c r="D186" s="2" t="s">
        <v>221</v>
      </c>
      <c r="E186" s="2" t="s">
        <v>87</v>
      </c>
      <c r="F186" s="2" t="s">
        <v>7</v>
      </c>
      <c r="G186" s="2" t="s">
        <v>16</v>
      </c>
      <c r="H186" s="2">
        <f t="shared" si="19"/>
        <v>2.6076353065341228E-4</v>
      </c>
      <c r="I186" s="2" t="s">
        <v>67</v>
      </c>
      <c r="J186" s="2" t="s">
        <v>68</v>
      </c>
      <c r="K186" s="2" t="s">
        <v>69</v>
      </c>
      <c r="L186" s="2" t="s">
        <v>62</v>
      </c>
      <c r="M186" s="2"/>
      <c r="N186" s="38" t="s">
        <v>70</v>
      </c>
    </row>
    <row r="187" spans="1:71" x14ac:dyDescent="0.2">
      <c r="A187" s="138">
        <f t="shared" si="21"/>
        <v>0.71494638246172049</v>
      </c>
      <c r="B187" s="59" t="s">
        <v>11</v>
      </c>
      <c r="C187" s="2" t="s">
        <v>230</v>
      </c>
      <c r="D187" s="2" t="s">
        <v>221</v>
      </c>
      <c r="E187" s="2" t="s">
        <v>87</v>
      </c>
      <c r="F187" s="2" t="s">
        <v>7</v>
      </c>
      <c r="G187" s="2" t="s">
        <v>17</v>
      </c>
      <c r="H187" s="2">
        <f t="shared" si="19"/>
        <v>6.7767429617224693E-7</v>
      </c>
      <c r="I187" s="2" t="s">
        <v>67</v>
      </c>
      <c r="J187" s="2" t="s">
        <v>68</v>
      </c>
      <c r="K187" s="2" t="s">
        <v>69</v>
      </c>
      <c r="L187" s="2" t="s">
        <v>62</v>
      </c>
      <c r="M187" s="2"/>
      <c r="N187" s="38" t="s">
        <v>70</v>
      </c>
    </row>
    <row r="188" spans="1:71" x14ac:dyDescent="0.2">
      <c r="A188" s="138">
        <f t="shared" si="21"/>
        <v>1.687641673931551</v>
      </c>
      <c r="B188" s="59" t="s">
        <v>11</v>
      </c>
      <c r="C188" s="2" t="s">
        <v>230</v>
      </c>
      <c r="D188" s="2" t="s">
        <v>221</v>
      </c>
      <c r="E188" s="2" t="s">
        <v>87</v>
      </c>
      <c r="F188" s="2" t="s">
        <v>7</v>
      </c>
      <c r="G188" s="2" t="s">
        <v>18</v>
      </c>
      <c r="H188" s="2">
        <f t="shared" si="19"/>
        <v>1.5996603544374892E-6</v>
      </c>
      <c r="I188" s="2" t="s">
        <v>67</v>
      </c>
      <c r="J188" s="2" t="s">
        <v>68</v>
      </c>
      <c r="K188" s="2" t="s">
        <v>69</v>
      </c>
      <c r="L188" s="2" t="s">
        <v>62</v>
      </c>
      <c r="M188" s="2"/>
      <c r="N188" s="38" t="s">
        <v>70</v>
      </c>
    </row>
    <row r="189" spans="1:71" x14ac:dyDescent="0.2">
      <c r="A189" s="138">
        <f t="shared" si="21"/>
        <v>316.1887181085944</v>
      </c>
      <c r="B189" s="59" t="s">
        <v>11</v>
      </c>
      <c r="C189" s="2" t="s">
        <v>230</v>
      </c>
      <c r="D189" s="2" t="s">
        <v>221</v>
      </c>
      <c r="E189" s="2" t="s">
        <v>87</v>
      </c>
      <c r="F189" s="2" t="s">
        <v>7</v>
      </c>
      <c r="G189" s="2" t="s">
        <v>19</v>
      </c>
      <c r="H189" s="2">
        <f t="shared" si="19"/>
        <v>2.9970494607449704E-4</v>
      </c>
      <c r="I189" s="2" t="s">
        <v>67</v>
      </c>
      <c r="J189" s="2" t="s">
        <v>68</v>
      </c>
      <c r="K189" s="2" t="s">
        <v>69</v>
      </c>
      <c r="L189" s="2" t="s">
        <v>62</v>
      </c>
      <c r="M189" s="2"/>
      <c r="N189" s="38" t="s">
        <v>70</v>
      </c>
    </row>
    <row r="190" spans="1:71" x14ac:dyDescent="0.2">
      <c r="A190" s="138">
        <f t="shared" si="21"/>
        <v>2.4981580152548246</v>
      </c>
      <c r="B190" s="59" t="s">
        <v>11</v>
      </c>
      <c r="C190" s="2" t="s">
        <v>230</v>
      </c>
      <c r="D190" s="2" t="s">
        <v>221</v>
      </c>
      <c r="E190" s="2" t="s">
        <v>87</v>
      </c>
      <c r="F190" s="2" t="s">
        <v>7</v>
      </c>
      <c r="G190" s="2" t="s">
        <v>20</v>
      </c>
      <c r="H190" s="2">
        <f t="shared" si="19"/>
        <v>2.367922289341066E-6</v>
      </c>
      <c r="I190" s="2" t="s">
        <v>67</v>
      </c>
      <c r="J190" s="2" t="s">
        <v>68</v>
      </c>
      <c r="K190" s="2" t="s">
        <v>69</v>
      </c>
      <c r="L190" s="2" t="s">
        <v>62</v>
      </c>
      <c r="M190" s="2"/>
      <c r="N190" s="38" t="s">
        <v>70</v>
      </c>
    </row>
    <row r="191" spans="1:71" x14ac:dyDescent="0.2">
      <c r="A191" s="138">
        <f t="shared" si="21"/>
        <v>159415.05425678403</v>
      </c>
      <c r="B191" s="59" t="s">
        <v>11</v>
      </c>
      <c r="C191" s="2" t="s">
        <v>230</v>
      </c>
      <c r="D191" s="2" t="s">
        <v>221</v>
      </c>
      <c r="E191" s="2" t="s">
        <v>87</v>
      </c>
      <c r="F191" s="2" t="s">
        <v>7</v>
      </c>
      <c r="G191" s="2" t="s">
        <v>21</v>
      </c>
      <c r="H191" s="2">
        <f t="shared" si="19"/>
        <v>0.15110431683107492</v>
      </c>
      <c r="I191" s="2" t="s">
        <v>67</v>
      </c>
      <c r="J191" s="2" t="s">
        <v>68</v>
      </c>
      <c r="K191" s="2" t="s">
        <v>69</v>
      </c>
      <c r="L191" s="2" t="s">
        <v>62</v>
      </c>
      <c r="M191" s="2"/>
      <c r="N191" s="38" t="s">
        <v>212</v>
      </c>
    </row>
    <row r="192" spans="1:71" x14ac:dyDescent="0.2">
      <c r="A192" s="138">
        <f t="shared" ref="A192:A213" si="22">BS103*1.00304568527919</f>
        <v>5.6854256216660577</v>
      </c>
      <c r="B192" s="59" t="s">
        <v>11</v>
      </c>
      <c r="C192" s="2" t="s">
        <v>230</v>
      </c>
      <c r="D192" s="2" t="s">
        <v>221</v>
      </c>
      <c r="E192" s="2" t="s">
        <v>113</v>
      </c>
      <c r="F192" s="2" t="s">
        <v>7</v>
      </c>
      <c r="G192" s="2" t="s">
        <v>8</v>
      </c>
      <c r="H192" s="2">
        <f t="shared" si="19"/>
        <v>5.3890290252758847E-6</v>
      </c>
      <c r="I192" s="2" t="s">
        <v>67</v>
      </c>
      <c r="J192" s="2" t="s">
        <v>68</v>
      </c>
      <c r="K192" s="2" t="s">
        <v>69</v>
      </c>
      <c r="L192" s="2" t="s">
        <v>62</v>
      </c>
      <c r="M192" s="2"/>
      <c r="N192" s="38" t="s">
        <v>70</v>
      </c>
    </row>
    <row r="193" spans="1:14" x14ac:dyDescent="0.2">
      <c r="A193" s="138">
        <f t="shared" si="22"/>
        <v>18.015263105096167</v>
      </c>
      <c r="B193" s="59" t="s">
        <v>11</v>
      </c>
      <c r="C193" s="2" t="s">
        <v>230</v>
      </c>
      <c r="D193" s="2" t="s">
        <v>221</v>
      </c>
      <c r="E193" s="2" t="s">
        <v>113</v>
      </c>
      <c r="F193" s="2" t="s">
        <v>7</v>
      </c>
      <c r="G193" s="2" t="s">
        <v>12</v>
      </c>
      <c r="H193" s="2">
        <f t="shared" si="19"/>
        <v>1.7076078772603004E-5</v>
      </c>
      <c r="I193" s="2" t="s">
        <v>67</v>
      </c>
      <c r="J193" s="2" t="s">
        <v>68</v>
      </c>
      <c r="K193" s="2" t="s">
        <v>69</v>
      </c>
      <c r="L193" s="2" t="s">
        <v>62</v>
      </c>
      <c r="M193" s="2"/>
      <c r="N193" s="38" t="s">
        <v>70</v>
      </c>
    </row>
    <row r="194" spans="1:14" x14ac:dyDescent="0.2">
      <c r="A194" s="138">
        <f t="shared" si="22"/>
        <v>35.28943037130373</v>
      </c>
      <c r="B194" s="59" t="s">
        <v>11</v>
      </c>
      <c r="C194" s="2" t="s">
        <v>230</v>
      </c>
      <c r="D194" s="2" t="s">
        <v>221</v>
      </c>
      <c r="E194" s="2" t="s">
        <v>113</v>
      </c>
      <c r="F194" s="2" t="s">
        <v>7</v>
      </c>
      <c r="G194" s="2" t="s">
        <v>13</v>
      </c>
      <c r="H194" s="2">
        <f t="shared" si="19"/>
        <v>3.3449697034411118E-5</v>
      </c>
      <c r="I194" s="2" t="s">
        <v>67</v>
      </c>
      <c r="J194" s="2" t="s">
        <v>68</v>
      </c>
      <c r="K194" s="2" t="s">
        <v>69</v>
      </c>
      <c r="L194" s="2" t="s">
        <v>62</v>
      </c>
      <c r="M194" s="2"/>
      <c r="N194" s="38" t="s">
        <v>70</v>
      </c>
    </row>
    <row r="195" spans="1:14" x14ac:dyDescent="0.2">
      <c r="A195" s="138">
        <f t="shared" si="22"/>
        <v>6.338569790768025</v>
      </c>
      <c r="B195" s="59" t="s">
        <v>11</v>
      </c>
      <c r="C195" s="2" t="s">
        <v>230</v>
      </c>
      <c r="D195" s="2" t="s">
        <v>221</v>
      </c>
      <c r="E195" s="2" t="s">
        <v>113</v>
      </c>
      <c r="F195" s="2" t="s">
        <v>7</v>
      </c>
      <c r="G195" s="2" t="s">
        <v>14</v>
      </c>
      <c r="H195" s="2">
        <f t="shared" si="19"/>
        <v>6.0081230244246691E-6</v>
      </c>
      <c r="I195" s="2" t="s">
        <v>67</v>
      </c>
      <c r="J195" s="2" t="s">
        <v>68</v>
      </c>
      <c r="K195" s="2" t="s">
        <v>69</v>
      </c>
      <c r="L195" s="2" t="s">
        <v>62</v>
      </c>
      <c r="M195" s="2"/>
      <c r="N195" s="38" t="s">
        <v>70</v>
      </c>
    </row>
    <row r="196" spans="1:14" x14ac:dyDescent="0.2">
      <c r="A196" s="138">
        <f t="shared" si="22"/>
        <v>2.746383881395726</v>
      </c>
      <c r="B196" s="59" t="s">
        <v>11</v>
      </c>
      <c r="C196" s="2" t="s">
        <v>230</v>
      </c>
      <c r="D196" s="2" t="s">
        <v>221</v>
      </c>
      <c r="E196" s="2" t="s">
        <v>113</v>
      </c>
      <c r="F196" s="2" t="s">
        <v>7</v>
      </c>
      <c r="G196" s="2" t="s">
        <v>15</v>
      </c>
      <c r="H196" s="2">
        <f t="shared" si="19"/>
        <v>2.6032074705172764E-6</v>
      </c>
      <c r="I196" s="2" t="s">
        <v>67</v>
      </c>
      <c r="J196" s="2" t="s">
        <v>68</v>
      </c>
      <c r="K196" s="2" t="s">
        <v>69</v>
      </c>
      <c r="L196" s="2" t="s">
        <v>62</v>
      </c>
      <c r="M196" s="2"/>
      <c r="N196" s="38" t="s">
        <v>70</v>
      </c>
    </row>
    <row r="197" spans="1:14" x14ac:dyDescent="0.2">
      <c r="A197" s="138">
        <f t="shared" si="22"/>
        <v>86.791860572002193</v>
      </c>
      <c r="B197" s="59" t="s">
        <v>11</v>
      </c>
      <c r="C197" s="2" t="s">
        <v>230</v>
      </c>
      <c r="D197" s="2" t="s">
        <v>221</v>
      </c>
      <c r="E197" s="2" t="s">
        <v>113</v>
      </c>
      <c r="F197" s="2" t="s">
        <v>7</v>
      </c>
      <c r="G197" s="2" t="s">
        <v>16</v>
      </c>
      <c r="H197" s="2">
        <f t="shared" si="19"/>
        <v>8.2267166418959427E-5</v>
      </c>
      <c r="I197" s="2" t="s">
        <v>67</v>
      </c>
      <c r="J197" s="2" t="s">
        <v>68</v>
      </c>
      <c r="K197" s="2" t="s">
        <v>69</v>
      </c>
      <c r="L197" s="2" t="s">
        <v>62</v>
      </c>
      <c r="M197" s="2"/>
      <c r="N197" s="38" t="s">
        <v>70</v>
      </c>
    </row>
    <row r="198" spans="1:14" x14ac:dyDescent="0.2">
      <c r="A198" s="138">
        <f t="shared" si="22"/>
        <v>0.22555536381652266</v>
      </c>
      <c r="B198" s="59" t="s">
        <v>11</v>
      </c>
      <c r="C198" s="2" t="s">
        <v>230</v>
      </c>
      <c r="D198" s="2" t="s">
        <v>221</v>
      </c>
      <c r="E198" s="2" t="s">
        <v>113</v>
      </c>
      <c r="F198" s="2" t="s">
        <v>7</v>
      </c>
      <c r="G198" s="2" t="s">
        <v>17</v>
      </c>
      <c r="H198" s="2">
        <f t="shared" si="19"/>
        <v>2.1379655338059023E-7</v>
      </c>
      <c r="I198" s="2" t="s">
        <v>67</v>
      </c>
      <c r="J198" s="2" t="s">
        <v>68</v>
      </c>
      <c r="K198" s="2" t="s">
        <v>69</v>
      </c>
      <c r="L198" s="2" t="s">
        <v>62</v>
      </c>
      <c r="M198" s="2"/>
      <c r="N198" s="38" t="s">
        <v>70</v>
      </c>
    </row>
    <row r="199" spans="1:14" x14ac:dyDescent="0.2">
      <c r="A199" s="138">
        <f t="shared" si="22"/>
        <v>0.53242682401562802</v>
      </c>
      <c r="B199" s="59" t="s">
        <v>11</v>
      </c>
      <c r="C199" s="2" t="s">
        <v>230</v>
      </c>
      <c r="D199" s="2" t="s">
        <v>221</v>
      </c>
      <c r="E199" s="2" t="s">
        <v>113</v>
      </c>
      <c r="F199" s="2" t="s">
        <v>7</v>
      </c>
      <c r="G199" s="2" t="s">
        <v>18</v>
      </c>
      <c r="H199" s="2">
        <f t="shared" si="19"/>
        <v>5.0466997537026356E-7</v>
      </c>
      <c r="I199" s="2" t="s">
        <v>67</v>
      </c>
      <c r="J199" s="2" t="s">
        <v>68</v>
      </c>
      <c r="K199" s="2" t="s">
        <v>69</v>
      </c>
      <c r="L199" s="2" t="s">
        <v>62</v>
      </c>
      <c r="M199" s="2"/>
      <c r="N199" s="38" t="s">
        <v>70</v>
      </c>
    </row>
    <row r="200" spans="1:14" x14ac:dyDescent="0.2">
      <c r="A200" s="138">
        <f t="shared" si="22"/>
        <v>99.75302078192199</v>
      </c>
      <c r="B200" s="59" t="s">
        <v>11</v>
      </c>
      <c r="C200" s="2" t="s">
        <v>230</v>
      </c>
      <c r="D200" s="2" t="s">
        <v>221</v>
      </c>
      <c r="E200" s="2" t="s">
        <v>113</v>
      </c>
      <c r="F200" s="2" t="s">
        <v>7</v>
      </c>
      <c r="G200" s="2" t="s">
        <v>19</v>
      </c>
      <c r="H200" s="2">
        <f t="shared" si="19"/>
        <v>9.4552626333575349E-5</v>
      </c>
      <c r="I200" s="2" t="s">
        <v>67</v>
      </c>
      <c r="J200" s="2" t="s">
        <v>68</v>
      </c>
      <c r="K200" s="2" t="s">
        <v>69</v>
      </c>
      <c r="L200" s="2" t="s">
        <v>62</v>
      </c>
      <c r="M200" s="2"/>
      <c r="N200" s="38" t="s">
        <v>70</v>
      </c>
    </row>
    <row r="201" spans="1:14" x14ac:dyDescent="0.2">
      <c r="A201" s="138">
        <f t="shared" si="22"/>
        <v>0.78813314372163223</v>
      </c>
      <c r="B201" s="59" t="s">
        <v>11</v>
      </c>
      <c r="C201" s="2" t="s">
        <v>230</v>
      </c>
      <c r="D201" s="2" t="s">
        <v>221</v>
      </c>
      <c r="E201" s="2" t="s">
        <v>113</v>
      </c>
      <c r="F201" s="2" t="s">
        <v>7</v>
      </c>
      <c r="G201" s="2" t="s">
        <v>20</v>
      </c>
      <c r="H201" s="2">
        <f t="shared" si="19"/>
        <v>7.4704563385936707E-7</v>
      </c>
      <c r="I201" s="2" t="s">
        <v>67</v>
      </c>
      <c r="J201" s="2" t="s">
        <v>68</v>
      </c>
      <c r="K201" s="2" t="s">
        <v>69</v>
      </c>
      <c r="L201" s="2" t="s">
        <v>62</v>
      </c>
      <c r="M201" s="2"/>
      <c r="N201" s="38" t="s">
        <v>70</v>
      </c>
    </row>
    <row r="202" spans="1:14" x14ac:dyDescent="0.2">
      <c r="A202" s="138">
        <f t="shared" si="22"/>
        <v>50293.170848577334</v>
      </c>
      <c r="B202" s="59" t="s">
        <v>11</v>
      </c>
      <c r="C202" s="2" t="s">
        <v>230</v>
      </c>
      <c r="D202" s="2" t="s">
        <v>221</v>
      </c>
      <c r="E202" s="2" t="s">
        <v>113</v>
      </c>
      <c r="F202" s="2" t="s">
        <v>7</v>
      </c>
      <c r="G202" s="2" t="s">
        <v>21</v>
      </c>
      <c r="H202" s="2">
        <f t="shared" si="19"/>
        <v>4.7671251989172832E-2</v>
      </c>
      <c r="I202" s="2" t="s">
        <v>67</v>
      </c>
      <c r="J202" s="2" t="s">
        <v>68</v>
      </c>
      <c r="K202" s="2" t="s">
        <v>69</v>
      </c>
      <c r="L202" s="2" t="s">
        <v>62</v>
      </c>
      <c r="M202" s="2"/>
      <c r="N202" s="38" t="s">
        <v>157</v>
      </c>
    </row>
    <row r="203" spans="1:14" x14ac:dyDescent="0.2">
      <c r="A203" s="138">
        <f t="shared" si="22"/>
        <v>0</v>
      </c>
      <c r="B203" s="59" t="s">
        <v>11</v>
      </c>
      <c r="C203" s="2" t="s">
        <v>226</v>
      </c>
      <c r="D203" s="2" t="s">
        <v>221</v>
      </c>
      <c r="E203" s="2" t="s">
        <v>113</v>
      </c>
      <c r="F203" s="2" t="s">
        <v>7</v>
      </c>
      <c r="G203" s="2" t="s">
        <v>8</v>
      </c>
      <c r="H203" s="2">
        <f t="shared" si="19"/>
        <v>0</v>
      </c>
      <c r="I203" s="2" t="s">
        <v>67</v>
      </c>
      <c r="J203" s="2" t="s">
        <v>68</v>
      </c>
      <c r="K203" s="2" t="s">
        <v>69</v>
      </c>
      <c r="L203" s="2" t="s">
        <v>62</v>
      </c>
      <c r="M203" s="2"/>
      <c r="N203" s="38" t="s">
        <v>70</v>
      </c>
    </row>
    <row r="204" spans="1:14" x14ac:dyDescent="0.2">
      <c r="A204" s="138">
        <f t="shared" si="22"/>
        <v>0</v>
      </c>
      <c r="B204" s="59" t="s">
        <v>11</v>
      </c>
      <c r="C204" s="2" t="s">
        <v>119</v>
      </c>
      <c r="D204" s="2" t="s">
        <v>221</v>
      </c>
      <c r="E204" s="2" t="s">
        <v>113</v>
      </c>
      <c r="F204" s="2" t="s">
        <v>7</v>
      </c>
      <c r="G204" s="2" t="s">
        <v>12</v>
      </c>
      <c r="H204" s="2">
        <f t="shared" si="19"/>
        <v>0</v>
      </c>
      <c r="I204" s="2" t="s">
        <v>67</v>
      </c>
      <c r="J204" s="2" t="s">
        <v>68</v>
      </c>
      <c r="K204" s="2" t="s">
        <v>69</v>
      </c>
      <c r="L204" s="2" t="s">
        <v>62</v>
      </c>
      <c r="M204" s="2"/>
      <c r="N204" s="38" t="s">
        <v>70</v>
      </c>
    </row>
    <row r="205" spans="1:14" x14ac:dyDescent="0.2">
      <c r="A205" s="138">
        <f t="shared" si="22"/>
        <v>0</v>
      </c>
      <c r="B205" s="59" t="s">
        <v>11</v>
      </c>
      <c r="C205" s="2" t="s">
        <v>119</v>
      </c>
      <c r="D205" s="2" t="s">
        <v>221</v>
      </c>
      <c r="E205" s="2" t="s">
        <v>113</v>
      </c>
      <c r="F205" s="2" t="s">
        <v>7</v>
      </c>
      <c r="G205" s="2" t="s">
        <v>13</v>
      </c>
      <c r="H205" s="2">
        <f t="shared" si="19"/>
        <v>0</v>
      </c>
      <c r="I205" s="2" t="s">
        <v>67</v>
      </c>
      <c r="J205" s="2" t="s">
        <v>68</v>
      </c>
      <c r="K205" s="2" t="s">
        <v>69</v>
      </c>
      <c r="L205" s="2" t="s">
        <v>62</v>
      </c>
      <c r="M205" s="2"/>
      <c r="N205" s="38" t="s">
        <v>70</v>
      </c>
    </row>
    <row r="206" spans="1:14" x14ac:dyDescent="0.2">
      <c r="A206" s="138">
        <f t="shared" si="22"/>
        <v>0</v>
      </c>
      <c r="B206" s="59" t="s">
        <v>11</v>
      </c>
      <c r="C206" s="2" t="s">
        <v>119</v>
      </c>
      <c r="D206" s="2" t="s">
        <v>221</v>
      </c>
      <c r="E206" s="2" t="s">
        <v>113</v>
      </c>
      <c r="F206" s="2" t="s">
        <v>7</v>
      </c>
      <c r="G206" s="2" t="s">
        <v>14</v>
      </c>
      <c r="H206" s="2">
        <f t="shared" si="19"/>
        <v>0</v>
      </c>
      <c r="I206" s="2" t="s">
        <v>67</v>
      </c>
      <c r="J206" s="2" t="s">
        <v>68</v>
      </c>
      <c r="K206" s="2" t="s">
        <v>69</v>
      </c>
      <c r="L206" s="2" t="s">
        <v>62</v>
      </c>
      <c r="M206" s="2"/>
      <c r="N206" s="38" t="s">
        <v>70</v>
      </c>
    </row>
    <row r="207" spans="1:14" x14ac:dyDescent="0.2">
      <c r="A207" s="138">
        <f t="shared" si="22"/>
        <v>0</v>
      </c>
      <c r="B207" s="59" t="s">
        <v>11</v>
      </c>
      <c r="C207" s="2" t="s">
        <v>119</v>
      </c>
      <c r="D207" s="2" t="s">
        <v>221</v>
      </c>
      <c r="E207" s="2" t="s">
        <v>113</v>
      </c>
      <c r="F207" s="2" t="s">
        <v>7</v>
      </c>
      <c r="G207" s="2" t="s">
        <v>15</v>
      </c>
      <c r="H207" s="2">
        <f t="shared" si="19"/>
        <v>0</v>
      </c>
      <c r="I207" s="2" t="s">
        <v>67</v>
      </c>
      <c r="J207" s="2" t="s">
        <v>68</v>
      </c>
      <c r="K207" s="2" t="s">
        <v>69</v>
      </c>
      <c r="L207" s="2" t="s">
        <v>62</v>
      </c>
      <c r="M207" s="2"/>
      <c r="N207" s="38" t="s">
        <v>70</v>
      </c>
    </row>
    <row r="208" spans="1:14" x14ac:dyDescent="0.2">
      <c r="A208" s="138">
        <f t="shared" si="22"/>
        <v>0</v>
      </c>
      <c r="B208" s="59" t="s">
        <v>11</v>
      </c>
      <c r="C208" s="2" t="s">
        <v>119</v>
      </c>
      <c r="D208" s="2" t="s">
        <v>221</v>
      </c>
      <c r="E208" s="2" t="s">
        <v>113</v>
      </c>
      <c r="F208" s="2" t="s">
        <v>7</v>
      </c>
      <c r="G208" s="2" t="s">
        <v>16</v>
      </c>
      <c r="H208" s="2">
        <f t="shared" si="19"/>
        <v>0</v>
      </c>
      <c r="I208" s="2" t="s">
        <v>67</v>
      </c>
      <c r="J208" s="2" t="s">
        <v>68</v>
      </c>
      <c r="K208" s="2" t="s">
        <v>69</v>
      </c>
      <c r="L208" s="2" t="s">
        <v>62</v>
      </c>
      <c r="M208" s="2"/>
      <c r="N208" s="38" t="s">
        <v>70</v>
      </c>
    </row>
    <row r="209" spans="1:14" x14ac:dyDescent="0.2">
      <c r="A209" s="138">
        <f t="shared" si="22"/>
        <v>0</v>
      </c>
      <c r="B209" s="59" t="s">
        <v>11</v>
      </c>
      <c r="C209" s="2" t="s">
        <v>119</v>
      </c>
      <c r="D209" s="2" t="s">
        <v>221</v>
      </c>
      <c r="E209" s="2" t="s">
        <v>113</v>
      </c>
      <c r="F209" s="2" t="s">
        <v>7</v>
      </c>
      <c r="G209" s="2" t="s">
        <v>17</v>
      </c>
      <c r="H209" s="2">
        <f t="shared" si="19"/>
        <v>0</v>
      </c>
      <c r="I209" s="2" t="s">
        <v>67</v>
      </c>
      <c r="J209" s="2" t="s">
        <v>68</v>
      </c>
      <c r="K209" s="2" t="s">
        <v>69</v>
      </c>
      <c r="L209" s="2" t="s">
        <v>62</v>
      </c>
      <c r="M209" s="2"/>
      <c r="N209" s="38" t="s">
        <v>70</v>
      </c>
    </row>
    <row r="210" spans="1:14" x14ac:dyDescent="0.2">
      <c r="A210" s="138">
        <f t="shared" si="22"/>
        <v>0</v>
      </c>
      <c r="B210" s="59" t="s">
        <v>11</v>
      </c>
      <c r="C210" s="2" t="s">
        <v>119</v>
      </c>
      <c r="D210" s="2" t="s">
        <v>221</v>
      </c>
      <c r="E210" s="2" t="s">
        <v>113</v>
      </c>
      <c r="F210" s="2" t="s">
        <v>7</v>
      </c>
      <c r="G210" s="2" t="s">
        <v>18</v>
      </c>
      <c r="H210" s="2">
        <f t="shared" si="19"/>
        <v>0</v>
      </c>
      <c r="I210" s="2" t="s">
        <v>67</v>
      </c>
      <c r="J210" s="2" t="s">
        <v>68</v>
      </c>
      <c r="K210" s="2" t="s">
        <v>69</v>
      </c>
      <c r="L210" s="2" t="s">
        <v>62</v>
      </c>
      <c r="M210" s="2"/>
      <c r="N210" s="38" t="s">
        <v>70</v>
      </c>
    </row>
    <row r="211" spans="1:14" x14ac:dyDescent="0.2">
      <c r="A211" s="138">
        <f t="shared" si="22"/>
        <v>0</v>
      </c>
      <c r="B211" s="59" t="s">
        <v>11</v>
      </c>
      <c r="C211" s="2" t="s">
        <v>119</v>
      </c>
      <c r="D211" s="2" t="s">
        <v>221</v>
      </c>
      <c r="E211" s="2" t="s">
        <v>113</v>
      </c>
      <c r="F211" s="2" t="s">
        <v>7</v>
      </c>
      <c r="G211" s="2" t="s">
        <v>19</v>
      </c>
      <c r="H211" s="2">
        <f t="shared" si="19"/>
        <v>0</v>
      </c>
      <c r="I211" s="2" t="s">
        <v>67</v>
      </c>
      <c r="J211" s="2" t="s">
        <v>68</v>
      </c>
      <c r="K211" s="2" t="s">
        <v>69</v>
      </c>
      <c r="L211" s="2" t="s">
        <v>62</v>
      </c>
      <c r="M211" s="2"/>
      <c r="N211" s="38" t="s">
        <v>70</v>
      </c>
    </row>
    <row r="212" spans="1:14" x14ac:dyDescent="0.2">
      <c r="A212" s="138">
        <f t="shared" si="22"/>
        <v>0</v>
      </c>
      <c r="B212" s="59" t="s">
        <v>11</v>
      </c>
      <c r="C212" s="2" t="s">
        <v>119</v>
      </c>
      <c r="D212" s="2" t="s">
        <v>221</v>
      </c>
      <c r="E212" s="2" t="s">
        <v>113</v>
      </c>
      <c r="F212" s="2" t="s">
        <v>7</v>
      </c>
      <c r="G212" s="2" t="s">
        <v>20</v>
      </c>
      <c r="H212" s="2">
        <f t="shared" si="19"/>
        <v>0</v>
      </c>
      <c r="I212" s="2" t="s">
        <v>67</v>
      </c>
      <c r="J212" s="2" t="s">
        <v>68</v>
      </c>
      <c r="K212" s="2" t="s">
        <v>69</v>
      </c>
      <c r="L212" s="2" t="s">
        <v>62</v>
      </c>
      <c r="M212" s="2"/>
      <c r="N212" s="38" t="s">
        <v>70</v>
      </c>
    </row>
    <row r="213" spans="1:14" x14ac:dyDescent="0.2">
      <c r="A213" s="138">
        <f t="shared" si="22"/>
        <v>0</v>
      </c>
      <c r="B213" s="59" t="s">
        <v>11</v>
      </c>
      <c r="C213" s="2" t="s">
        <v>119</v>
      </c>
      <c r="D213" s="2" t="s">
        <v>221</v>
      </c>
      <c r="E213" s="2" t="s">
        <v>113</v>
      </c>
      <c r="F213" s="2" t="s">
        <v>7</v>
      </c>
      <c r="G213" s="2" t="s">
        <v>21</v>
      </c>
      <c r="H213" s="2">
        <f t="shared" si="19"/>
        <v>0</v>
      </c>
      <c r="I213" s="2" t="s">
        <v>67</v>
      </c>
      <c r="J213" s="2" t="s">
        <v>68</v>
      </c>
      <c r="K213" s="2" t="s">
        <v>69</v>
      </c>
      <c r="L213" s="2" t="s">
        <v>62</v>
      </c>
      <c r="M213" s="2"/>
      <c r="N213" s="38" t="s">
        <v>212</v>
      </c>
    </row>
    <row r="214" spans="1:14" x14ac:dyDescent="0.2">
      <c r="A214" s="138">
        <f t="shared" ref="A214:A224" si="23">BS136</f>
        <v>0.44151898273924056</v>
      </c>
      <c r="B214" s="59" t="s">
        <v>11</v>
      </c>
      <c r="C214" s="2" t="s">
        <v>111</v>
      </c>
      <c r="D214" s="2" t="s">
        <v>221</v>
      </c>
      <c r="E214" s="2" t="s">
        <v>108</v>
      </c>
      <c r="F214" s="2" t="s">
        <v>7</v>
      </c>
      <c r="G214" s="2" t="s">
        <v>8</v>
      </c>
      <c r="H214" s="2">
        <f t="shared" si="19"/>
        <v>4.185014054400385E-7</v>
      </c>
      <c r="I214" s="2" t="s">
        <v>67</v>
      </c>
      <c r="J214" s="2" t="s">
        <v>68</v>
      </c>
      <c r="K214" s="2" t="s">
        <v>69</v>
      </c>
      <c r="L214" s="2" t="s">
        <v>62</v>
      </c>
      <c r="M214" s="2"/>
      <c r="N214" s="38" t="s">
        <v>70</v>
      </c>
    </row>
    <row r="215" spans="1:14" x14ac:dyDescent="0.2">
      <c r="A215" s="138">
        <f t="shared" si="23"/>
        <v>1.3990299353544207</v>
      </c>
      <c r="B215" s="59" t="s">
        <v>11</v>
      </c>
      <c r="C215" s="2" t="s">
        <v>111</v>
      </c>
      <c r="D215" s="2" t="s">
        <v>221</v>
      </c>
      <c r="E215" s="2" t="s">
        <v>108</v>
      </c>
      <c r="F215" s="2" t="s">
        <v>7</v>
      </c>
      <c r="G215" s="2" t="s">
        <v>12</v>
      </c>
      <c r="H215" s="2">
        <f t="shared" si="19"/>
        <v>1.3260947254544274E-6</v>
      </c>
      <c r="I215" s="2" t="s">
        <v>67</v>
      </c>
      <c r="J215" s="2" t="s">
        <v>68</v>
      </c>
      <c r="K215" s="2" t="s">
        <v>69</v>
      </c>
      <c r="L215" s="2" t="s">
        <v>62</v>
      </c>
      <c r="M215" s="2"/>
      <c r="N215" s="38" t="s">
        <v>70</v>
      </c>
    </row>
    <row r="216" spans="1:14" x14ac:dyDescent="0.2">
      <c r="A216" s="138">
        <f t="shared" si="23"/>
        <v>2.7405078240069281</v>
      </c>
      <c r="B216" s="59" t="s">
        <v>11</v>
      </c>
      <c r="C216" s="2" t="s">
        <v>111</v>
      </c>
      <c r="D216" s="2" t="s">
        <v>221</v>
      </c>
      <c r="E216" s="2" t="s">
        <v>108</v>
      </c>
      <c r="F216" s="2" t="s">
        <v>7</v>
      </c>
      <c r="G216" s="2" t="s">
        <v>13</v>
      </c>
      <c r="H216" s="2">
        <f t="shared" si="19"/>
        <v>2.5976377478738654E-6</v>
      </c>
      <c r="I216" s="2" t="s">
        <v>67</v>
      </c>
      <c r="J216" s="2" t="s">
        <v>68</v>
      </c>
      <c r="K216" s="2" t="s">
        <v>69</v>
      </c>
      <c r="L216" s="2" t="s">
        <v>62</v>
      </c>
      <c r="M216" s="2"/>
      <c r="N216" s="38" t="s">
        <v>70</v>
      </c>
    </row>
    <row r="217" spans="1:14" x14ac:dyDescent="0.2">
      <c r="A217" s="138">
        <f t="shared" si="23"/>
        <v>0.49224087557783891</v>
      </c>
      <c r="B217" s="59" t="s">
        <v>11</v>
      </c>
      <c r="C217" s="2" t="s">
        <v>111</v>
      </c>
      <c r="D217" s="2" t="s">
        <v>221</v>
      </c>
      <c r="E217" s="2" t="s">
        <v>108</v>
      </c>
      <c r="F217" s="2" t="s">
        <v>7</v>
      </c>
      <c r="G217" s="2" t="s">
        <v>14</v>
      </c>
      <c r="H217" s="2">
        <f t="shared" si="19"/>
        <v>4.6657902898373348E-7</v>
      </c>
      <c r="I217" s="2" t="s">
        <v>67</v>
      </c>
      <c r="J217" s="2" t="s">
        <v>68</v>
      </c>
      <c r="K217" s="2" t="s">
        <v>69</v>
      </c>
      <c r="L217" s="2" t="s">
        <v>62</v>
      </c>
      <c r="M217" s="2"/>
      <c r="N217" s="38" t="s">
        <v>70</v>
      </c>
    </row>
    <row r="218" spans="1:14" x14ac:dyDescent="0.2">
      <c r="A218" s="138">
        <f t="shared" si="23"/>
        <v>0.2132787759819384</v>
      </c>
      <c r="B218" s="59" t="s">
        <v>11</v>
      </c>
      <c r="C218" s="2" t="s">
        <v>111</v>
      </c>
      <c r="D218" s="2" t="s">
        <v>221</v>
      </c>
      <c r="E218" s="2" t="s">
        <v>108</v>
      </c>
      <c r="F218" s="2" t="s">
        <v>7</v>
      </c>
      <c r="G218" s="2" t="s">
        <v>15</v>
      </c>
      <c r="H218" s="2">
        <f t="shared" si="19"/>
        <v>2.0215997723406482E-7</v>
      </c>
      <c r="I218" s="2" t="s">
        <v>67</v>
      </c>
      <c r="J218" s="2" t="s">
        <v>68</v>
      </c>
      <c r="K218" s="2" t="s">
        <v>69</v>
      </c>
      <c r="L218" s="2" t="s">
        <v>62</v>
      </c>
      <c r="M218" s="2"/>
      <c r="N218" s="38" t="s">
        <v>70</v>
      </c>
    </row>
    <row r="219" spans="1:14" x14ac:dyDescent="0.2">
      <c r="A219" s="138">
        <f t="shared" si="23"/>
        <v>6.740085358564067</v>
      </c>
      <c r="B219" s="59" t="s">
        <v>11</v>
      </c>
      <c r="C219" s="2" t="s">
        <v>111</v>
      </c>
      <c r="D219" s="2" t="s">
        <v>221</v>
      </c>
      <c r="E219" s="2" t="s">
        <v>108</v>
      </c>
      <c r="F219" s="2" t="s">
        <v>7</v>
      </c>
      <c r="G219" s="2" t="s">
        <v>16</v>
      </c>
      <c r="H219" s="2">
        <f t="shared" si="19"/>
        <v>6.3887065010085949E-6</v>
      </c>
      <c r="I219" s="2" t="s">
        <v>67</v>
      </c>
      <c r="J219" s="2" t="s">
        <v>68</v>
      </c>
      <c r="K219" s="2" t="s">
        <v>69</v>
      </c>
      <c r="L219" s="2" t="s">
        <v>62</v>
      </c>
      <c r="M219" s="2"/>
      <c r="N219" s="38" t="s">
        <v>70</v>
      </c>
    </row>
    <row r="220" spans="1:14" x14ac:dyDescent="0.2">
      <c r="A220" s="138">
        <f t="shared" si="23"/>
        <v>1.7516186370312135E-2</v>
      </c>
      <c r="B220" s="59" t="s">
        <v>11</v>
      </c>
      <c r="C220" s="2" t="s">
        <v>111</v>
      </c>
      <c r="D220" s="2" t="s">
        <v>221</v>
      </c>
      <c r="E220" s="2" t="s">
        <v>108</v>
      </c>
      <c r="F220" s="2" t="s">
        <v>7</v>
      </c>
      <c r="G220" s="2" t="s">
        <v>17</v>
      </c>
      <c r="H220" s="2">
        <f t="shared" si="19"/>
        <v>1.6603020256220031E-8</v>
      </c>
      <c r="I220" s="2" t="s">
        <v>67</v>
      </c>
      <c r="J220" s="2" t="s">
        <v>68</v>
      </c>
      <c r="K220" s="2" t="s">
        <v>69</v>
      </c>
      <c r="L220" s="2" t="s">
        <v>62</v>
      </c>
      <c r="M220" s="2"/>
      <c r="N220" s="38" t="s">
        <v>70</v>
      </c>
    </row>
    <row r="221" spans="1:14" x14ac:dyDescent="0.2">
      <c r="A221" s="138">
        <f t="shared" si="23"/>
        <v>4.134722101132296E-2</v>
      </c>
      <c r="B221" s="59" t="s">
        <v>11</v>
      </c>
      <c r="C221" s="2" t="s">
        <v>111</v>
      </c>
      <c r="D221" s="2" t="s">
        <v>221</v>
      </c>
      <c r="E221" s="2" t="s">
        <v>108</v>
      </c>
      <c r="F221" s="2" t="s">
        <v>7</v>
      </c>
      <c r="G221" s="2" t="s">
        <v>18</v>
      </c>
      <c r="H221" s="2">
        <f t="shared" si="19"/>
        <v>3.9191678683718451E-8</v>
      </c>
      <c r="I221" s="2" t="s">
        <v>67</v>
      </c>
      <c r="J221" s="2" t="s">
        <v>68</v>
      </c>
      <c r="K221" s="2" t="s">
        <v>69</v>
      </c>
      <c r="L221" s="2" t="s">
        <v>62</v>
      </c>
      <c r="M221" s="2"/>
      <c r="N221" s="38" t="s">
        <v>70</v>
      </c>
    </row>
    <row r="222" spans="1:14" x14ac:dyDescent="0.2">
      <c r="A222" s="138">
        <f t="shared" si="23"/>
        <v>7.7466235936605559</v>
      </c>
      <c r="B222" s="59" t="s">
        <v>11</v>
      </c>
      <c r="C222" s="2" t="s">
        <v>111</v>
      </c>
      <c r="D222" s="2" t="s">
        <v>221</v>
      </c>
      <c r="E222" s="2" t="s">
        <v>108</v>
      </c>
      <c r="F222" s="2" t="s">
        <v>7</v>
      </c>
      <c r="G222" s="2" t="s">
        <v>19</v>
      </c>
      <c r="H222" s="2">
        <f t="shared" si="19"/>
        <v>7.3427711788251724E-6</v>
      </c>
      <c r="I222" s="2" t="s">
        <v>67</v>
      </c>
      <c r="J222" s="2" t="s">
        <v>68</v>
      </c>
      <c r="K222" s="2" t="s">
        <v>69</v>
      </c>
      <c r="L222" s="2" t="s">
        <v>62</v>
      </c>
      <c r="M222" s="2"/>
      <c r="N222" s="38" t="s">
        <v>70</v>
      </c>
    </row>
    <row r="223" spans="1:14" x14ac:dyDescent="0.2">
      <c r="A223" s="138">
        <f t="shared" si="23"/>
        <v>6.1204871373743149E-2</v>
      </c>
      <c r="B223" s="59" t="s">
        <v>11</v>
      </c>
      <c r="C223" s="2" t="s">
        <v>111</v>
      </c>
      <c r="D223" s="2" t="s">
        <v>221</v>
      </c>
      <c r="E223" s="2" t="s">
        <v>108</v>
      </c>
      <c r="F223" s="2" t="s">
        <v>7</v>
      </c>
      <c r="G223" s="2" t="s">
        <v>20</v>
      </c>
      <c r="H223" s="2">
        <f t="shared" si="19"/>
        <v>5.8014096088856069E-8</v>
      </c>
      <c r="I223" s="2" t="s">
        <v>67</v>
      </c>
      <c r="J223" s="2" t="s">
        <v>68</v>
      </c>
      <c r="K223" s="2" t="s">
        <v>69</v>
      </c>
      <c r="L223" s="2" t="s">
        <v>62</v>
      </c>
      <c r="M223" s="2"/>
      <c r="N223" s="38" t="s">
        <v>70</v>
      </c>
    </row>
    <row r="224" spans="1:14" x14ac:dyDescent="0.2">
      <c r="A224" s="138">
        <f t="shared" si="23"/>
        <v>3905.6688292912049</v>
      </c>
      <c r="B224" s="59" t="s">
        <v>11</v>
      </c>
      <c r="C224" s="2" t="s">
        <v>111</v>
      </c>
      <c r="D224" s="2" t="s">
        <v>221</v>
      </c>
      <c r="E224" s="2" t="s">
        <v>108</v>
      </c>
      <c r="F224" s="2" t="s">
        <v>7</v>
      </c>
      <c r="G224" s="2" t="s">
        <v>21</v>
      </c>
      <c r="H224" s="2">
        <f t="shared" si="19"/>
        <v>3.7020557623613317E-3</v>
      </c>
      <c r="I224" s="2" t="s">
        <v>67</v>
      </c>
      <c r="J224" s="2" t="s">
        <v>68</v>
      </c>
      <c r="K224" s="2" t="s">
        <v>69</v>
      </c>
      <c r="L224" s="2" t="s">
        <v>62</v>
      </c>
      <c r="M224" s="2"/>
      <c r="N224" s="38" t="s">
        <v>212</v>
      </c>
    </row>
    <row r="225" spans="1:14" x14ac:dyDescent="0.2">
      <c r="A225" s="138">
        <f t="shared" ref="A225:A235" si="24">BS147*1.00304568527919</f>
        <v>5.6854256216660577</v>
      </c>
      <c r="B225" s="59" t="s">
        <v>11</v>
      </c>
      <c r="C225" s="2" t="s">
        <v>111</v>
      </c>
      <c r="D225" s="2" t="s">
        <v>221</v>
      </c>
      <c r="E225" s="2" t="s">
        <v>113</v>
      </c>
      <c r="F225" s="2" t="s">
        <v>7</v>
      </c>
      <c r="G225" s="2" t="s">
        <v>8</v>
      </c>
      <c r="H225" s="2">
        <f t="shared" si="19"/>
        <v>5.3890290252758847E-6</v>
      </c>
      <c r="I225" s="2" t="s">
        <v>67</v>
      </c>
      <c r="J225" s="2" t="s">
        <v>68</v>
      </c>
      <c r="K225" s="2" t="s">
        <v>69</v>
      </c>
      <c r="L225" s="2" t="s">
        <v>62</v>
      </c>
      <c r="M225" s="2"/>
      <c r="N225" s="38" t="s">
        <v>70</v>
      </c>
    </row>
    <row r="226" spans="1:14" x14ac:dyDescent="0.2">
      <c r="A226" s="138">
        <f t="shared" si="24"/>
        <v>18.015263105096167</v>
      </c>
      <c r="B226" s="59" t="s">
        <v>11</v>
      </c>
      <c r="C226" s="2" t="s">
        <v>111</v>
      </c>
      <c r="D226" s="2" t="s">
        <v>221</v>
      </c>
      <c r="E226" s="2" t="s">
        <v>113</v>
      </c>
      <c r="F226" s="2" t="s">
        <v>7</v>
      </c>
      <c r="G226" s="2" t="s">
        <v>12</v>
      </c>
      <c r="H226" s="2">
        <f t="shared" si="19"/>
        <v>1.7076078772603004E-5</v>
      </c>
      <c r="I226" s="2" t="s">
        <v>67</v>
      </c>
      <c r="J226" s="2" t="s">
        <v>68</v>
      </c>
      <c r="K226" s="2" t="s">
        <v>69</v>
      </c>
      <c r="L226" s="2" t="s">
        <v>62</v>
      </c>
      <c r="M226" s="2"/>
      <c r="N226" s="38" t="s">
        <v>70</v>
      </c>
    </row>
    <row r="227" spans="1:14" x14ac:dyDescent="0.2">
      <c r="A227" s="138">
        <f t="shared" si="24"/>
        <v>35.28943037130373</v>
      </c>
      <c r="B227" s="59" t="s">
        <v>11</v>
      </c>
      <c r="C227" s="2" t="s">
        <v>111</v>
      </c>
      <c r="D227" s="2" t="s">
        <v>221</v>
      </c>
      <c r="E227" s="2" t="s">
        <v>113</v>
      </c>
      <c r="F227" s="2" t="s">
        <v>7</v>
      </c>
      <c r="G227" s="2" t="s">
        <v>13</v>
      </c>
      <c r="H227" s="2">
        <f t="shared" si="19"/>
        <v>3.3449697034411118E-5</v>
      </c>
      <c r="I227" s="2" t="s">
        <v>67</v>
      </c>
      <c r="J227" s="2" t="s">
        <v>68</v>
      </c>
      <c r="K227" s="2" t="s">
        <v>69</v>
      </c>
      <c r="L227" s="2" t="s">
        <v>62</v>
      </c>
      <c r="M227" s="2"/>
      <c r="N227" s="38" t="s">
        <v>70</v>
      </c>
    </row>
    <row r="228" spans="1:14" x14ac:dyDescent="0.2">
      <c r="A228" s="138">
        <f t="shared" si="24"/>
        <v>6.338569790768025</v>
      </c>
      <c r="B228" s="59" t="s">
        <v>11</v>
      </c>
      <c r="C228" s="2" t="s">
        <v>111</v>
      </c>
      <c r="D228" s="2" t="s">
        <v>221</v>
      </c>
      <c r="E228" s="2" t="s">
        <v>113</v>
      </c>
      <c r="F228" s="2" t="s">
        <v>7</v>
      </c>
      <c r="G228" s="2" t="s">
        <v>14</v>
      </c>
      <c r="H228" s="2">
        <f t="shared" si="19"/>
        <v>6.0081230244246691E-6</v>
      </c>
      <c r="I228" s="2" t="s">
        <v>67</v>
      </c>
      <c r="J228" s="2" t="s">
        <v>68</v>
      </c>
      <c r="K228" s="2" t="s">
        <v>69</v>
      </c>
      <c r="L228" s="2" t="s">
        <v>62</v>
      </c>
      <c r="M228" s="2"/>
      <c r="N228" s="38" t="s">
        <v>70</v>
      </c>
    </row>
    <row r="229" spans="1:14" x14ac:dyDescent="0.2">
      <c r="A229" s="138">
        <f t="shared" si="24"/>
        <v>2.746383881395726</v>
      </c>
      <c r="B229" s="59" t="s">
        <v>11</v>
      </c>
      <c r="C229" s="2" t="s">
        <v>111</v>
      </c>
      <c r="D229" s="2" t="s">
        <v>221</v>
      </c>
      <c r="E229" s="2" t="s">
        <v>113</v>
      </c>
      <c r="F229" s="2" t="s">
        <v>7</v>
      </c>
      <c r="G229" s="2" t="s">
        <v>15</v>
      </c>
      <c r="H229" s="2">
        <f t="shared" si="19"/>
        <v>2.6032074705172764E-6</v>
      </c>
      <c r="I229" s="2" t="s">
        <v>67</v>
      </c>
      <c r="J229" s="2" t="s">
        <v>68</v>
      </c>
      <c r="K229" s="2" t="s">
        <v>69</v>
      </c>
      <c r="L229" s="2" t="s">
        <v>62</v>
      </c>
      <c r="M229" s="2"/>
      <c r="N229" s="38" t="s">
        <v>70</v>
      </c>
    </row>
    <row r="230" spans="1:14" x14ac:dyDescent="0.2">
      <c r="A230" s="138">
        <f t="shared" si="24"/>
        <v>86.791860572002193</v>
      </c>
      <c r="B230" s="59" t="s">
        <v>11</v>
      </c>
      <c r="C230" s="2" t="s">
        <v>111</v>
      </c>
      <c r="D230" s="2" t="s">
        <v>221</v>
      </c>
      <c r="E230" s="2" t="s">
        <v>113</v>
      </c>
      <c r="F230" s="2" t="s">
        <v>7</v>
      </c>
      <c r="G230" s="2" t="s">
        <v>16</v>
      </c>
      <c r="H230" s="2">
        <f t="shared" si="19"/>
        <v>8.2267166418959427E-5</v>
      </c>
      <c r="I230" s="2" t="s">
        <v>67</v>
      </c>
      <c r="J230" s="2" t="s">
        <v>68</v>
      </c>
      <c r="K230" s="2" t="s">
        <v>69</v>
      </c>
      <c r="L230" s="2" t="s">
        <v>62</v>
      </c>
      <c r="M230" s="2"/>
      <c r="N230" s="38" t="s">
        <v>70</v>
      </c>
    </row>
    <row r="231" spans="1:14" x14ac:dyDescent="0.2">
      <c r="A231" s="138">
        <f t="shared" si="24"/>
        <v>0.22555536381652266</v>
      </c>
      <c r="B231" s="59" t="s">
        <v>11</v>
      </c>
      <c r="C231" s="2" t="s">
        <v>111</v>
      </c>
      <c r="D231" s="2" t="s">
        <v>221</v>
      </c>
      <c r="E231" s="2" t="s">
        <v>113</v>
      </c>
      <c r="F231" s="2" t="s">
        <v>7</v>
      </c>
      <c r="G231" s="2" t="s">
        <v>17</v>
      </c>
      <c r="H231" s="2">
        <f t="shared" si="19"/>
        <v>2.1379655338059023E-7</v>
      </c>
      <c r="I231" s="2" t="s">
        <v>67</v>
      </c>
      <c r="J231" s="2" t="s">
        <v>68</v>
      </c>
      <c r="K231" s="2" t="s">
        <v>69</v>
      </c>
      <c r="L231" s="2" t="s">
        <v>62</v>
      </c>
      <c r="M231" s="2"/>
      <c r="N231" s="38" t="s">
        <v>70</v>
      </c>
    </row>
    <row r="232" spans="1:14" x14ac:dyDescent="0.2">
      <c r="A232" s="138">
        <f t="shared" si="24"/>
        <v>0.53242682401562802</v>
      </c>
      <c r="B232" s="59" t="s">
        <v>11</v>
      </c>
      <c r="C232" s="2" t="s">
        <v>111</v>
      </c>
      <c r="D232" s="2" t="s">
        <v>221</v>
      </c>
      <c r="E232" s="2" t="s">
        <v>113</v>
      </c>
      <c r="F232" s="2" t="s">
        <v>7</v>
      </c>
      <c r="G232" s="2" t="s">
        <v>18</v>
      </c>
      <c r="H232" s="2">
        <f t="shared" ref="H232:H295" si="25">A232/1000/10^6/0.001055</f>
        <v>5.0466997537026356E-7</v>
      </c>
      <c r="I232" s="2" t="s">
        <v>67</v>
      </c>
      <c r="J232" s="2" t="s">
        <v>68</v>
      </c>
      <c r="K232" s="2" t="s">
        <v>69</v>
      </c>
      <c r="L232" s="2" t="s">
        <v>62</v>
      </c>
      <c r="M232" s="2"/>
      <c r="N232" s="38" t="s">
        <v>70</v>
      </c>
    </row>
    <row r="233" spans="1:14" x14ac:dyDescent="0.2">
      <c r="A233" s="138">
        <f t="shared" si="24"/>
        <v>99.75302078192199</v>
      </c>
      <c r="B233" s="59" t="s">
        <v>11</v>
      </c>
      <c r="C233" s="2" t="s">
        <v>111</v>
      </c>
      <c r="D233" s="2" t="s">
        <v>221</v>
      </c>
      <c r="E233" s="2" t="s">
        <v>113</v>
      </c>
      <c r="F233" s="2" t="s">
        <v>7</v>
      </c>
      <c r="G233" s="2" t="s">
        <v>19</v>
      </c>
      <c r="H233" s="2">
        <f t="shared" si="25"/>
        <v>9.4552626333575349E-5</v>
      </c>
      <c r="I233" s="2" t="s">
        <v>67</v>
      </c>
      <c r="J233" s="2" t="s">
        <v>68</v>
      </c>
      <c r="K233" s="2" t="s">
        <v>69</v>
      </c>
      <c r="L233" s="2" t="s">
        <v>62</v>
      </c>
      <c r="M233" s="2"/>
      <c r="N233" s="38" t="s">
        <v>70</v>
      </c>
    </row>
    <row r="234" spans="1:14" x14ac:dyDescent="0.2">
      <c r="A234" s="138">
        <f t="shared" si="24"/>
        <v>0.78813314372163223</v>
      </c>
      <c r="B234" s="59" t="s">
        <v>11</v>
      </c>
      <c r="C234" s="2" t="s">
        <v>111</v>
      </c>
      <c r="D234" s="2" t="s">
        <v>221</v>
      </c>
      <c r="E234" s="2" t="s">
        <v>113</v>
      </c>
      <c r="F234" s="2" t="s">
        <v>7</v>
      </c>
      <c r="G234" s="2" t="s">
        <v>20</v>
      </c>
      <c r="H234" s="2">
        <f t="shared" si="25"/>
        <v>7.4704563385936707E-7</v>
      </c>
      <c r="I234" s="2" t="s">
        <v>67</v>
      </c>
      <c r="J234" s="2" t="s">
        <v>68</v>
      </c>
      <c r="K234" s="2" t="s">
        <v>69</v>
      </c>
      <c r="L234" s="2" t="s">
        <v>62</v>
      </c>
      <c r="M234" s="2"/>
      <c r="N234" s="38" t="s">
        <v>70</v>
      </c>
    </row>
    <row r="235" spans="1:14" x14ac:dyDescent="0.2">
      <c r="A235" s="138">
        <f t="shared" si="24"/>
        <v>50293.170848577334</v>
      </c>
      <c r="B235" s="59" t="s">
        <v>11</v>
      </c>
      <c r="C235" s="2" t="s">
        <v>111</v>
      </c>
      <c r="D235" s="2" t="s">
        <v>221</v>
      </c>
      <c r="E235" s="2" t="s">
        <v>113</v>
      </c>
      <c r="F235" s="2" t="s">
        <v>7</v>
      </c>
      <c r="G235" s="2" t="s">
        <v>21</v>
      </c>
      <c r="H235" s="2">
        <f t="shared" si="25"/>
        <v>4.7671251989172832E-2</v>
      </c>
      <c r="I235" s="2" t="s">
        <v>67</v>
      </c>
      <c r="J235" s="2" t="s">
        <v>68</v>
      </c>
      <c r="K235" s="2" t="s">
        <v>69</v>
      </c>
      <c r="L235" s="2" t="s">
        <v>62</v>
      </c>
      <c r="M235" s="2"/>
      <c r="N235" s="38" t="s">
        <v>212</v>
      </c>
    </row>
    <row r="236" spans="1:14" x14ac:dyDescent="0.2">
      <c r="A236" s="138">
        <f t="shared" ref="A236:A249" si="26">B61</f>
        <v>5.2719271914324164</v>
      </c>
      <c r="B236" s="59" t="s">
        <v>11</v>
      </c>
      <c r="C236" s="2" t="s">
        <v>239</v>
      </c>
      <c r="D236" s="2" t="s">
        <v>220</v>
      </c>
      <c r="E236" s="2" t="s">
        <v>87</v>
      </c>
      <c r="F236" s="2" t="s">
        <v>136</v>
      </c>
      <c r="G236" s="2" t="s">
        <v>8</v>
      </c>
      <c r="H236" s="2">
        <f t="shared" si="25"/>
        <v>4.9970873852439966E-6</v>
      </c>
      <c r="I236" s="2" t="s">
        <v>67</v>
      </c>
      <c r="J236" s="2" t="s">
        <v>68</v>
      </c>
      <c r="K236" s="2" t="s">
        <v>69</v>
      </c>
      <c r="L236" s="2" t="s">
        <v>62</v>
      </c>
      <c r="M236" s="2"/>
      <c r="N236" s="38" t="s">
        <v>71</v>
      </c>
    </row>
    <row r="237" spans="1:14" x14ac:dyDescent="0.2">
      <c r="A237" s="138">
        <f t="shared" si="26"/>
        <v>10.162026791085868</v>
      </c>
      <c r="B237" s="59" t="s">
        <v>11</v>
      </c>
      <c r="C237" s="2" t="s">
        <v>239</v>
      </c>
      <c r="D237" s="2" t="s">
        <v>220</v>
      </c>
      <c r="E237" s="2" t="s">
        <v>87</v>
      </c>
      <c r="F237" s="2" t="s">
        <v>136</v>
      </c>
      <c r="G237" s="2" t="s">
        <v>12</v>
      </c>
      <c r="H237" s="2">
        <f t="shared" si="25"/>
        <v>9.6322528825458484E-6</v>
      </c>
      <c r="I237" s="2" t="s">
        <v>67</v>
      </c>
      <c r="J237" s="2" t="s">
        <v>68</v>
      </c>
      <c r="K237" s="2" t="s">
        <v>69</v>
      </c>
      <c r="L237" s="2" t="s">
        <v>62</v>
      </c>
      <c r="M237" s="2"/>
      <c r="N237" s="38" t="s">
        <v>71</v>
      </c>
    </row>
    <row r="238" spans="1:14" x14ac:dyDescent="0.2">
      <c r="A238" s="138">
        <f t="shared" si="26"/>
        <v>17.926698796272841</v>
      </c>
      <c r="B238" s="59" t="s">
        <v>11</v>
      </c>
      <c r="C238" s="2" t="s">
        <v>239</v>
      </c>
      <c r="D238" s="2" t="s">
        <v>220</v>
      </c>
      <c r="E238" s="2" t="s">
        <v>87</v>
      </c>
      <c r="F238" s="2" t="s">
        <v>136</v>
      </c>
      <c r="G238" s="2" t="s">
        <v>13</v>
      </c>
      <c r="H238" s="2">
        <f t="shared" si="25"/>
        <v>1.6992131560448194E-5</v>
      </c>
      <c r="I238" s="2" t="s">
        <v>67</v>
      </c>
      <c r="J238" s="2" t="s">
        <v>68</v>
      </c>
      <c r="K238" s="2" t="s">
        <v>69</v>
      </c>
      <c r="L238" s="2" t="s">
        <v>62</v>
      </c>
      <c r="M238" s="2"/>
      <c r="N238" s="38" t="s">
        <v>71</v>
      </c>
    </row>
    <row r="239" spans="1:14" x14ac:dyDescent="0.2">
      <c r="A239" s="138">
        <f t="shared" si="26"/>
        <v>2.1794021074437766</v>
      </c>
      <c r="B239" s="59" t="s">
        <v>11</v>
      </c>
      <c r="C239" s="2" t="s">
        <v>239</v>
      </c>
      <c r="D239" s="2" t="s">
        <v>220</v>
      </c>
      <c r="E239" s="2" t="s">
        <v>87</v>
      </c>
      <c r="F239" s="2" t="s">
        <v>136</v>
      </c>
      <c r="G239" s="2" t="s">
        <v>14</v>
      </c>
      <c r="H239" s="2">
        <f t="shared" si="25"/>
        <v>2.0657839880983665E-6</v>
      </c>
      <c r="I239" s="2" t="s">
        <v>67</v>
      </c>
      <c r="J239" s="2" t="s">
        <v>68</v>
      </c>
      <c r="K239" s="2" t="s">
        <v>69</v>
      </c>
      <c r="L239" s="2" t="s">
        <v>62</v>
      </c>
      <c r="M239" s="2"/>
      <c r="N239" s="38" t="s">
        <v>71</v>
      </c>
    </row>
    <row r="240" spans="1:14" x14ac:dyDescent="0.2">
      <c r="A240" s="138">
        <f t="shared" si="26"/>
        <v>1.9925588679780686</v>
      </c>
      <c r="B240" s="59" t="s">
        <v>11</v>
      </c>
      <c r="C240" s="2" t="s">
        <v>239</v>
      </c>
      <c r="D240" s="2" t="s">
        <v>220</v>
      </c>
      <c r="E240" s="2" t="s">
        <v>87</v>
      </c>
      <c r="F240" s="2" t="s">
        <v>136</v>
      </c>
      <c r="G240" s="2" t="s">
        <v>15</v>
      </c>
      <c r="H240" s="2">
        <f t="shared" si="25"/>
        <v>1.8886813914484061E-6</v>
      </c>
      <c r="I240" s="2" t="s">
        <v>67</v>
      </c>
      <c r="J240" s="2" t="s">
        <v>68</v>
      </c>
      <c r="K240" s="2" t="s">
        <v>69</v>
      </c>
      <c r="L240" s="2" t="s">
        <v>62</v>
      </c>
      <c r="M240" s="2"/>
      <c r="N240" s="38" t="s">
        <v>71</v>
      </c>
    </row>
    <row r="241" spans="1:14" x14ac:dyDescent="0.2">
      <c r="A241" s="138">
        <f t="shared" si="26"/>
        <v>10.039856091408481</v>
      </c>
      <c r="B241" s="59" t="s">
        <v>11</v>
      </c>
      <c r="C241" s="2" t="s">
        <v>239</v>
      </c>
      <c r="D241" s="2" t="s">
        <v>220</v>
      </c>
      <c r="E241" s="2" t="s">
        <v>87</v>
      </c>
      <c r="F241" s="2" t="s">
        <v>136</v>
      </c>
      <c r="G241" s="2" t="s">
        <v>16</v>
      </c>
      <c r="H241" s="2">
        <f t="shared" si="25"/>
        <v>9.5164512714772347E-6</v>
      </c>
      <c r="I241" s="2" t="s">
        <v>67</v>
      </c>
      <c r="J241" s="2" t="s">
        <v>68</v>
      </c>
      <c r="K241" s="2" t="s">
        <v>69</v>
      </c>
      <c r="L241" s="2" t="s">
        <v>62</v>
      </c>
      <c r="M241" s="2"/>
      <c r="N241" s="38" t="s">
        <v>71</v>
      </c>
    </row>
    <row r="242" spans="1:14" x14ac:dyDescent="0.2">
      <c r="A242" s="138">
        <f t="shared" si="26"/>
        <v>0.39219591330326742</v>
      </c>
      <c r="B242" s="59" t="s">
        <v>11</v>
      </c>
      <c r="C242" s="2" t="s">
        <v>239</v>
      </c>
      <c r="D242" s="2" t="s">
        <v>220</v>
      </c>
      <c r="E242" s="2" t="s">
        <v>87</v>
      </c>
      <c r="F242" s="2" t="s">
        <v>136</v>
      </c>
      <c r="G242" s="2" t="s">
        <v>17</v>
      </c>
      <c r="H242" s="2">
        <f t="shared" si="25"/>
        <v>3.7174968085617765E-7</v>
      </c>
      <c r="I242" s="2" t="s">
        <v>67</v>
      </c>
      <c r="J242" s="2" t="s">
        <v>68</v>
      </c>
      <c r="K242" s="2" t="s">
        <v>69</v>
      </c>
      <c r="L242" s="2" t="s">
        <v>62</v>
      </c>
      <c r="M242" s="2"/>
      <c r="N242" s="38" t="s">
        <v>71</v>
      </c>
    </row>
    <row r="243" spans="1:14" x14ac:dyDescent="0.2">
      <c r="A243" s="138">
        <f t="shared" si="26"/>
        <v>0.91513616001953602</v>
      </c>
      <c r="B243" s="59" t="s">
        <v>11</v>
      </c>
      <c r="C243" s="2" t="s">
        <v>239</v>
      </c>
      <c r="D243" s="2" t="s">
        <v>220</v>
      </c>
      <c r="E243" s="2" t="s">
        <v>87</v>
      </c>
      <c r="F243" s="2" t="s">
        <v>136</v>
      </c>
      <c r="G243" s="2" t="s">
        <v>18</v>
      </c>
      <c r="H243" s="2">
        <f t="shared" si="25"/>
        <v>8.6742763982894407E-7</v>
      </c>
      <c r="I243" s="2" t="s">
        <v>67</v>
      </c>
      <c r="J243" s="2" t="s">
        <v>68</v>
      </c>
      <c r="K243" s="2" t="s">
        <v>69</v>
      </c>
      <c r="L243" s="2" t="s">
        <v>62</v>
      </c>
      <c r="M243" s="2"/>
      <c r="N243" s="38" t="s">
        <v>71</v>
      </c>
    </row>
    <row r="244" spans="1:14" x14ac:dyDescent="0.2">
      <c r="A244" s="138">
        <f t="shared" si="26"/>
        <v>95.624644753896121</v>
      </c>
      <c r="B244" s="59" t="s">
        <v>11</v>
      </c>
      <c r="C244" s="2" t="s">
        <v>239</v>
      </c>
      <c r="D244" s="2" t="s">
        <v>220</v>
      </c>
      <c r="E244" s="2" t="s">
        <v>87</v>
      </c>
      <c r="F244" s="2" t="s">
        <v>136</v>
      </c>
      <c r="G244" s="2" t="s">
        <v>79</v>
      </c>
      <c r="H244" s="2">
        <f t="shared" si="25"/>
        <v>9.0639473700375472E-5</v>
      </c>
      <c r="I244" s="2" t="s">
        <v>67</v>
      </c>
      <c r="J244" s="2" t="s">
        <v>68</v>
      </c>
      <c r="K244" s="2" t="s">
        <v>69</v>
      </c>
      <c r="L244" s="2" t="s">
        <v>62</v>
      </c>
      <c r="M244" s="2"/>
      <c r="N244" s="38" t="s">
        <v>71</v>
      </c>
    </row>
    <row r="245" spans="1:14" x14ac:dyDescent="0.2">
      <c r="A245" s="138">
        <f t="shared" si="26"/>
        <v>0.57061187514937695</v>
      </c>
      <c r="B245" s="59" t="s">
        <v>11</v>
      </c>
      <c r="C245" s="2" t="s">
        <v>239</v>
      </c>
      <c r="D245" s="2" t="s">
        <v>220</v>
      </c>
      <c r="E245" s="2" t="s">
        <v>87</v>
      </c>
      <c r="F245" s="2" t="s">
        <v>136</v>
      </c>
      <c r="G245" s="2" t="s">
        <v>20</v>
      </c>
      <c r="H245" s="2">
        <f t="shared" si="25"/>
        <v>5.4086433663448061E-7</v>
      </c>
      <c r="I245" s="2" t="s">
        <v>67</v>
      </c>
      <c r="J245" s="2" t="s">
        <v>68</v>
      </c>
      <c r="K245" s="2" t="s">
        <v>69</v>
      </c>
      <c r="L245" s="2" t="s">
        <v>62</v>
      </c>
      <c r="M245" s="2"/>
      <c r="N245" s="38" t="s">
        <v>71</v>
      </c>
    </row>
    <row r="246" spans="1:14" x14ac:dyDescent="0.2">
      <c r="A246" s="138">
        <f t="shared" si="26"/>
        <v>37104.356083312887</v>
      </c>
      <c r="B246" s="59" t="s">
        <v>11</v>
      </c>
      <c r="C246" s="2" t="s">
        <v>239</v>
      </c>
      <c r="D246" s="2" t="s">
        <v>220</v>
      </c>
      <c r="E246" s="2" t="s">
        <v>87</v>
      </c>
      <c r="F246" s="2" t="s">
        <v>136</v>
      </c>
      <c r="G246" s="2" t="s">
        <v>21</v>
      </c>
      <c r="H246" s="2">
        <f t="shared" si="25"/>
        <v>3.5170005766173358E-2</v>
      </c>
      <c r="I246" s="2" t="s">
        <v>67</v>
      </c>
      <c r="J246" s="2" t="s">
        <v>68</v>
      </c>
      <c r="K246" s="2" t="s">
        <v>69</v>
      </c>
      <c r="L246" s="2" t="s">
        <v>62</v>
      </c>
      <c r="M246" s="2"/>
      <c r="N246" s="38" t="s">
        <v>213</v>
      </c>
    </row>
    <row r="247" spans="1:14" x14ac:dyDescent="0.2">
      <c r="A247" s="138">
        <f t="shared" si="26"/>
        <v>0</v>
      </c>
      <c r="B247" s="59" t="s">
        <v>11</v>
      </c>
      <c r="C247" s="2" t="s">
        <v>239</v>
      </c>
      <c r="D247" s="2" t="s">
        <v>220</v>
      </c>
      <c r="E247" s="2" t="s">
        <v>87</v>
      </c>
      <c r="F247" s="2" t="s">
        <v>136</v>
      </c>
      <c r="G247" s="2" t="s">
        <v>182</v>
      </c>
      <c r="H247" s="2">
        <f t="shared" si="25"/>
        <v>0</v>
      </c>
      <c r="I247" s="2" t="s">
        <v>67</v>
      </c>
      <c r="J247" s="2" t="s">
        <v>68</v>
      </c>
      <c r="K247" s="2" t="s">
        <v>69</v>
      </c>
      <c r="L247" s="2" t="s">
        <v>62</v>
      </c>
      <c r="M247" s="2"/>
      <c r="N247" s="38" t="s">
        <v>71</v>
      </c>
    </row>
    <row r="248" spans="1:14" x14ac:dyDescent="0.2">
      <c r="A248" s="138">
        <f t="shared" si="26"/>
        <v>0</v>
      </c>
      <c r="B248" s="59" t="s">
        <v>11</v>
      </c>
      <c r="C248" s="2" t="s">
        <v>239</v>
      </c>
      <c r="D248" s="2" t="s">
        <v>220</v>
      </c>
      <c r="E248" s="2" t="s">
        <v>87</v>
      </c>
      <c r="F248" s="2" t="s">
        <v>136</v>
      </c>
      <c r="G248" s="2" t="s">
        <v>183</v>
      </c>
      <c r="H248" s="2">
        <f t="shared" si="25"/>
        <v>0</v>
      </c>
      <c r="I248" s="2" t="s">
        <v>67</v>
      </c>
      <c r="J248" s="2" t="s">
        <v>68</v>
      </c>
      <c r="K248" s="2" t="s">
        <v>69</v>
      </c>
      <c r="L248" s="2" t="s">
        <v>62</v>
      </c>
      <c r="M248" s="2"/>
      <c r="N248" s="38" t="s">
        <v>71</v>
      </c>
    </row>
    <row r="249" spans="1:14" x14ac:dyDescent="0.2">
      <c r="A249" s="138">
        <f t="shared" si="26"/>
        <v>0</v>
      </c>
      <c r="B249" s="59" t="s">
        <v>11</v>
      </c>
      <c r="C249" s="2" t="s">
        <v>239</v>
      </c>
      <c r="D249" s="2" t="s">
        <v>220</v>
      </c>
      <c r="E249" s="2" t="s">
        <v>87</v>
      </c>
      <c r="F249" s="2" t="s">
        <v>136</v>
      </c>
      <c r="G249" s="2" t="s">
        <v>184</v>
      </c>
      <c r="H249" s="2">
        <f t="shared" si="25"/>
        <v>0</v>
      </c>
      <c r="I249" s="2" t="s">
        <v>67</v>
      </c>
      <c r="J249" s="2" t="s">
        <v>68</v>
      </c>
      <c r="K249" s="2" t="s">
        <v>69</v>
      </c>
      <c r="L249" s="2" t="s">
        <v>62</v>
      </c>
      <c r="M249" s="2"/>
      <c r="N249" s="38" t="s">
        <v>71</v>
      </c>
    </row>
    <row r="250" spans="1:14" x14ac:dyDescent="0.2">
      <c r="A250" s="58">
        <f t="shared" ref="A250:A263" si="27">C61</f>
        <v>0.96495617654341403</v>
      </c>
      <c r="B250" s="59" t="s">
        <v>11</v>
      </c>
      <c r="C250" s="2" t="s">
        <v>239</v>
      </c>
      <c r="D250" s="2" t="s">
        <v>220</v>
      </c>
      <c r="E250" s="2" t="s">
        <v>87</v>
      </c>
      <c r="F250" s="2" t="s">
        <v>136</v>
      </c>
      <c r="G250" s="2" t="s">
        <v>8</v>
      </c>
      <c r="H250" s="2">
        <f t="shared" si="25"/>
        <v>9.1465040430655349E-7</v>
      </c>
      <c r="I250" s="2" t="s">
        <v>67</v>
      </c>
      <c r="J250" s="2" t="s">
        <v>68</v>
      </c>
      <c r="K250" s="2" t="s">
        <v>69</v>
      </c>
      <c r="L250" s="2" t="s">
        <v>62</v>
      </c>
      <c r="M250" s="2"/>
      <c r="N250" s="38" t="s">
        <v>71</v>
      </c>
    </row>
    <row r="251" spans="1:14" x14ac:dyDescent="0.2">
      <c r="A251" s="58">
        <f t="shared" si="27"/>
        <v>1.2612200451869136</v>
      </c>
      <c r="B251" s="59" t="s">
        <v>11</v>
      </c>
      <c r="C251" s="2" t="s">
        <v>239</v>
      </c>
      <c r="D251" s="2" t="s">
        <v>220</v>
      </c>
      <c r="E251" s="2" t="s">
        <v>88</v>
      </c>
      <c r="F251" s="2" t="s">
        <v>136</v>
      </c>
      <c r="G251" s="2" t="s">
        <v>12</v>
      </c>
      <c r="H251" s="2">
        <f t="shared" si="25"/>
        <v>1.195469237143994E-6</v>
      </c>
      <c r="I251" s="2" t="s">
        <v>67</v>
      </c>
      <c r="J251" s="2" t="s">
        <v>68</v>
      </c>
      <c r="K251" s="2" t="s">
        <v>69</v>
      </c>
      <c r="L251" s="2" t="s">
        <v>62</v>
      </c>
      <c r="M251" s="2"/>
      <c r="N251" s="38" t="s">
        <v>71</v>
      </c>
    </row>
    <row r="252" spans="1:14" x14ac:dyDescent="0.2">
      <c r="A252" s="58">
        <f t="shared" si="27"/>
        <v>1.6449072981782056</v>
      </c>
      <c r="B252" s="59" t="s">
        <v>11</v>
      </c>
      <c r="C252" s="2" t="s">
        <v>239</v>
      </c>
      <c r="D252" s="2" t="s">
        <v>220</v>
      </c>
      <c r="E252" s="2" t="s">
        <v>88</v>
      </c>
      <c r="F252" s="2" t="s">
        <v>136</v>
      </c>
      <c r="G252" s="2" t="s">
        <v>13</v>
      </c>
      <c r="H252" s="2">
        <f t="shared" si="25"/>
        <v>1.55915383713574E-6</v>
      </c>
      <c r="I252" s="2" t="s">
        <v>67</v>
      </c>
      <c r="J252" s="2" t="s">
        <v>68</v>
      </c>
      <c r="K252" s="2" t="s">
        <v>69</v>
      </c>
      <c r="L252" s="2" t="s">
        <v>62</v>
      </c>
      <c r="M252" s="2"/>
      <c r="N252" s="38" t="s">
        <v>71</v>
      </c>
    </row>
    <row r="253" spans="1:14" x14ac:dyDescent="0.2">
      <c r="A253" s="58">
        <f t="shared" si="27"/>
        <v>1.2074408524401301</v>
      </c>
      <c r="B253" s="59" t="s">
        <v>11</v>
      </c>
      <c r="C253" s="2" t="s">
        <v>239</v>
      </c>
      <c r="D253" s="2" t="s">
        <v>220</v>
      </c>
      <c r="E253" s="2" t="s">
        <v>88</v>
      </c>
      <c r="F253" s="2" t="s">
        <v>136</v>
      </c>
      <c r="G253" s="2" t="s">
        <v>14</v>
      </c>
      <c r="H253" s="2">
        <f t="shared" si="25"/>
        <v>1.144493698995384E-6</v>
      </c>
      <c r="I253" s="2" t="s">
        <v>67</v>
      </c>
      <c r="J253" s="2" t="s">
        <v>68</v>
      </c>
      <c r="K253" s="2" t="s">
        <v>69</v>
      </c>
      <c r="L253" s="2" t="s">
        <v>62</v>
      </c>
      <c r="M253" s="2"/>
      <c r="N253" s="38" t="s">
        <v>71</v>
      </c>
    </row>
    <row r="254" spans="1:14" x14ac:dyDescent="0.2">
      <c r="A254" s="58">
        <f t="shared" si="27"/>
        <v>1.1635271219455654</v>
      </c>
      <c r="B254" s="59" t="s">
        <v>11</v>
      </c>
      <c r="C254" s="2" t="s">
        <v>239</v>
      </c>
      <c r="D254" s="2" t="s">
        <v>220</v>
      </c>
      <c r="E254" s="2" t="s">
        <v>88</v>
      </c>
      <c r="F254" s="2" t="s">
        <v>136</v>
      </c>
      <c r="G254" s="2" t="s">
        <v>15</v>
      </c>
      <c r="H254" s="2">
        <f t="shared" si="25"/>
        <v>1.1028693099010099E-6</v>
      </c>
      <c r="I254" s="2" t="s">
        <v>67</v>
      </c>
      <c r="J254" s="2" t="s">
        <v>68</v>
      </c>
      <c r="K254" s="2" t="s">
        <v>69</v>
      </c>
      <c r="L254" s="2" t="s">
        <v>62</v>
      </c>
      <c r="M254" s="2"/>
      <c r="N254" s="38" t="s">
        <v>71</v>
      </c>
    </row>
    <row r="255" spans="1:14" x14ac:dyDescent="0.2">
      <c r="A255" s="58">
        <f t="shared" si="27"/>
        <v>2.7140635663636774E-2</v>
      </c>
      <c r="B255" s="59" t="s">
        <v>11</v>
      </c>
      <c r="C255" s="2" t="s">
        <v>239</v>
      </c>
      <c r="D255" s="2" t="s">
        <v>220</v>
      </c>
      <c r="E255" s="2" t="s">
        <v>88</v>
      </c>
      <c r="F255" s="2" t="s">
        <v>136</v>
      </c>
      <c r="G255" s="2" t="s">
        <v>16</v>
      </c>
      <c r="H255" s="2">
        <f t="shared" si="25"/>
        <v>2.5725721008186516E-8</v>
      </c>
      <c r="I255" s="2" t="s">
        <v>67</v>
      </c>
      <c r="J255" s="2" t="s">
        <v>68</v>
      </c>
      <c r="K255" s="2" t="s">
        <v>69</v>
      </c>
      <c r="L255" s="2" t="s">
        <v>62</v>
      </c>
      <c r="M255" s="2"/>
      <c r="N255" s="38" t="s">
        <v>71</v>
      </c>
    </row>
    <row r="256" spans="1:14" x14ac:dyDescent="0.2">
      <c r="A256" s="58">
        <f t="shared" si="27"/>
        <v>0</v>
      </c>
      <c r="B256" s="59" t="s">
        <v>11</v>
      </c>
      <c r="C256" s="2" t="s">
        <v>239</v>
      </c>
      <c r="D256" s="2" t="s">
        <v>220</v>
      </c>
      <c r="E256" s="2" t="s">
        <v>88</v>
      </c>
      <c r="F256" s="2" t="s">
        <v>136</v>
      </c>
      <c r="G256" s="2" t="s">
        <v>17</v>
      </c>
      <c r="H256" s="2">
        <f t="shared" si="25"/>
        <v>0</v>
      </c>
      <c r="I256" s="2" t="s">
        <v>67</v>
      </c>
      <c r="J256" s="2" t="s">
        <v>68</v>
      </c>
      <c r="K256" s="2" t="s">
        <v>69</v>
      </c>
      <c r="L256" s="2" t="s">
        <v>62</v>
      </c>
      <c r="M256" s="2"/>
      <c r="N256" s="38" t="s">
        <v>71</v>
      </c>
    </row>
    <row r="257" spans="1:14" x14ac:dyDescent="0.2">
      <c r="A257" s="58">
        <f t="shared" si="27"/>
        <v>0</v>
      </c>
      <c r="B257" s="59" t="s">
        <v>11</v>
      </c>
      <c r="C257" s="2" t="s">
        <v>239</v>
      </c>
      <c r="D257" s="2" t="s">
        <v>220</v>
      </c>
      <c r="E257" s="2" t="s">
        <v>88</v>
      </c>
      <c r="F257" s="2" t="s">
        <v>136</v>
      </c>
      <c r="G257" s="2" t="s">
        <v>18</v>
      </c>
      <c r="H257" s="2">
        <f t="shared" si="25"/>
        <v>0</v>
      </c>
      <c r="I257" s="2" t="s">
        <v>67</v>
      </c>
      <c r="J257" s="2" t="s">
        <v>68</v>
      </c>
      <c r="K257" s="2" t="s">
        <v>69</v>
      </c>
      <c r="L257" s="2" t="s">
        <v>62</v>
      </c>
      <c r="M257" s="2"/>
      <c r="N257" s="38" t="s">
        <v>71</v>
      </c>
    </row>
    <row r="258" spans="1:14" x14ac:dyDescent="0.2">
      <c r="A258" s="58">
        <f t="shared" si="27"/>
        <v>0</v>
      </c>
      <c r="B258" s="59" t="s">
        <v>11</v>
      </c>
      <c r="C258" s="2" t="s">
        <v>239</v>
      </c>
      <c r="D258" s="2" t="s">
        <v>220</v>
      </c>
      <c r="E258" s="2" t="s">
        <v>88</v>
      </c>
      <c r="F258" s="2" t="s">
        <v>136</v>
      </c>
      <c r="G258" s="2" t="s">
        <v>79</v>
      </c>
      <c r="H258" s="2">
        <f t="shared" si="25"/>
        <v>0</v>
      </c>
      <c r="I258" s="2" t="s">
        <v>67</v>
      </c>
      <c r="J258" s="2" t="s">
        <v>68</v>
      </c>
      <c r="K258" s="2" t="s">
        <v>69</v>
      </c>
      <c r="L258" s="2" t="s">
        <v>62</v>
      </c>
      <c r="M258" s="2"/>
      <c r="N258" s="38" t="s">
        <v>71</v>
      </c>
    </row>
    <row r="259" spans="1:14" x14ac:dyDescent="0.2">
      <c r="A259" s="58">
        <f t="shared" si="27"/>
        <v>0</v>
      </c>
      <c r="B259" s="59" t="s">
        <v>11</v>
      </c>
      <c r="C259" s="2" t="s">
        <v>239</v>
      </c>
      <c r="D259" s="2" t="s">
        <v>220</v>
      </c>
      <c r="E259" s="2" t="s">
        <v>88</v>
      </c>
      <c r="F259" s="2" t="s">
        <v>136</v>
      </c>
      <c r="G259" s="2" t="s">
        <v>20</v>
      </c>
      <c r="H259" s="2">
        <f t="shared" si="25"/>
        <v>0</v>
      </c>
      <c r="I259" s="2" t="s">
        <v>67</v>
      </c>
      <c r="J259" s="2" t="s">
        <v>68</v>
      </c>
      <c r="K259" s="2" t="s">
        <v>69</v>
      </c>
      <c r="L259" s="2" t="s">
        <v>62</v>
      </c>
      <c r="M259" s="2"/>
      <c r="N259" s="38" t="s">
        <v>71</v>
      </c>
    </row>
    <row r="260" spans="1:14" x14ac:dyDescent="0.2">
      <c r="A260" s="137">
        <f t="shared" si="27"/>
        <v>49104.619660716889</v>
      </c>
      <c r="B260" s="59" t="s">
        <v>11</v>
      </c>
      <c r="C260" s="2" t="s">
        <v>239</v>
      </c>
      <c r="D260" s="2" t="s">
        <v>220</v>
      </c>
      <c r="E260" s="2" t="s">
        <v>88</v>
      </c>
      <c r="F260" s="2" t="s">
        <v>136</v>
      </c>
      <c r="G260" s="2" t="s">
        <v>21</v>
      </c>
      <c r="H260" s="2">
        <f t="shared" si="25"/>
        <v>4.6544663185513646E-2</v>
      </c>
      <c r="I260" s="2" t="s">
        <v>67</v>
      </c>
      <c r="J260" s="2" t="s">
        <v>68</v>
      </c>
      <c r="K260" s="2" t="s">
        <v>69</v>
      </c>
      <c r="L260" s="2" t="s">
        <v>62</v>
      </c>
      <c r="M260" s="2"/>
      <c r="N260" s="38" t="s">
        <v>213</v>
      </c>
    </row>
    <row r="261" spans="1:14" x14ac:dyDescent="0.2">
      <c r="A261" s="58">
        <f t="shared" si="27"/>
        <v>0</v>
      </c>
      <c r="B261" s="59" t="s">
        <v>11</v>
      </c>
      <c r="C261" s="2" t="s">
        <v>239</v>
      </c>
      <c r="D261" s="2" t="s">
        <v>220</v>
      </c>
      <c r="E261" s="2" t="s">
        <v>87</v>
      </c>
      <c r="F261" s="2" t="s">
        <v>136</v>
      </c>
      <c r="G261" s="2" t="s">
        <v>182</v>
      </c>
      <c r="H261" s="2">
        <f t="shared" si="25"/>
        <v>0</v>
      </c>
      <c r="I261" s="2" t="s">
        <v>67</v>
      </c>
      <c r="J261" s="2" t="s">
        <v>68</v>
      </c>
      <c r="K261" s="2" t="s">
        <v>69</v>
      </c>
      <c r="L261" s="2" t="s">
        <v>62</v>
      </c>
      <c r="M261" s="2"/>
      <c r="N261" s="38" t="s">
        <v>71</v>
      </c>
    </row>
    <row r="262" spans="1:14" x14ac:dyDescent="0.2">
      <c r="A262" s="137">
        <f t="shared" si="27"/>
        <v>0</v>
      </c>
      <c r="B262" s="59" t="s">
        <v>11</v>
      </c>
      <c r="C262" s="2" t="s">
        <v>239</v>
      </c>
      <c r="D262" s="2" t="s">
        <v>220</v>
      </c>
      <c r="E262" s="2" t="s">
        <v>87</v>
      </c>
      <c r="F262" s="2" t="s">
        <v>136</v>
      </c>
      <c r="G262" s="2" t="s">
        <v>183</v>
      </c>
      <c r="H262" s="2">
        <f t="shared" si="25"/>
        <v>0</v>
      </c>
      <c r="I262" s="2" t="s">
        <v>67</v>
      </c>
      <c r="J262" s="2" t="s">
        <v>68</v>
      </c>
      <c r="K262" s="2" t="s">
        <v>69</v>
      </c>
      <c r="L262" s="2" t="s">
        <v>62</v>
      </c>
      <c r="M262" s="2"/>
      <c r="N262" s="38" t="s">
        <v>71</v>
      </c>
    </row>
    <row r="263" spans="1:14" x14ac:dyDescent="0.2">
      <c r="A263" s="58">
        <f t="shared" si="27"/>
        <v>0</v>
      </c>
      <c r="B263" s="59" t="s">
        <v>11</v>
      </c>
      <c r="C263" s="2" t="s">
        <v>239</v>
      </c>
      <c r="D263" s="2" t="s">
        <v>220</v>
      </c>
      <c r="E263" s="2" t="s">
        <v>87</v>
      </c>
      <c r="F263" s="2" t="s">
        <v>136</v>
      </c>
      <c r="G263" s="2" t="s">
        <v>184</v>
      </c>
      <c r="H263" s="2">
        <f t="shared" si="25"/>
        <v>0</v>
      </c>
      <c r="I263" s="2" t="s">
        <v>67</v>
      </c>
      <c r="J263" s="2" t="s">
        <v>68</v>
      </c>
      <c r="K263" s="2" t="s">
        <v>69</v>
      </c>
      <c r="L263" s="2" t="s">
        <v>62</v>
      </c>
      <c r="M263" s="2"/>
      <c r="N263" s="38" t="s">
        <v>71</v>
      </c>
    </row>
    <row r="264" spans="1:14" x14ac:dyDescent="0.2">
      <c r="A264" s="58">
        <f t="shared" ref="A264:A277" si="28">H61</f>
        <v>1.5373395106181431</v>
      </c>
      <c r="B264" s="59" t="s">
        <v>11</v>
      </c>
      <c r="C264" s="2" t="s">
        <v>239</v>
      </c>
      <c r="D264" s="2" t="s">
        <v>220</v>
      </c>
      <c r="E264" s="2" t="s">
        <v>93</v>
      </c>
      <c r="F264" s="2" t="s">
        <v>136</v>
      </c>
      <c r="G264" s="2" t="s">
        <v>8</v>
      </c>
      <c r="H264" s="2">
        <f t="shared" si="25"/>
        <v>1.4571938489271499E-6</v>
      </c>
      <c r="I264" s="2" t="s">
        <v>67</v>
      </c>
      <c r="J264" s="2" t="s">
        <v>68</v>
      </c>
      <c r="K264" s="2" t="s">
        <v>69</v>
      </c>
      <c r="L264" s="2" t="s">
        <v>62</v>
      </c>
      <c r="M264" s="2"/>
      <c r="N264" s="38" t="s">
        <v>71</v>
      </c>
    </row>
    <row r="265" spans="1:14" x14ac:dyDescent="0.2">
      <c r="A265" s="58">
        <f t="shared" si="28"/>
        <v>4.8713890213944593</v>
      </c>
      <c r="B265" s="59" t="s">
        <v>11</v>
      </c>
      <c r="C265" s="2" t="s">
        <v>239</v>
      </c>
      <c r="D265" s="2" t="s">
        <v>220</v>
      </c>
      <c r="E265" s="2" t="s">
        <v>93</v>
      </c>
      <c r="F265" s="2" t="s">
        <v>136</v>
      </c>
      <c r="G265" s="2" t="s">
        <v>12</v>
      </c>
      <c r="H265" s="2">
        <f t="shared" si="25"/>
        <v>4.6174303520326633E-6</v>
      </c>
      <c r="I265" s="2" t="s">
        <v>67</v>
      </c>
      <c r="J265" s="2" t="s">
        <v>68</v>
      </c>
      <c r="K265" s="2" t="s">
        <v>69</v>
      </c>
      <c r="L265" s="2" t="s">
        <v>62</v>
      </c>
      <c r="M265" s="2"/>
      <c r="N265" s="38" t="s">
        <v>71</v>
      </c>
    </row>
    <row r="266" spans="1:14" x14ac:dyDescent="0.2">
      <c r="A266" s="58">
        <f t="shared" si="28"/>
        <v>9.5423174739359169</v>
      </c>
      <c r="B266" s="59" t="s">
        <v>11</v>
      </c>
      <c r="C266" s="2" t="s">
        <v>239</v>
      </c>
      <c r="D266" s="2" t="s">
        <v>220</v>
      </c>
      <c r="E266" s="2" t="s">
        <v>93</v>
      </c>
      <c r="F266" s="2" t="s">
        <v>136</v>
      </c>
      <c r="G266" s="2" t="s">
        <v>13</v>
      </c>
      <c r="H266" s="2">
        <f t="shared" si="25"/>
        <v>9.0448506861951823E-6</v>
      </c>
      <c r="I266" s="2" t="s">
        <v>67</v>
      </c>
      <c r="J266" s="2" t="s">
        <v>68</v>
      </c>
      <c r="K266" s="2" t="s">
        <v>69</v>
      </c>
      <c r="L266" s="2" t="s">
        <v>62</v>
      </c>
      <c r="M266" s="2"/>
      <c r="N266" s="38" t="s">
        <v>71</v>
      </c>
    </row>
    <row r="267" spans="1:14" x14ac:dyDescent="0.2">
      <c r="A267" s="58">
        <f t="shared" si="28"/>
        <v>1.7139350750481765</v>
      </c>
      <c r="B267" s="59" t="s">
        <v>11</v>
      </c>
      <c r="C267" s="2" t="s">
        <v>239</v>
      </c>
      <c r="D267" s="2" t="s">
        <v>220</v>
      </c>
      <c r="E267" s="2" t="s">
        <v>93</v>
      </c>
      <c r="F267" s="2" t="s">
        <v>136</v>
      </c>
      <c r="G267" s="2" t="s">
        <v>14</v>
      </c>
      <c r="H267" s="2">
        <f t="shared" si="25"/>
        <v>1.6245830095243381E-6</v>
      </c>
      <c r="I267" s="2" t="s">
        <v>67</v>
      </c>
      <c r="J267" s="2" t="s">
        <v>68</v>
      </c>
      <c r="K267" s="2" t="s">
        <v>69</v>
      </c>
      <c r="L267" s="2" t="s">
        <v>62</v>
      </c>
      <c r="M267" s="2"/>
      <c r="N267" s="38" t="s">
        <v>71</v>
      </c>
    </row>
    <row r="268" spans="1:14" x14ac:dyDescent="0.2">
      <c r="A268" s="58">
        <f t="shared" si="28"/>
        <v>0.74262405108511709</v>
      </c>
      <c r="B268" s="59" t="s">
        <v>11</v>
      </c>
      <c r="C268" s="2" t="s">
        <v>239</v>
      </c>
      <c r="D268" s="2" t="s">
        <v>220</v>
      </c>
      <c r="E268" s="2" t="s">
        <v>93</v>
      </c>
      <c r="F268" s="2" t="s">
        <v>136</v>
      </c>
      <c r="G268" s="2" t="s">
        <v>15</v>
      </c>
      <c r="H268" s="2">
        <f t="shared" si="25"/>
        <v>7.0390905316124846E-7</v>
      </c>
      <c r="I268" s="2" t="s">
        <v>67</v>
      </c>
      <c r="J268" s="2" t="s">
        <v>68</v>
      </c>
      <c r="K268" s="2" t="s">
        <v>69</v>
      </c>
      <c r="L268" s="2" t="s">
        <v>62</v>
      </c>
      <c r="M268" s="2"/>
      <c r="N268" s="38" t="s">
        <v>71</v>
      </c>
    </row>
    <row r="269" spans="1:14" x14ac:dyDescent="0.2">
      <c r="A269" s="58">
        <f t="shared" si="28"/>
        <v>23.468141553021699</v>
      </c>
      <c r="B269" s="59" t="s">
        <v>11</v>
      </c>
      <c r="C269" s="2" t="s">
        <v>239</v>
      </c>
      <c r="D269" s="2" t="s">
        <v>220</v>
      </c>
      <c r="E269" s="2" t="s">
        <v>93</v>
      </c>
      <c r="F269" s="2" t="s">
        <v>136</v>
      </c>
      <c r="G269" s="2" t="s">
        <v>16</v>
      </c>
      <c r="H269" s="2">
        <f t="shared" si="25"/>
        <v>2.2244683936513461E-5</v>
      </c>
      <c r="I269" s="2" t="s">
        <v>67</v>
      </c>
      <c r="J269" s="2" t="s">
        <v>68</v>
      </c>
      <c r="K269" s="2" t="s">
        <v>69</v>
      </c>
      <c r="L269" s="2" t="s">
        <v>62</v>
      </c>
      <c r="M269" s="2"/>
      <c r="N269" s="38" t="s">
        <v>71</v>
      </c>
    </row>
    <row r="270" spans="1:14" x14ac:dyDescent="0.2">
      <c r="A270" s="58">
        <f t="shared" si="28"/>
        <v>6.0991681348813429E-2</v>
      </c>
      <c r="B270" s="59" t="s">
        <v>11</v>
      </c>
      <c r="C270" s="2" t="s">
        <v>239</v>
      </c>
      <c r="D270" s="2" t="s">
        <v>220</v>
      </c>
      <c r="E270" s="2" t="s">
        <v>93</v>
      </c>
      <c r="F270" s="2" t="s">
        <v>136</v>
      </c>
      <c r="G270" s="2" t="s">
        <v>17</v>
      </c>
      <c r="H270" s="2">
        <f t="shared" si="25"/>
        <v>5.7812020235842111E-8</v>
      </c>
      <c r="I270" s="2" t="s">
        <v>67</v>
      </c>
      <c r="J270" s="2" t="s">
        <v>68</v>
      </c>
      <c r="K270" s="2" t="s">
        <v>69</v>
      </c>
      <c r="L270" s="2" t="s">
        <v>62</v>
      </c>
      <c r="M270" s="2"/>
      <c r="N270" s="38" t="s">
        <v>71</v>
      </c>
    </row>
    <row r="271" spans="1:14" x14ac:dyDescent="0.2">
      <c r="A271" s="58">
        <f t="shared" si="28"/>
        <v>0.14397170940127071</v>
      </c>
      <c r="B271" s="59" t="s">
        <v>11</v>
      </c>
      <c r="C271" s="2" t="s">
        <v>239</v>
      </c>
      <c r="D271" s="2" t="s">
        <v>220</v>
      </c>
      <c r="E271" s="2" t="s">
        <v>93</v>
      </c>
      <c r="F271" s="2" t="s">
        <v>136</v>
      </c>
      <c r="G271" s="2" t="s">
        <v>18</v>
      </c>
      <c r="H271" s="2">
        <f t="shared" si="25"/>
        <v>1.36466075261868E-7</v>
      </c>
      <c r="I271" s="2" t="s">
        <v>67</v>
      </c>
      <c r="J271" s="2" t="s">
        <v>68</v>
      </c>
      <c r="K271" s="2" t="s">
        <v>69</v>
      </c>
      <c r="L271" s="2" t="s">
        <v>62</v>
      </c>
      <c r="M271" s="2"/>
      <c r="N271" s="38" t="s">
        <v>71</v>
      </c>
    </row>
    <row r="272" spans="1:14" x14ac:dyDescent="0.2">
      <c r="A272" s="58">
        <f t="shared" si="28"/>
        <v>26.973369868797846</v>
      </c>
      <c r="B272" s="59" t="s">
        <v>11</v>
      </c>
      <c r="C272" s="2" t="s">
        <v>239</v>
      </c>
      <c r="D272" s="2" t="s">
        <v>220</v>
      </c>
      <c r="E272" s="2" t="s">
        <v>93</v>
      </c>
      <c r="F272" s="2" t="s">
        <v>136</v>
      </c>
      <c r="G272" s="2" t="s">
        <v>79</v>
      </c>
      <c r="H272" s="2">
        <f t="shared" si="25"/>
        <v>2.5567175231088009E-5</v>
      </c>
      <c r="I272" s="2" t="s">
        <v>67</v>
      </c>
      <c r="J272" s="2" t="s">
        <v>68</v>
      </c>
      <c r="K272" s="2" t="s">
        <v>69</v>
      </c>
      <c r="L272" s="2" t="s">
        <v>62</v>
      </c>
      <c r="M272" s="2"/>
      <c r="N272" s="38" t="s">
        <v>71</v>
      </c>
    </row>
    <row r="273" spans="1:14" x14ac:dyDescent="0.2">
      <c r="A273" s="58">
        <f t="shared" si="28"/>
        <v>0.21311118728292155</v>
      </c>
      <c r="B273" s="59" t="s">
        <v>11</v>
      </c>
      <c r="C273" s="2" t="s">
        <v>239</v>
      </c>
      <c r="D273" s="2" t="s">
        <v>220</v>
      </c>
      <c r="E273" s="2" t="s">
        <v>93</v>
      </c>
      <c r="F273" s="2" t="s">
        <v>136</v>
      </c>
      <c r="G273" s="2" t="s">
        <v>20</v>
      </c>
      <c r="H273" s="2">
        <f t="shared" si="25"/>
        <v>2.0200112538665552E-7</v>
      </c>
      <c r="I273" s="2" t="s">
        <v>67</v>
      </c>
      <c r="J273" s="2" t="s">
        <v>68</v>
      </c>
      <c r="K273" s="2" t="s">
        <v>69</v>
      </c>
      <c r="L273" s="2" t="s">
        <v>62</v>
      </c>
      <c r="M273" s="2"/>
      <c r="N273" s="38" t="s">
        <v>71</v>
      </c>
    </row>
    <row r="274" spans="1:14" x14ac:dyDescent="0.2">
      <c r="A274" s="58">
        <f t="shared" si="28"/>
        <v>13599.276902019179</v>
      </c>
      <c r="B274" s="59" t="s">
        <v>11</v>
      </c>
      <c r="C274" s="2" t="s">
        <v>239</v>
      </c>
      <c r="D274" s="2" t="s">
        <v>220</v>
      </c>
      <c r="E274" s="2" t="s">
        <v>93</v>
      </c>
      <c r="F274" s="2" t="s">
        <v>136</v>
      </c>
      <c r="G274" s="2" t="s">
        <v>21</v>
      </c>
      <c r="H274" s="2">
        <f t="shared" si="25"/>
        <v>1.289030985973382E-2</v>
      </c>
      <c r="I274" s="2" t="s">
        <v>67</v>
      </c>
      <c r="J274" s="2" t="s">
        <v>68</v>
      </c>
      <c r="K274" s="2" t="s">
        <v>69</v>
      </c>
      <c r="L274" s="2" t="s">
        <v>62</v>
      </c>
      <c r="M274" s="2"/>
      <c r="N274" s="38" t="s">
        <v>213</v>
      </c>
    </row>
    <row r="275" spans="1:14" x14ac:dyDescent="0.2">
      <c r="A275" s="58">
        <f t="shared" si="28"/>
        <v>0</v>
      </c>
      <c r="B275" s="59" t="s">
        <v>11</v>
      </c>
      <c r="C275" s="2" t="s">
        <v>239</v>
      </c>
      <c r="D275" s="2" t="s">
        <v>220</v>
      </c>
      <c r="E275" s="2" t="s">
        <v>93</v>
      </c>
      <c r="F275" s="2" t="s">
        <v>136</v>
      </c>
      <c r="G275" s="2" t="s">
        <v>182</v>
      </c>
      <c r="H275" s="2">
        <f t="shared" si="25"/>
        <v>0</v>
      </c>
      <c r="I275" s="2" t="s">
        <v>67</v>
      </c>
      <c r="J275" s="2" t="s">
        <v>68</v>
      </c>
      <c r="K275" s="2" t="s">
        <v>69</v>
      </c>
      <c r="L275" s="2" t="s">
        <v>62</v>
      </c>
      <c r="M275" s="2"/>
      <c r="N275" s="38" t="s">
        <v>71</v>
      </c>
    </row>
    <row r="276" spans="1:14" x14ac:dyDescent="0.2">
      <c r="A276" s="58">
        <f t="shared" si="28"/>
        <v>0</v>
      </c>
      <c r="B276" s="59" t="s">
        <v>11</v>
      </c>
      <c r="C276" s="2" t="s">
        <v>239</v>
      </c>
      <c r="D276" s="2" t="s">
        <v>220</v>
      </c>
      <c r="E276" s="2" t="s">
        <v>93</v>
      </c>
      <c r="F276" s="2" t="s">
        <v>136</v>
      </c>
      <c r="G276" s="2" t="s">
        <v>183</v>
      </c>
      <c r="H276" s="2">
        <f t="shared" si="25"/>
        <v>0</v>
      </c>
      <c r="I276" s="2" t="s">
        <v>67</v>
      </c>
      <c r="J276" s="2" t="s">
        <v>68</v>
      </c>
      <c r="K276" s="2" t="s">
        <v>69</v>
      </c>
      <c r="L276" s="2" t="s">
        <v>62</v>
      </c>
      <c r="M276" s="2"/>
      <c r="N276" s="38" t="s">
        <v>71</v>
      </c>
    </row>
    <row r="277" spans="1:14" x14ac:dyDescent="0.2">
      <c r="A277" s="58">
        <f t="shared" si="28"/>
        <v>0</v>
      </c>
      <c r="B277" s="59" t="s">
        <v>11</v>
      </c>
      <c r="C277" s="2" t="s">
        <v>239</v>
      </c>
      <c r="D277" s="2" t="s">
        <v>220</v>
      </c>
      <c r="E277" s="2" t="s">
        <v>93</v>
      </c>
      <c r="F277" s="2" t="s">
        <v>136</v>
      </c>
      <c r="G277" s="2" t="s">
        <v>184</v>
      </c>
      <c r="H277" s="2">
        <f t="shared" si="25"/>
        <v>0</v>
      </c>
      <c r="I277" s="2" t="s">
        <v>67</v>
      </c>
      <c r="J277" s="2" t="s">
        <v>68</v>
      </c>
      <c r="K277" s="2" t="s">
        <v>69</v>
      </c>
      <c r="L277" s="2" t="s">
        <v>62</v>
      </c>
      <c r="M277" s="2"/>
      <c r="N277" s="38" t="s">
        <v>71</v>
      </c>
    </row>
    <row r="278" spans="1:14" x14ac:dyDescent="0.2">
      <c r="A278" s="181">
        <f>J61</f>
        <v>0.98066171594753204</v>
      </c>
      <c r="B278" s="59" t="s">
        <v>11</v>
      </c>
      <c r="C278" s="2" t="s">
        <v>230</v>
      </c>
      <c r="D278" s="2" t="s">
        <v>220</v>
      </c>
      <c r="E278" s="2" t="s">
        <v>93</v>
      </c>
      <c r="F278" s="2" t="s">
        <v>136</v>
      </c>
      <c r="G278" s="2" t="s">
        <v>8</v>
      </c>
      <c r="H278" s="2">
        <f t="shared" si="25"/>
        <v>9.2953717151424832E-7</v>
      </c>
      <c r="I278" s="2" t="s">
        <v>67</v>
      </c>
      <c r="J278" s="2" t="s">
        <v>68</v>
      </c>
      <c r="K278" s="2" t="s">
        <v>69</v>
      </c>
      <c r="L278" s="2" t="s">
        <v>62</v>
      </c>
      <c r="M278" s="2"/>
      <c r="N278" s="38" t="s">
        <v>71</v>
      </c>
    </row>
    <row r="279" spans="1:14" x14ac:dyDescent="0.2">
      <c r="A279" s="181">
        <f t="shared" ref="A279:A291" si="29">J62</f>
        <v>3.9920002534476509</v>
      </c>
      <c r="B279" s="59" t="s">
        <v>11</v>
      </c>
      <c r="C279" s="2" t="s">
        <v>230</v>
      </c>
      <c r="D279" s="2" t="s">
        <v>220</v>
      </c>
      <c r="E279" s="2" t="s">
        <v>93</v>
      </c>
      <c r="F279" s="2" t="s">
        <v>136</v>
      </c>
      <c r="G279" s="2" t="s">
        <v>12</v>
      </c>
      <c r="H279" s="2">
        <f t="shared" si="25"/>
        <v>3.783886496158911E-6</v>
      </c>
      <c r="I279" s="2" t="s">
        <v>67</v>
      </c>
      <c r="J279" s="2" t="s">
        <v>68</v>
      </c>
      <c r="K279" s="2" t="s">
        <v>69</v>
      </c>
      <c r="L279" s="2" t="s">
        <v>62</v>
      </c>
      <c r="M279" s="2"/>
      <c r="N279" s="38" t="s">
        <v>71</v>
      </c>
    </row>
    <row r="280" spans="1:14" x14ac:dyDescent="0.2">
      <c r="A280" s="181">
        <f t="shared" si="29"/>
        <v>5.3498624240564796</v>
      </c>
      <c r="B280" s="59" t="s">
        <v>11</v>
      </c>
      <c r="C280" s="2" t="s">
        <v>230</v>
      </c>
      <c r="D280" s="2" t="s">
        <v>220</v>
      </c>
      <c r="E280" s="2" t="s">
        <v>93</v>
      </c>
      <c r="F280" s="2" t="s">
        <v>136</v>
      </c>
      <c r="G280" s="2" t="s">
        <v>13</v>
      </c>
      <c r="H280" s="2">
        <f t="shared" si="25"/>
        <v>5.0709596436554312E-6</v>
      </c>
      <c r="I280" s="2" t="s">
        <v>67</v>
      </c>
      <c r="J280" s="2" t="s">
        <v>68</v>
      </c>
      <c r="K280" s="2" t="s">
        <v>69</v>
      </c>
      <c r="L280" s="2" t="s">
        <v>62</v>
      </c>
      <c r="M280" s="2"/>
      <c r="N280" s="38" t="s">
        <v>71</v>
      </c>
    </row>
    <row r="281" spans="1:14" x14ac:dyDescent="0.2">
      <c r="A281" s="181">
        <f t="shared" si="29"/>
        <v>0.36239439991404065</v>
      </c>
      <c r="B281" s="59" t="s">
        <v>11</v>
      </c>
      <c r="C281" s="2" t="s">
        <v>230</v>
      </c>
      <c r="D281" s="2" t="s">
        <v>220</v>
      </c>
      <c r="E281" s="2" t="s">
        <v>93</v>
      </c>
      <c r="F281" s="2" t="s">
        <v>136</v>
      </c>
      <c r="G281" s="2" t="s">
        <v>14</v>
      </c>
      <c r="H281" s="2">
        <f t="shared" si="25"/>
        <v>3.4350180086638928E-7</v>
      </c>
      <c r="I281" s="2" t="s">
        <v>67</v>
      </c>
      <c r="J281" s="2" t="s">
        <v>68</v>
      </c>
      <c r="K281" s="2" t="s">
        <v>69</v>
      </c>
      <c r="L281" s="2" t="s">
        <v>62</v>
      </c>
      <c r="M281" s="2"/>
      <c r="N281" s="38" t="s">
        <v>71</v>
      </c>
    </row>
    <row r="282" spans="1:14" x14ac:dyDescent="0.2">
      <c r="A282" s="181">
        <f t="shared" si="29"/>
        <v>0.21041670166376425</v>
      </c>
      <c r="B282" s="59" t="s">
        <v>11</v>
      </c>
      <c r="C282" s="2" t="s">
        <v>230</v>
      </c>
      <c r="D282" s="2" t="s">
        <v>220</v>
      </c>
      <c r="E282" s="2" t="s">
        <v>93</v>
      </c>
      <c r="F282" s="2" t="s">
        <v>136</v>
      </c>
      <c r="G282" s="2" t="s">
        <v>15</v>
      </c>
      <c r="H282" s="2">
        <f t="shared" si="25"/>
        <v>1.9944711058176706E-7</v>
      </c>
      <c r="I282" s="2" t="s">
        <v>67</v>
      </c>
      <c r="J282" s="2" t="s">
        <v>68</v>
      </c>
      <c r="K282" s="2" t="s">
        <v>69</v>
      </c>
      <c r="L282" s="2" t="s">
        <v>62</v>
      </c>
      <c r="M282" s="2"/>
      <c r="N282" s="38" t="s">
        <v>71</v>
      </c>
    </row>
    <row r="283" spans="1:14" x14ac:dyDescent="0.2">
      <c r="A283" s="181">
        <f t="shared" si="29"/>
        <v>3.4089959614089587</v>
      </c>
      <c r="B283" s="59" t="s">
        <v>11</v>
      </c>
      <c r="C283" s="2" t="s">
        <v>230</v>
      </c>
      <c r="D283" s="2" t="s">
        <v>220</v>
      </c>
      <c r="E283" s="2" t="s">
        <v>93</v>
      </c>
      <c r="F283" s="2" t="s">
        <v>136</v>
      </c>
      <c r="G283" s="2" t="s">
        <v>16</v>
      </c>
      <c r="H283" s="2">
        <f t="shared" si="25"/>
        <v>3.2312757928047001E-6</v>
      </c>
      <c r="I283" s="2" t="s">
        <v>67</v>
      </c>
      <c r="J283" s="2" t="s">
        <v>68</v>
      </c>
      <c r="K283" s="2" t="s">
        <v>69</v>
      </c>
      <c r="L283" s="2" t="s">
        <v>62</v>
      </c>
      <c r="M283" s="2"/>
      <c r="N283" s="38" t="s">
        <v>71</v>
      </c>
    </row>
    <row r="284" spans="1:14" x14ac:dyDescent="0.2">
      <c r="A284" s="181">
        <f t="shared" si="29"/>
        <v>4.6190466696949775E-2</v>
      </c>
      <c r="B284" s="59" t="s">
        <v>11</v>
      </c>
      <c r="C284" s="2" t="s">
        <v>230</v>
      </c>
      <c r="D284" s="2" t="s">
        <v>220</v>
      </c>
      <c r="E284" s="2" t="s">
        <v>93</v>
      </c>
      <c r="F284" s="2" t="s">
        <v>136</v>
      </c>
      <c r="G284" s="2" t="s">
        <v>17</v>
      </c>
      <c r="H284" s="2">
        <f t="shared" si="25"/>
        <v>4.3782432888104053E-8</v>
      </c>
      <c r="I284" s="2" t="s">
        <v>67</v>
      </c>
      <c r="J284" s="2" t="s">
        <v>68</v>
      </c>
      <c r="K284" s="2" t="s">
        <v>69</v>
      </c>
      <c r="L284" s="2" t="s">
        <v>62</v>
      </c>
      <c r="M284" s="2"/>
      <c r="N284" s="38" t="s">
        <v>71</v>
      </c>
    </row>
    <row r="285" spans="1:14" x14ac:dyDescent="0.2">
      <c r="A285" s="181">
        <f t="shared" si="29"/>
        <v>5.1572378191854978E-2</v>
      </c>
      <c r="B285" s="59" t="s">
        <v>11</v>
      </c>
      <c r="C285" s="2" t="s">
        <v>230</v>
      </c>
      <c r="D285" s="2" t="s">
        <v>220</v>
      </c>
      <c r="E285" s="2" t="s">
        <v>93</v>
      </c>
      <c r="F285" s="2" t="s">
        <v>136</v>
      </c>
      <c r="G285" s="2" t="s">
        <v>18</v>
      </c>
      <c r="H285" s="2">
        <f t="shared" si="25"/>
        <v>4.8883770797966806E-8</v>
      </c>
      <c r="I285" s="2" t="s">
        <v>67</v>
      </c>
      <c r="J285" s="2" t="s">
        <v>68</v>
      </c>
      <c r="K285" s="2" t="s">
        <v>69</v>
      </c>
      <c r="L285" s="2" t="s">
        <v>62</v>
      </c>
      <c r="M285" s="2"/>
      <c r="N285" s="38" t="s">
        <v>71</v>
      </c>
    </row>
    <row r="286" spans="1:14" x14ac:dyDescent="0.2">
      <c r="A286" s="181">
        <f t="shared" si="29"/>
        <v>6.1770072414263462</v>
      </c>
      <c r="B286" s="59" t="s">
        <v>11</v>
      </c>
      <c r="C286" s="2" t="s">
        <v>230</v>
      </c>
      <c r="D286" s="2" t="s">
        <v>220</v>
      </c>
      <c r="E286" s="2" t="s">
        <v>93</v>
      </c>
      <c r="F286" s="2" t="s">
        <v>136</v>
      </c>
      <c r="G286" s="2" t="s">
        <v>79</v>
      </c>
      <c r="H286" s="2">
        <f t="shared" si="25"/>
        <v>5.8549831672287644E-6</v>
      </c>
      <c r="I286" s="2" t="s">
        <v>67</v>
      </c>
      <c r="J286" s="2" t="s">
        <v>68</v>
      </c>
      <c r="K286" s="2" t="s">
        <v>69</v>
      </c>
      <c r="L286" s="2" t="s">
        <v>62</v>
      </c>
      <c r="M286" s="2"/>
      <c r="N286" s="38" t="s">
        <v>71</v>
      </c>
    </row>
    <row r="287" spans="1:14" x14ac:dyDescent="0.2">
      <c r="A287" s="181">
        <f t="shared" si="29"/>
        <v>4.0652925437798339E-2</v>
      </c>
      <c r="B287" s="59" t="s">
        <v>11</v>
      </c>
      <c r="C287" s="2" t="s">
        <v>230</v>
      </c>
      <c r="D287" s="2" t="s">
        <v>220</v>
      </c>
      <c r="E287" s="2" t="s">
        <v>93</v>
      </c>
      <c r="F287" s="2" t="s">
        <v>136</v>
      </c>
      <c r="G287" s="2" t="s">
        <v>20</v>
      </c>
      <c r="H287" s="2">
        <f t="shared" si="25"/>
        <v>3.8533578614026866E-8</v>
      </c>
      <c r="I287" s="2" t="s">
        <v>67</v>
      </c>
      <c r="J287" s="2" t="s">
        <v>68</v>
      </c>
      <c r="K287" s="2" t="s">
        <v>69</v>
      </c>
      <c r="L287" s="2" t="s">
        <v>62</v>
      </c>
      <c r="M287" s="2"/>
      <c r="N287" s="38" t="s">
        <v>71</v>
      </c>
    </row>
    <row r="288" spans="1:14" x14ac:dyDescent="0.2">
      <c r="A288" s="181">
        <f t="shared" si="29"/>
        <v>2471.9458393548184</v>
      </c>
      <c r="B288" s="59" t="s">
        <v>11</v>
      </c>
      <c r="C288" s="2" t="s">
        <v>230</v>
      </c>
      <c r="D288" s="2" t="s">
        <v>220</v>
      </c>
      <c r="E288" s="2" t="s">
        <v>93</v>
      </c>
      <c r="F288" s="2" t="s">
        <v>136</v>
      </c>
      <c r="G288" s="2" t="s">
        <v>21</v>
      </c>
      <c r="H288" s="2">
        <f t="shared" si="25"/>
        <v>2.3430766249808704E-3</v>
      </c>
      <c r="I288" s="2" t="s">
        <v>67</v>
      </c>
      <c r="J288" s="2" t="s">
        <v>68</v>
      </c>
      <c r="K288" s="2" t="s">
        <v>69</v>
      </c>
      <c r="L288" s="2" t="s">
        <v>62</v>
      </c>
      <c r="M288" s="2"/>
      <c r="N288" s="38" t="s">
        <v>213</v>
      </c>
    </row>
    <row r="289" spans="1:14" x14ac:dyDescent="0.2">
      <c r="A289" s="181">
        <f t="shared" si="29"/>
        <v>0</v>
      </c>
      <c r="B289" s="59" t="s">
        <v>11</v>
      </c>
      <c r="C289" s="2" t="s">
        <v>230</v>
      </c>
      <c r="D289" s="2" t="s">
        <v>220</v>
      </c>
      <c r="E289" s="2" t="s">
        <v>93</v>
      </c>
      <c r="F289" s="2" t="s">
        <v>136</v>
      </c>
      <c r="G289" s="2" t="s">
        <v>182</v>
      </c>
      <c r="H289" s="2">
        <f t="shared" si="25"/>
        <v>0</v>
      </c>
      <c r="I289" s="2" t="s">
        <v>67</v>
      </c>
      <c r="J289" s="2" t="s">
        <v>68</v>
      </c>
      <c r="K289" s="2" t="s">
        <v>69</v>
      </c>
      <c r="L289" s="2" t="s">
        <v>62</v>
      </c>
      <c r="M289" s="2"/>
      <c r="N289" s="38" t="s">
        <v>71</v>
      </c>
    </row>
    <row r="290" spans="1:14" x14ac:dyDescent="0.2">
      <c r="A290" s="181">
        <f t="shared" si="29"/>
        <v>0</v>
      </c>
      <c r="B290" s="59" t="s">
        <v>11</v>
      </c>
      <c r="C290" s="2" t="s">
        <v>230</v>
      </c>
      <c r="D290" s="2" t="s">
        <v>220</v>
      </c>
      <c r="E290" s="2" t="s">
        <v>93</v>
      </c>
      <c r="F290" s="2" t="s">
        <v>136</v>
      </c>
      <c r="G290" s="2" t="s">
        <v>183</v>
      </c>
      <c r="H290" s="2">
        <f t="shared" si="25"/>
        <v>0</v>
      </c>
      <c r="I290" s="2" t="s">
        <v>67</v>
      </c>
      <c r="J290" s="2" t="s">
        <v>68</v>
      </c>
      <c r="K290" s="2" t="s">
        <v>69</v>
      </c>
      <c r="L290" s="2" t="s">
        <v>62</v>
      </c>
      <c r="M290" s="2"/>
      <c r="N290" s="38" t="s">
        <v>71</v>
      </c>
    </row>
    <row r="291" spans="1:14" x14ac:dyDescent="0.2">
      <c r="A291" s="181">
        <f t="shared" si="29"/>
        <v>0</v>
      </c>
      <c r="B291" s="59" t="s">
        <v>11</v>
      </c>
      <c r="C291" s="2" t="s">
        <v>230</v>
      </c>
      <c r="D291" s="2" t="s">
        <v>220</v>
      </c>
      <c r="E291" s="2" t="s">
        <v>93</v>
      </c>
      <c r="F291" s="2" t="s">
        <v>136</v>
      </c>
      <c r="G291" s="2" t="s">
        <v>184</v>
      </c>
      <c r="H291" s="2">
        <f t="shared" si="25"/>
        <v>0</v>
      </c>
      <c r="I291" s="2" t="s">
        <v>67</v>
      </c>
      <c r="J291" s="2" t="s">
        <v>68</v>
      </c>
      <c r="K291" s="2" t="s">
        <v>69</v>
      </c>
      <c r="L291" s="2" t="s">
        <v>62</v>
      </c>
      <c r="M291" s="2"/>
      <c r="N291" s="38" t="s">
        <v>71</v>
      </c>
    </row>
    <row r="292" spans="1:14" x14ac:dyDescent="0.2">
      <c r="A292" s="4">
        <f t="shared" ref="A292:A305" si="30">L61</f>
        <v>1.5373395106181431</v>
      </c>
      <c r="B292" s="59" t="s">
        <v>11</v>
      </c>
      <c r="C292" s="2" t="s">
        <v>230</v>
      </c>
      <c r="D292" s="2" t="s">
        <v>220</v>
      </c>
      <c r="E292" s="2" t="s">
        <v>93</v>
      </c>
      <c r="F292" s="2" t="s">
        <v>136</v>
      </c>
      <c r="G292" s="2" t="s">
        <v>8</v>
      </c>
      <c r="H292" s="2">
        <f t="shared" si="25"/>
        <v>1.4571938489271499E-6</v>
      </c>
      <c r="I292" s="2" t="s">
        <v>67</v>
      </c>
      <c r="J292" s="2" t="s">
        <v>68</v>
      </c>
      <c r="K292" s="2" t="s">
        <v>69</v>
      </c>
      <c r="L292" s="2" t="s">
        <v>62</v>
      </c>
      <c r="M292" s="2"/>
      <c r="N292" s="38" t="s">
        <v>71</v>
      </c>
    </row>
    <row r="293" spans="1:14" x14ac:dyDescent="0.2">
      <c r="A293" s="4">
        <f t="shared" si="30"/>
        <v>4.8713890213944593</v>
      </c>
      <c r="B293" s="59" t="s">
        <v>11</v>
      </c>
      <c r="C293" s="2" t="s">
        <v>230</v>
      </c>
      <c r="D293" s="2" t="s">
        <v>220</v>
      </c>
      <c r="E293" s="2" t="s">
        <v>93</v>
      </c>
      <c r="F293" s="2" t="s">
        <v>136</v>
      </c>
      <c r="G293" s="2" t="s">
        <v>12</v>
      </c>
      <c r="H293" s="2">
        <f t="shared" si="25"/>
        <v>4.6174303520326633E-6</v>
      </c>
      <c r="I293" s="2" t="s">
        <v>67</v>
      </c>
      <c r="J293" s="2" t="s">
        <v>68</v>
      </c>
      <c r="K293" s="2" t="s">
        <v>69</v>
      </c>
      <c r="L293" s="2" t="s">
        <v>62</v>
      </c>
      <c r="M293" s="2"/>
      <c r="N293" s="38" t="s">
        <v>71</v>
      </c>
    </row>
    <row r="294" spans="1:14" x14ac:dyDescent="0.2">
      <c r="A294" s="4">
        <f t="shared" si="30"/>
        <v>9.5423174739359169</v>
      </c>
      <c r="B294" s="59" t="s">
        <v>11</v>
      </c>
      <c r="C294" s="2" t="s">
        <v>230</v>
      </c>
      <c r="D294" s="2" t="s">
        <v>220</v>
      </c>
      <c r="E294" s="2" t="s">
        <v>93</v>
      </c>
      <c r="F294" s="2" t="s">
        <v>136</v>
      </c>
      <c r="G294" s="2" t="s">
        <v>13</v>
      </c>
      <c r="H294" s="2">
        <f t="shared" si="25"/>
        <v>9.0448506861951823E-6</v>
      </c>
      <c r="I294" s="2" t="s">
        <v>67</v>
      </c>
      <c r="J294" s="2" t="s">
        <v>68</v>
      </c>
      <c r="K294" s="2" t="s">
        <v>69</v>
      </c>
      <c r="L294" s="2" t="s">
        <v>62</v>
      </c>
      <c r="M294" s="2"/>
      <c r="N294" s="38" t="s">
        <v>71</v>
      </c>
    </row>
    <row r="295" spans="1:14" x14ac:dyDescent="0.2">
      <c r="A295" s="4">
        <f t="shared" si="30"/>
        <v>1.7139350750481765</v>
      </c>
      <c r="B295" s="59" t="s">
        <v>11</v>
      </c>
      <c r="C295" s="2" t="s">
        <v>230</v>
      </c>
      <c r="D295" s="2" t="s">
        <v>220</v>
      </c>
      <c r="E295" s="2" t="s">
        <v>93</v>
      </c>
      <c r="F295" s="2" t="s">
        <v>136</v>
      </c>
      <c r="G295" s="2" t="s">
        <v>14</v>
      </c>
      <c r="H295" s="2">
        <f t="shared" si="25"/>
        <v>1.6245830095243381E-6</v>
      </c>
      <c r="I295" s="2" t="s">
        <v>67</v>
      </c>
      <c r="J295" s="2" t="s">
        <v>68</v>
      </c>
      <c r="K295" s="2" t="s">
        <v>69</v>
      </c>
      <c r="L295" s="2" t="s">
        <v>62</v>
      </c>
      <c r="M295" s="2"/>
      <c r="N295" s="38" t="s">
        <v>71</v>
      </c>
    </row>
    <row r="296" spans="1:14" x14ac:dyDescent="0.2">
      <c r="A296" s="4">
        <f t="shared" si="30"/>
        <v>0.74262405108511709</v>
      </c>
      <c r="B296" s="59" t="s">
        <v>11</v>
      </c>
      <c r="C296" s="2" t="s">
        <v>230</v>
      </c>
      <c r="D296" s="2" t="s">
        <v>220</v>
      </c>
      <c r="E296" s="2" t="s">
        <v>93</v>
      </c>
      <c r="F296" s="2" t="s">
        <v>136</v>
      </c>
      <c r="G296" s="2" t="s">
        <v>15</v>
      </c>
      <c r="H296" s="2">
        <f t="shared" ref="H296:H359" si="31">A296/1000/10^6/0.001055</f>
        <v>7.0390905316124846E-7</v>
      </c>
      <c r="I296" s="2" t="s">
        <v>67</v>
      </c>
      <c r="J296" s="2" t="s">
        <v>68</v>
      </c>
      <c r="K296" s="2" t="s">
        <v>69</v>
      </c>
      <c r="L296" s="2" t="s">
        <v>62</v>
      </c>
      <c r="M296" s="2"/>
      <c r="N296" s="38" t="s">
        <v>71</v>
      </c>
    </row>
    <row r="297" spans="1:14" x14ac:dyDescent="0.2">
      <c r="A297" s="4">
        <f t="shared" si="30"/>
        <v>23.468141553021699</v>
      </c>
      <c r="B297" s="59" t="s">
        <v>11</v>
      </c>
      <c r="C297" s="2" t="s">
        <v>230</v>
      </c>
      <c r="D297" s="2" t="s">
        <v>220</v>
      </c>
      <c r="E297" s="2" t="s">
        <v>93</v>
      </c>
      <c r="F297" s="2" t="s">
        <v>136</v>
      </c>
      <c r="G297" s="2" t="s">
        <v>16</v>
      </c>
      <c r="H297" s="2">
        <f t="shared" si="31"/>
        <v>2.2244683936513461E-5</v>
      </c>
      <c r="I297" s="2" t="s">
        <v>67</v>
      </c>
      <c r="J297" s="2" t="s">
        <v>68</v>
      </c>
      <c r="K297" s="2" t="s">
        <v>69</v>
      </c>
      <c r="L297" s="2" t="s">
        <v>62</v>
      </c>
      <c r="M297" s="2"/>
      <c r="N297" s="38" t="s">
        <v>71</v>
      </c>
    </row>
    <row r="298" spans="1:14" x14ac:dyDescent="0.2">
      <c r="A298" s="4">
        <f t="shared" si="30"/>
        <v>6.0991681348813429E-2</v>
      </c>
      <c r="B298" s="59" t="s">
        <v>11</v>
      </c>
      <c r="C298" s="2" t="s">
        <v>230</v>
      </c>
      <c r="D298" s="2" t="s">
        <v>220</v>
      </c>
      <c r="E298" s="2" t="s">
        <v>93</v>
      </c>
      <c r="F298" s="2" t="s">
        <v>136</v>
      </c>
      <c r="G298" s="2" t="s">
        <v>17</v>
      </c>
      <c r="H298" s="2">
        <f t="shared" si="31"/>
        <v>5.7812020235842111E-8</v>
      </c>
      <c r="I298" s="2" t="s">
        <v>67</v>
      </c>
      <c r="J298" s="2" t="s">
        <v>68</v>
      </c>
      <c r="K298" s="2" t="s">
        <v>69</v>
      </c>
      <c r="L298" s="2" t="s">
        <v>62</v>
      </c>
      <c r="M298" s="2"/>
      <c r="N298" s="38" t="s">
        <v>71</v>
      </c>
    </row>
    <row r="299" spans="1:14" x14ac:dyDescent="0.2">
      <c r="A299" s="4">
        <f t="shared" si="30"/>
        <v>0.14397170940127071</v>
      </c>
      <c r="B299" s="59" t="s">
        <v>11</v>
      </c>
      <c r="C299" s="2" t="s">
        <v>230</v>
      </c>
      <c r="D299" s="2" t="s">
        <v>220</v>
      </c>
      <c r="E299" s="2" t="s">
        <v>93</v>
      </c>
      <c r="F299" s="2" t="s">
        <v>136</v>
      </c>
      <c r="G299" s="2" t="s">
        <v>18</v>
      </c>
      <c r="H299" s="2">
        <f t="shared" si="31"/>
        <v>1.36466075261868E-7</v>
      </c>
      <c r="I299" s="2" t="s">
        <v>67</v>
      </c>
      <c r="J299" s="2" t="s">
        <v>68</v>
      </c>
      <c r="K299" s="2" t="s">
        <v>69</v>
      </c>
      <c r="L299" s="2" t="s">
        <v>62</v>
      </c>
      <c r="M299" s="2"/>
      <c r="N299" s="38" t="s">
        <v>71</v>
      </c>
    </row>
    <row r="300" spans="1:14" x14ac:dyDescent="0.2">
      <c r="A300" s="4">
        <f t="shared" si="30"/>
        <v>26.973369868797846</v>
      </c>
      <c r="B300" s="59" t="s">
        <v>11</v>
      </c>
      <c r="C300" s="2" t="s">
        <v>230</v>
      </c>
      <c r="D300" s="2" t="s">
        <v>220</v>
      </c>
      <c r="E300" s="2" t="s">
        <v>93</v>
      </c>
      <c r="F300" s="2" t="s">
        <v>136</v>
      </c>
      <c r="G300" s="2" t="s">
        <v>79</v>
      </c>
      <c r="H300" s="2">
        <f t="shared" si="31"/>
        <v>2.5567175231088009E-5</v>
      </c>
      <c r="I300" s="2" t="s">
        <v>67</v>
      </c>
      <c r="J300" s="2" t="s">
        <v>68</v>
      </c>
      <c r="K300" s="2" t="s">
        <v>69</v>
      </c>
      <c r="L300" s="2" t="s">
        <v>62</v>
      </c>
      <c r="M300" s="2"/>
      <c r="N300" s="38" t="s">
        <v>71</v>
      </c>
    </row>
    <row r="301" spans="1:14" x14ac:dyDescent="0.2">
      <c r="A301" s="4">
        <f t="shared" si="30"/>
        <v>0.21311118728292155</v>
      </c>
      <c r="B301" s="59" t="s">
        <v>11</v>
      </c>
      <c r="C301" s="2" t="s">
        <v>230</v>
      </c>
      <c r="D301" s="2" t="s">
        <v>220</v>
      </c>
      <c r="E301" s="2" t="s">
        <v>93</v>
      </c>
      <c r="F301" s="2" t="s">
        <v>136</v>
      </c>
      <c r="G301" s="2" t="s">
        <v>20</v>
      </c>
      <c r="H301" s="2">
        <f t="shared" si="31"/>
        <v>2.0200112538665552E-7</v>
      </c>
      <c r="I301" s="2" t="s">
        <v>67</v>
      </c>
      <c r="J301" s="2" t="s">
        <v>68</v>
      </c>
      <c r="K301" s="2" t="s">
        <v>69</v>
      </c>
      <c r="L301" s="2" t="s">
        <v>62</v>
      </c>
      <c r="M301" s="2"/>
      <c r="N301" s="38" t="s">
        <v>71</v>
      </c>
    </row>
    <row r="302" spans="1:14" x14ac:dyDescent="0.2">
      <c r="A302" s="4">
        <f t="shared" si="30"/>
        <v>13599.276902019179</v>
      </c>
      <c r="B302" s="59" t="s">
        <v>11</v>
      </c>
      <c r="C302" s="2" t="s">
        <v>230</v>
      </c>
      <c r="D302" s="2" t="s">
        <v>220</v>
      </c>
      <c r="E302" s="2" t="s">
        <v>93</v>
      </c>
      <c r="F302" s="2" t="s">
        <v>136</v>
      </c>
      <c r="G302" s="2" t="s">
        <v>21</v>
      </c>
      <c r="H302" s="2">
        <f t="shared" si="31"/>
        <v>1.289030985973382E-2</v>
      </c>
      <c r="I302" s="2" t="s">
        <v>67</v>
      </c>
      <c r="J302" s="2" t="s">
        <v>68</v>
      </c>
      <c r="K302" s="2" t="s">
        <v>69</v>
      </c>
      <c r="L302" s="2" t="s">
        <v>62</v>
      </c>
      <c r="M302" s="2"/>
      <c r="N302" s="38" t="s">
        <v>213</v>
      </c>
    </row>
    <row r="303" spans="1:14" x14ac:dyDescent="0.2">
      <c r="A303" s="4">
        <f t="shared" si="30"/>
        <v>0</v>
      </c>
      <c r="B303" s="59" t="s">
        <v>11</v>
      </c>
      <c r="C303" s="2" t="s">
        <v>230</v>
      </c>
      <c r="D303" s="2" t="s">
        <v>220</v>
      </c>
      <c r="E303" s="2" t="s">
        <v>93</v>
      </c>
      <c r="F303" s="2" t="s">
        <v>136</v>
      </c>
      <c r="G303" s="2" t="s">
        <v>182</v>
      </c>
      <c r="H303" s="2">
        <f t="shared" si="31"/>
        <v>0</v>
      </c>
      <c r="I303" s="2" t="s">
        <v>67</v>
      </c>
      <c r="J303" s="2" t="s">
        <v>68</v>
      </c>
      <c r="K303" s="2" t="s">
        <v>69</v>
      </c>
      <c r="L303" s="2" t="s">
        <v>62</v>
      </c>
      <c r="M303" s="2"/>
      <c r="N303" s="38" t="s">
        <v>71</v>
      </c>
    </row>
    <row r="304" spans="1:14" x14ac:dyDescent="0.2">
      <c r="A304" s="4">
        <f t="shared" si="30"/>
        <v>0</v>
      </c>
      <c r="B304" s="59" t="s">
        <v>11</v>
      </c>
      <c r="C304" s="2" t="s">
        <v>230</v>
      </c>
      <c r="D304" s="2" t="s">
        <v>220</v>
      </c>
      <c r="E304" s="2" t="s">
        <v>93</v>
      </c>
      <c r="F304" s="2" t="s">
        <v>136</v>
      </c>
      <c r="G304" s="2" t="s">
        <v>183</v>
      </c>
      <c r="H304" s="2">
        <f t="shared" si="31"/>
        <v>0</v>
      </c>
      <c r="I304" s="2" t="s">
        <v>67</v>
      </c>
      <c r="J304" s="2" t="s">
        <v>68</v>
      </c>
      <c r="K304" s="2" t="s">
        <v>69</v>
      </c>
      <c r="L304" s="2" t="s">
        <v>62</v>
      </c>
      <c r="M304" s="2"/>
      <c r="N304" s="38" t="s">
        <v>71</v>
      </c>
    </row>
    <row r="305" spans="1:14" x14ac:dyDescent="0.2">
      <c r="A305" s="4">
        <f t="shared" si="30"/>
        <v>0</v>
      </c>
      <c r="B305" s="59" t="s">
        <v>11</v>
      </c>
      <c r="C305" s="2" t="s">
        <v>230</v>
      </c>
      <c r="D305" s="2" t="s">
        <v>220</v>
      </c>
      <c r="E305" s="2" t="s">
        <v>93</v>
      </c>
      <c r="F305" s="2" t="s">
        <v>136</v>
      </c>
      <c r="G305" s="2" t="s">
        <v>184</v>
      </c>
      <c r="H305" s="2">
        <f t="shared" si="31"/>
        <v>0</v>
      </c>
      <c r="I305" s="2" t="s">
        <v>67</v>
      </c>
      <c r="J305" s="2" t="s">
        <v>68</v>
      </c>
      <c r="K305" s="2" t="s">
        <v>69</v>
      </c>
      <c r="L305" s="2" t="s">
        <v>62</v>
      </c>
      <c r="M305" s="2"/>
      <c r="N305" s="38" t="s">
        <v>71</v>
      </c>
    </row>
    <row r="306" spans="1:14" x14ac:dyDescent="0.2">
      <c r="A306" s="4">
        <f t="shared" ref="A306:A319" si="32">M61-R78</f>
        <v>0</v>
      </c>
      <c r="B306" s="59" t="s">
        <v>11</v>
      </c>
      <c r="C306" s="2" t="s">
        <v>226</v>
      </c>
      <c r="D306" s="2" t="s">
        <v>220</v>
      </c>
      <c r="E306" s="2" t="s">
        <v>100</v>
      </c>
      <c r="F306" s="2" t="s">
        <v>136</v>
      </c>
      <c r="G306" s="2" t="s">
        <v>8</v>
      </c>
      <c r="H306" s="2">
        <f t="shared" si="31"/>
        <v>0</v>
      </c>
      <c r="I306" s="2" t="s">
        <v>67</v>
      </c>
      <c r="J306" s="2" t="s">
        <v>68</v>
      </c>
      <c r="K306" s="2" t="s">
        <v>69</v>
      </c>
      <c r="L306" s="2" t="s">
        <v>62</v>
      </c>
      <c r="M306" s="2"/>
      <c r="N306" s="38" t="s">
        <v>71</v>
      </c>
    </row>
    <row r="307" spans="1:14" x14ac:dyDescent="0.2">
      <c r="A307" s="4">
        <f t="shared" si="32"/>
        <v>0</v>
      </c>
      <c r="B307" s="59" t="s">
        <v>11</v>
      </c>
      <c r="C307" s="2" t="s">
        <v>226</v>
      </c>
      <c r="D307" s="2" t="s">
        <v>220</v>
      </c>
      <c r="E307" s="2" t="s">
        <v>100</v>
      </c>
      <c r="F307" s="2" t="s">
        <v>136</v>
      </c>
      <c r="G307" s="2" t="s">
        <v>12</v>
      </c>
      <c r="H307" s="2">
        <f t="shared" si="31"/>
        <v>0</v>
      </c>
      <c r="I307" s="2" t="s">
        <v>67</v>
      </c>
      <c r="J307" s="2" t="s">
        <v>68</v>
      </c>
      <c r="K307" s="2" t="s">
        <v>69</v>
      </c>
      <c r="L307" s="2" t="s">
        <v>62</v>
      </c>
      <c r="M307" s="2"/>
      <c r="N307" s="38" t="s">
        <v>71</v>
      </c>
    </row>
    <row r="308" spans="1:14" x14ac:dyDescent="0.2">
      <c r="A308" s="4">
        <f t="shared" si="32"/>
        <v>0</v>
      </c>
      <c r="B308" s="59" t="s">
        <v>11</v>
      </c>
      <c r="C308" s="2" t="s">
        <v>226</v>
      </c>
      <c r="D308" s="2" t="s">
        <v>220</v>
      </c>
      <c r="E308" s="2" t="s">
        <v>100</v>
      </c>
      <c r="F308" s="2" t="s">
        <v>136</v>
      </c>
      <c r="G308" s="2" t="s">
        <v>13</v>
      </c>
      <c r="H308" s="2">
        <f t="shared" si="31"/>
        <v>0</v>
      </c>
      <c r="I308" s="2" t="s">
        <v>67</v>
      </c>
      <c r="J308" s="2" t="s">
        <v>68</v>
      </c>
      <c r="K308" s="2" t="s">
        <v>69</v>
      </c>
      <c r="L308" s="2" t="s">
        <v>62</v>
      </c>
      <c r="M308" s="2"/>
      <c r="N308" s="38" t="s">
        <v>71</v>
      </c>
    </row>
    <row r="309" spans="1:14" x14ac:dyDescent="0.2">
      <c r="A309" s="4">
        <f t="shared" si="32"/>
        <v>0</v>
      </c>
      <c r="B309" s="59" t="s">
        <v>11</v>
      </c>
      <c r="C309" s="2" t="s">
        <v>226</v>
      </c>
      <c r="D309" s="2" t="s">
        <v>220</v>
      </c>
      <c r="E309" s="2" t="s">
        <v>100</v>
      </c>
      <c r="F309" s="2" t="s">
        <v>136</v>
      </c>
      <c r="G309" s="2" t="s">
        <v>14</v>
      </c>
      <c r="H309" s="2">
        <f t="shared" si="31"/>
        <v>0</v>
      </c>
      <c r="I309" s="2" t="s">
        <v>67</v>
      </c>
      <c r="J309" s="2" t="s">
        <v>68</v>
      </c>
      <c r="K309" s="2" t="s">
        <v>69</v>
      </c>
      <c r="L309" s="2" t="s">
        <v>62</v>
      </c>
      <c r="M309" s="2"/>
      <c r="N309" s="38" t="s">
        <v>71</v>
      </c>
    </row>
    <row r="310" spans="1:14" x14ac:dyDescent="0.2">
      <c r="A310" s="4">
        <f t="shared" si="32"/>
        <v>0</v>
      </c>
      <c r="B310" s="59" t="s">
        <v>11</v>
      </c>
      <c r="C310" s="2" t="s">
        <v>226</v>
      </c>
      <c r="D310" s="2" t="s">
        <v>220</v>
      </c>
      <c r="E310" s="2" t="s">
        <v>100</v>
      </c>
      <c r="F310" s="2" t="s">
        <v>136</v>
      </c>
      <c r="G310" s="2" t="s">
        <v>15</v>
      </c>
      <c r="H310" s="2">
        <f t="shared" si="31"/>
        <v>0</v>
      </c>
      <c r="I310" s="2" t="s">
        <v>67</v>
      </c>
      <c r="J310" s="2" t="s">
        <v>68</v>
      </c>
      <c r="K310" s="2" t="s">
        <v>69</v>
      </c>
      <c r="L310" s="2" t="s">
        <v>62</v>
      </c>
      <c r="M310" s="2"/>
      <c r="N310" s="38" t="s">
        <v>71</v>
      </c>
    </row>
    <row r="311" spans="1:14" x14ac:dyDescent="0.2">
      <c r="A311" s="4">
        <f t="shared" si="32"/>
        <v>0</v>
      </c>
      <c r="B311" s="59" t="s">
        <v>11</v>
      </c>
      <c r="C311" s="2" t="s">
        <v>226</v>
      </c>
      <c r="D311" s="2" t="s">
        <v>220</v>
      </c>
      <c r="E311" s="2" t="s">
        <v>100</v>
      </c>
      <c r="F311" s="2" t="s">
        <v>136</v>
      </c>
      <c r="G311" s="2" t="s">
        <v>16</v>
      </c>
      <c r="H311" s="2">
        <f t="shared" si="31"/>
        <v>0</v>
      </c>
      <c r="I311" s="2" t="s">
        <v>67</v>
      </c>
      <c r="J311" s="2" t="s">
        <v>68</v>
      </c>
      <c r="K311" s="2" t="s">
        <v>69</v>
      </c>
      <c r="L311" s="2" t="s">
        <v>62</v>
      </c>
      <c r="M311" s="2"/>
      <c r="N311" s="38" t="s">
        <v>71</v>
      </c>
    </row>
    <row r="312" spans="1:14" x14ac:dyDescent="0.2">
      <c r="A312" s="4">
        <f t="shared" si="32"/>
        <v>0</v>
      </c>
      <c r="B312" s="59" t="s">
        <v>11</v>
      </c>
      <c r="C312" s="2" t="s">
        <v>226</v>
      </c>
      <c r="D312" s="2" t="s">
        <v>220</v>
      </c>
      <c r="E312" s="2" t="s">
        <v>100</v>
      </c>
      <c r="F312" s="2" t="s">
        <v>136</v>
      </c>
      <c r="G312" s="2" t="s">
        <v>17</v>
      </c>
      <c r="H312" s="2">
        <f t="shared" si="31"/>
        <v>0</v>
      </c>
      <c r="I312" s="2" t="s">
        <v>67</v>
      </c>
      <c r="J312" s="2" t="s">
        <v>68</v>
      </c>
      <c r="K312" s="2" t="s">
        <v>69</v>
      </c>
      <c r="L312" s="2" t="s">
        <v>62</v>
      </c>
      <c r="M312" s="2"/>
      <c r="N312" s="38" t="s">
        <v>71</v>
      </c>
    </row>
    <row r="313" spans="1:14" x14ac:dyDescent="0.2">
      <c r="A313" s="4">
        <f t="shared" si="32"/>
        <v>0</v>
      </c>
      <c r="B313" s="59" t="s">
        <v>11</v>
      </c>
      <c r="C313" s="2" t="s">
        <v>226</v>
      </c>
      <c r="D313" s="2" t="s">
        <v>220</v>
      </c>
      <c r="E313" s="2" t="s">
        <v>100</v>
      </c>
      <c r="F313" s="2" t="s">
        <v>136</v>
      </c>
      <c r="G313" s="2" t="s">
        <v>18</v>
      </c>
      <c r="H313" s="2">
        <f t="shared" si="31"/>
        <v>0</v>
      </c>
      <c r="I313" s="2" t="s">
        <v>67</v>
      </c>
      <c r="J313" s="2" t="s">
        <v>68</v>
      </c>
      <c r="K313" s="2" t="s">
        <v>69</v>
      </c>
      <c r="L313" s="2" t="s">
        <v>62</v>
      </c>
      <c r="M313" s="2"/>
      <c r="N313" s="38" t="s">
        <v>71</v>
      </c>
    </row>
    <row r="314" spans="1:14" x14ac:dyDescent="0.2">
      <c r="A314" s="4">
        <f t="shared" si="32"/>
        <v>0</v>
      </c>
      <c r="B314" s="59" t="s">
        <v>11</v>
      </c>
      <c r="C314" s="2" t="s">
        <v>226</v>
      </c>
      <c r="D314" s="2" t="s">
        <v>220</v>
      </c>
      <c r="E314" s="2" t="s">
        <v>100</v>
      </c>
      <c r="F314" s="2" t="s">
        <v>136</v>
      </c>
      <c r="G314" s="2" t="s">
        <v>79</v>
      </c>
      <c r="H314" s="2">
        <f t="shared" si="31"/>
        <v>0</v>
      </c>
      <c r="I314" s="2" t="s">
        <v>67</v>
      </c>
      <c r="J314" s="2" t="s">
        <v>68</v>
      </c>
      <c r="K314" s="2" t="s">
        <v>69</v>
      </c>
      <c r="L314" s="2" t="s">
        <v>62</v>
      </c>
      <c r="M314" s="2"/>
      <c r="N314" s="38" t="s">
        <v>71</v>
      </c>
    </row>
    <row r="315" spans="1:14" x14ac:dyDescent="0.2">
      <c r="A315" s="4">
        <f t="shared" si="32"/>
        <v>0</v>
      </c>
      <c r="B315" s="59" t="s">
        <v>11</v>
      </c>
      <c r="C315" s="2" t="s">
        <v>226</v>
      </c>
      <c r="D315" s="2" t="s">
        <v>220</v>
      </c>
      <c r="E315" s="2" t="s">
        <v>100</v>
      </c>
      <c r="F315" s="2" t="s">
        <v>136</v>
      </c>
      <c r="G315" s="2" t="s">
        <v>20</v>
      </c>
      <c r="H315" s="2">
        <f t="shared" si="31"/>
        <v>0</v>
      </c>
      <c r="I315" s="2" t="s">
        <v>67</v>
      </c>
      <c r="J315" s="2" t="s">
        <v>68</v>
      </c>
      <c r="K315" s="2" t="s">
        <v>69</v>
      </c>
      <c r="L315" s="2" t="s">
        <v>62</v>
      </c>
      <c r="M315" s="2"/>
      <c r="N315" s="38" t="s">
        <v>71</v>
      </c>
    </row>
    <row r="316" spans="1:14" x14ac:dyDescent="0.2">
      <c r="A316" s="4">
        <f t="shared" si="32"/>
        <v>0</v>
      </c>
      <c r="B316" s="59" t="s">
        <v>11</v>
      </c>
      <c r="C316" s="2" t="s">
        <v>226</v>
      </c>
      <c r="D316" s="2" t="s">
        <v>220</v>
      </c>
      <c r="E316" s="2" t="s">
        <v>100</v>
      </c>
      <c r="F316" s="2" t="s">
        <v>136</v>
      </c>
      <c r="G316" s="2" t="s">
        <v>21</v>
      </c>
      <c r="H316" s="2">
        <f t="shared" si="31"/>
        <v>0</v>
      </c>
      <c r="I316" s="2" t="s">
        <v>67</v>
      </c>
      <c r="J316" s="2" t="s">
        <v>68</v>
      </c>
      <c r="K316" s="2" t="s">
        <v>69</v>
      </c>
      <c r="L316" s="2" t="s">
        <v>62</v>
      </c>
      <c r="M316" s="2"/>
      <c r="N316" s="38" t="s">
        <v>213</v>
      </c>
    </row>
    <row r="317" spans="1:14" x14ac:dyDescent="0.2">
      <c r="A317" s="4">
        <f t="shared" si="32"/>
        <v>0</v>
      </c>
      <c r="B317" s="59" t="s">
        <v>11</v>
      </c>
      <c r="C317" s="2" t="s">
        <v>226</v>
      </c>
      <c r="D317" s="2" t="s">
        <v>220</v>
      </c>
      <c r="E317" s="2" t="s">
        <v>100</v>
      </c>
      <c r="F317" s="2" t="s">
        <v>136</v>
      </c>
      <c r="G317" s="2" t="s">
        <v>182</v>
      </c>
      <c r="H317" s="2">
        <f t="shared" si="31"/>
        <v>0</v>
      </c>
      <c r="I317" s="2" t="s">
        <v>67</v>
      </c>
      <c r="J317" s="2" t="s">
        <v>68</v>
      </c>
      <c r="K317" s="2" t="s">
        <v>69</v>
      </c>
      <c r="L317" s="2" t="s">
        <v>62</v>
      </c>
      <c r="M317" s="2"/>
      <c r="N317" s="38" t="s">
        <v>71</v>
      </c>
    </row>
    <row r="318" spans="1:14" x14ac:dyDescent="0.2">
      <c r="A318" s="4">
        <f t="shared" si="32"/>
        <v>0</v>
      </c>
      <c r="B318" s="59" t="s">
        <v>11</v>
      </c>
      <c r="C318" s="2" t="s">
        <v>226</v>
      </c>
      <c r="D318" s="2" t="s">
        <v>220</v>
      </c>
      <c r="E318" s="2" t="s">
        <v>100</v>
      </c>
      <c r="F318" s="2" t="s">
        <v>136</v>
      </c>
      <c r="G318" s="2" t="s">
        <v>183</v>
      </c>
      <c r="H318" s="2">
        <f t="shared" si="31"/>
        <v>0</v>
      </c>
      <c r="I318" s="2" t="s">
        <v>67</v>
      </c>
      <c r="J318" s="2" t="s">
        <v>68</v>
      </c>
      <c r="K318" s="2" t="s">
        <v>69</v>
      </c>
      <c r="L318" s="2" t="s">
        <v>62</v>
      </c>
      <c r="M318" s="2"/>
      <c r="N318" s="38" t="s">
        <v>71</v>
      </c>
    </row>
    <row r="319" spans="1:14" x14ac:dyDescent="0.2">
      <c r="A319" s="4">
        <f t="shared" si="32"/>
        <v>0</v>
      </c>
      <c r="B319" s="59" t="s">
        <v>11</v>
      </c>
      <c r="C319" s="2" t="s">
        <v>226</v>
      </c>
      <c r="D319" s="2" t="s">
        <v>220</v>
      </c>
      <c r="E319" s="2" t="s">
        <v>100</v>
      </c>
      <c r="F319" s="2" t="s">
        <v>136</v>
      </c>
      <c r="G319" s="2" t="s">
        <v>184</v>
      </c>
      <c r="H319" s="2">
        <f t="shared" si="31"/>
        <v>0</v>
      </c>
      <c r="I319" s="2" t="s">
        <v>67</v>
      </c>
      <c r="J319" s="2" t="s">
        <v>68</v>
      </c>
      <c r="K319" s="2" t="s">
        <v>69</v>
      </c>
      <c r="L319" s="2" t="s">
        <v>62</v>
      </c>
      <c r="M319" s="2"/>
      <c r="N319" s="38" t="s">
        <v>71</v>
      </c>
    </row>
    <row r="320" spans="1:14" x14ac:dyDescent="0.2">
      <c r="A320" s="4">
        <f t="shared" ref="A320:A333" si="33">N61</f>
        <v>2.7549999999999999</v>
      </c>
      <c r="B320" s="59" t="s">
        <v>11</v>
      </c>
      <c r="C320" s="2" t="s">
        <v>226</v>
      </c>
      <c r="D320" s="2" t="s">
        <v>220</v>
      </c>
      <c r="E320" s="2" t="s">
        <v>101</v>
      </c>
      <c r="F320" s="2" t="s">
        <v>136</v>
      </c>
      <c r="G320" s="2" t="s">
        <v>8</v>
      </c>
      <c r="H320" s="2">
        <f t="shared" si="31"/>
        <v>2.6113744075829388E-6</v>
      </c>
      <c r="I320" s="2" t="s">
        <v>67</v>
      </c>
      <c r="J320" s="2" t="s">
        <v>68</v>
      </c>
      <c r="K320" s="2" t="s">
        <v>69</v>
      </c>
      <c r="L320" s="2" t="s">
        <v>62</v>
      </c>
      <c r="M320" s="2"/>
      <c r="N320" s="38" t="s">
        <v>71</v>
      </c>
    </row>
    <row r="321" spans="1:14" x14ac:dyDescent="0.2">
      <c r="A321" s="4">
        <f t="shared" si="33"/>
        <v>5.0679999999999996</v>
      </c>
      <c r="B321" s="59" t="s">
        <v>11</v>
      </c>
      <c r="C321" s="2" t="s">
        <v>226</v>
      </c>
      <c r="D321" s="2" t="s">
        <v>220</v>
      </c>
      <c r="E321" s="2" t="s">
        <v>101</v>
      </c>
      <c r="F321" s="2" t="s">
        <v>136</v>
      </c>
      <c r="G321" s="2" t="s">
        <v>12</v>
      </c>
      <c r="H321" s="2">
        <f t="shared" si="31"/>
        <v>4.8037914691943127E-6</v>
      </c>
      <c r="I321" s="2" t="s">
        <v>67</v>
      </c>
      <c r="J321" s="2" t="s">
        <v>68</v>
      </c>
      <c r="K321" s="2" t="s">
        <v>69</v>
      </c>
      <c r="L321" s="2" t="s">
        <v>62</v>
      </c>
      <c r="M321" s="2"/>
      <c r="N321" s="38" t="s">
        <v>71</v>
      </c>
    </row>
    <row r="322" spans="1:14" x14ac:dyDescent="0.2">
      <c r="A322" s="4">
        <f t="shared" si="33"/>
        <v>0</v>
      </c>
      <c r="B322" s="59" t="s">
        <v>11</v>
      </c>
      <c r="C322" s="2" t="s">
        <v>226</v>
      </c>
      <c r="D322" s="2" t="s">
        <v>220</v>
      </c>
      <c r="E322" s="2" t="s">
        <v>101</v>
      </c>
      <c r="F322" s="2" t="s">
        <v>136</v>
      </c>
      <c r="G322" s="2" t="s">
        <v>13</v>
      </c>
      <c r="H322" s="2">
        <f t="shared" si="31"/>
        <v>0</v>
      </c>
      <c r="I322" s="2" t="s">
        <v>67</v>
      </c>
      <c r="J322" s="2" t="s">
        <v>68</v>
      </c>
      <c r="K322" s="2" t="s">
        <v>69</v>
      </c>
      <c r="L322" s="2" t="s">
        <v>62</v>
      </c>
      <c r="M322" s="2"/>
      <c r="N322" s="38" t="s">
        <v>71</v>
      </c>
    </row>
    <row r="323" spans="1:14" x14ac:dyDescent="0.2">
      <c r="A323" s="4">
        <f t="shared" si="33"/>
        <v>0</v>
      </c>
      <c r="B323" s="59" t="s">
        <v>11</v>
      </c>
      <c r="C323" s="2" t="s">
        <v>226</v>
      </c>
      <c r="D323" s="2" t="s">
        <v>220</v>
      </c>
      <c r="E323" s="2" t="s">
        <v>101</v>
      </c>
      <c r="F323" s="2" t="s">
        <v>136</v>
      </c>
      <c r="G323" s="2" t="s">
        <v>14</v>
      </c>
      <c r="H323" s="2">
        <f t="shared" si="31"/>
        <v>0</v>
      </c>
      <c r="I323" s="2" t="s">
        <v>67</v>
      </c>
      <c r="J323" s="2" t="s">
        <v>68</v>
      </c>
      <c r="K323" s="2" t="s">
        <v>69</v>
      </c>
      <c r="L323" s="2" t="s">
        <v>62</v>
      </c>
      <c r="M323" s="2"/>
      <c r="N323" s="38" t="s">
        <v>71</v>
      </c>
    </row>
    <row r="324" spans="1:14" x14ac:dyDescent="0.2">
      <c r="A324" s="4">
        <f t="shared" si="33"/>
        <v>0</v>
      </c>
      <c r="B324" s="59" t="s">
        <v>11</v>
      </c>
      <c r="C324" s="2" t="s">
        <v>226</v>
      </c>
      <c r="D324" s="2" t="s">
        <v>220</v>
      </c>
      <c r="E324" s="2" t="s">
        <v>101</v>
      </c>
      <c r="F324" s="2" t="s">
        <v>136</v>
      </c>
      <c r="G324" s="2" t="s">
        <v>15</v>
      </c>
      <c r="H324" s="2">
        <f t="shared" si="31"/>
        <v>0</v>
      </c>
      <c r="I324" s="2" t="s">
        <v>67</v>
      </c>
      <c r="J324" s="2" t="s">
        <v>68</v>
      </c>
      <c r="K324" s="2" t="s">
        <v>69</v>
      </c>
      <c r="L324" s="2" t="s">
        <v>62</v>
      </c>
      <c r="M324" s="2"/>
      <c r="N324" s="38" t="s">
        <v>71</v>
      </c>
    </row>
    <row r="325" spans="1:14" x14ac:dyDescent="0.2">
      <c r="A325" s="4">
        <f t="shared" si="33"/>
        <v>12.776</v>
      </c>
      <c r="B325" s="59" t="s">
        <v>11</v>
      </c>
      <c r="C325" s="2" t="s">
        <v>226</v>
      </c>
      <c r="D325" s="2" t="s">
        <v>220</v>
      </c>
      <c r="E325" s="2" t="s">
        <v>101</v>
      </c>
      <c r="F325" s="2" t="s">
        <v>136</v>
      </c>
      <c r="G325" s="2" t="s">
        <v>16</v>
      </c>
      <c r="H325" s="2">
        <f t="shared" si="31"/>
        <v>1.2109952606635071E-5</v>
      </c>
      <c r="I325" s="2" t="s">
        <v>67</v>
      </c>
      <c r="J325" s="2" t="s">
        <v>68</v>
      </c>
      <c r="K325" s="2" t="s">
        <v>69</v>
      </c>
      <c r="L325" s="2" t="s">
        <v>62</v>
      </c>
      <c r="M325" s="2"/>
      <c r="N325" s="38" t="s">
        <v>71</v>
      </c>
    </row>
    <row r="326" spans="1:14" x14ac:dyDescent="0.2">
      <c r="A326" s="4">
        <f t="shared" si="33"/>
        <v>0</v>
      </c>
      <c r="B326" s="59" t="s">
        <v>11</v>
      </c>
      <c r="C326" s="2" t="s">
        <v>226</v>
      </c>
      <c r="D326" s="2" t="s">
        <v>220</v>
      </c>
      <c r="E326" s="2" t="s">
        <v>101</v>
      </c>
      <c r="F326" s="2" t="s">
        <v>136</v>
      </c>
      <c r="G326" s="2" t="s">
        <v>17</v>
      </c>
      <c r="H326" s="2">
        <f t="shared" si="31"/>
        <v>0</v>
      </c>
      <c r="I326" s="2" t="s">
        <v>67</v>
      </c>
      <c r="J326" s="2" t="s">
        <v>68</v>
      </c>
      <c r="K326" s="2" t="s">
        <v>69</v>
      </c>
      <c r="L326" s="2" t="s">
        <v>62</v>
      </c>
      <c r="M326" s="2"/>
      <c r="N326" s="38" t="s">
        <v>71</v>
      </c>
    </row>
    <row r="327" spans="1:14" x14ac:dyDescent="0.2">
      <c r="A327" s="4">
        <f t="shared" si="33"/>
        <v>0</v>
      </c>
      <c r="B327" s="59" t="s">
        <v>11</v>
      </c>
      <c r="C327" s="2" t="s">
        <v>226</v>
      </c>
      <c r="D327" s="2" t="s">
        <v>220</v>
      </c>
      <c r="E327" s="2" t="s">
        <v>101</v>
      </c>
      <c r="F327" s="2" t="s">
        <v>136</v>
      </c>
      <c r="G327" s="2" t="s">
        <v>18</v>
      </c>
      <c r="H327" s="2">
        <f t="shared" si="31"/>
        <v>0</v>
      </c>
      <c r="I327" s="2" t="s">
        <v>67</v>
      </c>
      <c r="J327" s="2" t="s">
        <v>68</v>
      </c>
      <c r="K327" s="2" t="s">
        <v>69</v>
      </c>
      <c r="L327" s="2" t="s">
        <v>62</v>
      </c>
      <c r="M327" s="2"/>
      <c r="N327" s="38" t="s">
        <v>71</v>
      </c>
    </row>
    <row r="328" spans="1:14" x14ac:dyDescent="0.2">
      <c r="A328" s="4">
        <f t="shared" si="33"/>
        <v>0.39</v>
      </c>
      <c r="B328" s="59" t="s">
        <v>11</v>
      </c>
      <c r="C328" s="2" t="s">
        <v>226</v>
      </c>
      <c r="D328" s="2" t="s">
        <v>220</v>
      </c>
      <c r="E328" s="2" t="s">
        <v>101</v>
      </c>
      <c r="F328" s="2" t="s">
        <v>136</v>
      </c>
      <c r="G328" s="2" t="s">
        <v>79</v>
      </c>
      <c r="H328" s="2">
        <f t="shared" si="31"/>
        <v>3.6966824644549766E-7</v>
      </c>
      <c r="I328" s="2" t="s">
        <v>67</v>
      </c>
      <c r="J328" s="2" t="s">
        <v>68</v>
      </c>
      <c r="K328" s="2" t="s">
        <v>69</v>
      </c>
      <c r="L328" s="2" t="s">
        <v>62</v>
      </c>
      <c r="M328" s="2"/>
      <c r="N328" s="38" t="s">
        <v>71</v>
      </c>
    </row>
    <row r="329" spans="1:14" x14ac:dyDescent="0.2">
      <c r="A329" s="4">
        <f t="shared" si="33"/>
        <v>0</v>
      </c>
      <c r="B329" s="59" t="s">
        <v>11</v>
      </c>
      <c r="C329" s="2" t="s">
        <v>226</v>
      </c>
      <c r="D329" s="2" t="s">
        <v>220</v>
      </c>
      <c r="E329" s="2" t="s">
        <v>101</v>
      </c>
      <c r="F329" s="2" t="s">
        <v>136</v>
      </c>
      <c r="G329" s="2" t="s">
        <v>20</v>
      </c>
      <c r="H329" s="2">
        <f t="shared" si="31"/>
        <v>0</v>
      </c>
      <c r="I329" s="2" t="s">
        <v>67</v>
      </c>
      <c r="J329" s="2" t="s">
        <v>68</v>
      </c>
      <c r="K329" s="2" t="s">
        <v>69</v>
      </c>
      <c r="L329" s="2" t="s">
        <v>62</v>
      </c>
      <c r="M329" s="2"/>
      <c r="N329" s="38" t="s">
        <v>71</v>
      </c>
    </row>
    <row r="330" spans="1:14" x14ac:dyDescent="0.2">
      <c r="A330" s="4">
        <f t="shared" si="33"/>
        <v>176172.15339718372</v>
      </c>
      <c r="B330" s="59" t="s">
        <v>11</v>
      </c>
      <c r="C330" s="2" t="s">
        <v>226</v>
      </c>
      <c r="D330" s="2" t="s">
        <v>220</v>
      </c>
      <c r="E330" s="2" t="s">
        <v>101</v>
      </c>
      <c r="F330" s="2" t="s">
        <v>136</v>
      </c>
      <c r="G330" s="2" t="s">
        <v>21</v>
      </c>
      <c r="H330" s="2">
        <f t="shared" si="31"/>
        <v>0.16698782312529262</v>
      </c>
      <c r="I330" s="2" t="s">
        <v>67</v>
      </c>
      <c r="J330" s="2" t="s">
        <v>68</v>
      </c>
      <c r="K330" s="2" t="s">
        <v>69</v>
      </c>
      <c r="L330" s="2" t="s">
        <v>62</v>
      </c>
      <c r="M330" s="2"/>
      <c r="N330" s="38" t="s">
        <v>213</v>
      </c>
    </row>
    <row r="331" spans="1:14" x14ac:dyDescent="0.2">
      <c r="A331" s="4">
        <f t="shared" si="33"/>
        <v>0</v>
      </c>
      <c r="B331" s="59" t="s">
        <v>11</v>
      </c>
      <c r="C331" s="2" t="s">
        <v>226</v>
      </c>
      <c r="D331" s="2" t="s">
        <v>220</v>
      </c>
      <c r="E331" s="2" t="s">
        <v>101</v>
      </c>
      <c r="F331" s="2" t="s">
        <v>136</v>
      </c>
      <c r="G331" s="2" t="s">
        <v>182</v>
      </c>
      <c r="H331" s="2">
        <f t="shared" si="31"/>
        <v>0</v>
      </c>
      <c r="I331" s="2" t="s">
        <v>67</v>
      </c>
      <c r="J331" s="2" t="s">
        <v>68</v>
      </c>
      <c r="K331" s="2" t="s">
        <v>69</v>
      </c>
      <c r="L331" s="2" t="s">
        <v>62</v>
      </c>
      <c r="M331" s="2"/>
      <c r="N331" s="38" t="s">
        <v>71</v>
      </c>
    </row>
    <row r="332" spans="1:14" x14ac:dyDescent="0.2">
      <c r="A332" s="4">
        <f t="shared" si="33"/>
        <v>0</v>
      </c>
      <c r="B332" s="59" t="s">
        <v>11</v>
      </c>
      <c r="C332" s="2" t="s">
        <v>226</v>
      </c>
      <c r="D332" s="2" t="s">
        <v>220</v>
      </c>
      <c r="E332" s="2" t="s">
        <v>101</v>
      </c>
      <c r="F332" s="2" t="s">
        <v>136</v>
      </c>
      <c r="G332" s="2" t="s">
        <v>183</v>
      </c>
      <c r="H332" s="2">
        <f t="shared" si="31"/>
        <v>0</v>
      </c>
      <c r="I332" s="2" t="s">
        <v>67</v>
      </c>
      <c r="J332" s="2" t="s">
        <v>68</v>
      </c>
      <c r="K332" s="2" t="s">
        <v>69</v>
      </c>
      <c r="L332" s="2" t="s">
        <v>62</v>
      </c>
      <c r="M332" s="2"/>
      <c r="N332" s="38" t="s">
        <v>71</v>
      </c>
    </row>
    <row r="333" spans="1:14" x14ac:dyDescent="0.2">
      <c r="A333" s="4">
        <f t="shared" si="33"/>
        <v>0</v>
      </c>
      <c r="B333" s="59" t="s">
        <v>11</v>
      </c>
      <c r="C333" s="2" t="s">
        <v>226</v>
      </c>
      <c r="D333" s="2" t="s">
        <v>220</v>
      </c>
      <c r="E333" s="2" t="s">
        <v>101</v>
      </c>
      <c r="F333" s="2" t="s">
        <v>136</v>
      </c>
      <c r="G333" s="2" t="s">
        <v>184</v>
      </c>
      <c r="H333" s="2">
        <f t="shared" si="31"/>
        <v>0</v>
      </c>
      <c r="I333" s="2" t="s">
        <v>67</v>
      </c>
      <c r="J333" s="2" t="s">
        <v>68</v>
      </c>
      <c r="K333" s="2" t="s">
        <v>69</v>
      </c>
      <c r="L333" s="2" t="s">
        <v>62</v>
      </c>
      <c r="M333" s="2"/>
      <c r="N333" s="38" t="s">
        <v>71</v>
      </c>
    </row>
    <row r="334" spans="1:14" x14ac:dyDescent="0.2">
      <c r="A334" s="4">
        <f t="shared" ref="A334:A347" si="34">U61</f>
        <v>1.5373395106181431</v>
      </c>
      <c r="B334" s="59" t="s">
        <v>11</v>
      </c>
      <c r="C334" s="2" t="s">
        <v>226</v>
      </c>
      <c r="D334" s="2" t="s">
        <v>220</v>
      </c>
      <c r="E334" s="2" t="s">
        <v>93</v>
      </c>
      <c r="F334" s="2" t="s">
        <v>136</v>
      </c>
      <c r="G334" s="2" t="s">
        <v>8</v>
      </c>
      <c r="H334" s="2">
        <f t="shared" si="31"/>
        <v>1.4571938489271499E-6</v>
      </c>
      <c r="I334" s="2" t="s">
        <v>67</v>
      </c>
      <c r="J334" s="2" t="s">
        <v>68</v>
      </c>
      <c r="K334" s="2" t="s">
        <v>69</v>
      </c>
      <c r="L334" s="2" t="s">
        <v>62</v>
      </c>
      <c r="M334" s="2"/>
      <c r="N334" s="38" t="s">
        <v>71</v>
      </c>
    </row>
    <row r="335" spans="1:14" x14ac:dyDescent="0.2">
      <c r="A335" s="4">
        <f t="shared" si="34"/>
        <v>4.8713890213944593</v>
      </c>
      <c r="B335" s="59" t="s">
        <v>11</v>
      </c>
      <c r="C335" s="2" t="s">
        <v>226</v>
      </c>
      <c r="D335" s="2" t="s">
        <v>220</v>
      </c>
      <c r="E335" s="2" t="s">
        <v>93</v>
      </c>
      <c r="F335" s="2" t="s">
        <v>136</v>
      </c>
      <c r="G335" s="2" t="s">
        <v>12</v>
      </c>
      <c r="H335" s="2">
        <f t="shared" si="31"/>
        <v>4.6174303520326633E-6</v>
      </c>
      <c r="I335" s="2" t="s">
        <v>67</v>
      </c>
      <c r="J335" s="2" t="s">
        <v>68</v>
      </c>
      <c r="K335" s="2" t="s">
        <v>69</v>
      </c>
      <c r="L335" s="2" t="s">
        <v>62</v>
      </c>
      <c r="M335" s="2"/>
      <c r="N335" s="38" t="s">
        <v>71</v>
      </c>
    </row>
    <row r="336" spans="1:14" x14ac:dyDescent="0.2">
      <c r="A336" s="4">
        <f t="shared" si="34"/>
        <v>9.5423174739359169</v>
      </c>
      <c r="B336" s="59" t="s">
        <v>11</v>
      </c>
      <c r="C336" s="2" t="s">
        <v>226</v>
      </c>
      <c r="D336" s="2" t="s">
        <v>220</v>
      </c>
      <c r="E336" s="2" t="s">
        <v>93</v>
      </c>
      <c r="F336" s="2" t="s">
        <v>136</v>
      </c>
      <c r="G336" s="2" t="s">
        <v>13</v>
      </c>
      <c r="H336" s="2">
        <f t="shared" si="31"/>
        <v>9.0448506861951823E-6</v>
      </c>
      <c r="I336" s="2" t="s">
        <v>67</v>
      </c>
      <c r="J336" s="2" t="s">
        <v>68</v>
      </c>
      <c r="K336" s="2" t="s">
        <v>69</v>
      </c>
      <c r="L336" s="2" t="s">
        <v>62</v>
      </c>
      <c r="M336" s="2"/>
      <c r="N336" s="38" t="s">
        <v>71</v>
      </c>
    </row>
    <row r="337" spans="1:14" x14ac:dyDescent="0.2">
      <c r="A337" s="4">
        <f t="shared" si="34"/>
        <v>1.7139350750481765</v>
      </c>
      <c r="B337" s="59" t="s">
        <v>11</v>
      </c>
      <c r="C337" s="2" t="s">
        <v>226</v>
      </c>
      <c r="D337" s="2" t="s">
        <v>220</v>
      </c>
      <c r="E337" s="2" t="s">
        <v>93</v>
      </c>
      <c r="F337" s="2" t="s">
        <v>136</v>
      </c>
      <c r="G337" s="2" t="s">
        <v>14</v>
      </c>
      <c r="H337" s="2">
        <f t="shared" si="31"/>
        <v>1.6245830095243381E-6</v>
      </c>
      <c r="I337" s="2" t="s">
        <v>67</v>
      </c>
      <c r="J337" s="2" t="s">
        <v>68</v>
      </c>
      <c r="K337" s="2" t="s">
        <v>69</v>
      </c>
      <c r="L337" s="2" t="s">
        <v>62</v>
      </c>
      <c r="M337" s="2"/>
      <c r="N337" s="38" t="s">
        <v>71</v>
      </c>
    </row>
    <row r="338" spans="1:14" x14ac:dyDescent="0.2">
      <c r="A338" s="4">
        <f t="shared" si="34"/>
        <v>0.74262405108511709</v>
      </c>
      <c r="B338" s="59" t="s">
        <v>11</v>
      </c>
      <c r="C338" s="2" t="s">
        <v>226</v>
      </c>
      <c r="D338" s="2" t="s">
        <v>220</v>
      </c>
      <c r="E338" s="2" t="s">
        <v>93</v>
      </c>
      <c r="F338" s="2" t="s">
        <v>136</v>
      </c>
      <c r="G338" s="2" t="s">
        <v>15</v>
      </c>
      <c r="H338" s="2">
        <f t="shared" si="31"/>
        <v>7.0390905316124846E-7</v>
      </c>
      <c r="I338" s="2" t="s">
        <v>67</v>
      </c>
      <c r="J338" s="2" t="s">
        <v>68</v>
      </c>
      <c r="K338" s="2" t="s">
        <v>69</v>
      </c>
      <c r="L338" s="2" t="s">
        <v>62</v>
      </c>
      <c r="M338" s="2"/>
      <c r="N338" s="38" t="s">
        <v>71</v>
      </c>
    </row>
    <row r="339" spans="1:14" x14ac:dyDescent="0.2">
      <c r="A339" s="4">
        <f t="shared" si="34"/>
        <v>23.468141553021699</v>
      </c>
      <c r="B339" s="59" t="s">
        <v>11</v>
      </c>
      <c r="C339" s="2" t="s">
        <v>226</v>
      </c>
      <c r="D339" s="2" t="s">
        <v>220</v>
      </c>
      <c r="E339" s="2" t="s">
        <v>93</v>
      </c>
      <c r="F339" s="2" t="s">
        <v>136</v>
      </c>
      <c r="G339" s="2" t="s">
        <v>16</v>
      </c>
      <c r="H339" s="2">
        <f t="shared" si="31"/>
        <v>2.2244683936513461E-5</v>
      </c>
      <c r="I339" s="2" t="s">
        <v>67</v>
      </c>
      <c r="J339" s="2" t="s">
        <v>68</v>
      </c>
      <c r="K339" s="2" t="s">
        <v>69</v>
      </c>
      <c r="L339" s="2" t="s">
        <v>62</v>
      </c>
      <c r="M339" s="2"/>
      <c r="N339" s="38" t="s">
        <v>71</v>
      </c>
    </row>
    <row r="340" spans="1:14" x14ac:dyDescent="0.2">
      <c r="A340" s="4">
        <f t="shared" si="34"/>
        <v>6.0991681348813429E-2</v>
      </c>
      <c r="B340" s="59" t="s">
        <v>11</v>
      </c>
      <c r="C340" s="2" t="s">
        <v>226</v>
      </c>
      <c r="D340" s="2" t="s">
        <v>220</v>
      </c>
      <c r="E340" s="2" t="s">
        <v>93</v>
      </c>
      <c r="F340" s="2" t="s">
        <v>136</v>
      </c>
      <c r="G340" s="2" t="s">
        <v>17</v>
      </c>
      <c r="H340" s="2">
        <f t="shared" si="31"/>
        <v>5.7812020235842111E-8</v>
      </c>
      <c r="I340" s="2" t="s">
        <v>67</v>
      </c>
      <c r="J340" s="2" t="s">
        <v>68</v>
      </c>
      <c r="K340" s="2" t="s">
        <v>69</v>
      </c>
      <c r="L340" s="2" t="s">
        <v>62</v>
      </c>
      <c r="M340" s="2"/>
      <c r="N340" s="38" t="s">
        <v>71</v>
      </c>
    </row>
    <row r="341" spans="1:14" x14ac:dyDescent="0.2">
      <c r="A341" s="4">
        <f t="shared" si="34"/>
        <v>0.14397170940127071</v>
      </c>
      <c r="B341" s="59" t="s">
        <v>11</v>
      </c>
      <c r="C341" s="2" t="s">
        <v>226</v>
      </c>
      <c r="D341" s="2" t="s">
        <v>220</v>
      </c>
      <c r="E341" s="2" t="s">
        <v>93</v>
      </c>
      <c r="F341" s="2" t="s">
        <v>136</v>
      </c>
      <c r="G341" s="2" t="s">
        <v>18</v>
      </c>
      <c r="H341" s="2">
        <f t="shared" si="31"/>
        <v>1.36466075261868E-7</v>
      </c>
      <c r="I341" s="2" t="s">
        <v>67</v>
      </c>
      <c r="J341" s="2" t="s">
        <v>68</v>
      </c>
      <c r="K341" s="2" t="s">
        <v>69</v>
      </c>
      <c r="L341" s="2" t="s">
        <v>62</v>
      </c>
      <c r="M341" s="2"/>
      <c r="N341" s="38" t="s">
        <v>71</v>
      </c>
    </row>
    <row r="342" spans="1:14" x14ac:dyDescent="0.2">
      <c r="A342" s="4">
        <f t="shared" si="34"/>
        <v>26.973369868797846</v>
      </c>
      <c r="B342" s="59" t="s">
        <v>11</v>
      </c>
      <c r="C342" s="2" t="s">
        <v>226</v>
      </c>
      <c r="D342" s="2" t="s">
        <v>220</v>
      </c>
      <c r="E342" s="2" t="s">
        <v>93</v>
      </c>
      <c r="F342" s="2" t="s">
        <v>136</v>
      </c>
      <c r="G342" s="2" t="s">
        <v>79</v>
      </c>
      <c r="H342" s="2">
        <f t="shared" si="31"/>
        <v>2.5567175231088009E-5</v>
      </c>
      <c r="I342" s="2" t="s">
        <v>67</v>
      </c>
      <c r="J342" s="2" t="s">
        <v>68</v>
      </c>
      <c r="K342" s="2" t="s">
        <v>69</v>
      </c>
      <c r="L342" s="2" t="s">
        <v>62</v>
      </c>
      <c r="M342" s="2"/>
      <c r="N342" s="38" t="s">
        <v>71</v>
      </c>
    </row>
    <row r="343" spans="1:14" x14ac:dyDescent="0.2">
      <c r="A343" s="4">
        <f t="shared" si="34"/>
        <v>0.21311118728292155</v>
      </c>
      <c r="B343" s="59" t="s">
        <v>11</v>
      </c>
      <c r="C343" s="2" t="s">
        <v>226</v>
      </c>
      <c r="D343" s="2" t="s">
        <v>220</v>
      </c>
      <c r="E343" s="2" t="s">
        <v>93</v>
      </c>
      <c r="F343" s="2" t="s">
        <v>136</v>
      </c>
      <c r="G343" s="2" t="s">
        <v>20</v>
      </c>
      <c r="H343" s="2">
        <f t="shared" si="31"/>
        <v>2.0200112538665552E-7</v>
      </c>
      <c r="I343" s="2" t="s">
        <v>67</v>
      </c>
      <c r="J343" s="2" t="s">
        <v>68</v>
      </c>
      <c r="K343" s="2" t="s">
        <v>69</v>
      </c>
      <c r="L343" s="2" t="s">
        <v>62</v>
      </c>
      <c r="M343" s="2"/>
      <c r="N343" s="38" t="s">
        <v>71</v>
      </c>
    </row>
    <row r="344" spans="1:14" x14ac:dyDescent="0.2">
      <c r="A344" s="4">
        <f t="shared" si="34"/>
        <v>13599.276902019179</v>
      </c>
      <c r="B344" s="59" t="s">
        <v>11</v>
      </c>
      <c r="C344" s="2" t="s">
        <v>226</v>
      </c>
      <c r="D344" s="2" t="s">
        <v>220</v>
      </c>
      <c r="E344" s="2" t="s">
        <v>93</v>
      </c>
      <c r="F344" s="2" t="s">
        <v>136</v>
      </c>
      <c r="G344" s="2" t="s">
        <v>21</v>
      </c>
      <c r="H344" s="2">
        <f t="shared" si="31"/>
        <v>1.289030985973382E-2</v>
      </c>
      <c r="I344" s="2" t="s">
        <v>67</v>
      </c>
      <c r="J344" s="2" t="s">
        <v>68</v>
      </c>
      <c r="K344" s="2" t="s">
        <v>69</v>
      </c>
      <c r="L344" s="2" t="s">
        <v>62</v>
      </c>
      <c r="M344" s="2"/>
      <c r="N344" s="38" t="s">
        <v>213</v>
      </c>
    </row>
    <row r="345" spans="1:14" x14ac:dyDescent="0.2">
      <c r="A345" s="4">
        <f t="shared" si="34"/>
        <v>0</v>
      </c>
      <c r="B345" s="59" t="s">
        <v>11</v>
      </c>
      <c r="C345" s="2" t="s">
        <v>226</v>
      </c>
      <c r="D345" s="2" t="s">
        <v>220</v>
      </c>
      <c r="E345" s="2" t="s">
        <v>93</v>
      </c>
      <c r="F345" s="2" t="s">
        <v>136</v>
      </c>
      <c r="G345" s="2" t="s">
        <v>182</v>
      </c>
      <c r="H345" s="2">
        <f t="shared" si="31"/>
        <v>0</v>
      </c>
      <c r="I345" s="2" t="s">
        <v>67</v>
      </c>
      <c r="J345" s="2" t="s">
        <v>68</v>
      </c>
      <c r="K345" s="2" t="s">
        <v>69</v>
      </c>
      <c r="L345" s="2" t="s">
        <v>62</v>
      </c>
      <c r="M345" s="2"/>
      <c r="N345" s="38" t="s">
        <v>71</v>
      </c>
    </row>
    <row r="346" spans="1:14" x14ac:dyDescent="0.2">
      <c r="A346" s="4">
        <f t="shared" si="34"/>
        <v>0</v>
      </c>
      <c r="B346" s="59" t="s">
        <v>11</v>
      </c>
      <c r="C346" s="2" t="s">
        <v>226</v>
      </c>
      <c r="D346" s="2" t="s">
        <v>220</v>
      </c>
      <c r="E346" s="2" t="s">
        <v>93</v>
      </c>
      <c r="F346" s="2" t="s">
        <v>136</v>
      </c>
      <c r="G346" s="2" t="s">
        <v>183</v>
      </c>
      <c r="H346" s="2">
        <f t="shared" si="31"/>
        <v>0</v>
      </c>
      <c r="I346" s="2" t="s">
        <v>67</v>
      </c>
      <c r="J346" s="2" t="s">
        <v>68</v>
      </c>
      <c r="K346" s="2" t="s">
        <v>69</v>
      </c>
      <c r="L346" s="2" t="s">
        <v>62</v>
      </c>
      <c r="M346" s="2"/>
      <c r="N346" s="38" t="s">
        <v>71</v>
      </c>
    </row>
    <row r="347" spans="1:14" x14ac:dyDescent="0.2">
      <c r="A347" s="4">
        <f t="shared" si="34"/>
        <v>0</v>
      </c>
      <c r="B347" s="59" t="s">
        <v>11</v>
      </c>
      <c r="C347" s="2" t="s">
        <v>226</v>
      </c>
      <c r="D347" s="2" t="s">
        <v>220</v>
      </c>
      <c r="E347" s="2" t="s">
        <v>93</v>
      </c>
      <c r="F347" s="2" t="s">
        <v>136</v>
      </c>
      <c r="G347" s="2" t="s">
        <v>184</v>
      </c>
      <c r="H347" s="2">
        <f t="shared" si="31"/>
        <v>0</v>
      </c>
      <c r="I347" s="2" t="s">
        <v>67</v>
      </c>
      <c r="J347" s="2" t="s">
        <v>68</v>
      </c>
      <c r="K347" s="2" t="s">
        <v>69</v>
      </c>
      <c r="L347" s="2" t="s">
        <v>62</v>
      </c>
      <c r="M347" s="2"/>
      <c r="N347" s="38" t="s">
        <v>71</v>
      </c>
    </row>
    <row r="348" spans="1:14" x14ac:dyDescent="0.2">
      <c r="A348" s="4">
        <f t="shared" ref="A348:A361" si="35">W61-S78</f>
        <v>1.1074183867628786</v>
      </c>
      <c r="B348" s="59" t="s">
        <v>11</v>
      </c>
      <c r="C348" s="2" t="s">
        <v>111</v>
      </c>
      <c r="D348" s="2" t="s">
        <v>220</v>
      </c>
      <c r="E348" s="2" t="s">
        <v>108</v>
      </c>
      <c r="F348" s="2" t="s">
        <v>136</v>
      </c>
      <c r="G348" s="2" t="s">
        <v>8</v>
      </c>
      <c r="H348" s="2">
        <f t="shared" si="31"/>
        <v>1.0496856746567572E-6</v>
      </c>
      <c r="I348" s="2" t="s">
        <v>67</v>
      </c>
      <c r="J348" s="2" t="s">
        <v>68</v>
      </c>
      <c r="K348" s="2" t="s">
        <v>69</v>
      </c>
      <c r="L348" s="2" t="s">
        <v>62</v>
      </c>
      <c r="M348" s="2"/>
      <c r="N348" s="38" t="s">
        <v>71</v>
      </c>
    </row>
    <row r="349" spans="1:14" x14ac:dyDescent="0.2">
      <c r="A349" s="4">
        <f t="shared" si="35"/>
        <v>4.2057563028127838</v>
      </c>
      <c r="B349" s="59" t="s">
        <v>11</v>
      </c>
      <c r="C349" s="2" t="s">
        <v>111</v>
      </c>
      <c r="D349" s="2" t="s">
        <v>220</v>
      </c>
      <c r="E349" s="2" t="s">
        <v>108</v>
      </c>
      <c r="F349" s="2" t="s">
        <v>136</v>
      </c>
      <c r="G349" s="2" t="s">
        <v>12</v>
      </c>
      <c r="H349" s="2">
        <f t="shared" si="31"/>
        <v>3.9864988652253881E-6</v>
      </c>
      <c r="I349" s="2" t="s">
        <v>67</v>
      </c>
      <c r="J349" s="2" t="s">
        <v>68</v>
      </c>
      <c r="K349" s="2" t="s">
        <v>69</v>
      </c>
      <c r="L349" s="2" t="s">
        <v>62</v>
      </c>
      <c r="M349" s="2"/>
      <c r="N349" s="38" t="s">
        <v>71</v>
      </c>
    </row>
    <row r="350" spans="1:14" x14ac:dyDescent="0.2">
      <c r="A350" s="4">
        <f t="shared" si="35"/>
        <v>6.6966967403371758</v>
      </c>
      <c r="B350" s="59" t="s">
        <v>11</v>
      </c>
      <c r="C350" s="2" t="s">
        <v>111</v>
      </c>
      <c r="D350" s="2" t="s">
        <v>220</v>
      </c>
      <c r="E350" s="2" t="s">
        <v>108</v>
      </c>
      <c r="F350" s="2" t="s">
        <v>136</v>
      </c>
      <c r="G350" s="2" t="s">
        <v>13</v>
      </c>
      <c r="H350" s="2">
        <f t="shared" si="31"/>
        <v>6.3475798486608294E-6</v>
      </c>
      <c r="I350" s="2" t="s">
        <v>67</v>
      </c>
      <c r="J350" s="2" t="s">
        <v>68</v>
      </c>
      <c r="K350" s="2" t="s">
        <v>69</v>
      </c>
      <c r="L350" s="2" t="s">
        <v>62</v>
      </c>
      <c r="M350" s="2"/>
      <c r="N350" s="38" t="s">
        <v>71</v>
      </c>
    </row>
    <row r="351" spans="1:14" x14ac:dyDescent="0.2">
      <c r="A351" s="4">
        <f t="shared" si="35"/>
        <v>0.69830717935087616</v>
      </c>
      <c r="B351" s="59" t="s">
        <v>11</v>
      </c>
      <c r="C351" s="2" t="s">
        <v>111</v>
      </c>
      <c r="D351" s="2" t="s">
        <v>220</v>
      </c>
      <c r="E351" s="2" t="s">
        <v>108</v>
      </c>
      <c r="F351" s="2" t="s">
        <v>136</v>
      </c>
      <c r="G351" s="2" t="s">
        <v>14</v>
      </c>
      <c r="H351" s="2">
        <f t="shared" si="31"/>
        <v>6.6190253966907701E-7</v>
      </c>
      <c r="I351" s="2" t="s">
        <v>67</v>
      </c>
      <c r="J351" s="2" t="s">
        <v>68</v>
      </c>
      <c r="K351" s="2" t="s">
        <v>69</v>
      </c>
      <c r="L351" s="2" t="s">
        <v>62</v>
      </c>
      <c r="M351" s="2"/>
      <c r="N351" s="38" t="s">
        <v>71</v>
      </c>
    </row>
    <row r="352" spans="1:14" x14ac:dyDescent="0.2">
      <c r="A352" s="4">
        <f t="shared" si="35"/>
        <v>0.41668311814316583</v>
      </c>
      <c r="B352" s="59" t="s">
        <v>11</v>
      </c>
      <c r="C352" s="2" t="s">
        <v>111</v>
      </c>
      <c r="D352" s="2" t="s">
        <v>220</v>
      </c>
      <c r="E352" s="2" t="s">
        <v>108</v>
      </c>
      <c r="F352" s="2" t="s">
        <v>136</v>
      </c>
      <c r="G352" s="2" t="s">
        <v>15</v>
      </c>
      <c r="H352" s="2">
        <f t="shared" si="31"/>
        <v>3.9496030155750318E-7</v>
      </c>
      <c r="I352" s="2" t="s">
        <v>67</v>
      </c>
      <c r="J352" s="2" t="s">
        <v>68</v>
      </c>
      <c r="K352" s="2" t="s">
        <v>69</v>
      </c>
      <c r="L352" s="2" t="s">
        <v>62</v>
      </c>
      <c r="M352" s="2"/>
      <c r="N352" s="38" t="s">
        <v>71</v>
      </c>
    </row>
    <row r="353" spans="1:14" x14ac:dyDescent="0.2">
      <c r="A353" s="4">
        <f t="shared" si="35"/>
        <v>7.3521627819514919</v>
      </c>
      <c r="B353" s="59" t="s">
        <v>11</v>
      </c>
      <c r="C353" s="2" t="s">
        <v>111</v>
      </c>
      <c r="D353" s="2" t="s">
        <v>220</v>
      </c>
      <c r="E353" s="2" t="s">
        <v>108</v>
      </c>
      <c r="F353" s="2" t="s">
        <v>136</v>
      </c>
      <c r="G353" s="2" t="s">
        <v>16</v>
      </c>
      <c r="H353" s="2">
        <f t="shared" si="31"/>
        <v>6.9688746748355384E-6</v>
      </c>
      <c r="I353" s="2" t="s">
        <v>67</v>
      </c>
      <c r="J353" s="2" t="s">
        <v>68</v>
      </c>
      <c r="K353" s="2" t="s">
        <v>69</v>
      </c>
      <c r="L353" s="2" t="s">
        <v>62</v>
      </c>
      <c r="M353" s="2"/>
      <c r="N353" s="38" t="s">
        <v>71</v>
      </c>
    </row>
    <row r="354" spans="1:14" x14ac:dyDescent="0.2">
      <c r="A354" s="4">
        <f t="shared" si="35"/>
        <v>5.4301243336959626E-2</v>
      </c>
      <c r="B354" s="59" t="s">
        <v>11</v>
      </c>
      <c r="C354" s="2" t="s">
        <v>111</v>
      </c>
      <c r="D354" s="2" t="s">
        <v>220</v>
      </c>
      <c r="E354" s="2" t="s">
        <v>108</v>
      </c>
      <c r="F354" s="2" t="s">
        <v>136</v>
      </c>
      <c r="G354" s="2" t="s">
        <v>17</v>
      </c>
      <c r="H354" s="2">
        <f t="shared" si="31"/>
        <v>5.1470372831241351E-8</v>
      </c>
      <c r="I354" s="2" t="s">
        <v>67</v>
      </c>
      <c r="J354" s="2" t="s">
        <v>68</v>
      </c>
      <c r="K354" s="2" t="s">
        <v>69</v>
      </c>
      <c r="L354" s="2" t="s">
        <v>62</v>
      </c>
      <c r="M354" s="2"/>
      <c r="N354" s="38" t="s">
        <v>71</v>
      </c>
    </row>
    <row r="355" spans="1:14" x14ac:dyDescent="0.2">
      <c r="A355" s="4">
        <f t="shared" si="35"/>
        <v>0.12689932466063275</v>
      </c>
      <c r="B355" s="59" t="s">
        <v>11</v>
      </c>
      <c r="C355" s="2" t="s">
        <v>111</v>
      </c>
      <c r="D355" s="2" t="s">
        <v>220</v>
      </c>
      <c r="E355" s="2" t="s">
        <v>108</v>
      </c>
      <c r="F355" s="2" t="s">
        <v>136</v>
      </c>
      <c r="G355" s="2" t="s">
        <v>18</v>
      </c>
      <c r="H355" s="2">
        <f t="shared" si="31"/>
        <v>1.202837200574718E-7</v>
      </c>
      <c r="I355" s="2" t="s">
        <v>67</v>
      </c>
      <c r="J355" s="2" t="s">
        <v>68</v>
      </c>
      <c r="K355" s="2" t="s">
        <v>69</v>
      </c>
      <c r="L355" s="2" t="s">
        <v>62</v>
      </c>
      <c r="M355" s="2"/>
      <c r="N355" s="38" t="s">
        <v>71</v>
      </c>
    </row>
    <row r="356" spans="1:14" x14ac:dyDescent="0.2">
      <c r="A356" s="4">
        <f t="shared" si="35"/>
        <v>19.153436163283398</v>
      </c>
      <c r="B356" s="59" t="s">
        <v>11</v>
      </c>
      <c r="C356" s="2" t="s">
        <v>111</v>
      </c>
      <c r="D356" s="2" t="s">
        <v>220</v>
      </c>
      <c r="E356" s="2" t="s">
        <v>108</v>
      </c>
      <c r="F356" s="2" t="s">
        <v>136</v>
      </c>
      <c r="G356" s="2" t="s">
        <v>79</v>
      </c>
      <c r="H356" s="2">
        <f t="shared" si="31"/>
        <v>1.8154915794581424E-5</v>
      </c>
      <c r="I356" s="2" t="s">
        <v>67</v>
      </c>
      <c r="J356" s="2" t="s">
        <v>68</v>
      </c>
      <c r="K356" s="2" t="s">
        <v>69</v>
      </c>
      <c r="L356" s="2" t="s">
        <v>62</v>
      </c>
      <c r="M356" s="2"/>
      <c r="N356" s="38" t="s">
        <v>71</v>
      </c>
    </row>
    <row r="357" spans="1:14" x14ac:dyDescent="0.2">
      <c r="A357" s="4">
        <f t="shared" si="35"/>
        <v>0.17337987676814848</v>
      </c>
      <c r="B357" s="59" t="s">
        <v>11</v>
      </c>
      <c r="C357" s="2" t="s">
        <v>111</v>
      </c>
      <c r="D357" s="2" t="s">
        <v>220</v>
      </c>
      <c r="E357" s="2" t="s">
        <v>108</v>
      </c>
      <c r="F357" s="2" t="s">
        <v>136</v>
      </c>
      <c r="G357" s="2" t="s">
        <v>20</v>
      </c>
      <c r="H357" s="2">
        <f t="shared" si="31"/>
        <v>1.6434111542004596E-7</v>
      </c>
      <c r="I357" s="2" t="s">
        <v>67</v>
      </c>
      <c r="J357" s="2" t="s">
        <v>68</v>
      </c>
      <c r="K357" s="2" t="s">
        <v>69</v>
      </c>
      <c r="L357" s="2" t="s">
        <v>62</v>
      </c>
      <c r="M357" s="2"/>
      <c r="N357" s="38" t="s">
        <v>71</v>
      </c>
    </row>
    <row r="358" spans="1:14" x14ac:dyDescent="0.2">
      <c r="A358" s="4">
        <f t="shared" si="35"/>
        <v>7293.8693128904179</v>
      </c>
      <c r="B358" s="59" t="s">
        <v>11</v>
      </c>
      <c r="C358" s="2" t="s">
        <v>111</v>
      </c>
      <c r="D358" s="2" t="s">
        <v>220</v>
      </c>
      <c r="E358" s="2" t="s">
        <v>108</v>
      </c>
      <c r="F358" s="2" t="s">
        <v>136</v>
      </c>
      <c r="G358" s="2" t="s">
        <v>21</v>
      </c>
      <c r="H358" s="2">
        <f t="shared" si="31"/>
        <v>6.913620201791865E-3</v>
      </c>
      <c r="I358" s="2" t="s">
        <v>67</v>
      </c>
      <c r="J358" s="2" t="s">
        <v>68</v>
      </c>
      <c r="K358" s="2" t="s">
        <v>69</v>
      </c>
      <c r="L358" s="2" t="s">
        <v>62</v>
      </c>
      <c r="M358" s="2"/>
      <c r="N358" s="38" t="s">
        <v>213</v>
      </c>
    </row>
    <row r="359" spans="1:14" x14ac:dyDescent="0.2">
      <c r="A359" s="4">
        <f t="shared" si="35"/>
        <v>0</v>
      </c>
      <c r="B359" s="59" t="s">
        <v>11</v>
      </c>
      <c r="C359" s="2" t="s">
        <v>111</v>
      </c>
      <c r="D359" s="2" t="s">
        <v>220</v>
      </c>
      <c r="E359" s="2" t="s">
        <v>108</v>
      </c>
      <c r="F359" s="2" t="s">
        <v>136</v>
      </c>
      <c r="G359" s="2" t="s">
        <v>182</v>
      </c>
      <c r="H359" s="2">
        <f t="shared" si="31"/>
        <v>0</v>
      </c>
      <c r="I359" s="2" t="s">
        <v>67</v>
      </c>
      <c r="J359" s="2" t="s">
        <v>68</v>
      </c>
      <c r="K359" s="2" t="s">
        <v>69</v>
      </c>
      <c r="L359" s="2" t="s">
        <v>62</v>
      </c>
      <c r="M359" s="2"/>
      <c r="N359" s="38" t="s">
        <v>71</v>
      </c>
    </row>
    <row r="360" spans="1:14" x14ac:dyDescent="0.2">
      <c r="A360" s="4">
        <f t="shared" si="35"/>
        <v>0</v>
      </c>
      <c r="B360" s="59" t="s">
        <v>11</v>
      </c>
      <c r="C360" s="2" t="s">
        <v>111</v>
      </c>
      <c r="D360" s="2" t="s">
        <v>220</v>
      </c>
      <c r="E360" s="2" t="s">
        <v>108</v>
      </c>
      <c r="F360" s="2" t="s">
        <v>136</v>
      </c>
      <c r="G360" s="2" t="s">
        <v>183</v>
      </c>
      <c r="H360" s="2">
        <f t="shared" ref="H360:H423" si="36">A360/1000/10^6/0.001055</f>
        <v>0</v>
      </c>
      <c r="I360" s="2" t="s">
        <v>67</v>
      </c>
      <c r="J360" s="2" t="s">
        <v>68</v>
      </c>
      <c r="K360" s="2" t="s">
        <v>69</v>
      </c>
      <c r="L360" s="2" t="s">
        <v>62</v>
      </c>
      <c r="M360" s="2"/>
      <c r="N360" s="38" t="s">
        <v>71</v>
      </c>
    </row>
    <row r="361" spans="1:14" x14ac:dyDescent="0.2">
      <c r="A361" s="4">
        <f t="shared" si="35"/>
        <v>0</v>
      </c>
      <c r="B361" s="59" t="s">
        <v>11</v>
      </c>
      <c r="C361" s="2" t="s">
        <v>111</v>
      </c>
      <c r="D361" s="2" t="s">
        <v>220</v>
      </c>
      <c r="E361" s="2" t="s">
        <v>108</v>
      </c>
      <c r="F361" s="2" t="s">
        <v>136</v>
      </c>
      <c r="G361" s="2" t="s">
        <v>184</v>
      </c>
      <c r="H361" s="2">
        <f t="shared" si="36"/>
        <v>0</v>
      </c>
      <c r="I361" s="2" t="s">
        <v>67</v>
      </c>
      <c r="J361" s="2" t="s">
        <v>68</v>
      </c>
      <c r="K361" s="2" t="s">
        <v>69</v>
      </c>
      <c r="L361" s="2" t="s">
        <v>62</v>
      </c>
      <c r="M361" s="2"/>
      <c r="N361" s="38" t="s">
        <v>71</v>
      </c>
    </row>
    <row r="362" spans="1:14" x14ac:dyDescent="0.2">
      <c r="A362" s="4">
        <f t="shared" ref="A362:A375" si="37">X61</f>
        <v>0</v>
      </c>
      <c r="B362" s="59" t="s">
        <v>11</v>
      </c>
      <c r="C362" s="2" t="s">
        <v>111</v>
      </c>
      <c r="D362" s="2" t="s">
        <v>220</v>
      </c>
      <c r="E362" s="2" t="s">
        <v>109</v>
      </c>
      <c r="F362" s="2" t="s">
        <v>136</v>
      </c>
      <c r="G362" s="2" t="s">
        <v>8</v>
      </c>
      <c r="H362" s="2">
        <f t="shared" si="36"/>
        <v>0</v>
      </c>
      <c r="I362" s="2" t="s">
        <v>67</v>
      </c>
      <c r="J362" s="2" t="s">
        <v>68</v>
      </c>
      <c r="K362" s="2" t="s">
        <v>69</v>
      </c>
      <c r="L362" s="2" t="s">
        <v>62</v>
      </c>
      <c r="M362" s="2"/>
      <c r="N362" s="38" t="s">
        <v>71</v>
      </c>
    </row>
    <row r="363" spans="1:14" x14ac:dyDescent="0.2">
      <c r="A363" s="4">
        <f t="shared" si="37"/>
        <v>0</v>
      </c>
      <c r="B363" s="59" t="s">
        <v>11</v>
      </c>
      <c r="C363" s="2" t="s">
        <v>111</v>
      </c>
      <c r="D363" s="2" t="s">
        <v>220</v>
      </c>
      <c r="E363" s="2" t="s">
        <v>109</v>
      </c>
      <c r="F363" s="2" t="s">
        <v>136</v>
      </c>
      <c r="G363" s="2" t="s">
        <v>12</v>
      </c>
      <c r="H363" s="2">
        <f t="shared" si="36"/>
        <v>0</v>
      </c>
      <c r="I363" s="2" t="s">
        <v>67</v>
      </c>
      <c r="J363" s="2" t="s">
        <v>68</v>
      </c>
      <c r="K363" s="2" t="s">
        <v>69</v>
      </c>
      <c r="L363" s="2" t="s">
        <v>62</v>
      </c>
      <c r="M363" s="2"/>
      <c r="N363" s="38" t="s">
        <v>71</v>
      </c>
    </row>
    <row r="364" spans="1:14" x14ac:dyDescent="0.2">
      <c r="A364" s="4">
        <f t="shared" si="37"/>
        <v>3</v>
      </c>
      <c r="B364" s="59" t="s">
        <v>11</v>
      </c>
      <c r="C364" s="2" t="s">
        <v>111</v>
      </c>
      <c r="D364" s="2" t="s">
        <v>220</v>
      </c>
      <c r="E364" s="2" t="s">
        <v>109</v>
      </c>
      <c r="F364" s="2" t="s">
        <v>136</v>
      </c>
      <c r="G364" s="2" t="s">
        <v>13</v>
      </c>
      <c r="H364" s="2">
        <f t="shared" si="36"/>
        <v>2.8436018957345973E-6</v>
      </c>
      <c r="I364" s="2" t="s">
        <v>67</v>
      </c>
      <c r="J364" s="2" t="s">
        <v>68</v>
      </c>
      <c r="K364" s="2" t="s">
        <v>69</v>
      </c>
      <c r="L364" s="2" t="s">
        <v>62</v>
      </c>
      <c r="M364" s="2"/>
      <c r="N364" s="38" t="s">
        <v>71</v>
      </c>
    </row>
    <row r="365" spans="1:14" x14ac:dyDescent="0.2">
      <c r="A365" s="4">
        <f t="shared" si="37"/>
        <v>0</v>
      </c>
      <c r="B365" s="59" t="s">
        <v>11</v>
      </c>
      <c r="C365" s="2" t="s">
        <v>111</v>
      </c>
      <c r="D365" s="2" t="s">
        <v>220</v>
      </c>
      <c r="E365" s="2" t="s">
        <v>109</v>
      </c>
      <c r="F365" s="2" t="s">
        <v>136</v>
      </c>
      <c r="G365" s="2" t="s">
        <v>14</v>
      </c>
      <c r="H365" s="2">
        <f t="shared" si="36"/>
        <v>0</v>
      </c>
      <c r="I365" s="2" t="s">
        <v>67</v>
      </c>
      <c r="J365" s="2" t="s">
        <v>68</v>
      </c>
      <c r="K365" s="2" t="s">
        <v>69</v>
      </c>
      <c r="L365" s="2" t="s">
        <v>62</v>
      </c>
      <c r="M365" s="2"/>
      <c r="N365" s="38" t="s">
        <v>71</v>
      </c>
    </row>
    <row r="366" spans="1:14" x14ac:dyDescent="0.2">
      <c r="A366" s="4">
        <f t="shared" si="37"/>
        <v>0</v>
      </c>
      <c r="B366" s="59" t="s">
        <v>11</v>
      </c>
      <c r="C366" s="2" t="s">
        <v>111</v>
      </c>
      <c r="D366" s="2" t="s">
        <v>220</v>
      </c>
      <c r="E366" s="2" t="s">
        <v>109</v>
      </c>
      <c r="F366" s="2" t="s">
        <v>136</v>
      </c>
      <c r="G366" s="2" t="s">
        <v>15</v>
      </c>
      <c r="H366" s="2">
        <f t="shared" si="36"/>
        <v>0</v>
      </c>
      <c r="I366" s="2" t="s">
        <v>67</v>
      </c>
      <c r="J366" s="2" t="s">
        <v>68</v>
      </c>
      <c r="K366" s="2" t="s">
        <v>69</v>
      </c>
      <c r="L366" s="2" t="s">
        <v>62</v>
      </c>
      <c r="M366" s="2"/>
      <c r="N366" s="38" t="s">
        <v>71</v>
      </c>
    </row>
    <row r="367" spans="1:14" x14ac:dyDescent="0.2">
      <c r="A367" s="4">
        <f t="shared" si="37"/>
        <v>16.399999999999999</v>
      </c>
      <c r="B367" s="59" t="s">
        <v>11</v>
      </c>
      <c r="C367" s="2" t="s">
        <v>111</v>
      </c>
      <c r="D367" s="2" t="s">
        <v>220</v>
      </c>
      <c r="E367" s="2" t="s">
        <v>109</v>
      </c>
      <c r="F367" s="2" t="s">
        <v>136</v>
      </c>
      <c r="G367" s="2" t="s">
        <v>16</v>
      </c>
      <c r="H367" s="2">
        <f t="shared" si="36"/>
        <v>1.5545023696682462E-5</v>
      </c>
      <c r="I367" s="2" t="s">
        <v>67</v>
      </c>
      <c r="J367" s="2" t="s">
        <v>68</v>
      </c>
      <c r="K367" s="2" t="s">
        <v>69</v>
      </c>
      <c r="L367" s="2" t="s">
        <v>62</v>
      </c>
      <c r="M367" s="2"/>
      <c r="N367" s="38" t="s">
        <v>71</v>
      </c>
    </row>
    <row r="368" spans="1:14" x14ac:dyDescent="0.2">
      <c r="A368" s="4">
        <f t="shared" si="37"/>
        <v>0</v>
      </c>
      <c r="B368" s="59" t="s">
        <v>11</v>
      </c>
      <c r="C368" s="2" t="s">
        <v>111</v>
      </c>
      <c r="D368" s="2" t="s">
        <v>220</v>
      </c>
      <c r="E368" s="2" t="s">
        <v>109</v>
      </c>
      <c r="F368" s="2" t="s">
        <v>136</v>
      </c>
      <c r="G368" s="2" t="s">
        <v>17</v>
      </c>
      <c r="H368" s="2">
        <f t="shared" si="36"/>
        <v>0</v>
      </c>
      <c r="I368" s="2" t="s">
        <v>67</v>
      </c>
      <c r="J368" s="2" t="s">
        <v>68</v>
      </c>
      <c r="K368" s="2" t="s">
        <v>69</v>
      </c>
      <c r="L368" s="2" t="s">
        <v>62</v>
      </c>
      <c r="M368" s="2"/>
      <c r="N368" s="38" t="s">
        <v>71</v>
      </c>
    </row>
    <row r="369" spans="1:14" x14ac:dyDescent="0.2">
      <c r="A369" s="4">
        <f t="shared" si="37"/>
        <v>0</v>
      </c>
      <c r="B369" s="59" t="s">
        <v>11</v>
      </c>
      <c r="C369" s="2" t="s">
        <v>111</v>
      </c>
      <c r="D369" s="2" t="s">
        <v>220</v>
      </c>
      <c r="E369" s="2" t="s">
        <v>109</v>
      </c>
      <c r="F369" s="2" t="s">
        <v>136</v>
      </c>
      <c r="G369" s="2" t="s">
        <v>18</v>
      </c>
      <c r="H369" s="2">
        <f t="shared" si="36"/>
        <v>0</v>
      </c>
      <c r="I369" s="2" t="s">
        <v>67</v>
      </c>
      <c r="J369" s="2" t="s">
        <v>68</v>
      </c>
      <c r="K369" s="2" t="s">
        <v>69</v>
      </c>
      <c r="L369" s="2" t="s">
        <v>62</v>
      </c>
      <c r="M369" s="2"/>
      <c r="N369" s="38" t="s">
        <v>71</v>
      </c>
    </row>
    <row r="370" spans="1:14" x14ac:dyDescent="0.2">
      <c r="A370" s="4">
        <f t="shared" si="37"/>
        <v>0</v>
      </c>
      <c r="B370" s="59" t="s">
        <v>11</v>
      </c>
      <c r="C370" s="2" t="s">
        <v>111</v>
      </c>
      <c r="D370" s="2" t="s">
        <v>220</v>
      </c>
      <c r="E370" s="2" t="s">
        <v>109</v>
      </c>
      <c r="F370" s="2" t="s">
        <v>136</v>
      </c>
      <c r="G370" s="2" t="s">
        <v>79</v>
      </c>
      <c r="H370" s="2">
        <f t="shared" si="36"/>
        <v>0</v>
      </c>
      <c r="I370" s="2" t="s">
        <v>67</v>
      </c>
      <c r="J370" s="2" t="s">
        <v>68</v>
      </c>
      <c r="K370" s="2" t="s">
        <v>69</v>
      </c>
      <c r="L370" s="2" t="s">
        <v>62</v>
      </c>
      <c r="M370" s="2"/>
      <c r="N370" s="38" t="s">
        <v>71</v>
      </c>
    </row>
    <row r="371" spans="1:14" x14ac:dyDescent="0.2">
      <c r="A371" s="4">
        <f t="shared" si="37"/>
        <v>0</v>
      </c>
      <c r="B371" s="59" t="s">
        <v>11</v>
      </c>
      <c r="C371" s="2" t="s">
        <v>111</v>
      </c>
      <c r="D371" s="2" t="s">
        <v>220</v>
      </c>
      <c r="E371" s="2" t="s">
        <v>109</v>
      </c>
      <c r="F371" s="2" t="s">
        <v>136</v>
      </c>
      <c r="G371" s="2" t="s">
        <v>20</v>
      </c>
      <c r="H371" s="2">
        <f t="shared" si="36"/>
        <v>0</v>
      </c>
      <c r="I371" s="2" t="s">
        <v>67</v>
      </c>
      <c r="J371" s="2" t="s">
        <v>68</v>
      </c>
      <c r="K371" s="2" t="s">
        <v>69</v>
      </c>
      <c r="L371" s="2" t="s">
        <v>62</v>
      </c>
      <c r="M371" s="2"/>
      <c r="N371" s="38" t="s">
        <v>71</v>
      </c>
    </row>
    <row r="372" spans="1:14" x14ac:dyDescent="0.2">
      <c r="A372" s="4">
        <f t="shared" si="37"/>
        <v>0</v>
      </c>
      <c r="B372" s="59" t="s">
        <v>11</v>
      </c>
      <c r="C372" s="2" t="s">
        <v>111</v>
      </c>
      <c r="D372" s="2" t="s">
        <v>220</v>
      </c>
      <c r="E372" s="2" t="s">
        <v>109</v>
      </c>
      <c r="F372" s="2" t="s">
        <v>136</v>
      </c>
      <c r="G372" s="2" t="s">
        <v>21</v>
      </c>
      <c r="H372" s="2">
        <f t="shared" si="36"/>
        <v>0</v>
      </c>
      <c r="I372" s="2" t="s">
        <v>67</v>
      </c>
      <c r="J372" s="2" t="s">
        <v>68</v>
      </c>
      <c r="K372" s="2" t="s">
        <v>69</v>
      </c>
      <c r="L372" s="2" t="s">
        <v>62</v>
      </c>
      <c r="M372" s="2"/>
      <c r="N372" s="38" t="s">
        <v>213</v>
      </c>
    </row>
    <row r="373" spans="1:14" x14ac:dyDescent="0.2">
      <c r="A373" s="4">
        <f t="shared" si="37"/>
        <v>0</v>
      </c>
      <c r="B373" s="59" t="s">
        <v>11</v>
      </c>
      <c r="C373" s="2" t="s">
        <v>111</v>
      </c>
      <c r="D373" s="2" t="s">
        <v>220</v>
      </c>
      <c r="E373" s="2" t="s">
        <v>109</v>
      </c>
      <c r="F373" s="2" t="s">
        <v>136</v>
      </c>
      <c r="G373" s="2" t="s">
        <v>182</v>
      </c>
      <c r="H373" s="2">
        <f t="shared" si="36"/>
        <v>0</v>
      </c>
      <c r="I373" s="2" t="s">
        <v>67</v>
      </c>
      <c r="J373" s="2" t="s">
        <v>68</v>
      </c>
      <c r="K373" s="2" t="s">
        <v>69</v>
      </c>
      <c r="L373" s="2" t="s">
        <v>62</v>
      </c>
      <c r="M373" s="2"/>
      <c r="N373" s="38" t="s">
        <v>71</v>
      </c>
    </row>
    <row r="374" spans="1:14" x14ac:dyDescent="0.2">
      <c r="A374" s="4">
        <f t="shared" si="37"/>
        <v>0</v>
      </c>
      <c r="B374" s="59" t="s">
        <v>11</v>
      </c>
      <c r="C374" s="2" t="s">
        <v>111</v>
      </c>
      <c r="D374" s="2" t="s">
        <v>220</v>
      </c>
      <c r="E374" s="2" t="s">
        <v>109</v>
      </c>
      <c r="F374" s="2" t="s">
        <v>136</v>
      </c>
      <c r="G374" s="2" t="s">
        <v>183</v>
      </c>
      <c r="H374" s="2">
        <f t="shared" si="36"/>
        <v>0</v>
      </c>
      <c r="I374" s="2" t="s">
        <v>67</v>
      </c>
      <c r="J374" s="2" t="s">
        <v>68</v>
      </c>
      <c r="K374" s="2" t="s">
        <v>69</v>
      </c>
      <c r="L374" s="2" t="s">
        <v>62</v>
      </c>
      <c r="M374" s="2"/>
      <c r="N374" s="38" t="s">
        <v>71</v>
      </c>
    </row>
    <row r="375" spans="1:14" x14ac:dyDescent="0.2">
      <c r="A375" s="4">
        <f t="shared" si="37"/>
        <v>0</v>
      </c>
      <c r="B375" s="59" t="s">
        <v>11</v>
      </c>
      <c r="C375" s="2" t="s">
        <v>111</v>
      </c>
      <c r="D375" s="2" t="s">
        <v>220</v>
      </c>
      <c r="E375" s="2" t="s">
        <v>109</v>
      </c>
      <c r="F375" s="2" t="s">
        <v>136</v>
      </c>
      <c r="G375" s="2" t="s">
        <v>184</v>
      </c>
      <c r="H375" s="2">
        <f t="shared" si="36"/>
        <v>0</v>
      </c>
      <c r="I375" s="2" t="s">
        <v>67</v>
      </c>
      <c r="J375" s="2" t="s">
        <v>68</v>
      </c>
      <c r="K375" s="2" t="s">
        <v>69</v>
      </c>
      <c r="L375" s="2" t="s">
        <v>62</v>
      </c>
      <c r="M375" s="2"/>
      <c r="N375" s="38" t="s">
        <v>71</v>
      </c>
    </row>
    <row r="376" spans="1:14" x14ac:dyDescent="0.2">
      <c r="A376" s="4">
        <f t="shared" ref="A376:A389" si="38">AE61</f>
        <v>1.5373395106181431</v>
      </c>
      <c r="B376" s="59" t="s">
        <v>11</v>
      </c>
      <c r="C376" s="2" t="s">
        <v>111</v>
      </c>
      <c r="D376" s="2" t="s">
        <v>220</v>
      </c>
      <c r="E376" s="2" t="s">
        <v>93</v>
      </c>
      <c r="F376" s="2" t="s">
        <v>136</v>
      </c>
      <c r="G376" s="2" t="s">
        <v>8</v>
      </c>
      <c r="H376" s="2">
        <f t="shared" si="36"/>
        <v>1.4571938489271499E-6</v>
      </c>
      <c r="I376" s="2" t="s">
        <v>67</v>
      </c>
      <c r="J376" s="2" t="s">
        <v>68</v>
      </c>
      <c r="K376" s="2" t="s">
        <v>69</v>
      </c>
      <c r="L376" s="2" t="s">
        <v>62</v>
      </c>
      <c r="M376" s="2"/>
      <c r="N376" s="38" t="s">
        <v>71</v>
      </c>
    </row>
    <row r="377" spans="1:14" x14ac:dyDescent="0.2">
      <c r="A377" s="4">
        <f t="shared" si="38"/>
        <v>4.8713890213944593</v>
      </c>
      <c r="B377" s="59" t="s">
        <v>11</v>
      </c>
      <c r="C377" s="2" t="s">
        <v>111</v>
      </c>
      <c r="D377" s="2" t="s">
        <v>220</v>
      </c>
      <c r="E377" s="2" t="s">
        <v>93</v>
      </c>
      <c r="F377" s="2" t="s">
        <v>136</v>
      </c>
      <c r="G377" s="2" t="s">
        <v>12</v>
      </c>
      <c r="H377" s="2">
        <f t="shared" si="36"/>
        <v>4.6174303520326633E-6</v>
      </c>
      <c r="I377" s="2" t="s">
        <v>67</v>
      </c>
      <c r="J377" s="2" t="s">
        <v>68</v>
      </c>
      <c r="K377" s="2" t="s">
        <v>69</v>
      </c>
      <c r="L377" s="2" t="s">
        <v>62</v>
      </c>
      <c r="M377" s="2"/>
      <c r="N377" s="38" t="s">
        <v>71</v>
      </c>
    </row>
    <row r="378" spans="1:14" x14ac:dyDescent="0.2">
      <c r="A378" s="4">
        <f t="shared" si="38"/>
        <v>9.5423174739359169</v>
      </c>
      <c r="B378" s="59" t="s">
        <v>11</v>
      </c>
      <c r="C378" s="2" t="s">
        <v>111</v>
      </c>
      <c r="D378" s="2" t="s">
        <v>220</v>
      </c>
      <c r="E378" s="2" t="s">
        <v>93</v>
      </c>
      <c r="F378" s="2" t="s">
        <v>136</v>
      </c>
      <c r="G378" s="2" t="s">
        <v>13</v>
      </c>
      <c r="H378" s="2">
        <f t="shared" si="36"/>
        <v>9.0448506861951823E-6</v>
      </c>
      <c r="I378" s="2" t="s">
        <v>67</v>
      </c>
      <c r="J378" s="2" t="s">
        <v>68</v>
      </c>
      <c r="K378" s="2" t="s">
        <v>69</v>
      </c>
      <c r="L378" s="2" t="s">
        <v>62</v>
      </c>
      <c r="M378" s="2"/>
      <c r="N378" s="38" t="s">
        <v>71</v>
      </c>
    </row>
    <row r="379" spans="1:14" x14ac:dyDescent="0.2">
      <c r="A379" s="4">
        <f t="shared" si="38"/>
        <v>1.7139350750481765</v>
      </c>
      <c r="B379" s="59" t="s">
        <v>11</v>
      </c>
      <c r="C379" s="2" t="s">
        <v>111</v>
      </c>
      <c r="D379" s="2" t="s">
        <v>220</v>
      </c>
      <c r="E379" s="2" t="s">
        <v>93</v>
      </c>
      <c r="F379" s="2" t="s">
        <v>136</v>
      </c>
      <c r="G379" s="2" t="s">
        <v>14</v>
      </c>
      <c r="H379" s="2">
        <f t="shared" si="36"/>
        <v>1.6245830095243381E-6</v>
      </c>
      <c r="I379" s="2" t="s">
        <v>67</v>
      </c>
      <c r="J379" s="2" t="s">
        <v>68</v>
      </c>
      <c r="K379" s="2" t="s">
        <v>69</v>
      </c>
      <c r="L379" s="2" t="s">
        <v>62</v>
      </c>
      <c r="M379" s="2"/>
      <c r="N379" s="38" t="s">
        <v>71</v>
      </c>
    </row>
    <row r="380" spans="1:14" x14ac:dyDescent="0.2">
      <c r="A380" s="4">
        <f t="shared" si="38"/>
        <v>0.74262405108511709</v>
      </c>
      <c r="B380" s="59" t="s">
        <v>11</v>
      </c>
      <c r="C380" s="2" t="s">
        <v>111</v>
      </c>
      <c r="D380" s="2" t="s">
        <v>220</v>
      </c>
      <c r="E380" s="2" t="s">
        <v>93</v>
      </c>
      <c r="F380" s="2" t="s">
        <v>136</v>
      </c>
      <c r="G380" s="2" t="s">
        <v>15</v>
      </c>
      <c r="H380" s="2">
        <f t="shared" si="36"/>
        <v>7.0390905316124846E-7</v>
      </c>
      <c r="I380" s="2" t="s">
        <v>67</v>
      </c>
      <c r="J380" s="2" t="s">
        <v>68</v>
      </c>
      <c r="K380" s="2" t="s">
        <v>69</v>
      </c>
      <c r="L380" s="2" t="s">
        <v>62</v>
      </c>
      <c r="M380" s="2"/>
      <c r="N380" s="38" t="s">
        <v>71</v>
      </c>
    </row>
    <row r="381" spans="1:14" x14ac:dyDescent="0.2">
      <c r="A381" s="4">
        <f t="shared" si="38"/>
        <v>23.468141553021699</v>
      </c>
      <c r="B381" s="59" t="s">
        <v>11</v>
      </c>
      <c r="C381" s="2" t="s">
        <v>111</v>
      </c>
      <c r="D381" s="2" t="s">
        <v>220</v>
      </c>
      <c r="E381" s="2" t="s">
        <v>93</v>
      </c>
      <c r="F381" s="2" t="s">
        <v>136</v>
      </c>
      <c r="G381" s="2" t="s">
        <v>16</v>
      </c>
      <c r="H381" s="2">
        <f t="shared" si="36"/>
        <v>2.2244683936513461E-5</v>
      </c>
      <c r="I381" s="2" t="s">
        <v>67</v>
      </c>
      <c r="J381" s="2" t="s">
        <v>68</v>
      </c>
      <c r="K381" s="2" t="s">
        <v>69</v>
      </c>
      <c r="L381" s="2" t="s">
        <v>62</v>
      </c>
      <c r="M381" s="2"/>
      <c r="N381" s="38" t="s">
        <v>71</v>
      </c>
    </row>
    <row r="382" spans="1:14" x14ac:dyDescent="0.2">
      <c r="A382" s="4">
        <f t="shared" si="38"/>
        <v>6.0991681348813429E-2</v>
      </c>
      <c r="B382" s="59" t="s">
        <v>11</v>
      </c>
      <c r="C382" s="2" t="s">
        <v>111</v>
      </c>
      <c r="D382" s="2" t="s">
        <v>220</v>
      </c>
      <c r="E382" s="2" t="s">
        <v>93</v>
      </c>
      <c r="F382" s="2" t="s">
        <v>136</v>
      </c>
      <c r="G382" s="2" t="s">
        <v>17</v>
      </c>
      <c r="H382" s="2">
        <f t="shared" si="36"/>
        <v>5.7812020235842111E-8</v>
      </c>
      <c r="I382" s="2" t="s">
        <v>67</v>
      </c>
      <c r="J382" s="2" t="s">
        <v>68</v>
      </c>
      <c r="K382" s="2" t="s">
        <v>69</v>
      </c>
      <c r="L382" s="2" t="s">
        <v>62</v>
      </c>
      <c r="M382" s="2"/>
      <c r="N382" s="38" t="s">
        <v>71</v>
      </c>
    </row>
    <row r="383" spans="1:14" x14ac:dyDescent="0.2">
      <c r="A383" s="4">
        <f t="shared" si="38"/>
        <v>0.14397170940127071</v>
      </c>
      <c r="B383" s="59" t="s">
        <v>11</v>
      </c>
      <c r="C383" s="2" t="s">
        <v>111</v>
      </c>
      <c r="D383" s="2" t="s">
        <v>220</v>
      </c>
      <c r="E383" s="2" t="s">
        <v>93</v>
      </c>
      <c r="F383" s="2" t="s">
        <v>136</v>
      </c>
      <c r="G383" s="2" t="s">
        <v>18</v>
      </c>
      <c r="H383" s="2">
        <f t="shared" si="36"/>
        <v>1.36466075261868E-7</v>
      </c>
      <c r="I383" s="2" t="s">
        <v>67</v>
      </c>
      <c r="J383" s="2" t="s">
        <v>68</v>
      </c>
      <c r="K383" s="2" t="s">
        <v>69</v>
      </c>
      <c r="L383" s="2" t="s">
        <v>62</v>
      </c>
      <c r="M383" s="2"/>
      <c r="N383" s="38" t="s">
        <v>71</v>
      </c>
    </row>
    <row r="384" spans="1:14" x14ac:dyDescent="0.2">
      <c r="A384" s="4">
        <f t="shared" si="38"/>
        <v>26.973369868797846</v>
      </c>
      <c r="B384" s="59" t="s">
        <v>11</v>
      </c>
      <c r="C384" s="2" t="s">
        <v>111</v>
      </c>
      <c r="D384" s="2" t="s">
        <v>220</v>
      </c>
      <c r="E384" s="2" t="s">
        <v>93</v>
      </c>
      <c r="F384" s="2" t="s">
        <v>136</v>
      </c>
      <c r="G384" s="2" t="s">
        <v>79</v>
      </c>
      <c r="H384" s="2">
        <f t="shared" si="36"/>
        <v>2.5567175231088009E-5</v>
      </c>
      <c r="I384" s="2" t="s">
        <v>67</v>
      </c>
      <c r="J384" s="2" t="s">
        <v>68</v>
      </c>
      <c r="K384" s="2" t="s">
        <v>69</v>
      </c>
      <c r="L384" s="2" t="s">
        <v>62</v>
      </c>
      <c r="M384" s="2"/>
      <c r="N384" s="38" t="s">
        <v>71</v>
      </c>
    </row>
    <row r="385" spans="1:14" x14ac:dyDescent="0.2">
      <c r="A385" s="4">
        <f t="shared" si="38"/>
        <v>0.21311118728292155</v>
      </c>
      <c r="B385" s="59" t="s">
        <v>11</v>
      </c>
      <c r="C385" s="2" t="s">
        <v>111</v>
      </c>
      <c r="D385" s="2" t="s">
        <v>220</v>
      </c>
      <c r="E385" s="2" t="s">
        <v>93</v>
      </c>
      <c r="F385" s="2" t="s">
        <v>136</v>
      </c>
      <c r="G385" s="2" t="s">
        <v>20</v>
      </c>
      <c r="H385" s="2">
        <f t="shared" si="36"/>
        <v>2.0200112538665552E-7</v>
      </c>
      <c r="I385" s="2" t="s">
        <v>67</v>
      </c>
      <c r="J385" s="2" t="s">
        <v>68</v>
      </c>
      <c r="K385" s="2" t="s">
        <v>69</v>
      </c>
      <c r="L385" s="2" t="s">
        <v>62</v>
      </c>
      <c r="M385" s="2"/>
      <c r="N385" s="38" t="s">
        <v>71</v>
      </c>
    </row>
    <row r="386" spans="1:14" x14ac:dyDescent="0.2">
      <c r="A386" s="4">
        <f t="shared" si="38"/>
        <v>13599.276902019179</v>
      </c>
      <c r="B386" s="59" t="s">
        <v>11</v>
      </c>
      <c r="C386" s="2" t="s">
        <v>111</v>
      </c>
      <c r="D386" s="2" t="s">
        <v>220</v>
      </c>
      <c r="E386" s="2" t="s">
        <v>93</v>
      </c>
      <c r="F386" s="2" t="s">
        <v>136</v>
      </c>
      <c r="G386" s="2" t="s">
        <v>21</v>
      </c>
      <c r="H386" s="2">
        <f t="shared" si="36"/>
        <v>1.289030985973382E-2</v>
      </c>
      <c r="I386" s="2" t="s">
        <v>67</v>
      </c>
      <c r="J386" s="2" t="s">
        <v>68</v>
      </c>
      <c r="K386" s="2" t="s">
        <v>69</v>
      </c>
      <c r="L386" s="2" t="s">
        <v>62</v>
      </c>
      <c r="M386" s="2"/>
      <c r="N386" s="38" t="s">
        <v>213</v>
      </c>
    </row>
    <row r="387" spans="1:14" x14ac:dyDescent="0.2">
      <c r="A387" s="4">
        <f t="shared" si="38"/>
        <v>0</v>
      </c>
      <c r="B387" s="59" t="s">
        <v>11</v>
      </c>
      <c r="C387" s="2" t="s">
        <v>111</v>
      </c>
      <c r="D387" s="2" t="s">
        <v>220</v>
      </c>
      <c r="E387" s="2" t="s">
        <v>93</v>
      </c>
      <c r="F387" s="2" t="s">
        <v>136</v>
      </c>
      <c r="G387" s="2" t="s">
        <v>182</v>
      </c>
      <c r="H387" s="2">
        <f t="shared" si="36"/>
        <v>0</v>
      </c>
      <c r="I387" s="2" t="s">
        <v>67</v>
      </c>
      <c r="J387" s="2" t="s">
        <v>68</v>
      </c>
      <c r="K387" s="2" t="s">
        <v>69</v>
      </c>
      <c r="L387" s="2" t="s">
        <v>62</v>
      </c>
      <c r="M387" s="2"/>
      <c r="N387" s="38" t="s">
        <v>71</v>
      </c>
    </row>
    <row r="388" spans="1:14" x14ac:dyDescent="0.2">
      <c r="A388" s="4">
        <f t="shared" si="38"/>
        <v>0</v>
      </c>
      <c r="B388" s="59" t="s">
        <v>11</v>
      </c>
      <c r="C388" s="2" t="s">
        <v>111</v>
      </c>
      <c r="D388" s="2" t="s">
        <v>220</v>
      </c>
      <c r="E388" s="2" t="s">
        <v>93</v>
      </c>
      <c r="F388" s="2" t="s">
        <v>136</v>
      </c>
      <c r="G388" s="2" t="s">
        <v>183</v>
      </c>
      <c r="H388" s="2">
        <f t="shared" si="36"/>
        <v>0</v>
      </c>
      <c r="I388" s="2" t="s">
        <v>67</v>
      </c>
      <c r="J388" s="2" t="s">
        <v>68</v>
      </c>
      <c r="K388" s="2" t="s">
        <v>69</v>
      </c>
      <c r="L388" s="2" t="s">
        <v>62</v>
      </c>
      <c r="M388" s="2"/>
      <c r="N388" s="38" t="s">
        <v>71</v>
      </c>
    </row>
    <row r="389" spans="1:14" x14ac:dyDescent="0.2">
      <c r="A389" s="4">
        <f t="shared" si="38"/>
        <v>0</v>
      </c>
      <c r="B389" s="59" t="s">
        <v>11</v>
      </c>
      <c r="C389" s="2" t="s">
        <v>111</v>
      </c>
      <c r="D389" s="2" t="s">
        <v>220</v>
      </c>
      <c r="E389" s="2" t="s">
        <v>93</v>
      </c>
      <c r="F389" s="2" t="s">
        <v>136</v>
      </c>
      <c r="G389" s="2" t="s">
        <v>184</v>
      </c>
      <c r="H389" s="2">
        <f t="shared" si="36"/>
        <v>0</v>
      </c>
      <c r="I389" s="2" t="s">
        <v>67</v>
      </c>
      <c r="J389" s="2" t="s">
        <v>68</v>
      </c>
      <c r="K389" s="2" t="s">
        <v>69</v>
      </c>
      <c r="L389" s="2" t="s">
        <v>62</v>
      </c>
      <c r="M389" s="2"/>
      <c r="N389" s="38" t="s">
        <v>71</v>
      </c>
    </row>
    <row r="390" spans="1:14" x14ac:dyDescent="0.2">
      <c r="A390" s="4">
        <f t="shared" ref="A390:A403" si="39">AF61</f>
        <v>5.2719271914324164</v>
      </c>
      <c r="B390" s="59" t="s">
        <v>11</v>
      </c>
      <c r="C390" s="2" t="s">
        <v>239</v>
      </c>
      <c r="D390" s="2" t="s">
        <v>221</v>
      </c>
      <c r="E390" s="2" t="s">
        <v>87</v>
      </c>
      <c r="F390" s="2" t="s">
        <v>136</v>
      </c>
      <c r="G390" s="2" t="s">
        <v>8</v>
      </c>
      <c r="H390" s="2">
        <f t="shared" si="36"/>
        <v>4.9970873852439966E-6</v>
      </c>
      <c r="I390" s="2" t="s">
        <v>67</v>
      </c>
      <c r="J390" s="2" t="s">
        <v>68</v>
      </c>
      <c r="K390" s="2" t="s">
        <v>69</v>
      </c>
      <c r="L390" s="2" t="s">
        <v>62</v>
      </c>
      <c r="M390" s="2"/>
      <c r="N390" s="38" t="s">
        <v>71</v>
      </c>
    </row>
    <row r="391" spans="1:14" x14ac:dyDescent="0.2">
      <c r="A391" s="4">
        <f t="shared" si="39"/>
        <v>10.162026791085868</v>
      </c>
      <c r="B391" s="59" t="s">
        <v>11</v>
      </c>
      <c r="C391" s="2" t="s">
        <v>239</v>
      </c>
      <c r="D391" s="2" t="s">
        <v>221</v>
      </c>
      <c r="E391" s="2" t="s">
        <v>87</v>
      </c>
      <c r="F391" s="2" t="s">
        <v>136</v>
      </c>
      <c r="G391" s="2" t="s">
        <v>12</v>
      </c>
      <c r="H391" s="2">
        <f t="shared" si="36"/>
        <v>9.6322528825458484E-6</v>
      </c>
      <c r="I391" s="2" t="s">
        <v>67</v>
      </c>
      <c r="J391" s="2" t="s">
        <v>68</v>
      </c>
      <c r="K391" s="2" t="s">
        <v>69</v>
      </c>
      <c r="L391" s="2" t="s">
        <v>62</v>
      </c>
      <c r="M391" s="2"/>
      <c r="N391" s="38" t="s">
        <v>71</v>
      </c>
    </row>
    <row r="392" spans="1:14" x14ac:dyDescent="0.2">
      <c r="A392" s="4">
        <f t="shared" si="39"/>
        <v>17.926698796272841</v>
      </c>
      <c r="B392" s="59" t="s">
        <v>11</v>
      </c>
      <c r="C392" s="2" t="s">
        <v>239</v>
      </c>
      <c r="D392" s="2" t="s">
        <v>221</v>
      </c>
      <c r="E392" s="2" t="s">
        <v>87</v>
      </c>
      <c r="F392" s="2" t="s">
        <v>136</v>
      </c>
      <c r="G392" s="2" t="s">
        <v>13</v>
      </c>
      <c r="H392" s="2">
        <f t="shared" si="36"/>
        <v>1.6992131560448194E-5</v>
      </c>
      <c r="I392" s="2" t="s">
        <v>67</v>
      </c>
      <c r="J392" s="2" t="s">
        <v>68</v>
      </c>
      <c r="K392" s="2" t="s">
        <v>69</v>
      </c>
      <c r="L392" s="2" t="s">
        <v>62</v>
      </c>
      <c r="M392" s="2"/>
      <c r="N392" s="38" t="s">
        <v>71</v>
      </c>
    </row>
    <row r="393" spans="1:14" x14ac:dyDescent="0.2">
      <c r="A393" s="4">
        <f t="shared" si="39"/>
        <v>2.1794021074437766</v>
      </c>
      <c r="B393" s="59" t="s">
        <v>11</v>
      </c>
      <c r="C393" s="2" t="s">
        <v>239</v>
      </c>
      <c r="D393" s="2" t="s">
        <v>221</v>
      </c>
      <c r="E393" s="2" t="s">
        <v>87</v>
      </c>
      <c r="F393" s="2" t="s">
        <v>136</v>
      </c>
      <c r="G393" s="2" t="s">
        <v>14</v>
      </c>
      <c r="H393" s="2">
        <f t="shared" si="36"/>
        <v>2.0657839880983665E-6</v>
      </c>
      <c r="I393" s="2" t="s">
        <v>67</v>
      </c>
      <c r="J393" s="2" t="s">
        <v>68</v>
      </c>
      <c r="K393" s="2" t="s">
        <v>69</v>
      </c>
      <c r="L393" s="2" t="s">
        <v>62</v>
      </c>
      <c r="M393" s="2"/>
      <c r="N393" s="38" t="s">
        <v>71</v>
      </c>
    </row>
    <row r="394" spans="1:14" x14ac:dyDescent="0.2">
      <c r="A394" s="4">
        <f t="shared" si="39"/>
        <v>1.9925588679780681</v>
      </c>
      <c r="B394" s="59" t="s">
        <v>11</v>
      </c>
      <c r="C394" s="2" t="s">
        <v>239</v>
      </c>
      <c r="D394" s="2" t="s">
        <v>221</v>
      </c>
      <c r="E394" s="2" t="s">
        <v>87</v>
      </c>
      <c r="F394" s="2" t="s">
        <v>136</v>
      </c>
      <c r="G394" s="2" t="s">
        <v>15</v>
      </c>
      <c r="H394" s="2">
        <f t="shared" si="36"/>
        <v>1.8886813914484056E-6</v>
      </c>
      <c r="I394" s="2" t="s">
        <v>67</v>
      </c>
      <c r="J394" s="2" t="s">
        <v>68</v>
      </c>
      <c r="K394" s="2" t="s">
        <v>69</v>
      </c>
      <c r="L394" s="2" t="s">
        <v>62</v>
      </c>
      <c r="M394" s="2"/>
      <c r="N394" s="38" t="s">
        <v>71</v>
      </c>
    </row>
    <row r="395" spans="1:14" x14ac:dyDescent="0.2">
      <c r="A395" s="4">
        <f t="shared" si="39"/>
        <v>10.039856091408483</v>
      </c>
      <c r="B395" s="59" t="s">
        <v>11</v>
      </c>
      <c r="C395" s="2" t="s">
        <v>239</v>
      </c>
      <c r="D395" s="2" t="s">
        <v>221</v>
      </c>
      <c r="E395" s="2" t="s">
        <v>87</v>
      </c>
      <c r="F395" s="2" t="s">
        <v>136</v>
      </c>
      <c r="G395" s="2" t="s">
        <v>16</v>
      </c>
      <c r="H395" s="2">
        <f t="shared" si="36"/>
        <v>9.5164512714772364E-6</v>
      </c>
      <c r="I395" s="2" t="s">
        <v>67</v>
      </c>
      <c r="J395" s="2" t="s">
        <v>68</v>
      </c>
      <c r="K395" s="2" t="s">
        <v>69</v>
      </c>
      <c r="L395" s="2" t="s">
        <v>62</v>
      </c>
      <c r="M395" s="2"/>
      <c r="N395" s="38" t="s">
        <v>71</v>
      </c>
    </row>
    <row r="396" spans="1:14" x14ac:dyDescent="0.2">
      <c r="A396" s="4">
        <f t="shared" si="39"/>
        <v>0.39219591330326753</v>
      </c>
      <c r="B396" s="59" t="s">
        <v>11</v>
      </c>
      <c r="C396" s="2" t="s">
        <v>239</v>
      </c>
      <c r="D396" s="2" t="s">
        <v>221</v>
      </c>
      <c r="E396" s="2" t="s">
        <v>87</v>
      </c>
      <c r="F396" s="2" t="s">
        <v>136</v>
      </c>
      <c r="G396" s="2" t="s">
        <v>17</v>
      </c>
      <c r="H396" s="2">
        <f t="shared" si="36"/>
        <v>3.7174968085617771E-7</v>
      </c>
      <c r="I396" s="2" t="s">
        <v>67</v>
      </c>
      <c r="J396" s="2" t="s">
        <v>68</v>
      </c>
      <c r="K396" s="2" t="s">
        <v>69</v>
      </c>
      <c r="L396" s="2" t="s">
        <v>62</v>
      </c>
      <c r="M396" s="2"/>
      <c r="N396" s="38" t="s">
        <v>71</v>
      </c>
    </row>
    <row r="397" spans="1:14" x14ac:dyDescent="0.2">
      <c r="A397" s="4">
        <f t="shared" si="39"/>
        <v>0.91513616001953602</v>
      </c>
      <c r="B397" s="59" t="s">
        <v>11</v>
      </c>
      <c r="C397" s="2" t="s">
        <v>239</v>
      </c>
      <c r="D397" s="2" t="s">
        <v>221</v>
      </c>
      <c r="E397" s="2" t="s">
        <v>87</v>
      </c>
      <c r="F397" s="2" t="s">
        <v>136</v>
      </c>
      <c r="G397" s="2" t="s">
        <v>18</v>
      </c>
      <c r="H397" s="2">
        <f t="shared" si="36"/>
        <v>8.6742763982894407E-7</v>
      </c>
      <c r="I397" s="2" t="s">
        <v>67</v>
      </c>
      <c r="J397" s="2" t="s">
        <v>68</v>
      </c>
      <c r="K397" s="2" t="s">
        <v>69</v>
      </c>
      <c r="L397" s="2" t="s">
        <v>62</v>
      </c>
      <c r="M397" s="2"/>
      <c r="N397" s="38" t="s">
        <v>71</v>
      </c>
    </row>
    <row r="398" spans="1:14" x14ac:dyDescent="0.2">
      <c r="A398" s="4">
        <f t="shared" si="39"/>
        <v>95.624644753896121</v>
      </c>
      <c r="B398" s="59" t="s">
        <v>11</v>
      </c>
      <c r="C398" s="2" t="s">
        <v>239</v>
      </c>
      <c r="D398" s="2" t="s">
        <v>221</v>
      </c>
      <c r="E398" s="2" t="s">
        <v>87</v>
      </c>
      <c r="F398" s="2" t="s">
        <v>136</v>
      </c>
      <c r="G398" s="2" t="s">
        <v>79</v>
      </c>
      <c r="H398" s="2">
        <f t="shared" si="36"/>
        <v>9.0639473700375472E-5</v>
      </c>
      <c r="I398" s="2" t="s">
        <v>67</v>
      </c>
      <c r="J398" s="2" t="s">
        <v>68</v>
      </c>
      <c r="K398" s="2" t="s">
        <v>69</v>
      </c>
      <c r="L398" s="2" t="s">
        <v>62</v>
      </c>
      <c r="M398" s="2"/>
      <c r="N398" s="38" t="s">
        <v>71</v>
      </c>
    </row>
    <row r="399" spans="1:14" x14ac:dyDescent="0.2">
      <c r="A399" s="4">
        <f t="shared" si="39"/>
        <v>0.57061187514937695</v>
      </c>
      <c r="B399" s="59" t="s">
        <v>11</v>
      </c>
      <c r="C399" s="2" t="s">
        <v>239</v>
      </c>
      <c r="D399" s="2" t="s">
        <v>221</v>
      </c>
      <c r="E399" s="2" t="s">
        <v>87</v>
      </c>
      <c r="F399" s="2" t="s">
        <v>136</v>
      </c>
      <c r="G399" s="2" t="s">
        <v>20</v>
      </c>
      <c r="H399" s="2">
        <f t="shared" si="36"/>
        <v>5.4086433663448061E-7</v>
      </c>
      <c r="I399" s="2" t="s">
        <v>67</v>
      </c>
      <c r="J399" s="2" t="s">
        <v>68</v>
      </c>
      <c r="K399" s="2" t="s">
        <v>69</v>
      </c>
      <c r="L399" s="2" t="s">
        <v>62</v>
      </c>
      <c r="M399" s="2"/>
      <c r="N399" s="38" t="s">
        <v>71</v>
      </c>
    </row>
    <row r="400" spans="1:14" x14ac:dyDescent="0.2">
      <c r="A400" s="4">
        <f t="shared" si="39"/>
        <v>37104.356083312887</v>
      </c>
      <c r="B400" s="59" t="s">
        <v>11</v>
      </c>
      <c r="C400" s="2" t="s">
        <v>239</v>
      </c>
      <c r="D400" s="2" t="s">
        <v>221</v>
      </c>
      <c r="E400" s="2" t="s">
        <v>87</v>
      </c>
      <c r="F400" s="2" t="s">
        <v>136</v>
      </c>
      <c r="G400" s="2" t="s">
        <v>21</v>
      </c>
      <c r="H400" s="2">
        <f t="shared" si="36"/>
        <v>3.5170005766173358E-2</v>
      </c>
      <c r="I400" s="2" t="s">
        <v>67</v>
      </c>
      <c r="J400" s="2" t="s">
        <v>68</v>
      </c>
      <c r="K400" s="2" t="s">
        <v>69</v>
      </c>
      <c r="L400" s="2" t="s">
        <v>62</v>
      </c>
      <c r="M400" s="2"/>
      <c r="N400" s="38" t="s">
        <v>213</v>
      </c>
    </row>
    <row r="401" spans="1:14" x14ac:dyDescent="0.2">
      <c r="A401" s="4">
        <f t="shared" si="39"/>
        <v>0</v>
      </c>
      <c r="B401" s="59" t="s">
        <v>11</v>
      </c>
      <c r="C401" s="2" t="s">
        <v>239</v>
      </c>
      <c r="D401" s="2" t="s">
        <v>221</v>
      </c>
      <c r="E401" s="2" t="s">
        <v>87</v>
      </c>
      <c r="F401" s="2" t="s">
        <v>136</v>
      </c>
      <c r="G401" s="2" t="s">
        <v>182</v>
      </c>
      <c r="H401" s="2">
        <f t="shared" si="36"/>
        <v>0</v>
      </c>
      <c r="I401" s="2" t="s">
        <v>67</v>
      </c>
      <c r="J401" s="2" t="s">
        <v>68</v>
      </c>
      <c r="K401" s="2" t="s">
        <v>69</v>
      </c>
      <c r="L401" s="2" t="s">
        <v>62</v>
      </c>
      <c r="M401" s="2"/>
      <c r="N401" s="38" t="s">
        <v>71</v>
      </c>
    </row>
    <row r="402" spans="1:14" x14ac:dyDescent="0.2">
      <c r="A402" s="4">
        <f t="shared" si="39"/>
        <v>0</v>
      </c>
      <c r="B402" s="59" t="s">
        <v>11</v>
      </c>
      <c r="C402" s="2" t="s">
        <v>239</v>
      </c>
      <c r="D402" s="2" t="s">
        <v>221</v>
      </c>
      <c r="E402" s="2" t="s">
        <v>87</v>
      </c>
      <c r="F402" s="2" t="s">
        <v>136</v>
      </c>
      <c r="G402" s="2" t="s">
        <v>183</v>
      </c>
      <c r="H402" s="2">
        <f t="shared" si="36"/>
        <v>0</v>
      </c>
      <c r="I402" s="2" t="s">
        <v>67</v>
      </c>
      <c r="J402" s="2" t="s">
        <v>68</v>
      </c>
      <c r="K402" s="2" t="s">
        <v>69</v>
      </c>
      <c r="L402" s="2" t="s">
        <v>62</v>
      </c>
      <c r="M402" s="2"/>
      <c r="N402" s="38" t="s">
        <v>71</v>
      </c>
    </row>
    <row r="403" spans="1:14" x14ac:dyDescent="0.2">
      <c r="A403" s="4">
        <f t="shared" si="39"/>
        <v>0</v>
      </c>
      <c r="B403" s="59" t="s">
        <v>11</v>
      </c>
      <c r="C403" s="2" t="s">
        <v>239</v>
      </c>
      <c r="D403" s="2" t="s">
        <v>221</v>
      </c>
      <c r="E403" s="2" t="s">
        <v>87</v>
      </c>
      <c r="F403" s="2" t="s">
        <v>136</v>
      </c>
      <c r="G403" s="2" t="s">
        <v>184</v>
      </c>
      <c r="H403" s="2">
        <f t="shared" si="36"/>
        <v>0</v>
      </c>
      <c r="I403" s="2" t="s">
        <v>67</v>
      </c>
      <c r="J403" s="2" t="s">
        <v>68</v>
      </c>
      <c r="K403" s="2" t="s">
        <v>69</v>
      </c>
      <c r="L403" s="2" t="s">
        <v>62</v>
      </c>
      <c r="M403" s="2"/>
      <c r="N403" s="38" t="s">
        <v>71</v>
      </c>
    </row>
    <row r="404" spans="1:14" x14ac:dyDescent="0.2">
      <c r="A404" s="4">
        <f t="shared" ref="A404:A417" si="40">AG61</f>
        <v>0.96495617654341392</v>
      </c>
      <c r="B404" s="59" t="s">
        <v>11</v>
      </c>
      <c r="C404" s="2" t="s">
        <v>239</v>
      </c>
      <c r="D404" s="2" t="s">
        <v>221</v>
      </c>
      <c r="E404" s="2" t="s">
        <v>88</v>
      </c>
      <c r="F404" s="2" t="s">
        <v>136</v>
      </c>
      <c r="G404" s="2" t="s">
        <v>8</v>
      </c>
      <c r="H404" s="2">
        <f t="shared" si="36"/>
        <v>9.1465040430655349E-7</v>
      </c>
      <c r="I404" s="2" t="s">
        <v>67</v>
      </c>
      <c r="J404" s="2" t="s">
        <v>68</v>
      </c>
      <c r="K404" s="2" t="s">
        <v>69</v>
      </c>
      <c r="L404" s="2" t="s">
        <v>62</v>
      </c>
      <c r="M404" s="2"/>
      <c r="N404" s="38" t="s">
        <v>71</v>
      </c>
    </row>
    <row r="405" spans="1:14" x14ac:dyDescent="0.2">
      <c r="A405" s="4">
        <f t="shared" si="40"/>
        <v>1.2612200451869136</v>
      </c>
      <c r="B405" s="59" t="s">
        <v>11</v>
      </c>
      <c r="C405" s="2" t="s">
        <v>239</v>
      </c>
      <c r="D405" s="2" t="s">
        <v>221</v>
      </c>
      <c r="E405" s="2" t="s">
        <v>88</v>
      </c>
      <c r="F405" s="2" t="s">
        <v>136</v>
      </c>
      <c r="G405" s="2" t="s">
        <v>12</v>
      </c>
      <c r="H405" s="2">
        <f t="shared" si="36"/>
        <v>1.195469237143994E-6</v>
      </c>
      <c r="I405" s="2" t="s">
        <v>67</v>
      </c>
      <c r="J405" s="2" t="s">
        <v>68</v>
      </c>
      <c r="K405" s="2" t="s">
        <v>69</v>
      </c>
      <c r="L405" s="2" t="s">
        <v>62</v>
      </c>
      <c r="M405" s="2"/>
      <c r="N405" s="38" t="s">
        <v>71</v>
      </c>
    </row>
    <row r="406" spans="1:14" x14ac:dyDescent="0.2">
      <c r="A406" s="4">
        <f t="shared" si="40"/>
        <v>1.6449072981782056</v>
      </c>
      <c r="B406" s="59" t="s">
        <v>11</v>
      </c>
      <c r="C406" s="2" t="s">
        <v>239</v>
      </c>
      <c r="D406" s="2" t="s">
        <v>221</v>
      </c>
      <c r="E406" s="2" t="s">
        <v>88</v>
      </c>
      <c r="F406" s="2" t="s">
        <v>136</v>
      </c>
      <c r="G406" s="2" t="s">
        <v>13</v>
      </c>
      <c r="H406" s="2">
        <f t="shared" si="36"/>
        <v>1.55915383713574E-6</v>
      </c>
      <c r="I406" s="2" t="s">
        <v>67</v>
      </c>
      <c r="J406" s="2" t="s">
        <v>68</v>
      </c>
      <c r="K406" s="2" t="s">
        <v>69</v>
      </c>
      <c r="L406" s="2" t="s">
        <v>62</v>
      </c>
      <c r="M406" s="2"/>
      <c r="N406" s="38" t="s">
        <v>71</v>
      </c>
    </row>
    <row r="407" spans="1:14" x14ac:dyDescent="0.2">
      <c r="A407" s="4">
        <f t="shared" si="40"/>
        <v>1.2074408524401301</v>
      </c>
      <c r="B407" s="59" t="s">
        <v>11</v>
      </c>
      <c r="C407" s="2" t="s">
        <v>239</v>
      </c>
      <c r="D407" s="2" t="s">
        <v>221</v>
      </c>
      <c r="E407" s="2" t="s">
        <v>88</v>
      </c>
      <c r="F407" s="2" t="s">
        <v>136</v>
      </c>
      <c r="G407" s="2" t="s">
        <v>14</v>
      </c>
      <c r="H407" s="2">
        <f t="shared" si="36"/>
        <v>1.144493698995384E-6</v>
      </c>
      <c r="I407" s="2" t="s">
        <v>67</v>
      </c>
      <c r="J407" s="2" t="s">
        <v>68</v>
      </c>
      <c r="K407" s="2" t="s">
        <v>69</v>
      </c>
      <c r="L407" s="2" t="s">
        <v>62</v>
      </c>
      <c r="M407" s="2"/>
      <c r="N407" s="38" t="s">
        <v>71</v>
      </c>
    </row>
    <row r="408" spans="1:14" x14ac:dyDescent="0.2">
      <c r="A408" s="4">
        <f t="shared" si="40"/>
        <v>1.1635271219455654</v>
      </c>
      <c r="B408" s="59" t="s">
        <v>11</v>
      </c>
      <c r="C408" s="2" t="s">
        <v>239</v>
      </c>
      <c r="D408" s="2" t="s">
        <v>221</v>
      </c>
      <c r="E408" s="2" t="s">
        <v>88</v>
      </c>
      <c r="F408" s="2" t="s">
        <v>136</v>
      </c>
      <c r="G408" s="2" t="s">
        <v>15</v>
      </c>
      <c r="H408" s="2">
        <f t="shared" si="36"/>
        <v>1.1028693099010099E-6</v>
      </c>
      <c r="I408" s="2" t="s">
        <v>67</v>
      </c>
      <c r="J408" s="2" t="s">
        <v>68</v>
      </c>
      <c r="K408" s="2" t="s">
        <v>69</v>
      </c>
      <c r="L408" s="2" t="s">
        <v>62</v>
      </c>
      <c r="M408" s="2"/>
      <c r="N408" s="38" t="s">
        <v>71</v>
      </c>
    </row>
    <row r="409" spans="1:14" x14ac:dyDescent="0.2">
      <c r="A409" s="4">
        <f t="shared" si="40"/>
        <v>2.7140635663636774E-2</v>
      </c>
      <c r="B409" s="59" t="s">
        <v>11</v>
      </c>
      <c r="C409" s="2" t="s">
        <v>239</v>
      </c>
      <c r="D409" s="2" t="s">
        <v>221</v>
      </c>
      <c r="E409" s="2" t="s">
        <v>88</v>
      </c>
      <c r="F409" s="2" t="s">
        <v>136</v>
      </c>
      <c r="G409" s="2" t="s">
        <v>16</v>
      </c>
      <c r="H409" s="2">
        <f t="shared" si="36"/>
        <v>2.5725721008186516E-8</v>
      </c>
      <c r="I409" s="2" t="s">
        <v>67</v>
      </c>
      <c r="J409" s="2" t="s">
        <v>68</v>
      </c>
      <c r="K409" s="2" t="s">
        <v>69</v>
      </c>
      <c r="L409" s="2" t="s">
        <v>62</v>
      </c>
      <c r="M409" s="2"/>
      <c r="N409" s="38" t="s">
        <v>71</v>
      </c>
    </row>
    <row r="410" spans="1:14" x14ac:dyDescent="0.2">
      <c r="A410" s="4">
        <f t="shared" si="40"/>
        <v>0</v>
      </c>
      <c r="B410" s="59" t="s">
        <v>11</v>
      </c>
      <c r="C410" s="2" t="s">
        <v>239</v>
      </c>
      <c r="D410" s="2" t="s">
        <v>221</v>
      </c>
      <c r="E410" s="2" t="s">
        <v>88</v>
      </c>
      <c r="F410" s="2" t="s">
        <v>136</v>
      </c>
      <c r="G410" s="2" t="s">
        <v>17</v>
      </c>
      <c r="H410" s="2">
        <f t="shared" si="36"/>
        <v>0</v>
      </c>
      <c r="I410" s="2" t="s">
        <v>67</v>
      </c>
      <c r="J410" s="2" t="s">
        <v>68</v>
      </c>
      <c r="K410" s="2" t="s">
        <v>69</v>
      </c>
      <c r="L410" s="2" t="s">
        <v>62</v>
      </c>
      <c r="M410" s="2"/>
      <c r="N410" s="38" t="s">
        <v>71</v>
      </c>
    </row>
    <row r="411" spans="1:14" x14ac:dyDescent="0.2">
      <c r="A411" s="4">
        <f t="shared" si="40"/>
        <v>0</v>
      </c>
      <c r="B411" s="59" t="s">
        <v>11</v>
      </c>
      <c r="C411" s="2" t="s">
        <v>239</v>
      </c>
      <c r="D411" s="2" t="s">
        <v>221</v>
      </c>
      <c r="E411" s="2" t="s">
        <v>88</v>
      </c>
      <c r="F411" s="2" t="s">
        <v>136</v>
      </c>
      <c r="G411" s="2" t="s">
        <v>18</v>
      </c>
      <c r="H411" s="2">
        <f t="shared" si="36"/>
        <v>0</v>
      </c>
      <c r="I411" s="2" t="s">
        <v>67</v>
      </c>
      <c r="J411" s="2" t="s">
        <v>68</v>
      </c>
      <c r="K411" s="2" t="s">
        <v>69</v>
      </c>
      <c r="L411" s="2" t="s">
        <v>62</v>
      </c>
      <c r="M411" s="2"/>
      <c r="N411" s="38" t="s">
        <v>71</v>
      </c>
    </row>
    <row r="412" spans="1:14" x14ac:dyDescent="0.2">
      <c r="A412" s="4">
        <f t="shared" si="40"/>
        <v>0</v>
      </c>
      <c r="B412" s="59" t="s">
        <v>11</v>
      </c>
      <c r="C412" s="2" t="s">
        <v>239</v>
      </c>
      <c r="D412" s="2" t="s">
        <v>221</v>
      </c>
      <c r="E412" s="2" t="s">
        <v>88</v>
      </c>
      <c r="F412" s="2" t="s">
        <v>136</v>
      </c>
      <c r="G412" s="2" t="s">
        <v>79</v>
      </c>
      <c r="H412" s="2">
        <f t="shared" si="36"/>
        <v>0</v>
      </c>
      <c r="I412" s="2" t="s">
        <v>67</v>
      </c>
      <c r="J412" s="2" t="s">
        <v>68</v>
      </c>
      <c r="K412" s="2" t="s">
        <v>69</v>
      </c>
      <c r="L412" s="2" t="s">
        <v>62</v>
      </c>
      <c r="M412" s="2"/>
      <c r="N412" s="38" t="s">
        <v>71</v>
      </c>
    </row>
    <row r="413" spans="1:14" x14ac:dyDescent="0.2">
      <c r="A413" s="4">
        <f t="shared" si="40"/>
        <v>0</v>
      </c>
      <c r="B413" s="59" t="s">
        <v>11</v>
      </c>
      <c r="C413" s="2" t="s">
        <v>239</v>
      </c>
      <c r="D413" s="2" t="s">
        <v>221</v>
      </c>
      <c r="E413" s="2" t="s">
        <v>88</v>
      </c>
      <c r="F413" s="2" t="s">
        <v>136</v>
      </c>
      <c r="G413" s="2" t="s">
        <v>20</v>
      </c>
      <c r="H413" s="2">
        <f t="shared" si="36"/>
        <v>0</v>
      </c>
      <c r="I413" s="2" t="s">
        <v>67</v>
      </c>
      <c r="J413" s="2" t="s">
        <v>68</v>
      </c>
      <c r="K413" s="2" t="s">
        <v>69</v>
      </c>
      <c r="L413" s="2" t="s">
        <v>62</v>
      </c>
      <c r="M413" s="2"/>
      <c r="N413" s="38" t="s">
        <v>71</v>
      </c>
    </row>
    <row r="414" spans="1:14" x14ac:dyDescent="0.2">
      <c r="A414" s="4">
        <f t="shared" si="40"/>
        <v>49116.828208276849</v>
      </c>
      <c r="B414" s="59" t="s">
        <v>11</v>
      </c>
      <c r="C414" s="2" t="s">
        <v>239</v>
      </c>
      <c r="D414" s="2" t="s">
        <v>221</v>
      </c>
      <c r="E414" s="2" t="s">
        <v>88</v>
      </c>
      <c r="F414" s="2" t="s">
        <v>136</v>
      </c>
      <c r="G414" s="2" t="s">
        <v>21</v>
      </c>
      <c r="H414" s="2">
        <f t="shared" si="36"/>
        <v>4.6556235268508862E-2</v>
      </c>
      <c r="I414" s="2" t="s">
        <v>67</v>
      </c>
      <c r="J414" s="2" t="s">
        <v>68</v>
      </c>
      <c r="K414" s="2" t="s">
        <v>69</v>
      </c>
      <c r="L414" s="2" t="s">
        <v>62</v>
      </c>
      <c r="M414" s="2"/>
      <c r="N414" s="38" t="s">
        <v>213</v>
      </c>
    </row>
    <row r="415" spans="1:14" x14ac:dyDescent="0.2">
      <c r="A415" s="4">
        <f t="shared" si="40"/>
        <v>0</v>
      </c>
      <c r="B415" s="59" t="s">
        <v>11</v>
      </c>
      <c r="C415" s="2" t="s">
        <v>239</v>
      </c>
      <c r="D415" s="2" t="s">
        <v>221</v>
      </c>
      <c r="E415" s="2" t="s">
        <v>88</v>
      </c>
      <c r="F415" s="2" t="s">
        <v>136</v>
      </c>
      <c r="G415" s="2" t="s">
        <v>182</v>
      </c>
      <c r="H415" s="2">
        <f t="shared" si="36"/>
        <v>0</v>
      </c>
      <c r="I415" s="2" t="s">
        <v>67</v>
      </c>
      <c r="J415" s="2" t="s">
        <v>68</v>
      </c>
      <c r="K415" s="2" t="s">
        <v>69</v>
      </c>
      <c r="L415" s="2" t="s">
        <v>62</v>
      </c>
      <c r="M415" s="2"/>
      <c r="N415" s="38" t="s">
        <v>71</v>
      </c>
    </row>
    <row r="416" spans="1:14" x14ac:dyDescent="0.2">
      <c r="A416" s="4">
        <f t="shared" si="40"/>
        <v>0</v>
      </c>
      <c r="B416" s="59" t="s">
        <v>11</v>
      </c>
      <c r="C416" s="2" t="s">
        <v>239</v>
      </c>
      <c r="D416" s="2" t="s">
        <v>221</v>
      </c>
      <c r="E416" s="2" t="s">
        <v>88</v>
      </c>
      <c r="F416" s="2" t="s">
        <v>136</v>
      </c>
      <c r="G416" s="2" t="s">
        <v>183</v>
      </c>
      <c r="H416" s="2">
        <f t="shared" si="36"/>
        <v>0</v>
      </c>
      <c r="I416" s="2" t="s">
        <v>67</v>
      </c>
      <c r="J416" s="2" t="s">
        <v>68</v>
      </c>
      <c r="K416" s="2" t="s">
        <v>69</v>
      </c>
      <c r="L416" s="2" t="s">
        <v>62</v>
      </c>
      <c r="M416" s="2"/>
      <c r="N416" s="38" t="s">
        <v>71</v>
      </c>
    </row>
    <row r="417" spans="1:14" x14ac:dyDescent="0.2">
      <c r="A417" s="4">
        <f t="shared" si="40"/>
        <v>0</v>
      </c>
      <c r="B417" s="59" t="s">
        <v>11</v>
      </c>
      <c r="C417" s="2" t="s">
        <v>239</v>
      </c>
      <c r="D417" s="2" t="s">
        <v>221</v>
      </c>
      <c r="E417" s="2" t="s">
        <v>88</v>
      </c>
      <c r="F417" s="2" t="s">
        <v>136</v>
      </c>
      <c r="G417" s="2" t="s">
        <v>184</v>
      </c>
      <c r="H417" s="2">
        <f t="shared" si="36"/>
        <v>0</v>
      </c>
      <c r="I417" s="2" t="s">
        <v>67</v>
      </c>
      <c r="J417" s="2" t="s">
        <v>68</v>
      </c>
      <c r="K417" s="2" t="s">
        <v>69</v>
      </c>
      <c r="L417" s="2" t="s">
        <v>62</v>
      </c>
      <c r="M417" s="2"/>
      <c r="N417" s="38" t="s">
        <v>71</v>
      </c>
    </row>
    <row r="418" spans="1:14" x14ac:dyDescent="0.2">
      <c r="A418" s="4">
        <f>AH61*1.00304568527919</f>
        <v>5.6855433120840386</v>
      </c>
      <c r="B418" s="59" t="s">
        <v>11</v>
      </c>
      <c r="C418" s="2" t="s">
        <v>239</v>
      </c>
      <c r="D418" s="2" t="s">
        <v>221</v>
      </c>
      <c r="E418" s="2" t="s">
        <v>113</v>
      </c>
      <c r="F418" s="2" t="s">
        <v>136</v>
      </c>
      <c r="G418" s="2" t="s">
        <v>8</v>
      </c>
      <c r="H418" s="2">
        <f t="shared" si="36"/>
        <v>5.3891405801744448E-6</v>
      </c>
      <c r="I418" s="2" t="s">
        <v>67</v>
      </c>
      <c r="J418" s="2" t="s">
        <v>68</v>
      </c>
      <c r="K418" s="2" t="s">
        <v>69</v>
      </c>
      <c r="L418" s="2" t="s">
        <v>62</v>
      </c>
      <c r="M418" s="2"/>
      <c r="N418" s="38" t="s">
        <v>71</v>
      </c>
    </row>
    <row r="419" spans="1:14" x14ac:dyDescent="0.2">
      <c r="A419" s="4">
        <f t="shared" ref="A419:A431" si="41">AH62*1.00304568527919</f>
        <v>18.015859918940418</v>
      </c>
      <c r="B419" s="59" t="s">
        <v>11</v>
      </c>
      <c r="C419" s="2" t="s">
        <v>239</v>
      </c>
      <c r="D419" s="2" t="s">
        <v>221</v>
      </c>
      <c r="E419" s="2" t="s">
        <v>113</v>
      </c>
      <c r="F419" s="2" t="s">
        <v>136</v>
      </c>
      <c r="G419" s="2" t="s">
        <v>12</v>
      </c>
      <c r="H419" s="2">
        <f t="shared" si="36"/>
        <v>1.7076644472929308E-5</v>
      </c>
      <c r="I419" s="2" t="s">
        <v>67</v>
      </c>
      <c r="J419" s="2" t="s">
        <v>68</v>
      </c>
      <c r="K419" s="2" t="s">
        <v>69</v>
      </c>
      <c r="L419" s="2" t="s">
        <v>62</v>
      </c>
      <c r="M419" s="2"/>
      <c r="N419" s="38" t="s">
        <v>71</v>
      </c>
    </row>
    <row r="420" spans="1:14" x14ac:dyDescent="0.2">
      <c r="A420" s="4">
        <f t="shared" si="41"/>
        <v>35.290356437859671</v>
      </c>
      <c r="B420" s="59" t="s">
        <v>11</v>
      </c>
      <c r="C420" s="2" t="s">
        <v>239</v>
      </c>
      <c r="D420" s="2" t="s">
        <v>221</v>
      </c>
      <c r="E420" s="2" t="s">
        <v>113</v>
      </c>
      <c r="F420" s="2" t="s">
        <v>136</v>
      </c>
      <c r="G420" s="2" t="s">
        <v>13</v>
      </c>
      <c r="H420" s="2">
        <f t="shared" si="36"/>
        <v>3.345057482261581E-5</v>
      </c>
      <c r="I420" s="2" t="s">
        <v>67</v>
      </c>
      <c r="J420" s="2" t="s">
        <v>68</v>
      </c>
      <c r="K420" s="2" t="s">
        <v>69</v>
      </c>
      <c r="L420" s="2" t="s">
        <v>62</v>
      </c>
      <c r="M420" s="2"/>
      <c r="N420" s="38" t="s">
        <v>71</v>
      </c>
    </row>
    <row r="421" spans="1:14" x14ac:dyDescent="0.2">
      <c r="A421" s="4">
        <f t="shared" si="41"/>
        <v>6.3386467569341436</v>
      </c>
      <c r="B421" s="59" t="s">
        <v>11</v>
      </c>
      <c r="C421" s="2" t="s">
        <v>239</v>
      </c>
      <c r="D421" s="2" t="s">
        <v>221</v>
      </c>
      <c r="E421" s="2" t="s">
        <v>113</v>
      </c>
      <c r="F421" s="2" t="s">
        <v>136</v>
      </c>
      <c r="G421" s="2" t="s">
        <v>14</v>
      </c>
      <c r="H421" s="2">
        <f t="shared" si="36"/>
        <v>6.0081959781366297E-6</v>
      </c>
      <c r="I421" s="2" t="s">
        <v>67</v>
      </c>
      <c r="J421" s="2" t="s">
        <v>68</v>
      </c>
      <c r="K421" s="2" t="s">
        <v>69</v>
      </c>
      <c r="L421" s="2" t="s">
        <v>62</v>
      </c>
      <c r="M421" s="2"/>
      <c r="N421" s="38" t="s">
        <v>71</v>
      </c>
    </row>
    <row r="422" spans="1:14" x14ac:dyDescent="0.2">
      <c r="A422" s="4">
        <f t="shared" si="41"/>
        <v>2.7464468179459245</v>
      </c>
      <c r="B422" s="59" t="s">
        <v>11</v>
      </c>
      <c r="C422" s="2" t="s">
        <v>239</v>
      </c>
      <c r="D422" s="2" t="s">
        <v>221</v>
      </c>
      <c r="E422" s="2" t="s">
        <v>113</v>
      </c>
      <c r="F422" s="2" t="s">
        <v>136</v>
      </c>
      <c r="G422" s="2" t="s">
        <v>15</v>
      </c>
      <c r="H422" s="2">
        <f t="shared" si="36"/>
        <v>2.6032671260150942E-6</v>
      </c>
      <c r="I422" s="2" t="s">
        <v>67</v>
      </c>
      <c r="J422" s="2" t="s">
        <v>68</v>
      </c>
      <c r="K422" s="2" t="s">
        <v>69</v>
      </c>
      <c r="L422" s="2" t="s">
        <v>62</v>
      </c>
      <c r="M422" s="2"/>
      <c r="N422" s="38" t="s">
        <v>71</v>
      </c>
    </row>
    <row r="423" spans="1:14" x14ac:dyDescent="0.2">
      <c r="A423" s="4">
        <f t="shared" si="41"/>
        <v>86.792237064260476</v>
      </c>
      <c r="B423" s="59" t="s">
        <v>11</v>
      </c>
      <c r="C423" s="2" t="s">
        <v>239</v>
      </c>
      <c r="D423" s="2" t="s">
        <v>221</v>
      </c>
      <c r="E423" s="2" t="s">
        <v>113</v>
      </c>
      <c r="F423" s="2" t="s">
        <v>136</v>
      </c>
      <c r="G423" s="2" t="s">
        <v>16</v>
      </c>
      <c r="H423" s="2">
        <f t="shared" si="36"/>
        <v>8.2267523283659233E-5</v>
      </c>
      <c r="I423" s="2" t="s">
        <v>67</v>
      </c>
      <c r="J423" s="2" t="s">
        <v>68</v>
      </c>
      <c r="K423" s="2" t="s">
        <v>69</v>
      </c>
      <c r="L423" s="2" t="s">
        <v>62</v>
      </c>
      <c r="M423" s="2"/>
      <c r="N423" s="38" t="s">
        <v>71</v>
      </c>
    </row>
    <row r="424" spans="1:14" x14ac:dyDescent="0.2">
      <c r="A424" s="4">
        <f t="shared" si="41"/>
        <v>0.2255655589350431</v>
      </c>
      <c r="B424" s="59" t="s">
        <v>11</v>
      </c>
      <c r="C424" s="2" t="s">
        <v>239</v>
      </c>
      <c r="D424" s="2" t="s">
        <v>221</v>
      </c>
      <c r="E424" s="2" t="s">
        <v>113</v>
      </c>
      <c r="F424" s="2" t="s">
        <v>136</v>
      </c>
      <c r="G424" s="2" t="s">
        <v>17</v>
      </c>
      <c r="H424" s="2">
        <f t="shared" ref="H424:H487" si="42">A424/1000/10^6/0.001055</f>
        <v>2.1380621700004086E-7</v>
      </c>
      <c r="I424" s="2" t="s">
        <v>67</v>
      </c>
      <c r="J424" s="2" t="s">
        <v>68</v>
      </c>
      <c r="K424" s="2" t="s">
        <v>69</v>
      </c>
      <c r="L424" s="2" t="s">
        <v>62</v>
      </c>
      <c r="M424" s="2"/>
      <c r="N424" s="38" t="s">
        <v>71</v>
      </c>
    </row>
    <row r="425" spans="1:14" x14ac:dyDescent="0.2">
      <c r="A425" s="4">
        <f t="shared" si="41"/>
        <v>0.53245062906538521</v>
      </c>
      <c r="B425" s="59" t="s">
        <v>11</v>
      </c>
      <c r="C425" s="2" t="s">
        <v>239</v>
      </c>
      <c r="D425" s="2" t="s">
        <v>221</v>
      </c>
      <c r="E425" s="2" t="s">
        <v>113</v>
      </c>
      <c r="F425" s="2" t="s">
        <v>136</v>
      </c>
      <c r="G425" s="2" t="s">
        <v>18</v>
      </c>
      <c r="H425" s="2">
        <f t="shared" si="42"/>
        <v>5.0469253939846944E-7</v>
      </c>
      <c r="I425" s="2" t="s">
        <v>67</v>
      </c>
      <c r="J425" s="2" t="s">
        <v>68</v>
      </c>
      <c r="K425" s="2" t="s">
        <v>69</v>
      </c>
      <c r="L425" s="2" t="s">
        <v>62</v>
      </c>
      <c r="M425" s="2"/>
      <c r="N425" s="38" t="s">
        <v>71</v>
      </c>
    </row>
    <row r="426" spans="1:14" x14ac:dyDescent="0.2">
      <c r="A426" s="4">
        <f t="shared" si="41"/>
        <v>99.755624312452298</v>
      </c>
      <c r="B426" s="59" t="s">
        <v>11</v>
      </c>
      <c r="C426" s="2" t="s">
        <v>239</v>
      </c>
      <c r="D426" s="2" t="s">
        <v>221</v>
      </c>
      <c r="E426" s="2" t="s">
        <v>113</v>
      </c>
      <c r="F426" s="2" t="s">
        <v>136</v>
      </c>
      <c r="G426" s="2" t="s">
        <v>79</v>
      </c>
      <c r="H426" s="2">
        <f t="shared" si="42"/>
        <v>9.4555094135025884E-5</v>
      </c>
      <c r="I426" s="2" t="s">
        <v>67</v>
      </c>
      <c r="J426" s="2" t="s">
        <v>68</v>
      </c>
      <c r="K426" s="2" t="s">
        <v>69</v>
      </c>
      <c r="L426" s="2" t="s">
        <v>62</v>
      </c>
      <c r="M426" s="2"/>
      <c r="N426" s="38" t="s">
        <v>71</v>
      </c>
    </row>
    <row r="427" spans="1:14" x14ac:dyDescent="0.2">
      <c r="A427" s="4">
        <f t="shared" si="41"/>
        <v>0.78814918709759496</v>
      </c>
      <c r="B427" s="59" t="s">
        <v>11</v>
      </c>
      <c r="C427" s="2" t="s">
        <v>239</v>
      </c>
      <c r="D427" s="2" t="s">
        <v>221</v>
      </c>
      <c r="E427" s="2" t="s">
        <v>113</v>
      </c>
      <c r="F427" s="2" t="s">
        <v>136</v>
      </c>
      <c r="G427" s="2" t="s">
        <v>20</v>
      </c>
      <c r="H427" s="2">
        <f t="shared" si="42"/>
        <v>7.4706084085080092E-7</v>
      </c>
      <c r="I427" s="2" t="s">
        <v>67</v>
      </c>
      <c r="J427" s="2" t="s">
        <v>68</v>
      </c>
      <c r="K427" s="2" t="s">
        <v>69</v>
      </c>
      <c r="L427" s="2" t="s">
        <v>62</v>
      </c>
      <c r="M427" s="2"/>
      <c r="N427" s="38" t="s">
        <v>71</v>
      </c>
    </row>
    <row r="428" spans="1:14" x14ac:dyDescent="0.2">
      <c r="A428" s="4">
        <f t="shared" si="41"/>
        <v>50294.211074016486</v>
      </c>
      <c r="B428" s="59" t="s">
        <v>11</v>
      </c>
      <c r="C428" s="2" t="s">
        <v>239</v>
      </c>
      <c r="D428" s="2" t="s">
        <v>221</v>
      </c>
      <c r="E428" s="2" t="s">
        <v>113</v>
      </c>
      <c r="F428" s="2" t="s">
        <v>136</v>
      </c>
      <c r="G428" s="2" t="s">
        <v>21</v>
      </c>
      <c r="H428" s="2">
        <f t="shared" si="42"/>
        <v>4.7672237984849757E-2</v>
      </c>
      <c r="I428" s="2" t="s">
        <v>67</v>
      </c>
      <c r="J428" s="2" t="s">
        <v>68</v>
      </c>
      <c r="K428" s="2" t="s">
        <v>69</v>
      </c>
      <c r="L428" s="2" t="s">
        <v>62</v>
      </c>
      <c r="M428" s="2"/>
      <c r="N428" s="38" t="s">
        <v>213</v>
      </c>
    </row>
    <row r="429" spans="1:14" x14ac:dyDescent="0.2">
      <c r="A429" s="4">
        <f t="shared" si="41"/>
        <v>0</v>
      </c>
      <c r="B429" s="59" t="s">
        <v>11</v>
      </c>
      <c r="C429" s="2" t="s">
        <v>239</v>
      </c>
      <c r="D429" s="2" t="s">
        <v>221</v>
      </c>
      <c r="E429" s="2" t="s">
        <v>113</v>
      </c>
      <c r="F429" s="2" t="s">
        <v>136</v>
      </c>
      <c r="G429" s="2" t="s">
        <v>182</v>
      </c>
      <c r="H429" s="2">
        <f t="shared" si="42"/>
        <v>0</v>
      </c>
      <c r="I429" s="2" t="s">
        <v>67</v>
      </c>
      <c r="J429" s="2" t="s">
        <v>68</v>
      </c>
      <c r="K429" s="2" t="s">
        <v>69</v>
      </c>
      <c r="L429" s="2" t="s">
        <v>62</v>
      </c>
      <c r="M429" s="2"/>
      <c r="N429" s="38" t="s">
        <v>71</v>
      </c>
    </row>
    <row r="430" spans="1:14" x14ac:dyDescent="0.2">
      <c r="A430" s="4">
        <f t="shared" si="41"/>
        <v>134.21797968951796</v>
      </c>
      <c r="B430" s="59" t="s">
        <v>11</v>
      </c>
      <c r="C430" s="2" t="s">
        <v>239</v>
      </c>
      <c r="D430" s="2" t="s">
        <v>221</v>
      </c>
      <c r="E430" s="2" t="s">
        <v>113</v>
      </c>
      <c r="F430" s="2" t="s">
        <v>136</v>
      </c>
      <c r="G430" s="2" t="s">
        <v>183</v>
      </c>
      <c r="H430" s="2">
        <f t="shared" si="42"/>
        <v>1.2722083382892698E-4</v>
      </c>
      <c r="I430" s="2" t="s">
        <v>67</v>
      </c>
      <c r="J430" s="2" t="s">
        <v>68</v>
      </c>
      <c r="K430" s="2" t="s">
        <v>69</v>
      </c>
      <c r="L430" s="2" t="s">
        <v>62</v>
      </c>
      <c r="M430" s="2"/>
      <c r="N430" s="38" t="s">
        <v>71</v>
      </c>
    </row>
    <row r="431" spans="1:14" x14ac:dyDescent="0.2">
      <c r="A431" s="4">
        <f t="shared" si="41"/>
        <v>26.84359593790359</v>
      </c>
      <c r="B431" s="59" t="s">
        <v>11</v>
      </c>
      <c r="C431" s="2" t="s">
        <v>239</v>
      </c>
      <c r="D431" s="2" t="s">
        <v>221</v>
      </c>
      <c r="E431" s="2" t="s">
        <v>113</v>
      </c>
      <c r="F431" s="2" t="s">
        <v>136</v>
      </c>
      <c r="G431" s="2" t="s">
        <v>184</v>
      </c>
      <c r="H431" s="2">
        <f t="shared" si="42"/>
        <v>2.5444166765785394E-5</v>
      </c>
      <c r="I431" s="2" t="s">
        <v>67</v>
      </c>
      <c r="J431" s="2" t="s">
        <v>68</v>
      </c>
      <c r="K431" s="2" t="s">
        <v>69</v>
      </c>
      <c r="L431" s="2" t="s">
        <v>62</v>
      </c>
      <c r="M431" s="2"/>
      <c r="N431" s="38" t="s">
        <v>71</v>
      </c>
    </row>
    <row r="432" spans="1:14" x14ac:dyDescent="0.2">
      <c r="A432" s="4">
        <f t="shared" ref="A432:A445" si="43">AO61</f>
        <v>0.98066171594753204</v>
      </c>
      <c r="B432" s="59" t="s">
        <v>11</v>
      </c>
      <c r="C432" s="2" t="s">
        <v>230</v>
      </c>
      <c r="D432" s="2" t="s">
        <v>221</v>
      </c>
      <c r="E432" s="2" t="s">
        <v>87</v>
      </c>
      <c r="F432" s="2" t="s">
        <v>136</v>
      </c>
      <c r="G432" s="2" t="s">
        <v>8</v>
      </c>
      <c r="H432" s="2">
        <f t="shared" si="42"/>
        <v>9.2953717151424832E-7</v>
      </c>
      <c r="I432" s="2" t="s">
        <v>67</v>
      </c>
      <c r="J432" s="2" t="s">
        <v>68</v>
      </c>
      <c r="K432" s="2" t="s">
        <v>69</v>
      </c>
      <c r="L432" s="2" t="s">
        <v>62</v>
      </c>
      <c r="M432" s="2"/>
      <c r="N432" s="38" t="s">
        <v>71</v>
      </c>
    </row>
    <row r="433" spans="1:14" x14ac:dyDescent="0.2">
      <c r="A433" s="4">
        <f t="shared" si="43"/>
        <v>3.9920002534476509</v>
      </c>
      <c r="B433" s="59" t="s">
        <v>11</v>
      </c>
      <c r="C433" s="2" t="s">
        <v>230</v>
      </c>
      <c r="D433" s="2" t="s">
        <v>221</v>
      </c>
      <c r="E433" s="2" t="s">
        <v>87</v>
      </c>
      <c r="F433" s="2" t="s">
        <v>136</v>
      </c>
      <c r="G433" s="2" t="s">
        <v>12</v>
      </c>
      <c r="H433" s="2">
        <f t="shared" si="42"/>
        <v>3.783886496158911E-6</v>
      </c>
      <c r="I433" s="2" t="s">
        <v>67</v>
      </c>
      <c r="J433" s="2" t="s">
        <v>68</v>
      </c>
      <c r="K433" s="2" t="s">
        <v>69</v>
      </c>
      <c r="L433" s="2" t="s">
        <v>62</v>
      </c>
      <c r="M433" s="2"/>
      <c r="N433" s="38" t="s">
        <v>71</v>
      </c>
    </row>
    <row r="434" spans="1:14" x14ac:dyDescent="0.2">
      <c r="A434" s="4">
        <f t="shared" si="43"/>
        <v>5.3498624240564796</v>
      </c>
      <c r="B434" s="59" t="s">
        <v>11</v>
      </c>
      <c r="C434" s="2" t="s">
        <v>230</v>
      </c>
      <c r="D434" s="2" t="s">
        <v>221</v>
      </c>
      <c r="E434" s="2" t="s">
        <v>87</v>
      </c>
      <c r="F434" s="2" t="s">
        <v>136</v>
      </c>
      <c r="G434" s="2" t="s">
        <v>13</v>
      </c>
      <c r="H434" s="2">
        <f t="shared" si="42"/>
        <v>5.0709596436554312E-6</v>
      </c>
      <c r="I434" s="2" t="s">
        <v>67</v>
      </c>
      <c r="J434" s="2" t="s">
        <v>68</v>
      </c>
      <c r="K434" s="2" t="s">
        <v>69</v>
      </c>
      <c r="L434" s="2" t="s">
        <v>62</v>
      </c>
      <c r="M434" s="2"/>
      <c r="N434" s="38" t="s">
        <v>71</v>
      </c>
    </row>
    <row r="435" spans="1:14" x14ac:dyDescent="0.2">
      <c r="A435" s="4">
        <f t="shared" si="43"/>
        <v>0.36239439991404065</v>
      </c>
      <c r="B435" s="59" t="s">
        <v>11</v>
      </c>
      <c r="C435" s="2" t="s">
        <v>230</v>
      </c>
      <c r="D435" s="2" t="s">
        <v>221</v>
      </c>
      <c r="E435" s="2" t="s">
        <v>87</v>
      </c>
      <c r="F435" s="2" t="s">
        <v>136</v>
      </c>
      <c r="G435" s="2" t="s">
        <v>14</v>
      </c>
      <c r="H435" s="2">
        <f t="shared" si="42"/>
        <v>3.4350180086638928E-7</v>
      </c>
      <c r="I435" s="2" t="s">
        <v>67</v>
      </c>
      <c r="J435" s="2" t="s">
        <v>68</v>
      </c>
      <c r="K435" s="2" t="s">
        <v>69</v>
      </c>
      <c r="L435" s="2" t="s">
        <v>62</v>
      </c>
      <c r="M435" s="2"/>
      <c r="N435" s="38" t="s">
        <v>71</v>
      </c>
    </row>
    <row r="436" spans="1:14" x14ac:dyDescent="0.2">
      <c r="A436" s="4">
        <f t="shared" si="43"/>
        <v>0.21041670166376425</v>
      </c>
      <c r="B436" s="59" t="s">
        <v>11</v>
      </c>
      <c r="C436" s="2" t="s">
        <v>230</v>
      </c>
      <c r="D436" s="2" t="s">
        <v>221</v>
      </c>
      <c r="E436" s="2" t="s">
        <v>87</v>
      </c>
      <c r="F436" s="2" t="s">
        <v>136</v>
      </c>
      <c r="G436" s="2" t="s">
        <v>15</v>
      </c>
      <c r="H436" s="2">
        <f t="shared" si="42"/>
        <v>1.9944711058176706E-7</v>
      </c>
      <c r="I436" s="2" t="s">
        <v>67</v>
      </c>
      <c r="J436" s="2" t="s">
        <v>68</v>
      </c>
      <c r="K436" s="2" t="s">
        <v>69</v>
      </c>
      <c r="L436" s="2" t="s">
        <v>62</v>
      </c>
      <c r="M436" s="2"/>
      <c r="N436" s="38" t="s">
        <v>71</v>
      </c>
    </row>
    <row r="437" spans="1:14" x14ac:dyDescent="0.2">
      <c r="A437" s="4">
        <f t="shared" si="43"/>
        <v>3.4089959614089587</v>
      </c>
      <c r="B437" s="59" t="s">
        <v>11</v>
      </c>
      <c r="C437" s="2" t="s">
        <v>230</v>
      </c>
      <c r="D437" s="2" t="s">
        <v>221</v>
      </c>
      <c r="E437" s="2" t="s">
        <v>87</v>
      </c>
      <c r="F437" s="2" t="s">
        <v>136</v>
      </c>
      <c r="G437" s="2" t="s">
        <v>16</v>
      </c>
      <c r="H437" s="2">
        <f t="shared" si="42"/>
        <v>3.2312757928047001E-6</v>
      </c>
      <c r="I437" s="2" t="s">
        <v>67</v>
      </c>
      <c r="J437" s="2" t="s">
        <v>68</v>
      </c>
      <c r="K437" s="2" t="s">
        <v>69</v>
      </c>
      <c r="L437" s="2" t="s">
        <v>62</v>
      </c>
      <c r="M437" s="2"/>
      <c r="N437" s="38" t="s">
        <v>71</v>
      </c>
    </row>
    <row r="438" spans="1:14" x14ac:dyDescent="0.2">
      <c r="A438" s="4">
        <f t="shared" si="43"/>
        <v>4.6190466696949775E-2</v>
      </c>
      <c r="B438" s="59" t="s">
        <v>11</v>
      </c>
      <c r="C438" s="2" t="s">
        <v>230</v>
      </c>
      <c r="D438" s="2" t="s">
        <v>221</v>
      </c>
      <c r="E438" s="2" t="s">
        <v>87</v>
      </c>
      <c r="F438" s="2" t="s">
        <v>136</v>
      </c>
      <c r="G438" s="2" t="s">
        <v>17</v>
      </c>
      <c r="H438" s="2">
        <f t="shared" si="42"/>
        <v>4.3782432888104053E-8</v>
      </c>
      <c r="I438" s="2" t="s">
        <v>67</v>
      </c>
      <c r="J438" s="2" t="s">
        <v>68</v>
      </c>
      <c r="K438" s="2" t="s">
        <v>69</v>
      </c>
      <c r="L438" s="2" t="s">
        <v>62</v>
      </c>
      <c r="M438" s="2"/>
      <c r="N438" s="38" t="s">
        <v>71</v>
      </c>
    </row>
    <row r="439" spans="1:14" x14ac:dyDescent="0.2">
      <c r="A439" s="4">
        <f t="shared" si="43"/>
        <v>5.1572378191854978E-2</v>
      </c>
      <c r="B439" s="59" t="s">
        <v>11</v>
      </c>
      <c r="C439" s="2" t="s">
        <v>230</v>
      </c>
      <c r="D439" s="2" t="s">
        <v>221</v>
      </c>
      <c r="E439" s="2" t="s">
        <v>87</v>
      </c>
      <c r="F439" s="2" t="s">
        <v>136</v>
      </c>
      <c r="G439" s="2" t="s">
        <v>18</v>
      </c>
      <c r="H439" s="2">
        <f t="shared" si="42"/>
        <v>4.8883770797966806E-8</v>
      </c>
      <c r="I439" s="2" t="s">
        <v>67</v>
      </c>
      <c r="J439" s="2" t="s">
        <v>68</v>
      </c>
      <c r="K439" s="2" t="s">
        <v>69</v>
      </c>
      <c r="L439" s="2" t="s">
        <v>62</v>
      </c>
      <c r="M439" s="2"/>
      <c r="N439" s="38" t="s">
        <v>71</v>
      </c>
    </row>
    <row r="440" spans="1:14" x14ac:dyDescent="0.2">
      <c r="A440" s="4">
        <f t="shared" si="43"/>
        <v>6.1770072414263462</v>
      </c>
      <c r="B440" s="59" t="s">
        <v>11</v>
      </c>
      <c r="C440" s="2" t="s">
        <v>230</v>
      </c>
      <c r="D440" s="2" t="s">
        <v>221</v>
      </c>
      <c r="E440" s="2" t="s">
        <v>87</v>
      </c>
      <c r="F440" s="2" t="s">
        <v>136</v>
      </c>
      <c r="G440" s="2" t="s">
        <v>79</v>
      </c>
      <c r="H440" s="2">
        <f t="shared" si="42"/>
        <v>5.8549831672287644E-6</v>
      </c>
      <c r="I440" s="2" t="s">
        <v>67</v>
      </c>
      <c r="J440" s="2" t="s">
        <v>68</v>
      </c>
      <c r="K440" s="2" t="s">
        <v>69</v>
      </c>
      <c r="L440" s="2" t="s">
        <v>62</v>
      </c>
      <c r="M440" s="2"/>
      <c r="N440" s="38" t="s">
        <v>71</v>
      </c>
    </row>
    <row r="441" spans="1:14" x14ac:dyDescent="0.2">
      <c r="A441" s="4">
        <f t="shared" si="43"/>
        <v>4.0652925437798339E-2</v>
      </c>
      <c r="B441" s="59" t="s">
        <v>11</v>
      </c>
      <c r="C441" s="2" t="s">
        <v>230</v>
      </c>
      <c r="D441" s="2" t="s">
        <v>221</v>
      </c>
      <c r="E441" s="2" t="s">
        <v>87</v>
      </c>
      <c r="F441" s="2" t="s">
        <v>136</v>
      </c>
      <c r="G441" s="2" t="s">
        <v>20</v>
      </c>
      <c r="H441" s="2">
        <f t="shared" si="42"/>
        <v>3.8533578614026866E-8</v>
      </c>
      <c r="I441" s="2" t="s">
        <v>67</v>
      </c>
      <c r="J441" s="2" t="s">
        <v>68</v>
      </c>
      <c r="K441" s="2" t="s">
        <v>69</v>
      </c>
      <c r="L441" s="2" t="s">
        <v>62</v>
      </c>
      <c r="M441" s="2"/>
      <c r="N441" s="38" t="s">
        <v>71</v>
      </c>
    </row>
    <row r="442" spans="1:14" x14ac:dyDescent="0.2">
      <c r="A442" s="4">
        <f t="shared" si="43"/>
        <v>2471.9458393548184</v>
      </c>
      <c r="B442" s="59" t="s">
        <v>11</v>
      </c>
      <c r="C442" s="2" t="s">
        <v>230</v>
      </c>
      <c r="D442" s="2" t="s">
        <v>221</v>
      </c>
      <c r="E442" s="2" t="s">
        <v>87</v>
      </c>
      <c r="F442" s="2" t="s">
        <v>136</v>
      </c>
      <c r="G442" s="2" t="s">
        <v>21</v>
      </c>
      <c r="H442" s="2">
        <f t="shared" si="42"/>
        <v>2.3430766249808704E-3</v>
      </c>
      <c r="I442" s="2" t="s">
        <v>67</v>
      </c>
      <c r="J442" s="2" t="s">
        <v>68</v>
      </c>
      <c r="K442" s="2" t="s">
        <v>69</v>
      </c>
      <c r="L442" s="2" t="s">
        <v>62</v>
      </c>
      <c r="M442" s="2"/>
      <c r="N442" s="38" t="s">
        <v>213</v>
      </c>
    </row>
    <row r="443" spans="1:14" x14ac:dyDescent="0.2">
      <c r="A443" s="4">
        <f t="shared" si="43"/>
        <v>0</v>
      </c>
      <c r="B443" s="59" t="s">
        <v>11</v>
      </c>
      <c r="C443" s="2" t="s">
        <v>230</v>
      </c>
      <c r="D443" s="2" t="s">
        <v>221</v>
      </c>
      <c r="E443" s="2" t="s">
        <v>87</v>
      </c>
      <c r="F443" s="2" t="s">
        <v>136</v>
      </c>
      <c r="G443" s="2" t="s">
        <v>182</v>
      </c>
      <c r="H443" s="2">
        <f t="shared" si="42"/>
        <v>0</v>
      </c>
      <c r="I443" s="2" t="s">
        <v>67</v>
      </c>
      <c r="J443" s="2" t="s">
        <v>68</v>
      </c>
      <c r="K443" s="2" t="s">
        <v>69</v>
      </c>
      <c r="L443" s="2" t="s">
        <v>62</v>
      </c>
      <c r="M443" s="2"/>
      <c r="N443" s="38" t="s">
        <v>71</v>
      </c>
    </row>
    <row r="444" spans="1:14" x14ac:dyDescent="0.2">
      <c r="A444" s="4">
        <f t="shared" si="43"/>
        <v>0</v>
      </c>
      <c r="B444" s="59" t="s">
        <v>11</v>
      </c>
      <c r="C444" s="2" t="s">
        <v>230</v>
      </c>
      <c r="D444" s="2" t="s">
        <v>221</v>
      </c>
      <c r="E444" s="2" t="s">
        <v>87</v>
      </c>
      <c r="F444" s="2" t="s">
        <v>136</v>
      </c>
      <c r="G444" s="2" t="s">
        <v>183</v>
      </c>
      <c r="H444" s="2">
        <f t="shared" si="42"/>
        <v>0</v>
      </c>
      <c r="I444" s="2" t="s">
        <v>67</v>
      </c>
      <c r="J444" s="2" t="s">
        <v>68</v>
      </c>
      <c r="K444" s="2" t="s">
        <v>69</v>
      </c>
      <c r="L444" s="2" t="s">
        <v>62</v>
      </c>
      <c r="M444" s="2"/>
      <c r="N444" s="38" t="s">
        <v>71</v>
      </c>
    </row>
    <row r="445" spans="1:14" x14ac:dyDescent="0.2">
      <c r="A445" s="4">
        <f t="shared" si="43"/>
        <v>0</v>
      </c>
      <c r="B445" s="59" t="s">
        <v>11</v>
      </c>
      <c r="C445" s="2" t="s">
        <v>230</v>
      </c>
      <c r="D445" s="2" t="s">
        <v>221</v>
      </c>
      <c r="E445" s="2" t="s">
        <v>87</v>
      </c>
      <c r="F445" s="2" t="s">
        <v>136</v>
      </c>
      <c r="G445" s="2" t="s">
        <v>184</v>
      </c>
      <c r="H445" s="2">
        <f t="shared" si="42"/>
        <v>0</v>
      </c>
      <c r="I445" s="2" t="s">
        <v>67</v>
      </c>
      <c r="J445" s="2" t="s">
        <v>68</v>
      </c>
      <c r="K445" s="2" t="s">
        <v>69</v>
      </c>
      <c r="L445" s="2" t="s">
        <v>62</v>
      </c>
      <c r="M445" s="2"/>
      <c r="N445" s="38" t="s">
        <v>71</v>
      </c>
    </row>
    <row r="446" spans="1:14" x14ac:dyDescent="0.2">
      <c r="A446" s="4">
        <f>AP61*1.00304568527919</f>
        <v>0.30938475324521852</v>
      </c>
      <c r="B446" s="59" t="s">
        <v>11</v>
      </c>
      <c r="C446" s="2" t="s">
        <v>230</v>
      </c>
      <c r="D446" s="2" t="s">
        <v>221</v>
      </c>
      <c r="E446" s="2" t="s">
        <v>113</v>
      </c>
      <c r="F446" s="2" t="s">
        <v>136</v>
      </c>
      <c r="G446" s="2" t="s">
        <v>8</v>
      </c>
      <c r="H446" s="2">
        <f t="shared" si="42"/>
        <v>2.9325569027982803E-7</v>
      </c>
      <c r="I446" s="2" t="s">
        <v>67</v>
      </c>
      <c r="J446" s="2" t="s">
        <v>68</v>
      </c>
      <c r="K446" s="2" t="s">
        <v>69</v>
      </c>
      <c r="L446" s="2" t="s">
        <v>62</v>
      </c>
      <c r="M446" s="2"/>
      <c r="N446" s="38" t="s">
        <v>71</v>
      </c>
    </row>
    <row r="447" spans="1:14" x14ac:dyDescent="0.2">
      <c r="A447" s="4">
        <f t="shared" ref="A447:A459" si="44">AP62*1.00304568527919</f>
        <v>1.2594190160410326</v>
      </c>
      <c r="B447" s="59" t="s">
        <v>11</v>
      </c>
      <c r="C447" s="2" t="s">
        <v>230</v>
      </c>
      <c r="D447" s="2" t="s">
        <v>221</v>
      </c>
      <c r="E447" s="2" t="s">
        <v>113</v>
      </c>
      <c r="F447" s="2" t="s">
        <v>136</v>
      </c>
      <c r="G447" s="2" t="s">
        <v>12</v>
      </c>
      <c r="H447" s="2">
        <f t="shared" si="42"/>
        <v>1.1937621005128271E-6</v>
      </c>
      <c r="I447" s="2" t="s">
        <v>67</v>
      </c>
      <c r="J447" s="2" t="s">
        <v>68</v>
      </c>
      <c r="K447" s="2" t="s">
        <v>69</v>
      </c>
      <c r="L447" s="2" t="s">
        <v>62</v>
      </c>
      <c r="M447" s="2"/>
      <c r="N447" s="38" t="s">
        <v>71</v>
      </c>
    </row>
    <row r="448" spans="1:14" x14ac:dyDescent="0.2">
      <c r="A448" s="4">
        <f t="shared" si="44"/>
        <v>1.6878051208140936</v>
      </c>
      <c r="B448" s="59" t="s">
        <v>11</v>
      </c>
      <c r="C448" s="2" t="s">
        <v>230</v>
      </c>
      <c r="D448" s="2" t="s">
        <v>221</v>
      </c>
      <c r="E448" s="2" t="s">
        <v>113</v>
      </c>
      <c r="F448" s="2" t="s">
        <v>136</v>
      </c>
      <c r="G448" s="2" t="s">
        <v>13</v>
      </c>
      <c r="H448" s="2">
        <f t="shared" si="42"/>
        <v>1.599815280392506E-6</v>
      </c>
      <c r="I448" s="2" t="s">
        <v>67</v>
      </c>
      <c r="J448" s="2" t="s">
        <v>68</v>
      </c>
      <c r="K448" s="2" t="s">
        <v>69</v>
      </c>
      <c r="L448" s="2" t="s">
        <v>62</v>
      </c>
      <c r="M448" s="2"/>
      <c r="N448" s="38" t="s">
        <v>71</v>
      </c>
    </row>
    <row r="449" spans="1:14" x14ac:dyDescent="0.2">
      <c r="A449" s="4">
        <f t="shared" si="44"/>
        <v>0.11433025290124936</v>
      </c>
      <c r="B449" s="59" t="s">
        <v>11</v>
      </c>
      <c r="C449" s="2" t="s">
        <v>230</v>
      </c>
      <c r="D449" s="2" t="s">
        <v>221</v>
      </c>
      <c r="E449" s="2" t="s">
        <v>113</v>
      </c>
      <c r="F449" s="2" t="s">
        <v>136</v>
      </c>
      <c r="G449" s="2" t="s">
        <v>14</v>
      </c>
      <c r="H449" s="2">
        <f t="shared" si="42"/>
        <v>1.0836990796326954E-7</v>
      </c>
      <c r="I449" s="2" t="s">
        <v>67</v>
      </c>
      <c r="J449" s="2" t="s">
        <v>68</v>
      </c>
      <c r="K449" s="2" t="s">
        <v>69</v>
      </c>
      <c r="L449" s="2" t="s">
        <v>62</v>
      </c>
      <c r="M449" s="2"/>
      <c r="N449" s="38" t="s">
        <v>71</v>
      </c>
    </row>
    <row r="450" spans="1:14" x14ac:dyDescent="0.2">
      <c r="A450" s="4">
        <f t="shared" si="44"/>
        <v>6.638346155892913E-2</v>
      </c>
      <c r="B450" s="59" t="s">
        <v>11</v>
      </c>
      <c r="C450" s="2" t="s">
        <v>230</v>
      </c>
      <c r="D450" s="2" t="s">
        <v>221</v>
      </c>
      <c r="E450" s="2" t="s">
        <v>113</v>
      </c>
      <c r="F450" s="2" t="s">
        <v>136</v>
      </c>
      <c r="G450" s="2" t="s">
        <v>15</v>
      </c>
      <c r="H450" s="2">
        <f t="shared" si="42"/>
        <v>6.292271237813188E-8</v>
      </c>
      <c r="I450" s="2" t="s">
        <v>67</v>
      </c>
      <c r="J450" s="2" t="s">
        <v>68</v>
      </c>
      <c r="K450" s="2" t="s">
        <v>69</v>
      </c>
      <c r="L450" s="2" t="s">
        <v>62</v>
      </c>
      <c r="M450" s="2"/>
      <c r="N450" s="38" t="s">
        <v>71</v>
      </c>
    </row>
    <row r="451" spans="1:14" x14ac:dyDescent="0.2">
      <c r="A451" s="4">
        <f t="shared" si="44"/>
        <v>1.075489495697705</v>
      </c>
      <c r="B451" s="59" t="s">
        <v>11</v>
      </c>
      <c r="C451" s="2" t="s">
        <v>230</v>
      </c>
      <c r="D451" s="2" t="s">
        <v>221</v>
      </c>
      <c r="E451" s="2" t="s">
        <v>113</v>
      </c>
      <c r="F451" s="2" t="s">
        <v>136</v>
      </c>
      <c r="G451" s="2" t="s">
        <v>16</v>
      </c>
      <c r="H451" s="2">
        <f t="shared" si="42"/>
        <v>1.0194213229362134E-6</v>
      </c>
      <c r="I451" s="2" t="s">
        <v>67</v>
      </c>
      <c r="J451" s="2" t="s">
        <v>68</v>
      </c>
      <c r="K451" s="2" t="s">
        <v>69</v>
      </c>
      <c r="L451" s="2" t="s">
        <v>62</v>
      </c>
      <c r="M451" s="2"/>
      <c r="N451" s="38" t="s">
        <v>71</v>
      </c>
    </row>
    <row r="452" spans="1:14" x14ac:dyDescent="0.2">
      <c r="A452" s="4">
        <f t="shared" si="44"/>
        <v>1.457243197009016E-2</v>
      </c>
      <c r="B452" s="59" t="s">
        <v>11</v>
      </c>
      <c r="C452" s="2" t="s">
        <v>230</v>
      </c>
      <c r="D452" s="2" t="s">
        <v>221</v>
      </c>
      <c r="E452" s="2" t="s">
        <v>113</v>
      </c>
      <c r="F452" s="2" t="s">
        <v>136</v>
      </c>
      <c r="G452" s="2" t="s">
        <v>17</v>
      </c>
      <c r="H452" s="2">
        <f t="shared" si="42"/>
        <v>1.3812731725203943E-8</v>
      </c>
      <c r="I452" s="2" t="s">
        <v>67</v>
      </c>
      <c r="J452" s="2" t="s">
        <v>68</v>
      </c>
      <c r="K452" s="2" t="s">
        <v>69</v>
      </c>
      <c r="L452" s="2" t="s">
        <v>62</v>
      </c>
      <c r="M452" s="2"/>
      <c r="N452" s="38" t="s">
        <v>71</v>
      </c>
    </row>
    <row r="453" spans="1:14" x14ac:dyDescent="0.2">
      <c r="A453" s="4">
        <f t="shared" si="44"/>
        <v>1.6270348114629379E-2</v>
      </c>
      <c r="B453" s="59" t="s">
        <v>11</v>
      </c>
      <c r="C453" s="2" t="s">
        <v>230</v>
      </c>
      <c r="D453" s="2" t="s">
        <v>221</v>
      </c>
      <c r="E453" s="2" t="s">
        <v>113</v>
      </c>
      <c r="F453" s="2" t="s">
        <v>136</v>
      </c>
      <c r="G453" s="2" t="s">
        <v>18</v>
      </c>
      <c r="H453" s="2">
        <f t="shared" si="42"/>
        <v>1.5422130914340646E-8</v>
      </c>
      <c r="I453" s="2" t="s">
        <v>67</v>
      </c>
      <c r="J453" s="2" t="s">
        <v>68</v>
      </c>
      <c r="K453" s="2" t="s">
        <v>69</v>
      </c>
      <c r="L453" s="2" t="s">
        <v>62</v>
      </c>
      <c r="M453" s="2"/>
      <c r="N453" s="38" t="s">
        <v>71</v>
      </c>
    </row>
    <row r="454" spans="1:14" x14ac:dyDescent="0.2">
      <c r="A454" s="4">
        <f t="shared" si="44"/>
        <v>1.948757487015905</v>
      </c>
      <c r="B454" s="59" t="s">
        <v>11</v>
      </c>
      <c r="C454" s="2" t="s">
        <v>230</v>
      </c>
      <c r="D454" s="2" t="s">
        <v>221</v>
      </c>
      <c r="E454" s="2" t="s">
        <v>113</v>
      </c>
      <c r="F454" s="2" t="s">
        <v>136</v>
      </c>
      <c r="G454" s="2" t="s">
        <v>79</v>
      </c>
      <c r="H454" s="2">
        <f t="shared" si="42"/>
        <v>1.8471634948018058E-6</v>
      </c>
      <c r="I454" s="2" t="s">
        <v>67</v>
      </c>
      <c r="J454" s="2" t="s">
        <v>68</v>
      </c>
      <c r="K454" s="2" t="s">
        <v>69</v>
      </c>
      <c r="L454" s="2" t="s">
        <v>62</v>
      </c>
      <c r="M454" s="2"/>
      <c r="N454" s="38" t="s">
        <v>71</v>
      </c>
    </row>
    <row r="455" spans="1:14" x14ac:dyDescent="0.2">
      <c r="A455" s="4">
        <f t="shared" si="44"/>
        <v>1.2825416859591598E-2</v>
      </c>
      <c r="B455" s="59" t="s">
        <v>11</v>
      </c>
      <c r="C455" s="2" t="s">
        <v>230</v>
      </c>
      <c r="D455" s="2" t="s">
        <v>221</v>
      </c>
      <c r="E455" s="2" t="s">
        <v>113</v>
      </c>
      <c r="F455" s="2" t="s">
        <v>136</v>
      </c>
      <c r="G455" s="2" t="s">
        <v>20</v>
      </c>
      <c r="H455" s="2">
        <f t="shared" si="42"/>
        <v>1.2156793231840378E-8</v>
      </c>
      <c r="I455" s="2" t="s">
        <v>67</v>
      </c>
      <c r="J455" s="2" t="s">
        <v>68</v>
      </c>
      <c r="K455" s="2" t="s">
        <v>69</v>
      </c>
      <c r="L455" s="2" t="s">
        <v>62</v>
      </c>
      <c r="M455" s="2"/>
      <c r="N455" s="38" t="s">
        <v>71</v>
      </c>
    </row>
    <row r="456" spans="1:14" x14ac:dyDescent="0.2">
      <c r="A456" s="4">
        <f t="shared" si="44"/>
        <v>779.86357691692842</v>
      </c>
      <c r="B456" s="59" t="s">
        <v>11</v>
      </c>
      <c r="C456" s="2" t="s">
        <v>230</v>
      </c>
      <c r="D456" s="2" t="s">
        <v>221</v>
      </c>
      <c r="E456" s="2" t="s">
        <v>113</v>
      </c>
      <c r="F456" s="2" t="s">
        <v>136</v>
      </c>
      <c r="G456" s="2" t="s">
        <v>21</v>
      </c>
      <c r="H456" s="2">
        <f t="shared" si="42"/>
        <v>7.3920718191178053E-4</v>
      </c>
      <c r="I456" s="2" t="s">
        <v>67</v>
      </c>
      <c r="J456" s="2" t="s">
        <v>68</v>
      </c>
      <c r="K456" s="2" t="s">
        <v>69</v>
      </c>
      <c r="L456" s="2" t="s">
        <v>62</v>
      </c>
      <c r="M456" s="2"/>
      <c r="N456" s="38" t="s">
        <v>213</v>
      </c>
    </row>
    <row r="457" spans="1:14" x14ac:dyDescent="0.2">
      <c r="A457" s="4">
        <f t="shared" si="44"/>
        <v>0</v>
      </c>
      <c r="B457" s="59" t="s">
        <v>11</v>
      </c>
      <c r="C457" s="2" t="s">
        <v>230</v>
      </c>
      <c r="D457" s="2" t="s">
        <v>221</v>
      </c>
      <c r="E457" s="2" t="s">
        <v>113</v>
      </c>
      <c r="F457" s="2" t="s">
        <v>136</v>
      </c>
      <c r="G457" s="2" t="s">
        <v>182</v>
      </c>
      <c r="H457" s="2">
        <f t="shared" si="42"/>
        <v>0</v>
      </c>
      <c r="I457" s="2" t="s">
        <v>67</v>
      </c>
      <c r="J457" s="2" t="s">
        <v>68</v>
      </c>
      <c r="K457" s="2" t="s">
        <v>69</v>
      </c>
      <c r="L457" s="2" t="s">
        <v>62</v>
      </c>
      <c r="M457" s="2"/>
      <c r="N457" s="38" t="s">
        <v>71</v>
      </c>
    </row>
    <row r="458" spans="1:14" x14ac:dyDescent="0.2">
      <c r="A458" s="4">
        <f t="shared" si="44"/>
        <v>134.21797968951796</v>
      </c>
      <c r="B458" s="59" t="s">
        <v>11</v>
      </c>
      <c r="C458" s="2" t="s">
        <v>230</v>
      </c>
      <c r="D458" s="2" t="s">
        <v>221</v>
      </c>
      <c r="E458" s="2" t="s">
        <v>113</v>
      </c>
      <c r="F458" s="2" t="s">
        <v>136</v>
      </c>
      <c r="G458" s="2" t="s">
        <v>183</v>
      </c>
      <c r="H458" s="2">
        <f t="shared" si="42"/>
        <v>1.2722083382892698E-4</v>
      </c>
      <c r="I458" s="2" t="s">
        <v>67</v>
      </c>
      <c r="J458" s="2" t="s">
        <v>68</v>
      </c>
      <c r="K458" s="2" t="s">
        <v>69</v>
      </c>
      <c r="L458" s="2" t="s">
        <v>62</v>
      </c>
      <c r="M458" s="2"/>
      <c r="N458" s="38" t="s">
        <v>71</v>
      </c>
    </row>
    <row r="459" spans="1:14" x14ac:dyDescent="0.2">
      <c r="A459" s="4">
        <f t="shared" si="44"/>
        <v>26.84359593790359</v>
      </c>
      <c r="B459" s="59" t="s">
        <v>11</v>
      </c>
      <c r="C459" s="2" t="s">
        <v>230</v>
      </c>
      <c r="D459" s="2" t="s">
        <v>221</v>
      </c>
      <c r="E459" s="2" t="s">
        <v>113</v>
      </c>
      <c r="F459" s="2" t="s">
        <v>136</v>
      </c>
      <c r="G459" s="2" t="s">
        <v>184</v>
      </c>
      <c r="H459" s="2">
        <f t="shared" si="42"/>
        <v>2.5444166765785394E-5</v>
      </c>
      <c r="I459" s="2" t="s">
        <v>67</v>
      </c>
      <c r="J459" s="2" t="s">
        <v>68</v>
      </c>
      <c r="K459" s="2" t="s">
        <v>69</v>
      </c>
      <c r="L459" s="2" t="s">
        <v>62</v>
      </c>
      <c r="M459" s="2"/>
      <c r="N459" s="38" t="s">
        <v>71</v>
      </c>
    </row>
    <row r="460" spans="1:14" x14ac:dyDescent="0.2">
      <c r="A460" s="4">
        <f t="shared" ref="A460:A470" si="45">AS61-T78</f>
        <v>0</v>
      </c>
      <c r="B460" s="59" t="s">
        <v>11</v>
      </c>
      <c r="C460" s="2" t="s">
        <v>226</v>
      </c>
      <c r="D460" s="2" t="s">
        <v>221</v>
      </c>
      <c r="E460" s="2" t="s">
        <v>100</v>
      </c>
      <c r="F460" s="2" t="s">
        <v>136</v>
      </c>
      <c r="G460" s="2" t="s">
        <v>8</v>
      </c>
      <c r="H460" s="2">
        <f t="shared" si="42"/>
        <v>0</v>
      </c>
      <c r="I460" s="2" t="s">
        <v>67</v>
      </c>
      <c r="J460" s="2" t="s">
        <v>68</v>
      </c>
      <c r="K460" s="2" t="s">
        <v>69</v>
      </c>
      <c r="L460" s="2" t="s">
        <v>62</v>
      </c>
      <c r="M460" s="2"/>
      <c r="N460" s="38" t="s">
        <v>71</v>
      </c>
    </row>
    <row r="461" spans="1:14" x14ac:dyDescent="0.2">
      <c r="A461" s="4">
        <f t="shared" si="45"/>
        <v>0</v>
      </c>
      <c r="B461" s="59" t="s">
        <v>11</v>
      </c>
      <c r="C461" s="2" t="s">
        <v>226</v>
      </c>
      <c r="D461" s="2" t="s">
        <v>221</v>
      </c>
      <c r="E461" s="2" t="s">
        <v>100</v>
      </c>
      <c r="F461" s="2" t="s">
        <v>136</v>
      </c>
      <c r="G461" s="2" t="s">
        <v>12</v>
      </c>
      <c r="H461" s="2">
        <f t="shared" si="42"/>
        <v>0</v>
      </c>
      <c r="I461" s="2" t="s">
        <v>67</v>
      </c>
      <c r="J461" s="2" t="s">
        <v>68</v>
      </c>
      <c r="K461" s="2" t="s">
        <v>69</v>
      </c>
      <c r="L461" s="2" t="s">
        <v>62</v>
      </c>
      <c r="M461" s="2"/>
      <c r="N461" s="38" t="s">
        <v>71</v>
      </c>
    </row>
    <row r="462" spans="1:14" x14ac:dyDescent="0.2">
      <c r="A462" s="4">
        <f t="shared" si="45"/>
        <v>0</v>
      </c>
      <c r="B462" s="59" t="s">
        <v>11</v>
      </c>
      <c r="C462" s="2" t="s">
        <v>226</v>
      </c>
      <c r="D462" s="2" t="s">
        <v>221</v>
      </c>
      <c r="E462" s="2" t="s">
        <v>100</v>
      </c>
      <c r="F462" s="2" t="s">
        <v>136</v>
      </c>
      <c r="G462" s="2" t="s">
        <v>13</v>
      </c>
      <c r="H462" s="2">
        <f t="shared" si="42"/>
        <v>0</v>
      </c>
      <c r="I462" s="2" t="s">
        <v>67</v>
      </c>
      <c r="J462" s="2" t="s">
        <v>68</v>
      </c>
      <c r="K462" s="2" t="s">
        <v>69</v>
      </c>
      <c r="L462" s="2" t="s">
        <v>62</v>
      </c>
      <c r="M462" s="2"/>
      <c r="N462" s="38" t="s">
        <v>71</v>
      </c>
    </row>
    <row r="463" spans="1:14" x14ac:dyDescent="0.2">
      <c r="A463" s="4">
        <f t="shared" si="45"/>
        <v>0</v>
      </c>
      <c r="B463" s="59" t="s">
        <v>11</v>
      </c>
      <c r="C463" s="2" t="s">
        <v>226</v>
      </c>
      <c r="D463" s="2" t="s">
        <v>221</v>
      </c>
      <c r="E463" s="2" t="s">
        <v>100</v>
      </c>
      <c r="F463" s="2" t="s">
        <v>136</v>
      </c>
      <c r="G463" s="2" t="s">
        <v>14</v>
      </c>
      <c r="H463" s="2">
        <f t="shared" si="42"/>
        <v>0</v>
      </c>
      <c r="I463" s="2" t="s">
        <v>67</v>
      </c>
      <c r="J463" s="2" t="s">
        <v>68</v>
      </c>
      <c r="K463" s="2" t="s">
        <v>69</v>
      </c>
      <c r="L463" s="2" t="s">
        <v>62</v>
      </c>
      <c r="M463" s="2"/>
      <c r="N463" s="38" t="s">
        <v>71</v>
      </c>
    </row>
    <row r="464" spans="1:14" x14ac:dyDescent="0.2">
      <c r="A464" s="4">
        <f t="shared" si="45"/>
        <v>0</v>
      </c>
      <c r="B464" s="59" t="s">
        <v>11</v>
      </c>
      <c r="C464" s="2" t="s">
        <v>226</v>
      </c>
      <c r="D464" s="2" t="s">
        <v>221</v>
      </c>
      <c r="E464" s="2" t="s">
        <v>100</v>
      </c>
      <c r="F464" s="2" t="s">
        <v>136</v>
      </c>
      <c r="G464" s="2" t="s">
        <v>15</v>
      </c>
      <c r="H464" s="2">
        <f t="shared" si="42"/>
        <v>0</v>
      </c>
      <c r="I464" s="2" t="s">
        <v>67</v>
      </c>
      <c r="J464" s="2" t="s">
        <v>68</v>
      </c>
      <c r="K464" s="2" t="s">
        <v>69</v>
      </c>
      <c r="L464" s="2" t="s">
        <v>62</v>
      </c>
      <c r="M464" s="2"/>
      <c r="N464" s="38" t="s">
        <v>71</v>
      </c>
    </row>
    <row r="465" spans="1:14" x14ac:dyDescent="0.2">
      <c r="A465" s="4">
        <f t="shared" si="45"/>
        <v>0</v>
      </c>
      <c r="B465" s="59" t="s">
        <v>11</v>
      </c>
      <c r="C465" s="2" t="s">
        <v>226</v>
      </c>
      <c r="D465" s="2" t="s">
        <v>221</v>
      </c>
      <c r="E465" s="2" t="s">
        <v>100</v>
      </c>
      <c r="F465" s="2" t="s">
        <v>136</v>
      </c>
      <c r="G465" s="2" t="s">
        <v>16</v>
      </c>
      <c r="H465" s="2">
        <f t="shared" si="42"/>
        <v>0</v>
      </c>
      <c r="I465" s="2" t="s">
        <v>67</v>
      </c>
      <c r="J465" s="2" t="s">
        <v>68</v>
      </c>
      <c r="K465" s="2" t="s">
        <v>69</v>
      </c>
      <c r="L465" s="2" t="s">
        <v>62</v>
      </c>
      <c r="M465" s="2"/>
      <c r="N465" s="38" t="s">
        <v>71</v>
      </c>
    </row>
    <row r="466" spans="1:14" x14ac:dyDescent="0.2">
      <c r="A466" s="4">
        <f t="shared" si="45"/>
        <v>0</v>
      </c>
      <c r="B466" s="59" t="s">
        <v>11</v>
      </c>
      <c r="C466" s="2" t="s">
        <v>226</v>
      </c>
      <c r="D466" s="2" t="s">
        <v>221</v>
      </c>
      <c r="E466" s="2" t="s">
        <v>100</v>
      </c>
      <c r="F466" s="2" t="s">
        <v>136</v>
      </c>
      <c r="G466" s="2" t="s">
        <v>17</v>
      </c>
      <c r="H466" s="2">
        <f t="shared" si="42"/>
        <v>0</v>
      </c>
      <c r="I466" s="2" t="s">
        <v>67</v>
      </c>
      <c r="J466" s="2" t="s">
        <v>68</v>
      </c>
      <c r="K466" s="2" t="s">
        <v>69</v>
      </c>
      <c r="L466" s="2" t="s">
        <v>62</v>
      </c>
      <c r="M466" s="2"/>
      <c r="N466" s="38" t="s">
        <v>71</v>
      </c>
    </row>
    <row r="467" spans="1:14" x14ac:dyDescent="0.2">
      <c r="A467" s="4">
        <f t="shared" si="45"/>
        <v>0</v>
      </c>
      <c r="B467" s="59" t="s">
        <v>11</v>
      </c>
      <c r="C467" s="2" t="s">
        <v>226</v>
      </c>
      <c r="D467" s="2" t="s">
        <v>221</v>
      </c>
      <c r="E467" s="2" t="s">
        <v>100</v>
      </c>
      <c r="F467" s="2" t="s">
        <v>136</v>
      </c>
      <c r="G467" s="2" t="s">
        <v>18</v>
      </c>
      <c r="H467" s="2">
        <f t="shared" si="42"/>
        <v>0</v>
      </c>
      <c r="I467" s="2" t="s">
        <v>67</v>
      </c>
      <c r="J467" s="2" t="s">
        <v>68</v>
      </c>
      <c r="K467" s="2" t="s">
        <v>69</v>
      </c>
      <c r="L467" s="2" t="s">
        <v>62</v>
      </c>
      <c r="M467" s="2"/>
      <c r="N467" s="38" t="s">
        <v>71</v>
      </c>
    </row>
    <row r="468" spans="1:14" x14ac:dyDescent="0.2">
      <c r="A468" s="4">
        <f t="shared" si="45"/>
        <v>0</v>
      </c>
      <c r="B468" s="59" t="s">
        <v>11</v>
      </c>
      <c r="C468" s="2" t="s">
        <v>226</v>
      </c>
      <c r="D468" s="2" t="s">
        <v>221</v>
      </c>
      <c r="E468" s="2" t="s">
        <v>100</v>
      </c>
      <c r="F468" s="2" t="s">
        <v>136</v>
      </c>
      <c r="G468" s="2" t="s">
        <v>79</v>
      </c>
      <c r="H468" s="2">
        <f t="shared" si="42"/>
        <v>0</v>
      </c>
      <c r="I468" s="2" t="s">
        <v>67</v>
      </c>
      <c r="J468" s="2" t="s">
        <v>68</v>
      </c>
      <c r="K468" s="2" t="s">
        <v>69</v>
      </c>
      <c r="L468" s="2" t="s">
        <v>62</v>
      </c>
      <c r="M468" s="2"/>
      <c r="N468" s="38" t="s">
        <v>71</v>
      </c>
    </row>
    <row r="469" spans="1:14" x14ac:dyDescent="0.2">
      <c r="A469" s="4">
        <f t="shared" si="45"/>
        <v>0</v>
      </c>
      <c r="B469" s="59" t="s">
        <v>11</v>
      </c>
      <c r="C469" s="2" t="s">
        <v>226</v>
      </c>
      <c r="D469" s="2" t="s">
        <v>221</v>
      </c>
      <c r="E469" s="2" t="s">
        <v>100</v>
      </c>
      <c r="F469" s="2" t="s">
        <v>136</v>
      </c>
      <c r="G469" s="2" t="s">
        <v>20</v>
      </c>
      <c r="H469" s="2">
        <f t="shared" si="42"/>
        <v>0</v>
      </c>
      <c r="I469" s="2" t="s">
        <v>67</v>
      </c>
      <c r="J469" s="2" t="s">
        <v>68</v>
      </c>
      <c r="K469" s="2" t="s">
        <v>69</v>
      </c>
      <c r="L469" s="2" t="s">
        <v>62</v>
      </c>
      <c r="M469" s="2"/>
      <c r="N469" s="38" t="s">
        <v>71</v>
      </c>
    </row>
    <row r="470" spans="1:14" x14ac:dyDescent="0.2">
      <c r="A470" s="4">
        <f t="shared" si="45"/>
        <v>0</v>
      </c>
      <c r="B470" s="59" t="s">
        <v>11</v>
      </c>
      <c r="C470" s="2" t="s">
        <v>226</v>
      </c>
      <c r="D470" s="2" t="s">
        <v>221</v>
      </c>
      <c r="E470" s="2" t="s">
        <v>100</v>
      </c>
      <c r="F470" s="2" t="s">
        <v>136</v>
      </c>
      <c r="G470" s="2" t="s">
        <v>21</v>
      </c>
      <c r="H470" s="2">
        <f t="shared" si="42"/>
        <v>0</v>
      </c>
      <c r="I470" s="2" t="s">
        <v>67</v>
      </c>
      <c r="J470" s="2" t="s">
        <v>68</v>
      </c>
      <c r="K470" s="2" t="s">
        <v>69</v>
      </c>
      <c r="L470" s="2" t="s">
        <v>62</v>
      </c>
      <c r="M470" s="2"/>
      <c r="N470" s="38" t="s">
        <v>213</v>
      </c>
    </row>
    <row r="471" spans="1:14" x14ac:dyDescent="0.2">
      <c r="A471" s="4">
        <f>AS72-U92</f>
        <v>0</v>
      </c>
      <c r="B471" s="59" t="s">
        <v>11</v>
      </c>
      <c r="C471" s="2" t="s">
        <v>226</v>
      </c>
      <c r="D471" s="2" t="s">
        <v>221</v>
      </c>
      <c r="E471" s="2" t="s">
        <v>100</v>
      </c>
      <c r="F471" s="2" t="s">
        <v>136</v>
      </c>
      <c r="G471" s="2" t="s">
        <v>182</v>
      </c>
      <c r="H471" s="2">
        <f t="shared" si="42"/>
        <v>0</v>
      </c>
      <c r="I471" s="2" t="s">
        <v>67</v>
      </c>
      <c r="J471" s="2" t="s">
        <v>68</v>
      </c>
      <c r="K471" s="2" t="s">
        <v>69</v>
      </c>
      <c r="L471" s="2" t="s">
        <v>62</v>
      </c>
      <c r="M471" s="2"/>
      <c r="N471" s="38" t="s">
        <v>71</v>
      </c>
    </row>
    <row r="472" spans="1:14" x14ac:dyDescent="0.2">
      <c r="A472" s="4">
        <f>AS73-U93</f>
        <v>0</v>
      </c>
      <c r="B472" s="59" t="s">
        <v>11</v>
      </c>
      <c r="C472" s="2" t="s">
        <v>226</v>
      </c>
      <c r="D472" s="2" t="s">
        <v>221</v>
      </c>
      <c r="E472" s="2" t="s">
        <v>100</v>
      </c>
      <c r="F472" s="2" t="s">
        <v>136</v>
      </c>
      <c r="G472" s="2" t="s">
        <v>183</v>
      </c>
      <c r="H472" s="2">
        <f t="shared" si="42"/>
        <v>0</v>
      </c>
      <c r="I472" s="2" t="s">
        <v>67</v>
      </c>
      <c r="J472" s="2" t="s">
        <v>68</v>
      </c>
      <c r="K472" s="2" t="s">
        <v>69</v>
      </c>
      <c r="L472" s="2" t="s">
        <v>62</v>
      </c>
      <c r="M472" s="2"/>
      <c r="N472" s="38" t="s">
        <v>71</v>
      </c>
    </row>
    <row r="473" spans="1:14" x14ac:dyDescent="0.2">
      <c r="A473" s="4">
        <f>AS74-U94</f>
        <v>0</v>
      </c>
      <c r="B473" s="59" t="s">
        <v>11</v>
      </c>
      <c r="C473" s="2" t="s">
        <v>226</v>
      </c>
      <c r="D473" s="2" t="s">
        <v>221</v>
      </c>
      <c r="E473" s="2" t="s">
        <v>100</v>
      </c>
      <c r="F473" s="2" t="s">
        <v>136</v>
      </c>
      <c r="G473" s="2" t="s">
        <v>184</v>
      </c>
      <c r="H473" s="2">
        <f t="shared" si="42"/>
        <v>0</v>
      </c>
      <c r="I473" s="2" t="s">
        <v>67</v>
      </c>
      <c r="J473" s="2" t="s">
        <v>68</v>
      </c>
      <c r="K473" s="2" t="s">
        <v>69</v>
      </c>
      <c r="L473" s="2" t="s">
        <v>62</v>
      </c>
      <c r="M473" s="2"/>
      <c r="N473" s="38" t="s">
        <v>71</v>
      </c>
    </row>
    <row r="474" spans="1:14" x14ac:dyDescent="0.2">
      <c r="A474" s="4">
        <f t="shared" ref="A474:A487" si="46">AT61</f>
        <v>2.7549999999999999</v>
      </c>
      <c r="B474" s="59" t="s">
        <v>11</v>
      </c>
      <c r="C474" s="2" t="s">
        <v>226</v>
      </c>
      <c r="D474" s="2" t="s">
        <v>221</v>
      </c>
      <c r="E474" s="2" t="s">
        <v>120</v>
      </c>
      <c r="F474" s="2" t="s">
        <v>136</v>
      </c>
      <c r="G474" s="2" t="s">
        <v>8</v>
      </c>
      <c r="H474" s="2">
        <f t="shared" si="42"/>
        <v>2.6113744075829388E-6</v>
      </c>
      <c r="I474" s="2" t="s">
        <v>67</v>
      </c>
      <c r="J474" s="2" t="s">
        <v>68</v>
      </c>
      <c r="K474" s="2" t="s">
        <v>69</v>
      </c>
      <c r="L474" s="2" t="s">
        <v>62</v>
      </c>
      <c r="M474" s="2"/>
      <c r="N474" s="38" t="s">
        <v>71</v>
      </c>
    </row>
    <row r="475" spans="1:14" x14ac:dyDescent="0.2">
      <c r="A475" s="4">
        <f t="shared" si="46"/>
        <v>5.0679999999999996</v>
      </c>
      <c r="B475" s="59" t="s">
        <v>11</v>
      </c>
      <c r="C475" s="2" t="s">
        <v>226</v>
      </c>
      <c r="D475" s="2" t="s">
        <v>221</v>
      </c>
      <c r="E475" s="2" t="s">
        <v>120</v>
      </c>
      <c r="F475" s="2" t="s">
        <v>136</v>
      </c>
      <c r="G475" s="2" t="s">
        <v>12</v>
      </c>
      <c r="H475" s="2">
        <f t="shared" si="42"/>
        <v>4.8037914691943127E-6</v>
      </c>
      <c r="I475" s="2" t="s">
        <v>67</v>
      </c>
      <c r="J475" s="2" t="s">
        <v>68</v>
      </c>
      <c r="K475" s="2" t="s">
        <v>69</v>
      </c>
      <c r="L475" s="2" t="s">
        <v>62</v>
      </c>
      <c r="M475" s="2"/>
      <c r="N475" s="38" t="s">
        <v>71</v>
      </c>
    </row>
    <row r="476" spans="1:14" x14ac:dyDescent="0.2">
      <c r="A476" s="4">
        <f t="shared" si="46"/>
        <v>0</v>
      </c>
      <c r="B476" s="59" t="s">
        <v>11</v>
      </c>
      <c r="C476" s="2" t="s">
        <v>226</v>
      </c>
      <c r="D476" s="2" t="s">
        <v>221</v>
      </c>
      <c r="E476" s="2" t="s">
        <v>120</v>
      </c>
      <c r="F476" s="2" t="s">
        <v>136</v>
      </c>
      <c r="G476" s="2" t="s">
        <v>13</v>
      </c>
      <c r="H476" s="2">
        <f t="shared" si="42"/>
        <v>0</v>
      </c>
      <c r="I476" s="2" t="s">
        <v>67</v>
      </c>
      <c r="J476" s="2" t="s">
        <v>68</v>
      </c>
      <c r="K476" s="2" t="s">
        <v>69</v>
      </c>
      <c r="L476" s="2" t="s">
        <v>62</v>
      </c>
      <c r="M476" s="2"/>
      <c r="N476" s="38" t="s">
        <v>71</v>
      </c>
    </row>
    <row r="477" spans="1:14" x14ac:dyDescent="0.2">
      <c r="A477" s="4">
        <f t="shared" si="46"/>
        <v>0</v>
      </c>
      <c r="B477" s="59" t="s">
        <v>11</v>
      </c>
      <c r="C477" s="2" t="s">
        <v>226</v>
      </c>
      <c r="D477" s="2" t="s">
        <v>221</v>
      </c>
      <c r="E477" s="2" t="s">
        <v>120</v>
      </c>
      <c r="F477" s="2" t="s">
        <v>136</v>
      </c>
      <c r="G477" s="2" t="s">
        <v>14</v>
      </c>
      <c r="H477" s="2">
        <f t="shared" si="42"/>
        <v>0</v>
      </c>
      <c r="I477" s="2" t="s">
        <v>67</v>
      </c>
      <c r="J477" s="2" t="s">
        <v>68</v>
      </c>
      <c r="K477" s="2" t="s">
        <v>69</v>
      </c>
      <c r="L477" s="2" t="s">
        <v>62</v>
      </c>
      <c r="M477" s="2"/>
      <c r="N477" s="38" t="s">
        <v>71</v>
      </c>
    </row>
    <row r="478" spans="1:14" x14ac:dyDescent="0.2">
      <c r="A478" s="4">
        <f t="shared" si="46"/>
        <v>0</v>
      </c>
      <c r="B478" s="59" t="s">
        <v>11</v>
      </c>
      <c r="C478" s="2" t="s">
        <v>226</v>
      </c>
      <c r="D478" s="2" t="s">
        <v>221</v>
      </c>
      <c r="E478" s="2" t="s">
        <v>120</v>
      </c>
      <c r="F478" s="2" t="s">
        <v>136</v>
      </c>
      <c r="G478" s="2" t="s">
        <v>15</v>
      </c>
      <c r="H478" s="2">
        <f t="shared" si="42"/>
        <v>0</v>
      </c>
      <c r="I478" s="2" t="s">
        <v>67</v>
      </c>
      <c r="J478" s="2" t="s">
        <v>68</v>
      </c>
      <c r="K478" s="2" t="s">
        <v>69</v>
      </c>
      <c r="L478" s="2" t="s">
        <v>62</v>
      </c>
      <c r="M478" s="2"/>
      <c r="N478" s="38" t="s">
        <v>71</v>
      </c>
    </row>
    <row r="479" spans="1:14" x14ac:dyDescent="0.2">
      <c r="A479" s="4">
        <f t="shared" si="46"/>
        <v>12.776</v>
      </c>
      <c r="B479" s="59" t="s">
        <v>11</v>
      </c>
      <c r="C479" s="2" t="s">
        <v>226</v>
      </c>
      <c r="D479" s="2" t="s">
        <v>221</v>
      </c>
      <c r="E479" s="2" t="s">
        <v>120</v>
      </c>
      <c r="F479" s="2" t="s">
        <v>136</v>
      </c>
      <c r="G479" s="2" t="s">
        <v>16</v>
      </c>
      <c r="H479" s="2">
        <f t="shared" si="42"/>
        <v>1.2109952606635071E-5</v>
      </c>
      <c r="I479" s="2" t="s">
        <v>67</v>
      </c>
      <c r="J479" s="2" t="s">
        <v>68</v>
      </c>
      <c r="K479" s="2" t="s">
        <v>69</v>
      </c>
      <c r="L479" s="2" t="s">
        <v>62</v>
      </c>
      <c r="M479" s="2"/>
      <c r="N479" s="38" t="s">
        <v>71</v>
      </c>
    </row>
    <row r="480" spans="1:14" x14ac:dyDescent="0.2">
      <c r="A480" s="4">
        <f t="shared" si="46"/>
        <v>0</v>
      </c>
      <c r="B480" s="59" t="s">
        <v>11</v>
      </c>
      <c r="C480" s="2" t="s">
        <v>226</v>
      </c>
      <c r="D480" s="2" t="s">
        <v>221</v>
      </c>
      <c r="E480" s="2" t="s">
        <v>120</v>
      </c>
      <c r="F480" s="2" t="s">
        <v>136</v>
      </c>
      <c r="G480" s="2" t="s">
        <v>17</v>
      </c>
      <c r="H480" s="2">
        <f t="shared" si="42"/>
        <v>0</v>
      </c>
      <c r="I480" s="2" t="s">
        <v>67</v>
      </c>
      <c r="J480" s="2" t="s">
        <v>68</v>
      </c>
      <c r="K480" s="2" t="s">
        <v>69</v>
      </c>
      <c r="L480" s="2" t="s">
        <v>62</v>
      </c>
      <c r="M480" s="2"/>
      <c r="N480" s="38" t="s">
        <v>71</v>
      </c>
    </row>
    <row r="481" spans="1:14" x14ac:dyDescent="0.2">
      <c r="A481" s="4">
        <f t="shared" si="46"/>
        <v>0</v>
      </c>
      <c r="B481" s="59" t="s">
        <v>11</v>
      </c>
      <c r="C481" s="2" t="s">
        <v>226</v>
      </c>
      <c r="D481" s="2" t="s">
        <v>221</v>
      </c>
      <c r="E481" s="2" t="s">
        <v>120</v>
      </c>
      <c r="F481" s="2" t="s">
        <v>136</v>
      </c>
      <c r="G481" s="2" t="s">
        <v>18</v>
      </c>
      <c r="H481" s="2">
        <f t="shared" si="42"/>
        <v>0</v>
      </c>
      <c r="I481" s="2" t="s">
        <v>67</v>
      </c>
      <c r="J481" s="2" t="s">
        <v>68</v>
      </c>
      <c r="K481" s="2" t="s">
        <v>69</v>
      </c>
      <c r="L481" s="2" t="s">
        <v>62</v>
      </c>
      <c r="M481" s="2"/>
      <c r="N481" s="38" t="s">
        <v>71</v>
      </c>
    </row>
    <row r="482" spans="1:14" x14ac:dyDescent="0.2">
      <c r="A482" s="4">
        <f t="shared" si="46"/>
        <v>0.39</v>
      </c>
      <c r="B482" s="59" t="s">
        <v>11</v>
      </c>
      <c r="C482" s="2" t="s">
        <v>226</v>
      </c>
      <c r="D482" s="2" t="s">
        <v>221</v>
      </c>
      <c r="E482" s="2" t="s">
        <v>120</v>
      </c>
      <c r="F482" s="2" t="s">
        <v>136</v>
      </c>
      <c r="G482" s="2" t="s">
        <v>79</v>
      </c>
      <c r="H482" s="2">
        <f t="shared" si="42"/>
        <v>3.6966824644549766E-7</v>
      </c>
      <c r="I482" s="2" t="s">
        <v>67</v>
      </c>
      <c r="J482" s="2" t="s">
        <v>68</v>
      </c>
      <c r="K482" s="2" t="s">
        <v>69</v>
      </c>
      <c r="L482" s="2" t="s">
        <v>62</v>
      </c>
      <c r="M482" s="2"/>
      <c r="N482" s="38" t="s">
        <v>71</v>
      </c>
    </row>
    <row r="483" spans="1:14" x14ac:dyDescent="0.2">
      <c r="A483" s="4">
        <f t="shared" si="46"/>
        <v>0</v>
      </c>
      <c r="B483" s="59" t="s">
        <v>11</v>
      </c>
      <c r="C483" s="2" t="s">
        <v>226</v>
      </c>
      <c r="D483" s="2" t="s">
        <v>221</v>
      </c>
      <c r="E483" s="2" t="s">
        <v>120</v>
      </c>
      <c r="F483" s="2" t="s">
        <v>136</v>
      </c>
      <c r="G483" s="2" t="s">
        <v>20</v>
      </c>
      <c r="H483" s="2">
        <f t="shared" si="42"/>
        <v>0</v>
      </c>
      <c r="I483" s="2" t="s">
        <v>67</v>
      </c>
      <c r="J483" s="2" t="s">
        <v>68</v>
      </c>
      <c r="K483" s="2" t="s">
        <v>69</v>
      </c>
      <c r="L483" s="2" t="s">
        <v>62</v>
      </c>
      <c r="M483" s="2"/>
      <c r="N483" s="38" t="s">
        <v>71</v>
      </c>
    </row>
    <row r="484" spans="1:14" x14ac:dyDescent="0.2">
      <c r="A484" s="4">
        <f t="shared" si="46"/>
        <v>176172.15339718372</v>
      </c>
      <c r="B484" s="59" t="s">
        <v>11</v>
      </c>
      <c r="C484" s="2" t="s">
        <v>226</v>
      </c>
      <c r="D484" s="2" t="s">
        <v>221</v>
      </c>
      <c r="E484" s="2" t="s">
        <v>120</v>
      </c>
      <c r="F484" s="2" t="s">
        <v>136</v>
      </c>
      <c r="G484" s="2" t="s">
        <v>21</v>
      </c>
      <c r="H484" s="2">
        <f t="shared" si="42"/>
        <v>0.16698782312529262</v>
      </c>
      <c r="I484" s="2" t="s">
        <v>67</v>
      </c>
      <c r="J484" s="2" t="s">
        <v>68</v>
      </c>
      <c r="K484" s="2" t="s">
        <v>69</v>
      </c>
      <c r="L484" s="2" t="s">
        <v>62</v>
      </c>
      <c r="M484" s="2"/>
      <c r="N484" s="38" t="s">
        <v>213</v>
      </c>
    </row>
    <row r="485" spans="1:14" x14ac:dyDescent="0.2">
      <c r="A485" s="4">
        <f t="shared" si="46"/>
        <v>0</v>
      </c>
      <c r="B485" s="59" t="s">
        <v>11</v>
      </c>
      <c r="C485" s="2" t="s">
        <v>226</v>
      </c>
      <c r="D485" s="2" t="s">
        <v>221</v>
      </c>
      <c r="E485" s="2" t="s">
        <v>120</v>
      </c>
      <c r="F485" s="2" t="s">
        <v>136</v>
      </c>
      <c r="G485" s="2" t="s">
        <v>182</v>
      </c>
      <c r="H485" s="2">
        <f t="shared" si="42"/>
        <v>0</v>
      </c>
      <c r="I485" s="2" t="s">
        <v>67</v>
      </c>
      <c r="J485" s="2" t="s">
        <v>68</v>
      </c>
      <c r="K485" s="2" t="s">
        <v>69</v>
      </c>
      <c r="L485" s="2" t="s">
        <v>62</v>
      </c>
      <c r="M485" s="2"/>
      <c r="N485" s="38" t="s">
        <v>71</v>
      </c>
    </row>
    <row r="486" spans="1:14" x14ac:dyDescent="0.2">
      <c r="A486" s="4">
        <f t="shared" si="46"/>
        <v>0</v>
      </c>
      <c r="B486" s="59" t="s">
        <v>11</v>
      </c>
      <c r="C486" s="2" t="s">
        <v>226</v>
      </c>
      <c r="D486" s="2" t="s">
        <v>221</v>
      </c>
      <c r="E486" s="2" t="s">
        <v>120</v>
      </c>
      <c r="F486" s="2" t="s">
        <v>136</v>
      </c>
      <c r="G486" s="2" t="s">
        <v>183</v>
      </c>
      <c r="H486" s="2">
        <f t="shared" si="42"/>
        <v>0</v>
      </c>
      <c r="I486" s="2" t="s">
        <v>67</v>
      </c>
      <c r="J486" s="2" t="s">
        <v>68</v>
      </c>
      <c r="K486" s="2" t="s">
        <v>69</v>
      </c>
      <c r="L486" s="2" t="s">
        <v>62</v>
      </c>
      <c r="M486" s="2"/>
      <c r="N486" s="38" t="s">
        <v>71</v>
      </c>
    </row>
    <row r="487" spans="1:14" x14ac:dyDescent="0.2">
      <c r="A487" s="4">
        <f t="shared" si="46"/>
        <v>0</v>
      </c>
      <c r="B487" s="59" t="s">
        <v>11</v>
      </c>
      <c r="C487" s="2" t="s">
        <v>226</v>
      </c>
      <c r="D487" s="2" t="s">
        <v>221</v>
      </c>
      <c r="E487" s="2" t="s">
        <v>120</v>
      </c>
      <c r="F487" s="2" t="s">
        <v>136</v>
      </c>
      <c r="G487" s="2" t="s">
        <v>184</v>
      </c>
      <c r="H487" s="2">
        <f t="shared" si="42"/>
        <v>0</v>
      </c>
      <c r="I487" s="2" t="s">
        <v>67</v>
      </c>
      <c r="J487" s="2" t="s">
        <v>68</v>
      </c>
      <c r="K487" s="2" t="s">
        <v>69</v>
      </c>
      <c r="L487" s="2" t="s">
        <v>62</v>
      </c>
      <c r="M487" s="2"/>
      <c r="N487" s="38" t="s">
        <v>71</v>
      </c>
    </row>
    <row r="488" spans="1:14" x14ac:dyDescent="0.2">
      <c r="A488" s="4">
        <f>AZ61*1.00304568527919</f>
        <v>5.6855433120840386</v>
      </c>
      <c r="B488" s="59" t="s">
        <v>11</v>
      </c>
      <c r="C488" s="2" t="s">
        <v>226</v>
      </c>
      <c r="D488" s="2" t="s">
        <v>221</v>
      </c>
      <c r="E488" s="2" t="s">
        <v>113</v>
      </c>
      <c r="F488" s="2" t="s">
        <v>136</v>
      </c>
      <c r="G488" s="2" t="s">
        <v>8</v>
      </c>
      <c r="H488" s="2">
        <f t="shared" ref="H488:H543" si="47">A488/1000/10^6/0.001055</f>
        <v>5.3891405801744448E-6</v>
      </c>
      <c r="I488" s="2" t="s">
        <v>67</v>
      </c>
      <c r="J488" s="2" t="s">
        <v>68</v>
      </c>
      <c r="K488" s="2" t="s">
        <v>69</v>
      </c>
      <c r="L488" s="2" t="s">
        <v>62</v>
      </c>
      <c r="M488" s="2"/>
      <c r="N488" s="38" t="s">
        <v>71</v>
      </c>
    </row>
    <row r="489" spans="1:14" x14ac:dyDescent="0.2">
      <c r="A489" s="4">
        <f t="shared" ref="A489:A501" si="48">AZ62*1.00304568527919</f>
        <v>18.015859918940418</v>
      </c>
      <c r="B489" s="59" t="s">
        <v>11</v>
      </c>
      <c r="C489" s="2" t="s">
        <v>226</v>
      </c>
      <c r="D489" s="2" t="s">
        <v>221</v>
      </c>
      <c r="E489" s="2" t="s">
        <v>113</v>
      </c>
      <c r="F489" s="2" t="s">
        <v>136</v>
      </c>
      <c r="G489" s="2" t="s">
        <v>12</v>
      </c>
      <c r="H489" s="2">
        <f t="shared" si="47"/>
        <v>1.7076644472929308E-5</v>
      </c>
      <c r="I489" s="2" t="s">
        <v>67</v>
      </c>
      <c r="J489" s="2" t="s">
        <v>68</v>
      </c>
      <c r="K489" s="2" t="s">
        <v>69</v>
      </c>
      <c r="L489" s="2" t="s">
        <v>62</v>
      </c>
      <c r="M489" s="2"/>
      <c r="N489" s="38" t="s">
        <v>71</v>
      </c>
    </row>
    <row r="490" spans="1:14" x14ac:dyDescent="0.2">
      <c r="A490" s="4">
        <f t="shared" si="48"/>
        <v>35.290356437859671</v>
      </c>
      <c r="B490" s="59" t="s">
        <v>11</v>
      </c>
      <c r="C490" s="2" t="s">
        <v>226</v>
      </c>
      <c r="D490" s="2" t="s">
        <v>221</v>
      </c>
      <c r="E490" s="2" t="s">
        <v>113</v>
      </c>
      <c r="F490" s="2" t="s">
        <v>136</v>
      </c>
      <c r="G490" s="2" t="s">
        <v>13</v>
      </c>
      <c r="H490" s="2">
        <f t="shared" si="47"/>
        <v>3.345057482261581E-5</v>
      </c>
      <c r="I490" s="2" t="s">
        <v>67</v>
      </c>
      <c r="J490" s="2" t="s">
        <v>68</v>
      </c>
      <c r="K490" s="2" t="s">
        <v>69</v>
      </c>
      <c r="L490" s="2" t="s">
        <v>62</v>
      </c>
      <c r="M490" s="2"/>
      <c r="N490" s="38" t="s">
        <v>71</v>
      </c>
    </row>
    <row r="491" spans="1:14" x14ac:dyDescent="0.2">
      <c r="A491" s="4">
        <f t="shared" si="48"/>
        <v>6.3386467569341436</v>
      </c>
      <c r="B491" s="59" t="s">
        <v>11</v>
      </c>
      <c r="C491" s="2" t="s">
        <v>226</v>
      </c>
      <c r="D491" s="2" t="s">
        <v>221</v>
      </c>
      <c r="E491" s="2" t="s">
        <v>113</v>
      </c>
      <c r="F491" s="2" t="s">
        <v>136</v>
      </c>
      <c r="G491" s="2" t="s">
        <v>14</v>
      </c>
      <c r="H491" s="2">
        <f t="shared" si="47"/>
        <v>6.0081959781366297E-6</v>
      </c>
      <c r="I491" s="2" t="s">
        <v>67</v>
      </c>
      <c r="J491" s="2" t="s">
        <v>68</v>
      </c>
      <c r="K491" s="2" t="s">
        <v>69</v>
      </c>
      <c r="L491" s="2" t="s">
        <v>62</v>
      </c>
      <c r="M491" s="2"/>
      <c r="N491" s="38" t="s">
        <v>71</v>
      </c>
    </row>
    <row r="492" spans="1:14" x14ac:dyDescent="0.2">
      <c r="A492" s="4">
        <f t="shared" si="48"/>
        <v>2.7464468179459245</v>
      </c>
      <c r="B492" s="59" t="s">
        <v>11</v>
      </c>
      <c r="C492" s="2" t="s">
        <v>226</v>
      </c>
      <c r="D492" s="2" t="s">
        <v>221</v>
      </c>
      <c r="E492" s="2" t="s">
        <v>113</v>
      </c>
      <c r="F492" s="2" t="s">
        <v>136</v>
      </c>
      <c r="G492" s="2" t="s">
        <v>15</v>
      </c>
      <c r="H492" s="2">
        <f t="shared" si="47"/>
        <v>2.6032671260150942E-6</v>
      </c>
      <c r="I492" s="2" t="s">
        <v>67</v>
      </c>
      <c r="J492" s="2" t="s">
        <v>68</v>
      </c>
      <c r="K492" s="2" t="s">
        <v>69</v>
      </c>
      <c r="L492" s="2" t="s">
        <v>62</v>
      </c>
      <c r="M492" s="2"/>
      <c r="N492" s="38" t="s">
        <v>71</v>
      </c>
    </row>
    <row r="493" spans="1:14" x14ac:dyDescent="0.2">
      <c r="A493" s="4">
        <f t="shared" si="48"/>
        <v>86.792237064260476</v>
      </c>
      <c r="B493" s="59" t="s">
        <v>11</v>
      </c>
      <c r="C493" s="2" t="s">
        <v>226</v>
      </c>
      <c r="D493" s="2" t="s">
        <v>221</v>
      </c>
      <c r="E493" s="2" t="s">
        <v>113</v>
      </c>
      <c r="F493" s="2" t="s">
        <v>136</v>
      </c>
      <c r="G493" s="2" t="s">
        <v>16</v>
      </c>
      <c r="H493" s="2">
        <f t="shared" si="47"/>
        <v>8.2267523283659233E-5</v>
      </c>
      <c r="I493" s="2" t="s">
        <v>67</v>
      </c>
      <c r="J493" s="2" t="s">
        <v>68</v>
      </c>
      <c r="K493" s="2" t="s">
        <v>69</v>
      </c>
      <c r="L493" s="2" t="s">
        <v>62</v>
      </c>
      <c r="M493" s="2"/>
      <c r="N493" s="38" t="s">
        <v>71</v>
      </c>
    </row>
    <row r="494" spans="1:14" x14ac:dyDescent="0.2">
      <c r="A494" s="4">
        <f t="shared" si="48"/>
        <v>0.2255655589350431</v>
      </c>
      <c r="B494" s="59" t="s">
        <v>11</v>
      </c>
      <c r="C494" s="2" t="s">
        <v>226</v>
      </c>
      <c r="D494" s="2" t="s">
        <v>221</v>
      </c>
      <c r="E494" s="2" t="s">
        <v>113</v>
      </c>
      <c r="F494" s="2" t="s">
        <v>136</v>
      </c>
      <c r="G494" s="2" t="s">
        <v>17</v>
      </c>
      <c r="H494" s="2">
        <f t="shared" si="47"/>
        <v>2.1380621700004086E-7</v>
      </c>
      <c r="I494" s="2" t="s">
        <v>67</v>
      </c>
      <c r="J494" s="2" t="s">
        <v>68</v>
      </c>
      <c r="K494" s="2" t="s">
        <v>69</v>
      </c>
      <c r="L494" s="2" t="s">
        <v>62</v>
      </c>
      <c r="M494" s="2"/>
      <c r="N494" s="38" t="s">
        <v>71</v>
      </c>
    </row>
    <row r="495" spans="1:14" x14ac:dyDescent="0.2">
      <c r="A495" s="4">
        <f t="shared" si="48"/>
        <v>0.53245062906538521</v>
      </c>
      <c r="B495" s="59" t="s">
        <v>11</v>
      </c>
      <c r="C495" s="2" t="s">
        <v>226</v>
      </c>
      <c r="D495" s="2" t="s">
        <v>221</v>
      </c>
      <c r="E495" s="2" t="s">
        <v>113</v>
      </c>
      <c r="F495" s="2" t="s">
        <v>136</v>
      </c>
      <c r="G495" s="2" t="s">
        <v>18</v>
      </c>
      <c r="H495" s="2">
        <f t="shared" si="47"/>
        <v>5.0469253939846944E-7</v>
      </c>
      <c r="I495" s="2" t="s">
        <v>67</v>
      </c>
      <c r="J495" s="2" t="s">
        <v>68</v>
      </c>
      <c r="K495" s="2" t="s">
        <v>69</v>
      </c>
      <c r="L495" s="2" t="s">
        <v>62</v>
      </c>
      <c r="M495" s="2"/>
      <c r="N495" s="38" t="s">
        <v>71</v>
      </c>
    </row>
    <row r="496" spans="1:14" x14ac:dyDescent="0.2">
      <c r="A496" s="4">
        <f t="shared" si="48"/>
        <v>99.755624312452298</v>
      </c>
      <c r="B496" s="59" t="s">
        <v>11</v>
      </c>
      <c r="C496" s="2" t="s">
        <v>226</v>
      </c>
      <c r="D496" s="2" t="s">
        <v>221</v>
      </c>
      <c r="E496" s="2" t="s">
        <v>113</v>
      </c>
      <c r="F496" s="2" t="s">
        <v>136</v>
      </c>
      <c r="G496" s="2" t="s">
        <v>79</v>
      </c>
      <c r="H496" s="2">
        <f t="shared" si="47"/>
        <v>9.4555094135025884E-5</v>
      </c>
      <c r="I496" s="2" t="s">
        <v>67</v>
      </c>
      <c r="J496" s="2" t="s">
        <v>68</v>
      </c>
      <c r="K496" s="2" t="s">
        <v>69</v>
      </c>
      <c r="L496" s="2" t="s">
        <v>62</v>
      </c>
      <c r="M496" s="2"/>
      <c r="N496" s="38" t="s">
        <v>71</v>
      </c>
    </row>
    <row r="497" spans="1:14" x14ac:dyDescent="0.2">
      <c r="A497" s="4">
        <f t="shared" si="48"/>
        <v>0.78814918709759496</v>
      </c>
      <c r="B497" s="59" t="s">
        <v>11</v>
      </c>
      <c r="C497" s="2" t="s">
        <v>226</v>
      </c>
      <c r="D497" s="2" t="s">
        <v>221</v>
      </c>
      <c r="E497" s="2" t="s">
        <v>113</v>
      </c>
      <c r="F497" s="2" t="s">
        <v>136</v>
      </c>
      <c r="G497" s="2" t="s">
        <v>20</v>
      </c>
      <c r="H497" s="2">
        <f t="shared" si="47"/>
        <v>7.4706084085080092E-7</v>
      </c>
      <c r="I497" s="2" t="s">
        <v>67</v>
      </c>
      <c r="J497" s="2" t="s">
        <v>68</v>
      </c>
      <c r="K497" s="2" t="s">
        <v>69</v>
      </c>
      <c r="L497" s="2" t="s">
        <v>62</v>
      </c>
      <c r="M497" s="2"/>
      <c r="N497" s="38" t="s">
        <v>71</v>
      </c>
    </row>
    <row r="498" spans="1:14" x14ac:dyDescent="0.2">
      <c r="A498" s="4">
        <f t="shared" si="48"/>
        <v>50294.211074016486</v>
      </c>
      <c r="B498" s="59" t="s">
        <v>11</v>
      </c>
      <c r="C498" s="2" t="s">
        <v>226</v>
      </c>
      <c r="D498" s="2" t="s">
        <v>221</v>
      </c>
      <c r="E498" s="2" t="s">
        <v>113</v>
      </c>
      <c r="F498" s="2" t="s">
        <v>136</v>
      </c>
      <c r="G498" s="2" t="s">
        <v>21</v>
      </c>
      <c r="H498" s="2">
        <f t="shared" si="47"/>
        <v>4.7672237984849757E-2</v>
      </c>
      <c r="I498" s="2" t="s">
        <v>67</v>
      </c>
      <c r="J498" s="2" t="s">
        <v>68</v>
      </c>
      <c r="K498" s="2" t="s">
        <v>69</v>
      </c>
      <c r="L498" s="2" t="s">
        <v>62</v>
      </c>
      <c r="M498" s="2"/>
      <c r="N498" s="38" t="s">
        <v>213</v>
      </c>
    </row>
    <row r="499" spans="1:14" x14ac:dyDescent="0.2">
      <c r="A499" s="4">
        <f t="shared" si="48"/>
        <v>0</v>
      </c>
      <c r="B499" s="59" t="s">
        <v>11</v>
      </c>
      <c r="C499" s="2" t="s">
        <v>226</v>
      </c>
      <c r="D499" s="2" t="s">
        <v>221</v>
      </c>
      <c r="E499" s="2" t="s">
        <v>113</v>
      </c>
      <c r="F499" s="2" t="s">
        <v>136</v>
      </c>
      <c r="G499" s="2" t="s">
        <v>182</v>
      </c>
      <c r="H499" s="2">
        <f t="shared" si="47"/>
        <v>0</v>
      </c>
      <c r="I499" s="2" t="s">
        <v>67</v>
      </c>
      <c r="J499" s="2" t="s">
        <v>68</v>
      </c>
      <c r="K499" s="2" t="s">
        <v>69</v>
      </c>
      <c r="L499" s="2" t="s">
        <v>62</v>
      </c>
      <c r="M499" s="2"/>
      <c r="N499" s="38" t="s">
        <v>71</v>
      </c>
    </row>
    <row r="500" spans="1:14" x14ac:dyDescent="0.2">
      <c r="A500" s="4">
        <f t="shared" si="48"/>
        <v>134.21797968951796</v>
      </c>
      <c r="B500" s="59" t="s">
        <v>11</v>
      </c>
      <c r="C500" s="2" t="s">
        <v>226</v>
      </c>
      <c r="D500" s="2" t="s">
        <v>221</v>
      </c>
      <c r="E500" s="2" t="s">
        <v>113</v>
      </c>
      <c r="F500" s="2" t="s">
        <v>136</v>
      </c>
      <c r="G500" s="2" t="s">
        <v>183</v>
      </c>
      <c r="H500" s="2">
        <f t="shared" si="47"/>
        <v>1.2722083382892698E-4</v>
      </c>
      <c r="I500" s="2" t="s">
        <v>67</v>
      </c>
      <c r="J500" s="2" t="s">
        <v>68</v>
      </c>
      <c r="K500" s="2" t="s">
        <v>69</v>
      </c>
      <c r="L500" s="2" t="s">
        <v>62</v>
      </c>
      <c r="M500" s="2"/>
      <c r="N500" s="38" t="s">
        <v>71</v>
      </c>
    </row>
    <row r="501" spans="1:14" x14ac:dyDescent="0.2">
      <c r="A501" s="4">
        <f t="shared" si="48"/>
        <v>26.84359593790359</v>
      </c>
      <c r="B501" s="59" t="s">
        <v>11</v>
      </c>
      <c r="C501" s="2" t="s">
        <v>226</v>
      </c>
      <c r="D501" s="2" t="s">
        <v>221</v>
      </c>
      <c r="E501" s="2" t="s">
        <v>113</v>
      </c>
      <c r="F501" s="2" t="s">
        <v>136</v>
      </c>
      <c r="G501" s="2" t="s">
        <v>184</v>
      </c>
      <c r="H501" s="2">
        <f t="shared" si="47"/>
        <v>2.5444166765785394E-5</v>
      </c>
      <c r="I501" s="2" t="s">
        <v>67</v>
      </c>
      <c r="J501" s="2" t="s">
        <v>68</v>
      </c>
      <c r="K501" s="2" t="s">
        <v>69</v>
      </c>
      <c r="L501" s="2" t="s">
        <v>62</v>
      </c>
      <c r="M501" s="2"/>
      <c r="N501" s="38" t="s">
        <v>71</v>
      </c>
    </row>
    <row r="502" spans="1:14" x14ac:dyDescent="0.2">
      <c r="A502" s="4">
        <f t="shared" ref="A502:A512" si="49">BD61-U78</f>
        <v>1.1074183867628786</v>
      </c>
      <c r="B502" s="59" t="s">
        <v>11</v>
      </c>
      <c r="C502" s="2" t="s">
        <v>111</v>
      </c>
      <c r="D502" s="2" t="s">
        <v>221</v>
      </c>
      <c r="E502" s="2" t="s">
        <v>108</v>
      </c>
      <c r="F502" s="2" t="s">
        <v>136</v>
      </c>
      <c r="G502" s="2" t="s">
        <v>8</v>
      </c>
      <c r="H502" s="2">
        <f t="shared" si="47"/>
        <v>1.0496856746567572E-6</v>
      </c>
      <c r="I502" s="2" t="s">
        <v>67</v>
      </c>
      <c r="J502" s="2" t="s">
        <v>68</v>
      </c>
      <c r="K502" s="2" t="s">
        <v>69</v>
      </c>
      <c r="L502" s="2" t="s">
        <v>62</v>
      </c>
      <c r="M502" s="2"/>
      <c r="N502" s="38" t="s">
        <v>71</v>
      </c>
    </row>
    <row r="503" spans="1:14" x14ac:dyDescent="0.2">
      <c r="A503" s="4">
        <f t="shared" si="49"/>
        <v>4.2057563028127838</v>
      </c>
      <c r="B503" s="59" t="s">
        <v>11</v>
      </c>
      <c r="C503" s="2" t="s">
        <v>111</v>
      </c>
      <c r="D503" s="2" t="s">
        <v>221</v>
      </c>
      <c r="E503" s="2" t="s">
        <v>108</v>
      </c>
      <c r="F503" s="2" t="s">
        <v>136</v>
      </c>
      <c r="G503" s="2" t="s">
        <v>12</v>
      </c>
      <c r="H503" s="2">
        <f t="shared" si="47"/>
        <v>3.9864988652253881E-6</v>
      </c>
      <c r="I503" s="2" t="s">
        <v>67</v>
      </c>
      <c r="J503" s="2" t="s">
        <v>68</v>
      </c>
      <c r="K503" s="2" t="s">
        <v>69</v>
      </c>
      <c r="L503" s="2" t="s">
        <v>62</v>
      </c>
      <c r="M503" s="2"/>
      <c r="N503" s="38" t="s">
        <v>71</v>
      </c>
    </row>
    <row r="504" spans="1:14" x14ac:dyDescent="0.2">
      <c r="A504" s="4">
        <f t="shared" si="49"/>
        <v>6.6966967403371758</v>
      </c>
      <c r="B504" s="59" t="s">
        <v>11</v>
      </c>
      <c r="C504" s="2" t="s">
        <v>111</v>
      </c>
      <c r="D504" s="2" t="s">
        <v>221</v>
      </c>
      <c r="E504" s="2" t="s">
        <v>108</v>
      </c>
      <c r="F504" s="2" t="s">
        <v>136</v>
      </c>
      <c r="G504" s="2" t="s">
        <v>13</v>
      </c>
      <c r="H504" s="2">
        <f t="shared" si="47"/>
        <v>6.3475798486608294E-6</v>
      </c>
      <c r="I504" s="2" t="s">
        <v>67</v>
      </c>
      <c r="J504" s="2" t="s">
        <v>68</v>
      </c>
      <c r="K504" s="2" t="s">
        <v>69</v>
      </c>
      <c r="L504" s="2" t="s">
        <v>62</v>
      </c>
      <c r="M504" s="2"/>
      <c r="N504" s="38" t="s">
        <v>71</v>
      </c>
    </row>
    <row r="505" spans="1:14" x14ac:dyDescent="0.2">
      <c r="A505" s="4">
        <f t="shared" si="49"/>
        <v>0.69830717935087616</v>
      </c>
      <c r="B505" s="59" t="s">
        <v>11</v>
      </c>
      <c r="C505" s="2" t="s">
        <v>111</v>
      </c>
      <c r="D505" s="2" t="s">
        <v>221</v>
      </c>
      <c r="E505" s="2" t="s">
        <v>108</v>
      </c>
      <c r="F505" s="2" t="s">
        <v>136</v>
      </c>
      <c r="G505" s="2" t="s">
        <v>14</v>
      </c>
      <c r="H505" s="2">
        <f t="shared" si="47"/>
        <v>6.6190253966907701E-7</v>
      </c>
      <c r="I505" s="2" t="s">
        <v>67</v>
      </c>
      <c r="J505" s="2" t="s">
        <v>68</v>
      </c>
      <c r="K505" s="2" t="s">
        <v>69</v>
      </c>
      <c r="L505" s="2" t="s">
        <v>62</v>
      </c>
      <c r="M505" s="2"/>
      <c r="N505" s="38" t="s">
        <v>71</v>
      </c>
    </row>
    <row r="506" spans="1:14" x14ac:dyDescent="0.2">
      <c r="A506" s="4">
        <f t="shared" si="49"/>
        <v>0.41668311814316583</v>
      </c>
      <c r="B506" s="59" t="s">
        <v>11</v>
      </c>
      <c r="C506" s="2" t="s">
        <v>111</v>
      </c>
      <c r="D506" s="2" t="s">
        <v>221</v>
      </c>
      <c r="E506" s="2" t="s">
        <v>108</v>
      </c>
      <c r="F506" s="2" t="s">
        <v>136</v>
      </c>
      <c r="G506" s="2" t="s">
        <v>15</v>
      </c>
      <c r="H506" s="2">
        <f t="shared" si="47"/>
        <v>3.9496030155750318E-7</v>
      </c>
      <c r="I506" s="2" t="s">
        <v>67</v>
      </c>
      <c r="J506" s="2" t="s">
        <v>68</v>
      </c>
      <c r="K506" s="2" t="s">
        <v>69</v>
      </c>
      <c r="L506" s="2" t="s">
        <v>62</v>
      </c>
      <c r="M506" s="2"/>
      <c r="N506" s="38" t="s">
        <v>71</v>
      </c>
    </row>
    <row r="507" spans="1:14" x14ac:dyDescent="0.2">
      <c r="A507" s="4">
        <f t="shared" si="49"/>
        <v>7.3521627819514919</v>
      </c>
      <c r="B507" s="59" t="s">
        <v>11</v>
      </c>
      <c r="C507" s="2" t="s">
        <v>111</v>
      </c>
      <c r="D507" s="2" t="s">
        <v>221</v>
      </c>
      <c r="E507" s="2" t="s">
        <v>108</v>
      </c>
      <c r="F507" s="2" t="s">
        <v>136</v>
      </c>
      <c r="G507" s="2" t="s">
        <v>16</v>
      </c>
      <c r="H507" s="2">
        <f t="shared" si="47"/>
        <v>6.9688746748355384E-6</v>
      </c>
      <c r="I507" s="2" t="s">
        <v>67</v>
      </c>
      <c r="J507" s="2" t="s">
        <v>68</v>
      </c>
      <c r="K507" s="2" t="s">
        <v>69</v>
      </c>
      <c r="L507" s="2" t="s">
        <v>62</v>
      </c>
      <c r="M507" s="2"/>
      <c r="N507" s="38" t="s">
        <v>71</v>
      </c>
    </row>
    <row r="508" spans="1:14" x14ac:dyDescent="0.2">
      <c r="A508" s="4">
        <f t="shared" si="49"/>
        <v>5.4301243336959626E-2</v>
      </c>
      <c r="B508" s="59" t="s">
        <v>11</v>
      </c>
      <c r="C508" s="2" t="s">
        <v>111</v>
      </c>
      <c r="D508" s="2" t="s">
        <v>221</v>
      </c>
      <c r="E508" s="2" t="s">
        <v>108</v>
      </c>
      <c r="F508" s="2" t="s">
        <v>136</v>
      </c>
      <c r="G508" s="2" t="s">
        <v>17</v>
      </c>
      <c r="H508" s="2">
        <f t="shared" si="47"/>
        <v>5.1470372831241351E-8</v>
      </c>
      <c r="I508" s="2" t="s">
        <v>67</v>
      </c>
      <c r="J508" s="2" t="s">
        <v>68</v>
      </c>
      <c r="K508" s="2" t="s">
        <v>69</v>
      </c>
      <c r="L508" s="2" t="s">
        <v>62</v>
      </c>
      <c r="M508" s="2"/>
      <c r="N508" s="38" t="s">
        <v>71</v>
      </c>
    </row>
    <row r="509" spans="1:14" x14ac:dyDescent="0.2">
      <c r="A509" s="4">
        <f t="shared" si="49"/>
        <v>0.12689932466063275</v>
      </c>
      <c r="B509" s="59" t="s">
        <v>11</v>
      </c>
      <c r="C509" s="2" t="s">
        <v>111</v>
      </c>
      <c r="D509" s="2" t="s">
        <v>221</v>
      </c>
      <c r="E509" s="2" t="s">
        <v>108</v>
      </c>
      <c r="F509" s="2" t="s">
        <v>136</v>
      </c>
      <c r="G509" s="2" t="s">
        <v>18</v>
      </c>
      <c r="H509" s="2">
        <f t="shared" si="47"/>
        <v>1.202837200574718E-7</v>
      </c>
      <c r="I509" s="2" t="s">
        <v>67</v>
      </c>
      <c r="J509" s="2" t="s">
        <v>68</v>
      </c>
      <c r="K509" s="2" t="s">
        <v>69</v>
      </c>
      <c r="L509" s="2" t="s">
        <v>62</v>
      </c>
      <c r="M509" s="2"/>
      <c r="N509" s="38" t="s">
        <v>71</v>
      </c>
    </row>
    <row r="510" spans="1:14" x14ac:dyDescent="0.2">
      <c r="A510" s="4">
        <f t="shared" si="49"/>
        <v>19.153436163283398</v>
      </c>
      <c r="B510" s="59" t="s">
        <v>11</v>
      </c>
      <c r="C510" s="2" t="s">
        <v>111</v>
      </c>
      <c r="D510" s="2" t="s">
        <v>221</v>
      </c>
      <c r="E510" s="2" t="s">
        <v>108</v>
      </c>
      <c r="F510" s="2" t="s">
        <v>136</v>
      </c>
      <c r="G510" s="2" t="s">
        <v>79</v>
      </c>
      <c r="H510" s="2">
        <f t="shared" si="47"/>
        <v>1.8154915794581424E-5</v>
      </c>
      <c r="I510" s="2" t="s">
        <v>67</v>
      </c>
      <c r="J510" s="2" t="s">
        <v>68</v>
      </c>
      <c r="K510" s="2" t="s">
        <v>69</v>
      </c>
      <c r="L510" s="2" t="s">
        <v>62</v>
      </c>
      <c r="M510" s="2"/>
      <c r="N510" s="38" t="s">
        <v>71</v>
      </c>
    </row>
    <row r="511" spans="1:14" x14ac:dyDescent="0.2">
      <c r="A511" s="4">
        <f t="shared" si="49"/>
        <v>0.17337987676814848</v>
      </c>
      <c r="B511" s="59" t="s">
        <v>11</v>
      </c>
      <c r="C511" s="2" t="s">
        <v>111</v>
      </c>
      <c r="D511" s="2" t="s">
        <v>221</v>
      </c>
      <c r="E511" s="2" t="s">
        <v>108</v>
      </c>
      <c r="F511" s="2" t="s">
        <v>136</v>
      </c>
      <c r="G511" s="2" t="s">
        <v>20</v>
      </c>
      <c r="H511" s="2">
        <f t="shared" si="47"/>
        <v>1.6434111542004596E-7</v>
      </c>
      <c r="I511" s="2" t="s">
        <v>67</v>
      </c>
      <c r="J511" s="2" t="s">
        <v>68</v>
      </c>
      <c r="K511" s="2" t="s">
        <v>69</v>
      </c>
      <c r="L511" s="2" t="s">
        <v>62</v>
      </c>
      <c r="M511" s="2"/>
      <c r="N511" s="38" t="s">
        <v>71</v>
      </c>
    </row>
    <row r="512" spans="1:14" x14ac:dyDescent="0.2">
      <c r="A512" s="4">
        <f t="shared" si="49"/>
        <v>7293.8693128904179</v>
      </c>
      <c r="B512" s="59" t="s">
        <v>11</v>
      </c>
      <c r="C512" s="2" t="s">
        <v>111</v>
      </c>
      <c r="D512" s="2" t="s">
        <v>221</v>
      </c>
      <c r="E512" s="2" t="s">
        <v>108</v>
      </c>
      <c r="F512" s="2" t="s">
        <v>136</v>
      </c>
      <c r="G512" s="2" t="s">
        <v>21</v>
      </c>
      <c r="H512" s="2">
        <f t="shared" si="47"/>
        <v>6.913620201791865E-3</v>
      </c>
      <c r="I512" s="2" t="s">
        <v>67</v>
      </c>
      <c r="J512" s="2" t="s">
        <v>68</v>
      </c>
      <c r="K512" s="2" t="s">
        <v>69</v>
      </c>
      <c r="L512" s="2" t="s">
        <v>62</v>
      </c>
      <c r="M512" s="2"/>
      <c r="N512" s="38" t="s">
        <v>213</v>
      </c>
    </row>
    <row r="513" spans="1:14" x14ac:dyDescent="0.2">
      <c r="A513" s="4">
        <f>BD72-V92</f>
        <v>0</v>
      </c>
      <c r="B513" s="59" t="s">
        <v>11</v>
      </c>
      <c r="C513" s="2" t="s">
        <v>111</v>
      </c>
      <c r="D513" s="2" t="s">
        <v>221</v>
      </c>
      <c r="E513" s="2" t="s">
        <v>108</v>
      </c>
      <c r="F513" s="2" t="s">
        <v>136</v>
      </c>
      <c r="G513" s="2" t="s">
        <v>182</v>
      </c>
      <c r="H513" s="2">
        <f t="shared" si="47"/>
        <v>0</v>
      </c>
      <c r="I513" s="2" t="s">
        <v>67</v>
      </c>
      <c r="J513" s="2" t="s">
        <v>68</v>
      </c>
      <c r="K513" s="2" t="s">
        <v>69</v>
      </c>
      <c r="L513" s="2" t="s">
        <v>62</v>
      </c>
      <c r="M513" s="2"/>
      <c r="N513" s="38" t="s">
        <v>71</v>
      </c>
    </row>
    <row r="514" spans="1:14" x14ac:dyDescent="0.2">
      <c r="A514" s="4">
        <f>BD73-V93</f>
        <v>0</v>
      </c>
      <c r="B514" s="59" t="s">
        <v>11</v>
      </c>
      <c r="C514" s="2" t="s">
        <v>111</v>
      </c>
      <c r="D514" s="2" t="s">
        <v>221</v>
      </c>
      <c r="E514" s="2" t="s">
        <v>108</v>
      </c>
      <c r="F514" s="2" t="s">
        <v>136</v>
      </c>
      <c r="G514" s="2" t="s">
        <v>183</v>
      </c>
      <c r="H514" s="2">
        <f t="shared" si="47"/>
        <v>0</v>
      </c>
      <c r="I514" s="2" t="s">
        <v>67</v>
      </c>
      <c r="J514" s="2" t="s">
        <v>68</v>
      </c>
      <c r="K514" s="2" t="s">
        <v>69</v>
      </c>
      <c r="L514" s="2" t="s">
        <v>62</v>
      </c>
      <c r="M514" s="2"/>
      <c r="N514" s="38" t="s">
        <v>71</v>
      </c>
    </row>
    <row r="515" spans="1:14" x14ac:dyDescent="0.2">
      <c r="A515" s="4">
        <f>BD74-V94</f>
        <v>0</v>
      </c>
      <c r="B515" s="59" t="s">
        <v>11</v>
      </c>
      <c r="C515" s="2" t="s">
        <v>111</v>
      </c>
      <c r="D515" s="2" t="s">
        <v>221</v>
      </c>
      <c r="E515" s="2" t="s">
        <v>108</v>
      </c>
      <c r="F515" s="2" t="s">
        <v>136</v>
      </c>
      <c r="G515" s="2" t="s">
        <v>184</v>
      </c>
      <c r="H515" s="2">
        <f t="shared" si="47"/>
        <v>0</v>
      </c>
      <c r="I515" s="2" t="s">
        <v>67</v>
      </c>
      <c r="J515" s="2" t="s">
        <v>68</v>
      </c>
      <c r="K515" s="2" t="s">
        <v>69</v>
      </c>
      <c r="L515" s="2" t="s">
        <v>62</v>
      </c>
      <c r="M515" s="2"/>
      <c r="N515" s="38" t="s">
        <v>71</v>
      </c>
    </row>
    <row r="516" spans="1:14" x14ac:dyDescent="0.2">
      <c r="A516" s="4">
        <f t="shared" ref="A516:A529" si="50">BE61</f>
        <v>0</v>
      </c>
      <c r="B516" s="59" t="s">
        <v>11</v>
      </c>
      <c r="C516" s="2" t="s">
        <v>111</v>
      </c>
      <c r="D516" s="2" t="s">
        <v>221</v>
      </c>
      <c r="E516" s="2" t="s">
        <v>210</v>
      </c>
      <c r="F516" s="2" t="s">
        <v>136</v>
      </c>
      <c r="G516" s="2" t="s">
        <v>8</v>
      </c>
      <c r="H516" s="2">
        <f t="shared" si="47"/>
        <v>0</v>
      </c>
      <c r="I516" s="2" t="s">
        <v>67</v>
      </c>
      <c r="J516" s="2" t="s">
        <v>68</v>
      </c>
      <c r="K516" s="2" t="s">
        <v>69</v>
      </c>
      <c r="L516" s="2" t="s">
        <v>62</v>
      </c>
      <c r="M516" s="2"/>
      <c r="N516" s="38" t="s">
        <v>71</v>
      </c>
    </row>
    <row r="517" spans="1:14" x14ac:dyDescent="0.2">
      <c r="A517" s="4">
        <f t="shared" si="50"/>
        <v>0</v>
      </c>
      <c r="B517" s="59" t="s">
        <v>11</v>
      </c>
      <c r="C517" s="2" t="s">
        <v>111</v>
      </c>
      <c r="D517" s="2" t="s">
        <v>221</v>
      </c>
      <c r="E517" s="2" t="s">
        <v>210</v>
      </c>
      <c r="F517" s="2" t="s">
        <v>136</v>
      </c>
      <c r="G517" s="2" t="s">
        <v>12</v>
      </c>
      <c r="H517" s="2">
        <f t="shared" si="47"/>
        <v>0</v>
      </c>
      <c r="I517" s="2" t="s">
        <v>67</v>
      </c>
      <c r="J517" s="2" t="s">
        <v>68</v>
      </c>
      <c r="K517" s="2" t="s">
        <v>69</v>
      </c>
      <c r="L517" s="2" t="s">
        <v>62</v>
      </c>
      <c r="M517" s="2"/>
      <c r="N517" s="38" t="s">
        <v>71</v>
      </c>
    </row>
    <row r="518" spans="1:14" x14ac:dyDescent="0.2">
      <c r="A518" s="4">
        <f t="shared" si="50"/>
        <v>3</v>
      </c>
      <c r="B518" s="59" t="s">
        <v>11</v>
      </c>
      <c r="C518" s="2" t="s">
        <v>111</v>
      </c>
      <c r="D518" s="2" t="s">
        <v>221</v>
      </c>
      <c r="E518" s="2" t="s">
        <v>210</v>
      </c>
      <c r="F518" s="2" t="s">
        <v>136</v>
      </c>
      <c r="G518" s="2" t="s">
        <v>13</v>
      </c>
      <c r="H518" s="2">
        <f t="shared" si="47"/>
        <v>2.8436018957345973E-6</v>
      </c>
      <c r="I518" s="2" t="s">
        <v>67</v>
      </c>
      <c r="J518" s="2" t="s">
        <v>68</v>
      </c>
      <c r="K518" s="2" t="s">
        <v>69</v>
      </c>
      <c r="L518" s="2" t="s">
        <v>62</v>
      </c>
      <c r="M518" s="2"/>
      <c r="N518" s="38" t="s">
        <v>71</v>
      </c>
    </row>
    <row r="519" spans="1:14" x14ac:dyDescent="0.2">
      <c r="A519" s="4">
        <f t="shared" si="50"/>
        <v>0</v>
      </c>
      <c r="B519" s="59" t="s">
        <v>11</v>
      </c>
      <c r="C519" s="2" t="s">
        <v>111</v>
      </c>
      <c r="D519" s="2" t="s">
        <v>221</v>
      </c>
      <c r="E519" s="2" t="s">
        <v>210</v>
      </c>
      <c r="F519" s="2" t="s">
        <v>136</v>
      </c>
      <c r="G519" s="2" t="s">
        <v>14</v>
      </c>
      <c r="H519" s="2">
        <f t="shared" si="47"/>
        <v>0</v>
      </c>
      <c r="I519" s="2" t="s">
        <v>67</v>
      </c>
      <c r="J519" s="2" t="s">
        <v>68</v>
      </c>
      <c r="K519" s="2" t="s">
        <v>69</v>
      </c>
      <c r="L519" s="2" t="s">
        <v>62</v>
      </c>
      <c r="M519" s="2"/>
      <c r="N519" s="38" t="s">
        <v>71</v>
      </c>
    </row>
    <row r="520" spans="1:14" x14ac:dyDescent="0.2">
      <c r="A520" s="4">
        <f t="shared" si="50"/>
        <v>0</v>
      </c>
      <c r="B520" s="59" t="s">
        <v>11</v>
      </c>
      <c r="C520" s="2" t="s">
        <v>111</v>
      </c>
      <c r="D520" s="2" t="s">
        <v>221</v>
      </c>
      <c r="E520" s="2" t="s">
        <v>210</v>
      </c>
      <c r="F520" s="2" t="s">
        <v>136</v>
      </c>
      <c r="G520" s="2" t="s">
        <v>15</v>
      </c>
      <c r="H520" s="2">
        <f t="shared" si="47"/>
        <v>0</v>
      </c>
      <c r="I520" s="2" t="s">
        <v>67</v>
      </c>
      <c r="J520" s="2" t="s">
        <v>68</v>
      </c>
      <c r="K520" s="2" t="s">
        <v>69</v>
      </c>
      <c r="L520" s="2" t="s">
        <v>62</v>
      </c>
      <c r="M520" s="2"/>
      <c r="N520" s="38" t="s">
        <v>71</v>
      </c>
    </row>
    <row r="521" spans="1:14" x14ac:dyDescent="0.2">
      <c r="A521" s="4">
        <f t="shared" si="50"/>
        <v>16.399999999999999</v>
      </c>
      <c r="B521" s="59" t="s">
        <v>11</v>
      </c>
      <c r="C521" s="2" t="s">
        <v>111</v>
      </c>
      <c r="D521" s="2" t="s">
        <v>221</v>
      </c>
      <c r="E521" s="2" t="s">
        <v>210</v>
      </c>
      <c r="F521" s="2" t="s">
        <v>136</v>
      </c>
      <c r="G521" s="2" t="s">
        <v>16</v>
      </c>
      <c r="H521" s="2">
        <f t="shared" si="47"/>
        <v>1.5545023696682462E-5</v>
      </c>
      <c r="I521" s="2" t="s">
        <v>67</v>
      </c>
      <c r="J521" s="2" t="s">
        <v>68</v>
      </c>
      <c r="K521" s="2" t="s">
        <v>69</v>
      </c>
      <c r="L521" s="2" t="s">
        <v>62</v>
      </c>
      <c r="M521" s="2"/>
      <c r="N521" s="38" t="s">
        <v>71</v>
      </c>
    </row>
    <row r="522" spans="1:14" x14ac:dyDescent="0.2">
      <c r="A522" s="4">
        <f t="shared" si="50"/>
        <v>0</v>
      </c>
      <c r="B522" s="59" t="s">
        <v>11</v>
      </c>
      <c r="C522" s="2" t="s">
        <v>111</v>
      </c>
      <c r="D522" s="2" t="s">
        <v>221</v>
      </c>
      <c r="E522" s="2" t="s">
        <v>210</v>
      </c>
      <c r="F522" s="2" t="s">
        <v>136</v>
      </c>
      <c r="G522" s="2" t="s">
        <v>17</v>
      </c>
      <c r="H522" s="2">
        <f t="shared" si="47"/>
        <v>0</v>
      </c>
      <c r="I522" s="2" t="s">
        <v>67</v>
      </c>
      <c r="J522" s="2" t="s">
        <v>68</v>
      </c>
      <c r="K522" s="2" t="s">
        <v>69</v>
      </c>
      <c r="L522" s="2" t="s">
        <v>62</v>
      </c>
      <c r="M522" s="2"/>
      <c r="N522" s="38" t="s">
        <v>71</v>
      </c>
    </row>
    <row r="523" spans="1:14" x14ac:dyDescent="0.2">
      <c r="A523" s="4">
        <f t="shared" si="50"/>
        <v>0</v>
      </c>
      <c r="B523" s="59" t="s">
        <v>11</v>
      </c>
      <c r="C523" s="2" t="s">
        <v>111</v>
      </c>
      <c r="D523" s="2" t="s">
        <v>221</v>
      </c>
      <c r="E523" s="2" t="s">
        <v>210</v>
      </c>
      <c r="F523" s="2" t="s">
        <v>136</v>
      </c>
      <c r="G523" s="2" t="s">
        <v>18</v>
      </c>
      <c r="H523" s="2">
        <f t="shared" si="47"/>
        <v>0</v>
      </c>
      <c r="I523" s="2" t="s">
        <v>67</v>
      </c>
      <c r="J523" s="2" t="s">
        <v>68</v>
      </c>
      <c r="K523" s="2" t="s">
        <v>69</v>
      </c>
      <c r="L523" s="2" t="s">
        <v>62</v>
      </c>
      <c r="M523" s="2"/>
      <c r="N523" s="38" t="s">
        <v>71</v>
      </c>
    </row>
    <row r="524" spans="1:14" x14ac:dyDescent="0.2">
      <c r="A524" s="4">
        <f t="shared" si="50"/>
        <v>0</v>
      </c>
      <c r="B524" s="59" t="s">
        <v>11</v>
      </c>
      <c r="C524" s="2" t="s">
        <v>111</v>
      </c>
      <c r="D524" s="2" t="s">
        <v>221</v>
      </c>
      <c r="E524" s="2" t="s">
        <v>210</v>
      </c>
      <c r="F524" s="2" t="s">
        <v>136</v>
      </c>
      <c r="G524" s="2" t="s">
        <v>79</v>
      </c>
      <c r="H524" s="2">
        <f t="shared" si="47"/>
        <v>0</v>
      </c>
      <c r="I524" s="2" t="s">
        <v>67</v>
      </c>
      <c r="J524" s="2" t="s">
        <v>68</v>
      </c>
      <c r="K524" s="2" t="s">
        <v>69</v>
      </c>
      <c r="L524" s="2" t="s">
        <v>62</v>
      </c>
      <c r="M524" s="2"/>
      <c r="N524" s="38" t="s">
        <v>71</v>
      </c>
    </row>
    <row r="525" spans="1:14" x14ac:dyDescent="0.2">
      <c r="A525" s="4">
        <f t="shared" si="50"/>
        <v>0</v>
      </c>
      <c r="B525" s="59" t="s">
        <v>11</v>
      </c>
      <c r="C525" s="2" t="s">
        <v>111</v>
      </c>
      <c r="D525" s="2" t="s">
        <v>221</v>
      </c>
      <c r="E525" s="2" t="s">
        <v>210</v>
      </c>
      <c r="F525" s="2" t="s">
        <v>136</v>
      </c>
      <c r="G525" s="2" t="s">
        <v>20</v>
      </c>
      <c r="H525" s="2">
        <f t="shared" si="47"/>
        <v>0</v>
      </c>
      <c r="I525" s="2" t="s">
        <v>67</v>
      </c>
      <c r="J525" s="2" t="s">
        <v>68</v>
      </c>
      <c r="K525" s="2" t="s">
        <v>69</v>
      </c>
      <c r="L525" s="2" t="s">
        <v>62</v>
      </c>
      <c r="M525" s="2"/>
      <c r="N525" s="38" t="s">
        <v>71</v>
      </c>
    </row>
    <row r="526" spans="1:14" x14ac:dyDescent="0.2">
      <c r="A526" s="4">
        <f t="shared" si="50"/>
        <v>0</v>
      </c>
      <c r="B526" s="59" t="s">
        <v>11</v>
      </c>
      <c r="C526" s="2" t="s">
        <v>111</v>
      </c>
      <c r="D526" s="2" t="s">
        <v>221</v>
      </c>
      <c r="E526" s="2" t="s">
        <v>210</v>
      </c>
      <c r="F526" s="2" t="s">
        <v>136</v>
      </c>
      <c r="G526" s="2" t="s">
        <v>21</v>
      </c>
      <c r="H526" s="2">
        <f t="shared" si="47"/>
        <v>0</v>
      </c>
      <c r="I526" s="2" t="s">
        <v>67</v>
      </c>
      <c r="J526" s="2" t="s">
        <v>68</v>
      </c>
      <c r="K526" s="2" t="s">
        <v>69</v>
      </c>
      <c r="L526" s="2" t="s">
        <v>62</v>
      </c>
      <c r="M526" s="2"/>
      <c r="N526" s="38" t="s">
        <v>213</v>
      </c>
    </row>
    <row r="527" spans="1:14" x14ac:dyDescent="0.2">
      <c r="A527" s="4">
        <f t="shared" si="50"/>
        <v>0</v>
      </c>
      <c r="B527" s="59" t="s">
        <v>11</v>
      </c>
      <c r="C527" s="2" t="s">
        <v>111</v>
      </c>
      <c r="D527" s="2" t="s">
        <v>221</v>
      </c>
      <c r="E527" s="2" t="s">
        <v>210</v>
      </c>
      <c r="F527" s="2" t="s">
        <v>136</v>
      </c>
      <c r="G527" s="2" t="s">
        <v>182</v>
      </c>
      <c r="H527" s="2">
        <f t="shared" si="47"/>
        <v>0</v>
      </c>
      <c r="I527" s="2" t="s">
        <v>67</v>
      </c>
      <c r="J527" s="2" t="s">
        <v>68</v>
      </c>
      <c r="K527" s="2" t="s">
        <v>69</v>
      </c>
      <c r="L527" s="2" t="s">
        <v>62</v>
      </c>
      <c r="M527" s="2"/>
      <c r="N527" s="38" t="s">
        <v>71</v>
      </c>
    </row>
    <row r="528" spans="1:14" x14ac:dyDescent="0.2">
      <c r="A528" s="4">
        <f t="shared" si="50"/>
        <v>0</v>
      </c>
      <c r="B528" s="59" t="s">
        <v>11</v>
      </c>
      <c r="C528" s="2" t="s">
        <v>111</v>
      </c>
      <c r="D528" s="2" t="s">
        <v>221</v>
      </c>
      <c r="E528" s="2" t="s">
        <v>210</v>
      </c>
      <c r="F528" s="2" t="s">
        <v>136</v>
      </c>
      <c r="G528" s="2" t="s">
        <v>183</v>
      </c>
      <c r="H528" s="2">
        <f t="shared" si="47"/>
        <v>0</v>
      </c>
      <c r="I528" s="2" t="s">
        <v>67</v>
      </c>
      <c r="J528" s="2" t="s">
        <v>68</v>
      </c>
      <c r="K528" s="2" t="s">
        <v>69</v>
      </c>
      <c r="L528" s="2" t="s">
        <v>62</v>
      </c>
      <c r="M528" s="2"/>
      <c r="N528" s="38" t="s">
        <v>71</v>
      </c>
    </row>
    <row r="529" spans="1:14" x14ac:dyDescent="0.2">
      <c r="A529" s="4">
        <f t="shared" si="50"/>
        <v>0</v>
      </c>
      <c r="B529" s="59" t="s">
        <v>11</v>
      </c>
      <c r="C529" s="2" t="s">
        <v>111</v>
      </c>
      <c r="D529" s="2" t="s">
        <v>221</v>
      </c>
      <c r="E529" s="2" t="s">
        <v>210</v>
      </c>
      <c r="F529" s="2" t="s">
        <v>136</v>
      </c>
      <c r="G529" s="2" t="s">
        <v>184</v>
      </c>
      <c r="H529" s="2">
        <f t="shared" si="47"/>
        <v>0</v>
      </c>
      <c r="I529" s="2" t="s">
        <v>67</v>
      </c>
      <c r="J529" s="2" t="s">
        <v>68</v>
      </c>
      <c r="K529" s="2" t="s">
        <v>69</v>
      </c>
      <c r="L529" s="2" t="s">
        <v>62</v>
      </c>
      <c r="M529" s="2"/>
      <c r="N529" s="38" t="s">
        <v>71</v>
      </c>
    </row>
    <row r="530" spans="1:14" x14ac:dyDescent="0.2">
      <c r="A530" s="4">
        <f>BK61*1.00304568527919</f>
        <v>5.6855433120840386</v>
      </c>
      <c r="B530" s="59" t="s">
        <v>11</v>
      </c>
      <c r="C530" s="2" t="s">
        <v>111</v>
      </c>
      <c r="D530" s="2" t="s">
        <v>221</v>
      </c>
      <c r="E530" s="2" t="s">
        <v>113</v>
      </c>
      <c r="F530" s="2" t="s">
        <v>136</v>
      </c>
      <c r="G530" s="2" t="s">
        <v>8</v>
      </c>
      <c r="H530" s="2">
        <f t="shared" si="47"/>
        <v>5.3891405801744448E-6</v>
      </c>
      <c r="I530" s="2" t="s">
        <v>67</v>
      </c>
      <c r="J530" s="2" t="s">
        <v>68</v>
      </c>
      <c r="K530" s="2" t="s">
        <v>69</v>
      </c>
      <c r="L530" s="2" t="s">
        <v>62</v>
      </c>
      <c r="M530" s="2"/>
      <c r="N530" s="38" t="s">
        <v>71</v>
      </c>
    </row>
    <row r="531" spans="1:14" x14ac:dyDescent="0.2">
      <c r="A531" s="4">
        <f t="shared" ref="A531:A543" si="51">BK62*1.00304568527919</f>
        <v>18.015859918940418</v>
      </c>
      <c r="B531" s="59" t="s">
        <v>11</v>
      </c>
      <c r="C531" s="2" t="s">
        <v>111</v>
      </c>
      <c r="D531" s="2" t="s">
        <v>221</v>
      </c>
      <c r="E531" s="2" t="s">
        <v>113</v>
      </c>
      <c r="F531" s="2" t="s">
        <v>136</v>
      </c>
      <c r="G531" s="2" t="s">
        <v>12</v>
      </c>
      <c r="H531" s="2">
        <f t="shared" si="47"/>
        <v>1.7076644472929308E-5</v>
      </c>
      <c r="I531" s="2" t="s">
        <v>67</v>
      </c>
      <c r="J531" s="2" t="s">
        <v>68</v>
      </c>
      <c r="K531" s="2" t="s">
        <v>69</v>
      </c>
      <c r="L531" s="2" t="s">
        <v>62</v>
      </c>
      <c r="M531" s="2"/>
      <c r="N531" s="38" t="s">
        <v>71</v>
      </c>
    </row>
    <row r="532" spans="1:14" x14ac:dyDescent="0.2">
      <c r="A532" s="4">
        <f t="shared" si="51"/>
        <v>35.290356437859671</v>
      </c>
      <c r="B532" s="59" t="s">
        <v>11</v>
      </c>
      <c r="C532" s="2" t="s">
        <v>111</v>
      </c>
      <c r="D532" s="2" t="s">
        <v>221</v>
      </c>
      <c r="E532" s="2" t="s">
        <v>113</v>
      </c>
      <c r="F532" s="2" t="s">
        <v>136</v>
      </c>
      <c r="G532" s="2" t="s">
        <v>13</v>
      </c>
      <c r="H532" s="2">
        <f t="shared" si="47"/>
        <v>3.345057482261581E-5</v>
      </c>
      <c r="I532" s="2" t="s">
        <v>67</v>
      </c>
      <c r="J532" s="2" t="s">
        <v>68</v>
      </c>
      <c r="K532" s="2" t="s">
        <v>69</v>
      </c>
      <c r="L532" s="2" t="s">
        <v>62</v>
      </c>
      <c r="M532" s="2"/>
      <c r="N532" s="38" t="s">
        <v>71</v>
      </c>
    </row>
    <row r="533" spans="1:14" x14ac:dyDescent="0.2">
      <c r="A533" s="4">
        <f t="shared" si="51"/>
        <v>6.3386467569341436</v>
      </c>
      <c r="B533" s="59" t="s">
        <v>11</v>
      </c>
      <c r="C533" s="2" t="s">
        <v>111</v>
      </c>
      <c r="D533" s="2" t="s">
        <v>221</v>
      </c>
      <c r="E533" s="2" t="s">
        <v>113</v>
      </c>
      <c r="F533" s="2" t="s">
        <v>136</v>
      </c>
      <c r="G533" s="2" t="s">
        <v>14</v>
      </c>
      <c r="H533" s="2">
        <f t="shared" si="47"/>
        <v>6.0081959781366297E-6</v>
      </c>
      <c r="I533" s="2" t="s">
        <v>67</v>
      </c>
      <c r="J533" s="2" t="s">
        <v>68</v>
      </c>
      <c r="K533" s="2" t="s">
        <v>69</v>
      </c>
      <c r="L533" s="2" t="s">
        <v>62</v>
      </c>
      <c r="M533" s="2"/>
      <c r="N533" s="38" t="s">
        <v>71</v>
      </c>
    </row>
    <row r="534" spans="1:14" x14ac:dyDescent="0.2">
      <c r="A534" s="4">
        <f t="shared" si="51"/>
        <v>2.7464468179459245</v>
      </c>
      <c r="B534" s="59" t="s">
        <v>11</v>
      </c>
      <c r="C534" s="2" t="s">
        <v>111</v>
      </c>
      <c r="D534" s="2" t="s">
        <v>221</v>
      </c>
      <c r="E534" s="2" t="s">
        <v>113</v>
      </c>
      <c r="F534" s="2" t="s">
        <v>136</v>
      </c>
      <c r="G534" s="2" t="s">
        <v>15</v>
      </c>
      <c r="H534" s="2">
        <f t="shared" si="47"/>
        <v>2.6032671260150942E-6</v>
      </c>
      <c r="I534" s="2" t="s">
        <v>67</v>
      </c>
      <c r="J534" s="2" t="s">
        <v>68</v>
      </c>
      <c r="K534" s="2" t="s">
        <v>69</v>
      </c>
      <c r="L534" s="2" t="s">
        <v>62</v>
      </c>
      <c r="M534" s="2"/>
      <c r="N534" s="38" t="s">
        <v>71</v>
      </c>
    </row>
    <row r="535" spans="1:14" x14ac:dyDescent="0.2">
      <c r="A535" s="4">
        <f t="shared" si="51"/>
        <v>86.792237064260476</v>
      </c>
      <c r="B535" s="59" t="s">
        <v>11</v>
      </c>
      <c r="C535" s="2" t="s">
        <v>111</v>
      </c>
      <c r="D535" s="2" t="s">
        <v>221</v>
      </c>
      <c r="E535" s="2" t="s">
        <v>113</v>
      </c>
      <c r="F535" s="2" t="s">
        <v>136</v>
      </c>
      <c r="G535" s="2" t="s">
        <v>16</v>
      </c>
      <c r="H535" s="2">
        <f t="shared" si="47"/>
        <v>8.2267523283659233E-5</v>
      </c>
      <c r="I535" s="2" t="s">
        <v>67</v>
      </c>
      <c r="J535" s="2" t="s">
        <v>68</v>
      </c>
      <c r="K535" s="2" t="s">
        <v>69</v>
      </c>
      <c r="L535" s="2" t="s">
        <v>62</v>
      </c>
      <c r="M535" s="2"/>
      <c r="N535" s="38" t="s">
        <v>71</v>
      </c>
    </row>
    <row r="536" spans="1:14" x14ac:dyDescent="0.2">
      <c r="A536" s="4">
        <f t="shared" si="51"/>
        <v>0.2255655589350431</v>
      </c>
      <c r="B536" s="59" t="s">
        <v>11</v>
      </c>
      <c r="C536" s="2" t="s">
        <v>111</v>
      </c>
      <c r="D536" s="2" t="s">
        <v>221</v>
      </c>
      <c r="E536" s="2" t="s">
        <v>113</v>
      </c>
      <c r="F536" s="2" t="s">
        <v>136</v>
      </c>
      <c r="G536" s="2" t="s">
        <v>17</v>
      </c>
      <c r="H536" s="2">
        <f t="shared" si="47"/>
        <v>2.1380621700004086E-7</v>
      </c>
      <c r="I536" s="2" t="s">
        <v>67</v>
      </c>
      <c r="J536" s="2" t="s">
        <v>68</v>
      </c>
      <c r="K536" s="2" t="s">
        <v>69</v>
      </c>
      <c r="L536" s="2" t="s">
        <v>62</v>
      </c>
      <c r="M536" s="2"/>
      <c r="N536" s="38" t="s">
        <v>71</v>
      </c>
    </row>
    <row r="537" spans="1:14" x14ac:dyDescent="0.2">
      <c r="A537" s="4">
        <f t="shared" si="51"/>
        <v>0.53245062906538521</v>
      </c>
      <c r="B537" s="59" t="s">
        <v>11</v>
      </c>
      <c r="C537" s="2" t="s">
        <v>111</v>
      </c>
      <c r="D537" s="2" t="s">
        <v>221</v>
      </c>
      <c r="E537" s="2" t="s">
        <v>113</v>
      </c>
      <c r="F537" s="2" t="s">
        <v>136</v>
      </c>
      <c r="G537" s="2" t="s">
        <v>18</v>
      </c>
      <c r="H537" s="2">
        <f t="shared" si="47"/>
        <v>5.0469253939846944E-7</v>
      </c>
      <c r="I537" s="2" t="s">
        <v>67</v>
      </c>
      <c r="J537" s="2" t="s">
        <v>68</v>
      </c>
      <c r="K537" s="2" t="s">
        <v>69</v>
      </c>
      <c r="L537" s="2" t="s">
        <v>62</v>
      </c>
      <c r="M537" s="2"/>
      <c r="N537" s="38" t="s">
        <v>71</v>
      </c>
    </row>
    <row r="538" spans="1:14" x14ac:dyDescent="0.2">
      <c r="A538" s="4">
        <f t="shared" si="51"/>
        <v>99.755624312452298</v>
      </c>
      <c r="B538" s="59" t="s">
        <v>11</v>
      </c>
      <c r="C538" s="2" t="s">
        <v>111</v>
      </c>
      <c r="D538" s="2" t="s">
        <v>221</v>
      </c>
      <c r="E538" s="2" t="s">
        <v>113</v>
      </c>
      <c r="F538" s="2" t="s">
        <v>136</v>
      </c>
      <c r="G538" s="2" t="s">
        <v>79</v>
      </c>
      <c r="H538" s="2">
        <f t="shared" si="47"/>
        <v>9.4555094135025884E-5</v>
      </c>
      <c r="I538" s="2" t="s">
        <v>67</v>
      </c>
      <c r="J538" s="2" t="s">
        <v>68</v>
      </c>
      <c r="K538" s="2" t="s">
        <v>69</v>
      </c>
      <c r="L538" s="2" t="s">
        <v>62</v>
      </c>
      <c r="M538" s="2"/>
      <c r="N538" s="38" t="s">
        <v>71</v>
      </c>
    </row>
    <row r="539" spans="1:14" x14ac:dyDescent="0.2">
      <c r="A539" s="4">
        <f t="shared" si="51"/>
        <v>0.78814918709759496</v>
      </c>
      <c r="B539" s="59" t="s">
        <v>11</v>
      </c>
      <c r="C539" s="2" t="s">
        <v>111</v>
      </c>
      <c r="D539" s="2" t="s">
        <v>221</v>
      </c>
      <c r="E539" s="2" t="s">
        <v>113</v>
      </c>
      <c r="F539" s="2" t="s">
        <v>136</v>
      </c>
      <c r="G539" s="2" t="s">
        <v>20</v>
      </c>
      <c r="H539" s="2">
        <f t="shared" si="47"/>
        <v>7.4706084085080092E-7</v>
      </c>
      <c r="I539" s="2" t="s">
        <v>67</v>
      </c>
      <c r="J539" s="2" t="s">
        <v>68</v>
      </c>
      <c r="K539" s="2" t="s">
        <v>69</v>
      </c>
      <c r="L539" s="2" t="s">
        <v>62</v>
      </c>
      <c r="M539" s="2"/>
      <c r="N539" s="38" t="s">
        <v>71</v>
      </c>
    </row>
    <row r="540" spans="1:14" x14ac:dyDescent="0.2">
      <c r="A540" s="4">
        <f t="shared" si="51"/>
        <v>50294.211074016486</v>
      </c>
      <c r="B540" s="59" t="s">
        <v>11</v>
      </c>
      <c r="C540" s="2" t="s">
        <v>111</v>
      </c>
      <c r="D540" s="2" t="s">
        <v>221</v>
      </c>
      <c r="E540" s="2" t="s">
        <v>113</v>
      </c>
      <c r="F540" s="2" t="s">
        <v>136</v>
      </c>
      <c r="G540" s="2" t="s">
        <v>21</v>
      </c>
      <c r="H540" s="2">
        <f t="shared" si="47"/>
        <v>4.7672237984849757E-2</v>
      </c>
      <c r="I540" s="2" t="s">
        <v>67</v>
      </c>
      <c r="J540" s="2" t="s">
        <v>68</v>
      </c>
      <c r="K540" s="2" t="s">
        <v>69</v>
      </c>
      <c r="L540" s="2" t="s">
        <v>62</v>
      </c>
      <c r="M540" s="2"/>
      <c r="N540" s="38" t="s">
        <v>213</v>
      </c>
    </row>
    <row r="541" spans="1:14" x14ac:dyDescent="0.2">
      <c r="A541" s="4">
        <f t="shared" si="51"/>
        <v>0</v>
      </c>
      <c r="B541" s="59" t="s">
        <v>11</v>
      </c>
      <c r="C541" s="2" t="s">
        <v>111</v>
      </c>
      <c r="D541" s="2" t="s">
        <v>221</v>
      </c>
      <c r="E541" s="2" t="s">
        <v>113</v>
      </c>
      <c r="F541" s="2" t="s">
        <v>136</v>
      </c>
      <c r="G541" s="2" t="s">
        <v>182</v>
      </c>
      <c r="H541" s="2">
        <f t="shared" si="47"/>
        <v>0</v>
      </c>
      <c r="I541" s="2" t="s">
        <v>67</v>
      </c>
      <c r="J541" s="2" t="s">
        <v>68</v>
      </c>
      <c r="K541" s="2" t="s">
        <v>69</v>
      </c>
      <c r="L541" s="2" t="s">
        <v>62</v>
      </c>
      <c r="M541" s="2"/>
      <c r="N541" s="38" t="s">
        <v>71</v>
      </c>
    </row>
    <row r="542" spans="1:14" x14ac:dyDescent="0.2">
      <c r="A542" s="4">
        <f t="shared" si="51"/>
        <v>134.21797968951796</v>
      </c>
      <c r="B542" s="59" t="s">
        <v>11</v>
      </c>
      <c r="C542" s="2" t="s">
        <v>111</v>
      </c>
      <c r="D542" s="2" t="s">
        <v>221</v>
      </c>
      <c r="E542" s="2" t="s">
        <v>113</v>
      </c>
      <c r="F542" s="2" t="s">
        <v>136</v>
      </c>
      <c r="G542" s="2" t="s">
        <v>183</v>
      </c>
      <c r="H542" s="2">
        <f t="shared" si="47"/>
        <v>1.2722083382892698E-4</v>
      </c>
      <c r="I542" s="2" t="s">
        <v>67</v>
      </c>
      <c r="J542" s="2" t="s">
        <v>68</v>
      </c>
      <c r="K542" s="2" t="s">
        <v>69</v>
      </c>
      <c r="L542" s="2" t="s">
        <v>62</v>
      </c>
      <c r="M542" s="2"/>
      <c r="N542" s="38" t="s">
        <v>71</v>
      </c>
    </row>
    <row r="543" spans="1:14" x14ac:dyDescent="0.2">
      <c r="A543" s="4">
        <f t="shared" si="51"/>
        <v>26.84359593790359</v>
      </c>
      <c r="B543" s="59" t="s">
        <v>11</v>
      </c>
      <c r="C543" s="2" t="s">
        <v>111</v>
      </c>
      <c r="D543" s="2" t="s">
        <v>221</v>
      </c>
      <c r="E543" s="2" t="s">
        <v>113</v>
      </c>
      <c r="F543" s="2" t="s">
        <v>136</v>
      </c>
      <c r="G543" s="2" t="s">
        <v>184</v>
      </c>
      <c r="H543" s="2">
        <f t="shared" si="47"/>
        <v>2.5444166765785394E-5</v>
      </c>
      <c r="I543" s="2" t="s">
        <v>67</v>
      </c>
      <c r="J543" s="2" t="s">
        <v>68</v>
      </c>
      <c r="K543" s="2" t="s">
        <v>69</v>
      </c>
      <c r="L543" s="2" t="s">
        <v>62</v>
      </c>
      <c r="M543" s="2"/>
      <c r="N543" s="38" t="s">
        <v>71</v>
      </c>
    </row>
    <row r="544" spans="1:14" x14ac:dyDescent="0.2">
      <c r="K544" s="4"/>
    </row>
    <row r="545" spans="1:81" x14ac:dyDescent="0.2">
      <c r="K545" s="4"/>
    </row>
    <row r="546" spans="1:81" x14ac:dyDescent="0.2">
      <c r="A546" s="4" t="s">
        <v>217</v>
      </c>
      <c r="B546" s="4">
        <v>9650.8622987635736</v>
      </c>
      <c r="C546" s="4">
        <v>108970.18323582833</v>
      </c>
      <c r="E546" s="4">
        <v>19703.866899313234</v>
      </c>
      <c r="F546" s="4">
        <v>2235.0671257436438</v>
      </c>
      <c r="G546" s="4">
        <v>19703.866899313234</v>
      </c>
      <c r="H546" s="4">
        <v>2677.358620775412</v>
      </c>
      <c r="I546" s="4">
        <v>19703.866899313234</v>
      </c>
      <c r="J546" s="4">
        <v>5995.455035032126</v>
      </c>
      <c r="K546" s="4">
        <v>201656.37490692336</v>
      </c>
      <c r="L546" s="4">
        <v>2760.3566485928504</v>
      </c>
      <c r="M546" s="4">
        <v>30632.073188981667</v>
      </c>
      <c r="N546" s="4">
        <v>144016.55865686561</v>
      </c>
      <c r="O546" s="4">
        <v>17961.710892012805</v>
      </c>
      <c r="P546" s="4">
        <v>2760.3566485928504</v>
      </c>
      <c r="Q546" s="4">
        <v>128737.88386976979</v>
      </c>
      <c r="R546" s="4">
        <v>5972.4842096890679</v>
      </c>
      <c r="S546" s="4">
        <v>50837.527588577286</v>
      </c>
      <c r="T546" s="5">
        <v>14212.057027979383</v>
      </c>
      <c r="U546" s="4">
        <v>194099.55258506001</v>
      </c>
      <c r="V546" s="4">
        <v>80701.807930908777</v>
      </c>
      <c r="W546" s="4">
        <v>19703.866899313234</v>
      </c>
      <c r="X546" s="4">
        <v>74774.658283976009</v>
      </c>
      <c r="Y546" s="4">
        <v>19703.866899313234</v>
      </c>
      <c r="Z546" s="4">
        <v>14088.919197163492</v>
      </c>
      <c r="AA546" s="4">
        <v>105611.60628198386</v>
      </c>
      <c r="AB546" s="4">
        <v>226567.59737749802</v>
      </c>
      <c r="AC546" s="5">
        <v>0</v>
      </c>
      <c r="AD546" s="4">
        <v>-26658.40549619259</v>
      </c>
      <c r="AE546" s="4">
        <v>127121.09846329885</v>
      </c>
      <c r="AF546" s="4">
        <v>13599.496153726181</v>
      </c>
      <c r="AG546" s="4">
        <v>40007.934439629433</v>
      </c>
      <c r="AH546" s="4">
        <v>26527.121521436184</v>
      </c>
      <c r="AI546" s="4">
        <v>127477.23141913752</v>
      </c>
      <c r="AJ546" s="5">
        <v>7977.2542860116573</v>
      </c>
      <c r="AK546" s="4">
        <v>108970.18323582833</v>
      </c>
      <c r="AL546" s="4">
        <v>7977.2542860116573</v>
      </c>
      <c r="AM546" s="5">
        <v>105398.55816509815</v>
      </c>
      <c r="AN546" s="4">
        <v>9650.8622987635736</v>
      </c>
      <c r="AO546" s="4">
        <v>144473.69289909123</v>
      </c>
      <c r="AP546" s="5">
        <v>0</v>
      </c>
      <c r="AQ546" s="4">
        <v>54341.888374658447</v>
      </c>
      <c r="AR546" s="4">
        <v>2235.0671257436438</v>
      </c>
      <c r="AS546" s="4">
        <v>54341.888374658447</v>
      </c>
      <c r="AT546" s="4">
        <v>2677.358620775412</v>
      </c>
      <c r="AU546" s="4">
        <v>1302.6749511290541</v>
      </c>
      <c r="AV546" s="4">
        <v>5995.455035032126</v>
      </c>
      <c r="AW546" s="5">
        <v>238033.40776038571</v>
      </c>
      <c r="AX546" s="4">
        <v>2760.3566485928504</v>
      </c>
      <c r="AY546" s="4">
        <v>65374.541012927628</v>
      </c>
      <c r="AZ546" s="4">
        <v>144016.55865686561</v>
      </c>
      <c r="BA546" s="4">
        <v>54341.888374658447</v>
      </c>
      <c r="BB546" s="4">
        <v>2760.3566485928504</v>
      </c>
      <c r="BC546" s="4">
        <v>166176.80479784537</v>
      </c>
      <c r="BD546" s="4">
        <v>5972.4842096890679</v>
      </c>
      <c r="BE546" s="4">
        <v>90337.459043146388</v>
      </c>
      <c r="BF546" s="4">
        <v>80760.705969408766</v>
      </c>
      <c r="BG546" s="4">
        <v>79853.657360698402</v>
      </c>
      <c r="BH546" s="4">
        <v>74774.658283976009</v>
      </c>
      <c r="BI546" s="4">
        <v>79853.486864897597</v>
      </c>
      <c r="BJ546" s="4">
        <v>14088.919197163492</v>
      </c>
      <c r="BK546" s="4">
        <v>155646.11939468962</v>
      </c>
      <c r="BL546" s="4">
        <v>276319.91567260667</v>
      </c>
      <c r="BM546" s="4">
        <v>0</v>
      </c>
      <c r="BN546" s="4">
        <v>-26658.405496192594</v>
      </c>
      <c r="BO546" s="4">
        <v>177194.68028026939</v>
      </c>
      <c r="BP546" s="4">
        <v>13599.496153726181</v>
      </c>
      <c r="BQ546" s="4">
        <v>89880.438083746703</v>
      </c>
      <c r="BR546" s="4">
        <v>26527.121521436184</v>
      </c>
      <c r="BS546" s="4">
        <v>177551.46009717821</v>
      </c>
      <c r="BT546" s="4">
        <v>8053.4969062503824</v>
      </c>
      <c r="BU546" s="4">
        <v>144473.69289909123</v>
      </c>
      <c r="BV546" s="4">
        <v>98288.864226907011</v>
      </c>
      <c r="BW546" s="4">
        <v>0</v>
      </c>
      <c r="BX546" s="4">
        <v>98288.864226907011</v>
      </c>
      <c r="BY546" s="4">
        <v>0</v>
      </c>
      <c r="BZ546" s="4">
        <v>98288.864226907011</v>
      </c>
      <c r="CA546" s="4">
        <v>0</v>
      </c>
      <c r="CB546" s="4">
        <v>98288.864226907011</v>
      </c>
      <c r="CC546" s="4">
        <v>0</v>
      </c>
    </row>
    <row r="547" spans="1:81" x14ac:dyDescent="0.2">
      <c r="A547" s="4" t="s">
        <v>217</v>
      </c>
      <c r="B547" s="4">
        <v>9650.8622987635754</v>
      </c>
      <c r="C547" s="4">
        <v>108970.18323582833</v>
      </c>
      <c r="E547" s="4">
        <v>19703.866899313234</v>
      </c>
      <c r="F547" s="4">
        <v>2235.0671257436443</v>
      </c>
      <c r="G547" s="4">
        <v>19703.866899313234</v>
      </c>
      <c r="H547" s="4">
        <v>2677.3586207754129</v>
      </c>
      <c r="I547" s="4">
        <v>19703.866899313234</v>
      </c>
      <c r="J547" s="4">
        <v>5995.455035032126</v>
      </c>
      <c r="K547" s="4">
        <v>185857.20888915256</v>
      </c>
      <c r="L547" s="4">
        <v>2760.3566485928513</v>
      </c>
      <c r="M547" s="4">
        <v>30632.073188981674</v>
      </c>
      <c r="N547" s="4">
        <v>144016.55865686564</v>
      </c>
      <c r="O547" s="4">
        <v>17961.710892012805</v>
      </c>
      <c r="P547" s="4">
        <v>2760.3566485928513</v>
      </c>
      <c r="Q547" s="4">
        <v>128737.88386976982</v>
      </c>
      <c r="R547" s="4">
        <v>5972.4842096890698</v>
      </c>
      <c r="S547" s="4">
        <v>50837.527588577286</v>
      </c>
      <c r="T547" s="5">
        <v>14212.05702797939</v>
      </c>
      <c r="U547" s="4">
        <v>194099.55258506001</v>
      </c>
      <c r="V547" s="4">
        <v>80701.807930908777</v>
      </c>
      <c r="W547" s="4">
        <v>19703.866899313234</v>
      </c>
      <c r="X547" s="4">
        <v>74774.658283976023</v>
      </c>
      <c r="Y547" s="4">
        <v>19703.866899313234</v>
      </c>
      <c r="Z547" s="4">
        <v>14088.919197163497</v>
      </c>
      <c r="AA547" s="4">
        <v>105611.60628198386</v>
      </c>
      <c r="AB547" s="4">
        <v>226567.59737749802</v>
      </c>
      <c r="AC547" s="5">
        <v>0</v>
      </c>
      <c r="AD547" s="4">
        <v>-26658.40549619259</v>
      </c>
      <c r="AE547" s="4">
        <v>127121.09846329885</v>
      </c>
      <c r="AF547" s="4">
        <v>13599.496153726186</v>
      </c>
      <c r="AG547" s="4">
        <v>40007.934439629433</v>
      </c>
      <c r="AH547" s="4">
        <v>26527.121521436198</v>
      </c>
      <c r="AI547" s="4">
        <v>127477.23141913752</v>
      </c>
      <c r="AJ547" s="5">
        <v>7977.2542860116573</v>
      </c>
      <c r="AK547" s="4">
        <v>108970.18323582833</v>
      </c>
      <c r="AL547" s="4">
        <v>7977.2542860116573</v>
      </c>
      <c r="AM547" s="5">
        <v>105398.55816509815</v>
      </c>
      <c r="AN547" s="4">
        <v>9650.8622987635754</v>
      </c>
      <c r="AO547" s="4">
        <v>144473.69289909123</v>
      </c>
      <c r="AP547" s="5">
        <v>0</v>
      </c>
      <c r="AQ547" s="4">
        <v>54341.888374658447</v>
      </c>
      <c r="AR547" s="4">
        <v>2235.0671257436443</v>
      </c>
      <c r="AS547" s="4">
        <v>54341.888374658447</v>
      </c>
      <c r="AT547" s="4">
        <v>2677.3586207754129</v>
      </c>
      <c r="AU547" s="4">
        <v>1302.6749511290545</v>
      </c>
      <c r="AV547" s="4">
        <v>5995.455035032126</v>
      </c>
      <c r="AW547" s="5">
        <v>222083.2411888412</v>
      </c>
      <c r="AX547" s="4">
        <v>2760.3566485928513</v>
      </c>
      <c r="AY547" s="4">
        <v>65374.541012927635</v>
      </c>
      <c r="AZ547" s="4">
        <v>144016.55865686564</v>
      </c>
      <c r="BA547" s="4">
        <v>54341.888374658447</v>
      </c>
      <c r="BB547" s="4">
        <v>2760.3566485928513</v>
      </c>
      <c r="BC547" s="4">
        <v>166176.8047978454</v>
      </c>
      <c r="BD547" s="4">
        <v>5972.4842096890698</v>
      </c>
      <c r="BE547" s="4">
        <v>90337.459043146388</v>
      </c>
      <c r="BF547" s="4">
        <v>80760.705969408766</v>
      </c>
      <c r="BG547" s="4">
        <v>79853.657360698402</v>
      </c>
      <c r="BH547" s="4">
        <v>74774.658283976023</v>
      </c>
      <c r="BI547" s="4">
        <v>79853.486864897597</v>
      </c>
      <c r="BJ547" s="4">
        <v>14088.919197163497</v>
      </c>
      <c r="BK547" s="4">
        <v>155646.11939468962</v>
      </c>
      <c r="BL547" s="4">
        <v>276319.91567260667</v>
      </c>
      <c r="BM547" s="4">
        <v>0</v>
      </c>
      <c r="BN547" s="4">
        <v>-26658.405496192594</v>
      </c>
      <c r="BO547" s="4">
        <v>177194.68028026939</v>
      </c>
      <c r="BP547" s="4">
        <v>13599.496153726186</v>
      </c>
      <c r="BQ547" s="4">
        <v>89880.438083746703</v>
      </c>
      <c r="BR547" s="4">
        <v>26527.121521436198</v>
      </c>
      <c r="BS547" s="4">
        <v>177551.46009717821</v>
      </c>
      <c r="BT547" s="4">
        <v>8053.4969062503824</v>
      </c>
      <c r="BU547" s="4">
        <v>144473.69289909123</v>
      </c>
      <c r="BV547" s="4">
        <v>98288.864226907011</v>
      </c>
      <c r="BW547" s="4">
        <v>0</v>
      </c>
      <c r="BX547" s="4">
        <v>98288.864226907011</v>
      </c>
      <c r="BY547" s="4">
        <v>0</v>
      </c>
      <c r="BZ547" s="4">
        <v>98288.864226907011</v>
      </c>
      <c r="CA547" s="4">
        <v>0</v>
      </c>
      <c r="CB547" s="4">
        <v>98288.864226907011</v>
      </c>
      <c r="CC547" s="4">
        <v>0</v>
      </c>
    </row>
    <row r="548" spans="1:81" x14ac:dyDescent="0.2">
      <c r="B548" s="4">
        <f>((B546-B547)/B546)*100</f>
        <v>-1.8847946921581272E-14</v>
      </c>
      <c r="C548" s="4">
        <f t="shared" ref="C548:H548" si="52">((C546-C547)/C546)*100</f>
        <v>0</v>
      </c>
      <c r="E548" s="4">
        <f t="shared" si="52"/>
        <v>0</v>
      </c>
      <c r="F548" s="4">
        <f t="shared" si="52"/>
        <v>-2.0346026553236612E-14</v>
      </c>
      <c r="G548" s="4">
        <f t="shared" si="52"/>
        <v>0</v>
      </c>
      <c r="H548" s="4">
        <f t="shared" si="52"/>
        <v>-3.3969849788353044E-14</v>
      </c>
      <c r="I548" s="4">
        <f t="shared" ref="I548:BN548" si="53">((I546-I547)/I546)*100</f>
        <v>0</v>
      </c>
      <c r="J548" s="4">
        <f t="shared" si="53"/>
        <v>0</v>
      </c>
      <c r="K548" s="4">
        <f t="shared" si="53"/>
        <v>7.8346970310574457</v>
      </c>
      <c r="L548" s="4">
        <f t="shared" si="53"/>
        <v>-3.2948448970772024E-14</v>
      </c>
      <c r="M548" s="4">
        <f t="shared" si="53"/>
        <v>-2.375274298051946E-14</v>
      </c>
      <c r="N548" s="4">
        <f t="shared" si="53"/>
        <v>-2.0208669564224621E-14</v>
      </c>
      <c r="O548" s="4">
        <f t="shared" si="53"/>
        <v>0</v>
      </c>
      <c r="P548" s="4">
        <f t="shared" si="53"/>
        <v>-3.2948448970772024E-14</v>
      </c>
      <c r="Q548" s="4">
        <f t="shared" si="53"/>
        <v>-2.2607044315078925E-14</v>
      </c>
      <c r="R548" s="4">
        <f t="shared" si="53"/>
        <v>-3.045616094882157E-14</v>
      </c>
      <c r="S548" s="4">
        <f t="shared" ref="S548" si="54">((S546-S547)/S546)*100</f>
        <v>0</v>
      </c>
      <c r="T548" s="4">
        <f t="shared" ref="T548" si="55">((T546-T547)/T546)*100</f>
        <v>-5.1195668578160035E-14</v>
      </c>
      <c r="U548" s="4">
        <f t="shared" ref="U548" si="56">((U546-U547)/U546)*100</f>
        <v>0</v>
      </c>
      <c r="V548" s="4">
        <f t="shared" ref="V548" si="57">((V546-V547)/V546)*100</f>
        <v>0</v>
      </c>
      <c r="W548" s="4">
        <f t="shared" ref="W548" si="58">((W546-W547)/W546)*100</f>
        <v>0</v>
      </c>
      <c r="X548" s="4">
        <f t="shared" si="53"/>
        <v>-1.94610253825597E-14</v>
      </c>
      <c r="Y548" s="4">
        <f t="shared" si="53"/>
        <v>0</v>
      </c>
      <c r="Z548" s="4">
        <f t="shared" si="53"/>
        <v>-3.8732340886277601E-14</v>
      </c>
      <c r="AA548" s="4">
        <f t="shared" si="53"/>
        <v>0</v>
      </c>
      <c r="AB548" s="4">
        <f t="shared" si="53"/>
        <v>0</v>
      </c>
      <c r="AC548" s="4" t="e">
        <f t="shared" si="53"/>
        <v>#DIV/0!</v>
      </c>
      <c r="AD548" s="4">
        <f t="shared" si="53"/>
        <v>0</v>
      </c>
      <c r="AE548" s="4">
        <f t="shared" si="53"/>
        <v>0</v>
      </c>
      <c r="AF548" s="4">
        <f t="shared" si="53"/>
        <v>-4.0126252832847727E-14</v>
      </c>
      <c r="AG548" s="4">
        <f t="shared" si="53"/>
        <v>0</v>
      </c>
      <c r="AH548" s="4">
        <f t="shared" si="53"/>
        <v>-5.4856744319611374E-14</v>
      </c>
      <c r="AI548" s="4">
        <f t="shared" si="53"/>
        <v>0</v>
      </c>
      <c r="AJ548" s="4">
        <f t="shared" si="53"/>
        <v>0</v>
      </c>
      <c r="AK548" s="4">
        <f t="shared" si="53"/>
        <v>0</v>
      </c>
      <c r="AL548" s="4">
        <f t="shared" si="53"/>
        <v>0</v>
      </c>
      <c r="AM548" s="4">
        <f t="shared" si="53"/>
        <v>0</v>
      </c>
      <c r="AN548" s="4">
        <f t="shared" si="53"/>
        <v>-1.8847946921581272E-14</v>
      </c>
      <c r="AO548" s="4">
        <f t="shared" si="53"/>
        <v>0</v>
      </c>
      <c r="AP548" s="4" t="e">
        <f t="shared" si="53"/>
        <v>#DIV/0!</v>
      </c>
      <c r="AQ548" s="4">
        <f t="shared" si="53"/>
        <v>0</v>
      </c>
      <c r="AR548" s="4">
        <f t="shared" si="53"/>
        <v>-2.0346026553236612E-14</v>
      </c>
      <c r="AS548" s="4">
        <f t="shared" si="53"/>
        <v>0</v>
      </c>
      <c r="AT548" s="4">
        <f t="shared" si="53"/>
        <v>-3.3969849788353044E-14</v>
      </c>
      <c r="AU548" s="4">
        <f t="shared" si="53"/>
        <v>-3.4908735328972561E-14</v>
      </c>
      <c r="AV548" s="4">
        <f t="shared" si="53"/>
        <v>0</v>
      </c>
      <c r="AW548" s="4">
        <f t="shared" si="53"/>
        <v>6.7008100760379872</v>
      </c>
      <c r="AX548" s="4">
        <f t="shared" si="53"/>
        <v>-3.2948448970772024E-14</v>
      </c>
      <c r="AY548" s="4">
        <f t="shared" si="53"/>
        <v>-1.1129650015813688E-14</v>
      </c>
      <c r="AZ548" s="4">
        <f t="shared" si="53"/>
        <v>-2.0208669564224621E-14</v>
      </c>
      <c r="BA548" s="4">
        <f t="shared" si="53"/>
        <v>0</v>
      </c>
      <c r="BB548" s="4">
        <f t="shared" si="53"/>
        <v>-3.2948448970772024E-14</v>
      </c>
      <c r="BC548" s="4">
        <f t="shared" si="53"/>
        <v>-1.7513774255160706E-14</v>
      </c>
      <c r="BD548" s="4">
        <f t="shared" si="53"/>
        <v>-3.045616094882157E-14</v>
      </c>
      <c r="BE548" s="4">
        <f t="shared" si="53"/>
        <v>0</v>
      </c>
      <c r="BF548" s="4">
        <f t="shared" si="53"/>
        <v>0</v>
      </c>
      <c r="BG548" s="4">
        <f t="shared" si="53"/>
        <v>0</v>
      </c>
      <c r="BH548" s="4">
        <f t="shared" si="53"/>
        <v>-1.94610253825597E-14</v>
      </c>
      <c r="BI548" s="4">
        <f t="shared" si="53"/>
        <v>0</v>
      </c>
      <c r="BJ548" s="4">
        <f t="shared" si="53"/>
        <v>-3.8732340886277601E-14</v>
      </c>
      <c r="BK548" s="4">
        <f t="shared" si="53"/>
        <v>0</v>
      </c>
      <c r="BL548" s="4">
        <f t="shared" si="53"/>
        <v>0</v>
      </c>
      <c r="BM548" s="4" t="e">
        <f t="shared" si="53"/>
        <v>#DIV/0!</v>
      </c>
      <c r="BN548" s="4">
        <f t="shared" si="53"/>
        <v>0</v>
      </c>
      <c r="BO548" s="4">
        <f t="shared" ref="BO548:CC548" si="59">((BO546-BO547)/BO546)*100</f>
        <v>0</v>
      </c>
      <c r="BP548" s="4">
        <f t="shared" si="59"/>
        <v>-4.0126252832847727E-14</v>
      </c>
      <c r="BQ548" s="4">
        <f t="shared" si="59"/>
        <v>0</v>
      </c>
      <c r="BR548" s="4">
        <f t="shared" si="59"/>
        <v>-5.4856744319611374E-14</v>
      </c>
      <c r="BS548" s="4">
        <f t="shared" si="59"/>
        <v>0</v>
      </c>
      <c r="BT548" s="4">
        <f t="shared" si="59"/>
        <v>0</v>
      </c>
      <c r="BU548" s="4">
        <f t="shared" si="59"/>
        <v>0</v>
      </c>
      <c r="BV548" s="4">
        <f t="shared" si="59"/>
        <v>0</v>
      </c>
      <c r="BW548" s="4" t="e">
        <f t="shared" si="59"/>
        <v>#DIV/0!</v>
      </c>
      <c r="BX548" s="4">
        <f t="shared" si="59"/>
        <v>0</v>
      </c>
      <c r="BY548" s="4" t="e">
        <f t="shared" si="59"/>
        <v>#DIV/0!</v>
      </c>
      <c r="BZ548" s="4">
        <f t="shared" si="59"/>
        <v>0</v>
      </c>
      <c r="CA548" s="4" t="e">
        <f t="shared" si="59"/>
        <v>#DIV/0!</v>
      </c>
      <c r="CB548" s="4">
        <f t="shared" si="59"/>
        <v>0</v>
      </c>
      <c r="CC548" s="4" t="e">
        <f t="shared" si="59"/>
        <v>#DIV/0!</v>
      </c>
    </row>
    <row r="549" spans="1:81" x14ac:dyDescent="0.2">
      <c r="K549" s="4"/>
    </row>
    <row r="550" spans="1:81" x14ac:dyDescent="0.2">
      <c r="K550" s="4"/>
    </row>
    <row r="551" spans="1:81" x14ac:dyDescent="0.2">
      <c r="K551" s="4"/>
    </row>
    <row r="552" spans="1:81" x14ac:dyDescent="0.2">
      <c r="K552" s="4"/>
    </row>
    <row r="553" spans="1:81" x14ac:dyDescent="0.2">
      <c r="K553" s="4"/>
    </row>
    <row r="554" spans="1:81" x14ac:dyDescent="0.2">
      <c r="K554" s="4"/>
    </row>
    <row r="555" spans="1:81" x14ac:dyDescent="0.2">
      <c r="K555" s="4"/>
    </row>
    <row r="556" spans="1:81" x14ac:dyDescent="0.2">
      <c r="K556" s="4"/>
    </row>
  </sheetData>
  <mergeCells count="9">
    <mergeCell ref="AS41:BC41"/>
    <mergeCell ref="BD41:BM41"/>
    <mergeCell ref="A76:L76"/>
    <mergeCell ref="B41:I41"/>
    <mergeCell ref="J41:L41"/>
    <mergeCell ref="M41:V41"/>
    <mergeCell ref="W41:AE41"/>
    <mergeCell ref="AF41:AN41"/>
    <mergeCell ref="AO41:AR4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E097-4F9F-F948-8AA2-82AB700C2F45}">
  <dimension ref="A1:CE728"/>
  <sheetViews>
    <sheetView topLeftCell="AE708" zoomScale="98" zoomScaleNormal="100" workbookViewId="0">
      <selection activeCell="A723" sqref="A723"/>
    </sheetView>
  </sheetViews>
  <sheetFormatPr baseColWidth="10" defaultColWidth="8.6640625" defaultRowHeight="15" x14ac:dyDescent="0.2"/>
  <cols>
    <col min="1" max="1" width="21.6640625" style="4" customWidth="1"/>
    <col min="2" max="2" width="12.5" style="4" customWidth="1"/>
    <col min="3" max="3" width="31.6640625" style="4" customWidth="1"/>
    <col min="4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9.5" style="4" customWidth="1"/>
    <col min="25" max="25" width="11.83203125" style="4" bestFit="1" customWidth="1"/>
    <col min="26" max="27" width="8.6640625" style="4"/>
    <col min="28" max="28" width="8.6640625" style="4" customWidth="1"/>
    <col min="29" max="29" width="11.83203125" style="5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76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76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BQ2" s="6" t="s">
        <v>214</v>
      </c>
      <c r="BR2" s="7"/>
      <c r="BS2" s="7"/>
      <c r="BT2" s="7"/>
      <c r="BU2" s="7"/>
      <c r="BV2" s="9"/>
      <c r="BW2" s="7"/>
      <c r="BX2" s="7"/>
    </row>
    <row r="3" spans="1:76" s="10" customFormat="1" ht="15" customHeigh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AC3" s="13"/>
      <c r="AJ3" s="13"/>
      <c r="AM3" s="13"/>
      <c r="AP3" s="13"/>
      <c r="AW3" s="13"/>
      <c r="BO3" s="12" t="s">
        <v>156</v>
      </c>
      <c r="BP3" s="12" t="s">
        <v>133</v>
      </c>
      <c r="BQ3" s="12" t="s">
        <v>3</v>
      </c>
      <c r="BR3" s="12" t="s">
        <v>5</v>
      </c>
      <c r="BS3" s="12" t="s">
        <v>137</v>
      </c>
    </row>
    <row r="4" spans="1:76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BO4" s="12" t="s">
        <v>141</v>
      </c>
      <c r="BP4" s="12" t="s">
        <v>93</v>
      </c>
      <c r="BQ4" s="15" t="s">
        <v>169</v>
      </c>
      <c r="BR4" s="15" t="s">
        <v>11</v>
      </c>
      <c r="BS4" s="15">
        <f t="shared" ref="BS4:BS14" si="0">($H$58)*$C4</f>
        <v>1.5373076877791192</v>
      </c>
    </row>
    <row r="5" spans="1:76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AB5" s="5"/>
      <c r="AC5" s="4"/>
      <c r="AI5" s="5"/>
      <c r="AJ5" s="4"/>
      <c r="AL5" s="5"/>
      <c r="AM5" s="4"/>
      <c r="AO5" s="5"/>
      <c r="AP5" s="4"/>
      <c r="AV5" s="5"/>
      <c r="AW5" s="4"/>
      <c r="BO5" s="15"/>
      <c r="BP5" s="15"/>
      <c r="BQ5" s="15" t="s">
        <v>170</v>
      </c>
      <c r="BR5" s="15" t="s">
        <v>11</v>
      </c>
      <c r="BS5" s="15">
        <f t="shared" si="0"/>
        <v>4.8712276462271467</v>
      </c>
    </row>
    <row r="6" spans="1:76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AB6" s="5"/>
      <c r="AC6" s="4"/>
      <c r="AI6" s="5"/>
      <c r="AJ6" s="4"/>
      <c r="AL6" s="5"/>
      <c r="AM6" s="4"/>
      <c r="AO6" s="5"/>
      <c r="AP6" s="4"/>
      <c r="AV6" s="5"/>
      <c r="AW6" s="4"/>
      <c r="BO6" s="15"/>
      <c r="BP6" s="15"/>
      <c r="BQ6" s="15" t="s">
        <v>171</v>
      </c>
      <c r="BR6" s="15" t="s">
        <v>11</v>
      </c>
      <c r="BS6" s="15">
        <f t="shared" si="0"/>
        <v>9.5420670706538111</v>
      </c>
    </row>
    <row r="7" spans="1:76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AB7" s="5"/>
      <c r="AC7" s="4"/>
      <c r="AI7" s="5"/>
      <c r="AJ7" s="4"/>
      <c r="AL7" s="5"/>
      <c r="AM7" s="4"/>
      <c r="AO7" s="5"/>
      <c r="AP7" s="4"/>
      <c r="AV7" s="5"/>
      <c r="AW7" s="4"/>
      <c r="BO7" s="15"/>
      <c r="BP7" s="15"/>
      <c r="BQ7" s="15" t="s">
        <v>172</v>
      </c>
      <c r="BR7" s="15" t="s">
        <v>11</v>
      </c>
      <c r="BS7" s="15">
        <f t="shared" si="0"/>
        <v>1.7139142638219382</v>
      </c>
    </row>
    <row r="8" spans="1:76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AB8" s="5"/>
      <c r="AC8" s="4"/>
      <c r="AI8" s="5"/>
      <c r="AJ8" s="4"/>
      <c r="AL8" s="5"/>
      <c r="AM8" s="4"/>
      <c r="AO8" s="5"/>
      <c r="AP8" s="4"/>
      <c r="AV8" s="5"/>
      <c r="AW8" s="4"/>
      <c r="BO8" s="15"/>
      <c r="BP8" s="15"/>
      <c r="BQ8" s="15" t="s">
        <v>173</v>
      </c>
      <c r="BR8" s="15" t="s">
        <v>11</v>
      </c>
      <c r="BS8" s="15">
        <f t="shared" si="0"/>
        <v>0.74260703338953893</v>
      </c>
    </row>
    <row r="9" spans="1:76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AB9" s="5"/>
      <c r="AC9" s="4"/>
      <c r="AI9" s="5"/>
      <c r="AJ9" s="4"/>
      <c r="AL9" s="5"/>
      <c r="AM9" s="4"/>
      <c r="AO9" s="5"/>
      <c r="AP9" s="4"/>
      <c r="AV9" s="5"/>
      <c r="AW9" s="4"/>
      <c r="BO9" s="15"/>
      <c r="BP9" s="15"/>
      <c r="BQ9" s="15" t="s">
        <v>174</v>
      </c>
      <c r="BR9" s="15" t="s">
        <v>11</v>
      </c>
      <c r="BS9" s="15">
        <f t="shared" si="0"/>
        <v>23.468039751594404</v>
      </c>
    </row>
    <row r="10" spans="1:76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AB10" s="5"/>
      <c r="AC10" s="4"/>
      <c r="AI10" s="5"/>
      <c r="AJ10" s="4"/>
      <c r="AL10" s="5"/>
      <c r="AM10" s="4"/>
      <c r="AO10" s="5"/>
      <c r="AP10" s="4"/>
      <c r="AV10" s="5"/>
      <c r="AW10" s="4"/>
      <c r="BO10" s="15"/>
      <c r="BP10" s="15"/>
      <c r="BQ10" s="15" t="s">
        <v>175</v>
      </c>
      <c r="BR10" s="15" t="s">
        <v>11</v>
      </c>
      <c r="BS10" s="15">
        <f t="shared" si="0"/>
        <v>6.0988924645072634E-2</v>
      </c>
    </row>
    <row r="11" spans="1:76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AB11" s="5"/>
      <c r="AC11" s="4"/>
      <c r="AI11" s="5"/>
      <c r="AJ11" s="4"/>
      <c r="AL11" s="5"/>
      <c r="AM11" s="4"/>
      <c r="AO11" s="5"/>
      <c r="AP11" s="4"/>
      <c r="AV11" s="5"/>
      <c r="AW11" s="4"/>
      <c r="BO11" s="15"/>
      <c r="BP11" s="15"/>
      <c r="BQ11" s="15" t="s">
        <v>176</v>
      </c>
      <c r="BR11" s="15" t="s">
        <v>11</v>
      </c>
      <c r="BS11" s="15">
        <f t="shared" si="0"/>
        <v>0.14396527264729048</v>
      </c>
    </row>
    <row r="12" spans="1:76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AB12" s="5"/>
      <c r="AC12" s="4"/>
      <c r="AI12" s="5"/>
      <c r="AJ12" s="4"/>
      <c r="AL12" s="5"/>
      <c r="AM12" s="4"/>
      <c r="AO12" s="5"/>
      <c r="AP12" s="4"/>
      <c r="AV12" s="5"/>
      <c r="AW12" s="4"/>
      <c r="BO12" s="15"/>
      <c r="BP12" s="15"/>
      <c r="BQ12" s="15" t="s">
        <v>177</v>
      </c>
      <c r="BR12" s="15" t="s">
        <v>11</v>
      </c>
      <c r="BS12" s="15">
        <f t="shared" si="0"/>
        <v>26.972665888521622</v>
      </c>
    </row>
    <row r="13" spans="1:76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AB13" s="5"/>
      <c r="AC13" s="4"/>
      <c r="AI13" s="5"/>
      <c r="AJ13" s="4"/>
      <c r="AL13" s="5"/>
      <c r="AM13" s="4"/>
      <c r="AO13" s="5"/>
      <c r="AP13" s="4"/>
      <c r="AV13" s="5"/>
      <c r="AW13" s="4"/>
      <c r="BO13" s="15"/>
      <c r="BP13" s="15"/>
      <c r="BQ13" s="15" t="s">
        <v>178</v>
      </c>
      <c r="BR13" s="15" t="s">
        <v>11</v>
      </c>
      <c r="BS13" s="15">
        <f t="shared" si="0"/>
        <v>0.21310684924266798</v>
      </c>
    </row>
    <row r="14" spans="1:76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AB14" s="5"/>
      <c r="AC14" s="4"/>
      <c r="AI14" s="5"/>
      <c r="AJ14" s="4"/>
      <c r="AL14" s="5"/>
      <c r="AM14" s="4"/>
      <c r="AO14" s="5"/>
      <c r="AP14" s="4"/>
      <c r="AV14" s="5"/>
      <c r="AW14" s="4"/>
      <c r="BO14" s="15"/>
      <c r="BP14" s="15"/>
      <c r="BQ14" s="15" t="s">
        <v>179</v>
      </c>
      <c r="BR14" s="15" t="s">
        <v>11</v>
      </c>
      <c r="BS14" s="15">
        <f t="shared" si="0"/>
        <v>13598.995630805546</v>
      </c>
    </row>
    <row r="15" spans="1:76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  <c r="BO15" s="175" t="s">
        <v>142</v>
      </c>
      <c r="BP15" s="12" t="s">
        <v>87</v>
      </c>
      <c r="BQ15" s="15" t="s">
        <v>169</v>
      </c>
      <c r="BR15" s="15" t="s">
        <v>11</v>
      </c>
      <c r="BS15" s="16">
        <f t="shared" ref="BS15:BS25" si="1">($J$58)*$C4</f>
        <v>18.805172992310453</v>
      </c>
    </row>
    <row r="16" spans="1:76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AB16" s="5"/>
      <c r="AC16" s="4"/>
      <c r="AI16" s="5"/>
      <c r="AJ16" s="4"/>
      <c r="AL16" s="5"/>
      <c r="AM16" s="4"/>
      <c r="AO16" s="5"/>
      <c r="AP16" s="4"/>
      <c r="AV16" s="5"/>
      <c r="AW16" s="4"/>
      <c r="BO16" s="15"/>
      <c r="BP16" s="15"/>
      <c r="BQ16" s="15" t="s">
        <v>170</v>
      </c>
      <c r="BR16" s="15" t="s">
        <v>11</v>
      </c>
      <c r="BS16" s="16">
        <f t="shared" si="1"/>
        <v>59.587471851235861</v>
      </c>
    </row>
    <row r="17" spans="1:83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AB17" s="5"/>
      <c r="AC17" s="4"/>
      <c r="AI17" s="5"/>
      <c r="AJ17" s="4"/>
      <c r="AL17" s="5"/>
      <c r="AM17" s="4"/>
      <c r="AO17" s="5"/>
      <c r="AP17" s="4"/>
      <c r="AV17" s="5"/>
      <c r="AW17" s="4"/>
      <c r="BO17" s="15"/>
      <c r="BP17" s="15"/>
      <c r="BQ17" s="15" t="s">
        <v>171</v>
      </c>
      <c r="BR17" s="15" t="s">
        <v>11</v>
      </c>
      <c r="BS17" s="16">
        <f t="shared" si="1"/>
        <v>116.72368738824389</v>
      </c>
    </row>
    <row r="18" spans="1:83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AB18" s="5"/>
      <c r="AC18" s="4"/>
      <c r="AI18" s="5"/>
      <c r="AJ18" s="4"/>
      <c r="AL18" s="5"/>
      <c r="AM18" s="4"/>
      <c r="AO18" s="5"/>
      <c r="AP18" s="4"/>
      <c r="AV18" s="5"/>
      <c r="AW18" s="4"/>
      <c r="BO18" s="15"/>
      <c r="BP18" s="15"/>
      <c r="BQ18" s="15" t="s">
        <v>172</v>
      </c>
      <c r="BR18" s="15" t="s">
        <v>11</v>
      </c>
      <c r="BS18" s="16">
        <f t="shared" si="1"/>
        <v>20.965519447653243</v>
      </c>
    </row>
    <row r="19" spans="1:83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AB19" s="5"/>
      <c r="AC19" s="4"/>
      <c r="AI19" s="5"/>
      <c r="AJ19" s="4"/>
      <c r="AL19" s="5"/>
      <c r="AM19" s="4"/>
      <c r="AO19" s="5"/>
      <c r="AP19" s="4"/>
      <c r="AV19" s="5"/>
      <c r="AW19" s="4"/>
      <c r="BO19" s="15"/>
      <c r="BP19" s="15"/>
      <c r="BQ19" s="15" t="s">
        <v>173</v>
      </c>
      <c r="BR19" s="15" t="s">
        <v>11</v>
      </c>
      <c r="BS19" s="16">
        <f t="shared" si="1"/>
        <v>9.0839679260117094</v>
      </c>
    </row>
    <row r="20" spans="1:83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AB20" s="5"/>
      <c r="AC20" s="4"/>
      <c r="AI20" s="5"/>
      <c r="AJ20" s="4"/>
      <c r="AL20" s="5"/>
      <c r="AM20" s="4"/>
      <c r="AO20" s="5"/>
      <c r="AP20" s="4"/>
      <c r="AV20" s="5"/>
      <c r="AW20" s="4"/>
      <c r="BO20" s="15"/>
      <c r="BP20" s="15"/>
      <c r="BQ20" s="15" t="s">
        <v>174</v>
      </c>
      <c r="BR20" s="15" t="s">
        <v>11</v>
      </c>
      <c r="BS20" s="16">
        <f t="shared" si="1"/>
        <v>287.07366184885706</v>
      </c>
    </row>
    <row r="21" spans="1:83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AB21" s="5"/>
      <c r="AC21" s="4"/>
      <c r="AI21" s="5"/>
      <c r="AJ21" s="4"/>
      <c r="AL21" s="5"/>
      <c r="AM21" s="4"/>
      <c r="AO21" s="5"/>
      <c r="AP21" s="4"/>
      <c r="AV21" s="5"/>
      <c r="AW21" s="4"/>
      <c r="BO21" s="15"/>
      <c r="BP21" s="15"/>
      <c r="BQ21" s="15" t="s">
        <v>175</v>
      </c>
      <c r="BR21" s="15" t="s">
        <v>11</v>
      </c>
      <c r="BS21" s="16">
        <f t="shared" si="1"/>
        <v>0.7460492702163376</v>
      </c>
      <c r="CC21" s="20"/>
      <c r="CD21" s="20"/>
      <c r="CE21" s="20"/>
    </row>
    <row r="22" spans="1:83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AB22" s="5"/>
      <c r="AC22" s="4"/>
      <c r="AI22" s="5"/>
      <c r="AJ22" s="4"/>
      <c r="AL22" s="5"/>
      <c r="AM22" s="4"/>
      <c r="AO22" s="5"/>
      <c r="AP22" s="4"/>
      <c r="AV22" s="5"/>
      <c r="AW22" s="4"/>
      <c r="BO22" s="15"/>
      <c r="BP22" s="15"/>
      <c r="BQ22" s="15" t="s">
        <v>176</v>
      </c>
      <c r="BR22" s="15" t="s">
        <v>11</v>
      </c>
      <c r="BS22" s="16">
        <f t="shared" si="1"/>
        <v>1.7610605076258632</v>
      </c>
      <c r="CC22" s="20"/>
      <c r="CD22" s="20"/>
      <c r="CE22" s="20"/>
    </row>
    <row r="23" spans="1:83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AB23" s="5"/>
      <c r="AC23" s="4"/>
      <c r="AI23" s="5"/>
      <c r="AJ23" s="4"/>
      <c r="AL23" s="5"/>
      <c r="AM23" s="4"/>
      <c r="AO23" s="5"/>
      <c r="AP23" s="4"/>
      <c r="AV23" s="5"/>
      <c r="AW23" s="4"/>
      <c r="BO23" s="15"/>
      <c r="BP23" s="15"/>
      <c r="BQ23" s="15" t="s">
        <v>177</v>
      </c>
      <c r="BR23" s="15" t="s">
        <v>11</v>
      </c>
      <c r="BS23" s="16">
        <f t="shared" si="1"/>
        <v>329.94413033229984</v>
      </c>
      <c r="CC23" s="20"/>
      <c r="CD23" s="20"/>
      <c r="CE23" s="20"/>
    </row>
    <row r="24" spans="1:83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AB24" s="5"/>
      <c r="AC24" s="4"/>
      <c r="AI24" s="5"/>
      <c r="AJ24" s="4"/>
      <c r="AL24" s="5"/>
      <c r="AM24" s="4"/>
      <c r="AO24" s="5"/>
      <c r="AP24" s="4"/>
      <c r="AV24" s="5"/>
      <c r="AW24" s="4"/>
      <c r="BO24" s="15"/>
      <c r="BP24" s="15"/>
      <c r="BQ24" s="15" t="s">
        <v>178</v>
      </c>
      <c r="BR24" s="15" t="s">
        <v>11</v>
      </c>
      <c r="BS24" s="16">
        <f t="shared" si="1"/>
        <v>2.606837393524045</v>
      </c>
      <c r="CC24" s="104"/>
      <c r="CD24" s="104"/>
      <c r="CE24" s="104"/>
    </row>
    <row r="25" spans="1:83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AB25" s="5"/>
      <c r="AC25" s="4"/>
      <c r="AI25" s="5"/>
      <c r="AJ25" s="4"/>
      <c r="AL25" s="5"/>
      <c r="AM25" s="4"/>
      <c r="AO25" s="5"/>
      <c r="AP25" s="4"/>
      <c r="AV25" s="5"/>
      <c r="AW25" s="4"/>
      <c r="BO25" s="15"/>
      <c r="BP25" s="15"/>
      <c r="BQ25" s="15" t="s">
        <v>179</v>
      </c>
      <c r="BR25" s="15" t="s">
        <v>11</v>
      </c>
      <c r="BS25" s="16">
        <f t="shared" si="1"/>
        <v>166350.21563472197</v>
      </c>
      <c r="CC25" s="110"/>
      <c r="CD25" s="110"/>
      <c r="CE25" s="110"/>
    </row>
    <row r="26" spans="1:83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BO26" s="15"/>
      <c r="BP26" s="12" t="s">
        <v>93</v>
      </c>
      <c r="BQ26" s="15" t="s">
        <v>169</v>
      </c>
      <c r="BR26" s="15" t="s">
        <v>11</v>
      </c>
      <c r="BS26" s="16">
        <f t="shared" ref="BS26:BS36" si="2">($L$58)*$C4</f>
        <v>1.5373076877791192</v>
      </c>
      <c r="BW26" s="5"/>
      <c r="CC26" s="20"/>
      <c r="CD26" s="20"/>
      <c r="CE26" s="20"/>
    </row>
    <row r="27" spans="1:83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  <c r="BO27" s="15"/>
      <c r="BP27" s="15"/>
      <c r="BQ27" s="15" t="s">
        <v>170</v>
      </c>
      <c r="BR27" s="15" t="s">
        <v>11</v>
      </c>
      <c r="BS27" s="16">
        <f t="shared" si="2"/>
        <v>4.8712276462271467</v>
      </c>
      <c r="CC27" s="104"/>
      <c r="CD27" s="104"/>
      <c r="CE27" s="104"/>
    </row>
    <row r="28" spans="1:83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  <c r="BO28" s="15"/>
      <c r="BP28" s="15"/>
      <c r="BQ28" s="15" t="s">
        <v>171</v>
      </c>
      <c r="BR28" s="15" t="s">
        <v>11</v>
      </c>
      <c r="BS28" s="16">
        <f t="shared" si="2"/>
        <v>9.5420670706538111</v>
      </c>
      <c r="CC28" s="20"/>
      <c r="CD28" s="20"/>
      <c r="CE28" s="20"/>
    </row>
    <row r="29" spans="1:83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  <c r="BO29" s="15"/>
      <c r="BP29" s="15"/>
      <c r="BQ29" s="15" t="s">
        <v>172</v>
      </c>
      <c r="BR29" s="15" t="s">
        <v>11</v>
      </c>
      <c r="BS29" s="16">
        <f t="shared" si="2"/>
        <v>1.7139142638219382</v>
      </c>
    </row>
    <row r="30" spans="1:83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  <c r="BO30" s="15"/>
      <c r="BP30" s="15"/>
      <c r="BQ30" s="15" t="s">
        <v>173</v>
      </c>
      <c r="BR30" s="15" t="s">
        <v>11</v>
      </c>
      <c r="BS30" s="16">
        <f t="shared" si="2"/>
        <v>0.74260703338953893</v>
      </c>
    </row>
    <row r="31" spans="1:83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  <c r="BO31" s="15"/>
      <c r="BP31" s="15"/>
      <c r="BQ31" s="15" t="s">
        <v>174</v>
      </c>
      <c r="BR31" s="15" t="s">
        <v>11</v>
      </c>
      <c r="BS31" s="16">
        <f t="shared" si="2"/>
        <v>23.468039751594404</v>
      </c>
    </row>
    <row r="32" spans="1:83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  <c r="BO32" s="15"/>
      <c r="BP32" s="15"/>
      <c r="BQ32" s="15" t="s">
        <v>175</v>
      </c>
      <c r="BR32" s="15" t="s">
        <v>11</v>
      </c>
      <c r="BS32" s="16">
        <f t="shared" si="2"/>
        <v>6.0988924645072634E-2</v>
      </c>
    </row>
    <row r="33" spans="1:71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  <c r="BO33" s="15"/>
      <c r="BP33" s="15"/>
      <c r="BQ33" s="15" t="s">
        <v>176</v>
      </c>
      <c r="BR33" s="15" t="s">
        <v>11</v>
      </c>
      <c r="BS33" s="16">
        <f t="shared" si="2"/>
        <v>0.14396527264729048</v>
      </c>
    </row>
    <row r="34" spans="1:71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  <c r="BO34" s="15"/>
      <c r="BP34" s="15"/>
      <c r="BQ34" s="15" t="s">
        <v>177</v>
      </c>
      <c r="BR34" s="15" t="s">
        <v>11</v>
      </c>
      <c r="BS34" s="16">
        <f t="shared" si="2"/>
        <v>26.972665888521622</v>
      </c>
    </row>
    <row r="35" spans="1:71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  <c r="BO35" s="15"/>
      <c r="BP35" s="15"/>
      <c r="BQ35" s="15" t="s">
        <v>178</v>
      </c>
      <c r="BR35" s="15" t="s">
        <v>11</v>
      </c>
      <c r="BS35" s="16">
        <f t="shared" si="2"/>
        <v>0.21310684924266798</v>
      </c>
    </row>
    <row r="36" spans="1:71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  <c r="BO36" s="15"/>
      <c r="BP36" s="15"/>
      <c r="BQ36" s="15" t="s">
        <v>179</v>
      </c>
      <c r="BR36" s="15" t="s">
        <v>11</v>
      </c>
      <c r="BS36" s="16">
        <f t="shared" si="2"/>
        <v>13598.995630805546</v>
      </c>
    </row>
    <row r="37" spans="1:71" x14ac:dyDescent="0.2">
      <c r="B37" s="20"/>
      <c r="C37" s="20"/>
      <c r="D37" s="20"/>
      <c r="E37" s="20"/>
      <c r="F37" s="20"/>
      <c r="G37" s="20"/>
      <c r="H37" s="20"/>
      <c r="BO37" s="12" t="s">
        <v>143</v>
      </c>
      <c r="BP37" s="12" t="s">
        <v>87</v>
      </c>
      <c r="BQ37" s="15" t="s">
        <v>169</v>
      </c>
      <c r="BR37" s="15" t="s">
        <v>11</v>
      </c>
      <c r="BS37" s="15">
        <f t="shared" ref="BS37:BS47" si="3">($M$58)*$C4</f>
        <v>7.3555188444695968E-2</v>
      </c>
    </row>
    <row r="38" spans="1:71" ht="16" x14ac:dyDescent="0.2">
      <c r="A38" s="6" t="s">
        <v>80</v>
      </c>
      <c r="I38" s="21" t="s">
        <v>29</v>
      </c>
      <c r="BO38" s="15"/>
      <c r="BP38" s="15"/>
      <c r="BQ38" s="15" t="s">
        <v>170</v>
      </c>
      <c r="BR38" s="15" t="s">
        <v>11</v>
      </c>
      <c r="BS38" s="15">
        <f t="shared" si="3"/>
        <v>0.23307244888163978</v>
      </c>
    </row>
    <row r="39" spans="1:71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BO39" s="15"/>
      <c r="BP39" s="15"/>
      <c r="BQ39" s="15" t="s">
        <v>171</v>
      </c>
      <c r="BR39" s="15" t="s">
        <v>11</v>
      </c>
      <c r="BS39" s="15">
        <f t="shared" si="3"/>
        <v>0.45655697106922544</v>
      </c>
    </row>
    <row r="40" spans="1:71" s="20" customFormat="1" x14ac:dyDescent="0.2">
      <c r="A40" s="40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  <c r="BO40" s="176"/>
      <c r="BP40" s="176"/>
      <c r="BQ40" s="15" t="s">
        <v>172</v>
      </c>
      <c r="BR40" s="15" t="s">
        <v>11</v>
      </c>
      <c r="BS40" s="15">
        <f t="shared" si="3"/>
        <v>8.2005240496519541E-2</v>
      </c>
    </row>
    <row r="41" spans="1:71" s="20" customFormat="1" ht="26" customHeight="1" x14ac:dyDescent="0.15">
      <c r="A41" s="24"/>
      <c r="B41" s="217" t="s">
        <v>86</v>
      </c>
      <c r="C41" s="218"/>
      <c r="D41" s="218"/>
      <c r="E41" s="218"/>
      <c r="F41" s="218"/>
      <c r="G41" s="218"/>
      <c r="H41" s="218"/>
      <c r="I41" s="219"/>
      <c r="J41" s="214" t="s">
        <v>98</v>
      </c>
      <c r="K41" s="215"/>
      <c r="L41" s="216"/>
      <c r="M41" s="214" t="s">
        <v>99</v>
      </c>
      <c r="N41" s="215"/>
      <c r="O41" s="215"/>
      <c r="P41" s="215"/>
      <c r="Q41" s="215"/>
      <c r="R41" s="215"/>
      <c r="S41" s="215"/>
      <c r="T41" s="215"/>
      <c r="U41" s="215"/>
      <c r="V41" s="216"/>
      <c r="W41" s="214" t="s">
        <v>107</v>
      </c>
      <c r="X41" s="215"/>
      <c r="Y41" s="215"/>
      <c r="Z41" s="215"/>
      <c r="AA41" s="215"/>
      <c r="AB41" s="215"/>
      <c r="AC41" s="215"/>
      <c r="AD41" s="215"/>
      <c r="AE41" s="216"/>
      <c r="AF41" s="214" t="s">
        <v>116</v>
      </c>
      <c r="AG41" s="215"/>
      <c r="AH41" s="215"/>
      <c r="AI41" s="215"/>
      <c r="AJ41" s="215"/>
      <c r="AK41" s="215"/>
      <c r="AL41" s="215"/>
      <c r="AM41" s="215"/>
      <c r="AN41" s="216"/>
      <c r="AO41" s="214" t="s">
        <v>118</v>
      </c>
      <c r="AP41" s="215"/>
      <c r="AQ41" s="215"/>
      <c r="AR41" s="216"/>
      <c r="AS41" s="214" t="s">
        <v>119</v>
      </c>
      <c r="AT41" s="215"/>
      <c r="AU41" s="215"/>
      <c r="AV41" s="215"/>
      <c r="AW41" s="215"/>
      <c r="AX41" s="215"/>
      <c r="AY41" s="215"/>
      <c r="AZ41" s="215"/>
      <c r="BA41" s="215"/>
      <c r="BB41" s="215"/>
      <c r="BC41" s="216"/>
      <c r="BD41" s="214" t="s">
        <v>123</v>
      </c>
      <c r="BE41" s="215"/>
      <c r="BF41" s="215"/>
      <c r="BG41" s="215"/>
      <c r="BH41" s="215"/>
      <c r="BI41" s="215"/>
      <c r="BJ41" s="215"/>
      <c r="BK41" s="215"/>
      <c r="BL41" s="215"/>
      <c r="BM41" s="216"/>
      <c r="BO41" s="176"/>
      <c r="BP41" s="176"/>
      <c r="BQ41" s="15" t="s">
        <v>173</v>
      </c>
      <c r="BR41" s="15" t="s">
        <v>11</v>
      </c>
      <c r="BS41" s="15">
        <f t="shared" si="3"/>
        <v>3.5531338791543438E-2</v>
      </c>
    </row>
    <row r="42" spans="1:71" s="20" customFormat="1" ht="156" customHeight="1" x14ac:dyDescent="0.2">
      <c r="A42" s="17"/>
      <c r="B42" s="64" t="s">
        <v>87</v>
      </c>
      <c r="C42" s="65" t="s">
        <v>88</v>
      </c>
      <c r="D42" s="65" t="s">
        <v>89</v>
      </c>
      <c r="E42" s="99" t="s">
        <v>90</v>
      </c>
      <c r="F42" s="65" t="s">
        <v>91</v>
      </c>
      <c r="G42" s="167" t="s">
        <v>92</v>
      </c>
      <c r="H42" s="65" t="s">
        <v>93</v>
      </c>
      <c r="I42" s="66" t="s">
        <v>94</v>
      </c>
      <c r="J42" s="65" t="s">
        <v>87</v>
      </c>
      <c r="K42" s="167" t="s">
        <v>92</v>
      </c>
      <c r="L42" s="65" t="s">
        <v>93</v>
      </c>
      <c r="M42" s="77" t="s">
        <v>100</v>
      </c>
      <c r="N42" s="78" t="s">
        <v>101</v>
      </c>
      <c r="O42" s="79" t="s">
        <v>102</v>
      </c>
      <c r="P42" s="79" t="s">
        <v>103</v>
      </c>
      <c r="Q42" s="78" t="s">
        <v>89</v>
      </c>
      <c r="R42" s="78" t="s">
        <v>104</v>
      </c>
      <c r="S42" s="78" t="s">
        <v>91</v>
      </c>
      <c r="T42" s="170" t="s">
        <v>92</v>
      </c>
      <c r="U42" s="78" t="s">
        <v>93</v>
      </c>
      <c r="V42" s="80" t="s">
        <v>105</v>
      </c>
      <c r="W42" s="65" t="s">
        <v>108</v>
      </c>
      <c r="X42" s="65" t="s">
        <v>109</v>
      </c>
      <c r="Y42" s="75" t="s">
        <v>102</v>
      </c>
      <c r="Z42" s="75" t="s">
        <v>110</v>
      </c>
      <c r="AA42" s="65" t="s">
        <v>89</v>
      </c>
      <c r="AB42" s="65" t="s">
        <v>104</v>
      </c>
      <c r="AC42" s="65" t="s">
        <v>91</v>
      </c>
      <c r="AD42" s="167" t="s">
        <v>92</v>
      </c>
      <c r="AE42" s="100" t="s">
        <v>93</v>
      </c>
      <c r="AF42" s="64" t="s">
        <v>87</v>
      </c>
      <c r="AG42" s="65" t="s">
        <v>88</v>
      </c>
      <c r="AH42" s="65" t="s">
        <v>113</v>
      </c>
      <c r="AI42" s="65" t="s">
        <v>89</v>
      </c>
      <c r="AJ42" s="65" t="s">
        <v>90</v>
      </c>
      <c r="AK42" s="65" t="s">
        <v>91</v>
      </c>
      <c r="AL42" s="167" t="s">
        <v>114</v>
      </c>
      <c r="AM42" s="169" t="s">
        <v>115</v>
      </c>
      <c r="AN42" s="66" t="s">
        <v>94</v>
      </c>
      <c r="AO42" s="65" t="s">
        <v>87</v>
      </c>
      <c r="AP42" s="65" t="s">
        <v>113</v>
      </c>
      <c r="AQ42" s="167" t="s">
        <v>114</v>
      </c>
      <c r="AR42" s="168" t="s">
        <v>115</v>
      </c>
      <c r="AS42" s="64" t="s">
        <v>100</v>
      </c>
      <c r="AT42" s="65" t="s">
        <v>120</v>
      </c>
      <c r="AU42" s="75" t="s">
        <v>121</v>
      </c>
      <c r="AV42" s="75" t="s">
        <v>122</v>
      </c>
      <c r="AW42" s="65" t="s">
        <v>89</v>
      </c>
      <c r="AX42" s="65" t="s">
        <v>104</v>
      </c>
      <c r="AY42" s="65" t="s">
        <v>91</v>
      </c>
      <c r="AZ42" s="65" t="s">
        <v>113</v>
      </c>
      <c r="BA42" s="169" t="s">
        <v>114</v>
      </c>
      <c r="BB42" s="169" t="s">
        <v>115</v>
      </c>
      <c r="BC42" s="76" t="s">
        <v>105</v>
      </c>
      <c r="BD42" s="65" t="s">
        <v>108</v>
      </c>
      <c r="BE42" s="65" t="s">
        <v>109</v>
      </c>
      <c r="BF42" s="75" t="s">
        <v>102</v>
      </c>
      <c r="BG42" s="75" t="s">
        <v>110</v>
      </c>
      <c r="BH42" s="65" t="s">
        <v>89</v>
      </c>
      <c r="BI42" s="65" t="s">
        <v>104</v>
      </c>
      <c r="BJ42" s="65" t="s">
        <v>91</v>
      </c>
      <c r="BK42" s="65" t="s">
        <v>113</v>
      </c>
      <c r="BL42" s="169" t="s">
        <v>114</v>
      </c>
      <c r="BM42" s="171" t="s">
        <v>115</v>
      </c>
      <c r="BO42" s="176"/>
      <c r="BP42" s="176"/>
      <c r="BQ42" s="15" t="s">
        <v>174</v>
      </c>
      <c r="BR42" s="15" t="s">
        <v>11</v>
      </c>
      <c r="BS42" s="15">
        <f t="shared" si="3"/>
        <v>1.1228696116454748</v>
      </c>
    </row>
    <row r="43" spans="1:71" s="104" customFormat="1" x14ac:dyDescent="0.2">
      <c r="A43" s="119" t="s">
        <v>31</v>
      </c>
      <c r="B43" s="120">
        <v>0.71861940686019432</v>
      </c>
      <c r="C43" s="121"/>
      <c r="D43" s="122">
        <v>0.8</v>
      </c>
      <c r="E43" s="123"/>
      <c r="F43" s="121"/>
      <c r="G43" s="139"/>
      <c r="H43" s="101">
        <v>0.90728747781036534</v>
      </c>
      <c r="I43" s="102"/>
      <c r="J43" s="101">
        <v>0.8</v>
      </c>
      <c r="K43" s="110"/>
      <c r="L43" s="105">
        <v>0.90728747781036534</v>
      </c>
      <c r="M43" s="106">
        <v>0.55100000000000005</v>
      </c>
      <c r="N43" s="106"/>
      <c r="O43" s="142">
        <v>1</v>
      </c>
      <c r="P43" s="142"/>
      <c r="Q43" s="124">
        <v>0.8</v>
      </c>
      <c r="R43" s="124"/>
      <c r="S43" s="124"/>
      <c r="T43" s="140"/>
      <c r="U43" s="106">
        <v>0.90728747781036534</v>
      </c>
      <c r="V43" s="153"/>
      <c r="W43" s="107">
        <v>0.505</v>
      </c>
      <c r="X43" s="106"/>
      <c r="Y43" s="142">
        <v>1</v>
      </c>
      <c r="Z43" s="142"/>
      <c r="AA43" s="106">
        <v>0.8</v>
      </c>
      <c r="AB43" s="106"/>
      <c r="AC43" s="106"/>
      <c r="AD43" s="140"/>
      <c r="AE43" s="105">
        <v>0.90728747781036534</v>
      </c>
      <c r="AF43" s="107">
        <v>0.71861940686019432</v>
      </c>
      <c r="AG43" s="106"/>
      <c r="AH43" s="106">
        <v>0.73</v>
      </c>
      <c r="AI43" s="106">
        <v>0.8</v>
      </c>
      <c r="AJ43" s="106"/>
      <c r="AK43" s="106"/>
      <c r="AL43" s="140"/>
      <c r="AM43" s="140"/>
      <c r="AN43" s="105"/>
      <c r="AO43" s="107">
        <v>0.8</v>
      </c>
      <c r="AP43" s="106">
        <v>0.73</v>
      </c>
      <c r="AQ43" s="140"/>
      <c r="AR43" s="161"/>
      <c r="AS43" s="107">
        <v>0.55100000000000005</v>
      </c>
      <c r="AT43" s="106"/>
      <c r="AU43" s="142">
        <v>1</v>
      </c>
      <c r="AV43" s="142"/>
      <c r="AW43" s="106">
        <v>0.8</v>
      </c>
      <c r="AX43" s="106"/>
      <c r="AY43" s="106"/>
      <c r="AZ43" s="106">
        <v>0.73</v>
      </c>
      <c r="BA43" s="140"/>
      <c r="BB43" s="140"/>
      <c r="BC43" s="153"/>
      <c r="BD43" s="107">
        <v>0.505</v>
      </c>
      <c r="BE43" s="106"/>
      <c r="BF43" s="142">
        <v>1</v>
      </c>
      <c r="BG43" s="142"/>
      <c r="BH43" s="106">
        <v>0.8</v>
      </c>
      <c r="BI43" s="106"/>
      <c r="BJ43" s="106"/>
      <c r="BK43" s="106">
        <v>0.73</v>
      </c>
      <c r="BL43" s="140"/>
      <c r="BM43" s="161"/>
      <c r="BO43" s="177"/>
      <c r="BP43" s="177"/>
      <c r="BQ43" s="15" t="s">
        <v>175</v>
      </c>
      <c r="BR43" s="15" t="s">
        <v>11</v>
      </c>
      <c r="BS43" s="15">
        <f t="shared" si="3"/>
        <v>2.9181222997645205E-3</v>
      </c>
    </row>
    <row r="44" spans="1:71" s="110" customFormat="1" x14ac:dyDescent="0.2">
      <c r="A44" s="108" t="s">
        <v>32</v>
      </c>
      <c r="B44" s="109">
        <v>0.25</v>
      </c>
      <c r="C44" s="103"/>
      <c r="D44" s="110">
        <v>0.25</v>
      </c>
      <c r="E44" s="103"/>
      <c r="F44" s="103"/>
      <c r="G44" s="103"/>
      <c r="H44" s="103">
        <v>0.7</v>
      </c>
      <c r="I44" s="111">
        <v>0</v>
      </c>
      <c r="J44" s="103">
        <v>0</v>
      </c>
      <c r="L44" s="111">
        <v>0.7</v>
      </c>
      <c r="M44" s="110">
        <v>0</v>
      </c>
      <c r="O44" s="143">
        <v>0</v>
      </c>
      <c r="P44" s="143"/>
      <c r="Q44" s="103">
        <v>0</v>
      </c>
      <c r="R44" s="103"/>
      <c r="S44" s="103"/>
      <c r="U44" s="110">
        <v>0.7</v>
      </c>
      <c r="V44" s="154"/>
      <c r="W44" s="112">
        <v>0</v>
      </c>
      <c r="Y44" s="143">
        <v>0</v>
      </c>
      <c r="Z44" s="143"/>
      <c r="AA44" s="110">
        <v>0</v>
      </c>
      <c r="AE44" s="111">
        <v>0.7</v>
      </c>
      <c r="AF44" s="112">
        <v>0.1</v>
      </c>
      <c r="AH44" s="110">
        <v>0.1</v>
      </c>
      <c r="AI44" s="110">
        <v>0.1</v>
      </c>
      <c r="AL44" s="110">
        <v>0.67</v>
      </c>
      <c r="AM44" s="110">
        <v>0.7</v>
      </c>
      <c r="AN44" s="111">
        <v>0</v>
      </c>
      <c r="AO44" s="112">
        <v>0</v>
      </c>
      <c r="AP44" s="110">
        <v>0</v>
      </c>
      <c r="AQ44" s="110">
        <v>0.67</v>
      </c>
      <c r="AR44" s="111">
        <v>0.7</v>
      </c>
      <c r="AS44" s="112">
        <v>0</v>
      </c>
      <c r="AU44" s="143">
        <v>0</v>
      </c>
      <c r="AV44" s="143"/>
      <c r="AW44" s="110">
        <v>0</v>
      </c>
      <c r="AZ44" s="110">
        <v>0.1</v>
      </c>
      <c r="BA44" s="110">
        <v>0.67</v>
      </c>
      <c r="BB44" s="111">
        <v>0.7</v>
      </c>
      <c r="BC44" s="154"/>
      <c r="BD44" s="112">
        <v>0</v>
      </c>
      <c r="BF44" s="143">
        <v>0</v>
      </c>
      <c r="BG44" s="143"/>
      <c r="BH44" s="110">
        <v>0</v>
      </c>
      <c r="BK44" s="110">
        <v>0.1</v>
      </c>
      <c r="BL44" s="110">
        <v>0.67</v>
      </c>
      <c r="BM44" s="111">
        <v>0.7</v>
      </c>
      <c r="BO44" s="178"/>
      <c r="BP44" s="178"/>
      <c r="BQ44" s="15" t="s">
        <v>176</v>
      </c>
      <c r="BR44" s="15" t="s">
        <v>11</v>
      </c>
      <c r="BS44" s="15">
        <f t="shared" si="3"/>
        <v>6.8882715173053726E-3</v>
      </c>
    </row>
    <row r="45" spans="1:71" s="20" customFormat="1" x14ac:dyDescent="0.2">
      <c r="A45" s="25" t="s">
        <v>33</v>
      </c>
      <c r="B45" s="26">
        <v>0.82658496880193666</v>
      </c>
      <c r="C45" s="57"/>
      <c r="D45" s="98"/>
      <c r="E45" s="84"/>
      <c r="F45" s="54"/>
      <c r="G45" s="44">
        <v>1</v>
      </c>
      <c r="H45" s="55">
        <v>1</v>
      </c>
      <c r="I45" s="70"/>
      <c r="J45" s="55">
        <v>1</v>
      </c>
      <c r="K45" s="23">
        <v>1</v>
      </c>
      <c r="L45" s="71">
        <v>1</v>
      </c>
      <c r="M45" s="82">
        <v>1</v>
      </c>
      <c r="N45" s="82"/>
      <c r="O45" s="144">
        <v>1</v>
      </c>
      <c r="P45" s="144"/>
      <c r="Q45" s="83"/>
      <c r="R45" s="83"/>
      <c r="S45" s="84"/>
      <c r="T45" s="159">
        <v>1</v>
      </c>
      <c r="U45" s="82">
        <v>1</v>
      </c>
      <c r="V45" s="155"/>
      <c r="W45" s="81">
        <v>1</v>
      </c>
      <c r="X45" s="82"/>
      <c r="Y45" s="144">
        <v>1</v>
      </c>
      <c r="Z45" s="144"/>
      <c r="AA45" s="82"/>
      <c r="AB45" s="82"/>
      <c r="AC45" s="82"/>
      <c r="AD45" s="159">
        <v>1</v>
      </c>
      <c r="AE45" s="85">
        <v>1</v>
      </c>
      <c r="AF45" s="172">
        <v>0.82658496880193666</v>
      </c>
      <c r="AG45" s="82"/>
      <c r="AH45" s="82">
        <v>1.00304568527919</v>
      </c>
      <c r="AI45" s="82"/>
      <c r="AJ45" s="82"/>
      <c r="AK45" s="82"/>
      <c r="AL45" s="159">
        <v>1.0016221243294128</v>
      </c>
      <c r="AM45" s="159">
        <v>1.0048620324033049</v>
      </c>
      <c r="AN45" s="85"/>
      <c r="AO45" s="81"/>
      <c r="AP45" s="82">
        <v>1.0030456852791878</v>
      </c>
      <c r="AQ45" s="159">
        <v>1.0016221243294128</v>
      </c>
      <c r="AR45" s="162">
        <v>1.0048620324033049</v>
      </c>
      <c r="AS45" s="81">
        <v>1</v>
      </c>
      <c r="AT45" s="82"/>
      <c r="AU45" s="144">
        <v>1</v>
      </c>
      <c r="AV45" s="144"/>
      <c r="AW45" s="82"/>
      <c r="AX45" s="82"/>
      <c r="AY45" s="82"/>
      <c r="AZ45" s="82">
        <v>1.0030456852791878</v>
      </c>
      <c r="BA45" s="159">
        <v>1.0016221243294128</v>
      </c>
      <c r="BB45" s="159">
        <v>1.0048620324033049</v>
      </c>
      <c r="BC45" s="155"/>
      <c r="BD45" s="81">
        <v>1</v>
      </c>
      <c r="BE45" s="82"/>
      <c r="BF45" s="144">
        <v>1</v>
      </c>
      <c r="BG45" s="144"/>
      <c r="BH45" s="82"/>
      <c r="BI45" s="82"/>
      <c r="BJ45" s="82"/>
      <c r="BK45" s="82">
        <v>1.0030456852791878</v>
      </c>
      <c r="BL45" s="159">
        <v>1.0016221243294128</v>
      </c>
      <c r="BM45" s="162">
        <v>1.0048620324033049</v>
      </c>
      <c r="BO45" s="176"/>
      <c r="BP45" s="176"/>
      <c r="BQ45" s="15" t="s">
        <v>177</v>
      </c>
      <c r="BR45" s="15" t="s">
        <v>11</v>
      </c>
      <c r="BS45" s="15">
        <f t="shared" si="3"/>
        <v>1.2905546092416924</v>
      </c>
    </row>
    <row r="46" spans="1:71" s="104" customFormat="1" ht="43" x14ac:dyDescent="0.2">
      <c r="A46" s="113" t="s">
        <v>96</v>
      </c>
      <c r="B46" s="114">
        <v>0.59399999999999997</v>
      </c>
      <c r="C46" s="115"/>
      <c r="D46" s="115"/>
      <c r="E46" s="110"/>
      <c r="F46" s="106"/>
      <c r="G46" s="140"/>
      <c r="H46" s="116"/>
      <c r="I46" s="117"/>
      <c r="J46" s="116"/>
      <c r="K46" s="140"/>
      <c r="L46" s="105"/>
      <c r="M46" s="104">
        <v>1</v>
      </c>
      <c r="O46" s="145"/>
      <c r="P46" s="145"/>
      <c r="Q46" s="118"/>
      <c r="R46" s="118"/>
      <c r="S46" s="110"/>
      <c r="T46" s="110"/>
      <c r="V46" s="153"/>
      <c r="W46" s="107">
        <v>1</v>
      </c>
      <c r="X46" s="106"/>
      <c r="Y46" s="142"/>
      <c r="Z46" s="142"/>
      <c r="AA46" s="106"/>
      <c r="AB46" s="106"/>
      <c r="AC46" s="106"/>
      <c r="AD46" s="140"/>
      <c r="AE46" s="105"/>
      <c r="AF46" s="107">
        <v>0.59399999999999997</v>
      </c>
      <c r="AG46" s="106"/>
      <c r="AH46" s="106"/>
      <c r="AI46" s="106"/>
      <c r="AJ46" s="106"/>
      <c r="AK46" s="106"/>
      <c r="AL46" s="140"/>
      <c r="AM46" s="140"/>
      <c r="AN46" s="105"/>
      <c r="AO46" s="107"/>
      <c r="AP46" s="106"/>
      <c r="AQ46" s="140"/>
      <c r="AR46" s="161"/>
      <c r="AS46" s="107">
        <v>1</v>
      </c>
      <c r="AT46" s="106"/>
      <c r="AU46" s="142"/>
      <c r="AV46" s="142"/>
      <c r="AW46" s="106"/>
      <c r="AX46" s="106"/>
      <c r="AY46" s="106"/>
      <c r="AZ46" s="106"/>
      <c r="BA46" s="140"/>
      <c r="BB46" s="140"/>
      <c r="BC46" s="153"/>
      <c r="BD46" s="107">
        <v>1</v>
      </c>
      <c r="BE46" s="106"/>
      <c r="BF46" s="142"/>
      <c r="BG46" s="142"/>
      <c r="BH46" s="106"/>
      <c r="BI46" s="106"/>
      <c r="BJ46" s="106"/>
      <c r="BK46" s="106"/>
      <c r="BL46" s="140"/>
      <c r="BM46" s="161"/>
      <c r="BO46" s="177"/>
      <c r="BP46" s="177"/>
      <c r="BQ46" s="15" t="s">
        <v>178</v>
      </c>
      <c r="BR46" s="15" t="s">
        <v>11</v>
      </c>
      <c r="BS46" s="15">
        <f t="shared" si="3"/>
        <v>1.0196471779533613E-2</v>
      </c>
    </row>
    <row r="47" spans="1:71" s="20" customFormat="1" ht="57" x14ac:dyDescent="0.2">
      <c r="A47" s="69" t="s">
        <v>97</v>
      </c>
      <c r="B47" s="32">
        <v>-145000</v>
      </c>
      <c r="C47" s="56"/>
      <c r="D47" s="56"/>
      <c r="E47" s="54">
        <v>0</v>
      </c>
      <c r="F47" s="54"/>
      <c r="G47" s="44"/>
      <c r="H47" s="55"/>
      <c r="I47" s="70"/>
      <c r="J47" s="55"/>
      <c r="K47" s="23"/>
      <c r="L47" s="71"/>
      <c r="M47" s="176">
        <v>-556000</v>
      </c>
      <c r="O47" s="146"/>
      <c r="P47" s="146"/>
      <c r="Q47" s="52"/>
      <c r="R47" s="52">
        <v>0</v>
      </c>
      <c r="S47" s="44"/>
      <c r="T47" s="23"/>
      <c r="V47" s="155"/>
      <c r="W47" s="172">
        <v>-389000</v>
      </c>
      <c r="X47" s="82"/>
      <c r="Y47" s="144"/>
      <c r="Z47" s="144"/>
      <c r="AA47" s="82"/>
      <c r="AB47" s="82">
        <v>0</v>
      </c>
      <c r="AC47" s="82"/>
      <c r="AD47" s="159"/>
      <c r="AE47" s="85"/>
      <c r="AF47" s="172">
        <v>-145000</v>
      </c>
      <c r="AG47" s="82"/>
      <c r="AH47" s="82"/>
      <c r="AI47" s="82"/>
      <c r="AJ47" s="82">
        <v>0</v>
      </c>
      <c r="AK47" s="82"/>
      <c r="AL47" s="159"/>
      <c r="AM47" s="159"/>
      <c r="AN47" s="85"/>
      <c r="AO47" s="81"/>
      <c r="AP47" s="82"/>
      <c r="AQ47" s="159"/>
      <c r="AR47" s="162"/>
      <c r="AS47" s="172">
        <v>-556000</v>
      </c>
      <c r="AT47" s="82"/>
      <c r="AU47" s="144"/>
      <c r="AV47" s="144"/>
      <c r="AW47" s="82"/>
      <c r="AX47" s="82">
        <v>0</v>
      </c>
      <c r="AY47" s="82"/>
      <c r="AZ47" s="82"/>
      <c r="BA47" s="159"/>
      <c r="BB47" s="159"/>
      <c r="BC47" s="155"/>
      <c r="BD47" s="172">
        <v>-389000</v>
      </c>
      <c r="BE47" s="82"/>
      <c r="BF47" s="144"/>
      <c r="BG47" s="144"/>
      <c r="BH47" s="82"/>
      <c r="BI47" s="82">
        <v>0</v>
      </c>
      <c r="BJ47" s="82"/>
      <c r="BK47" s="82"/>
      <c r="BL47" s="159"/>
      <c r="BM47" s="162"/>
      <c r="BO47" s="176"/>
      <c r="BP47" s="176"/>
      <c r="BQ47" s="15" t="s">
        <v>179</v>
      </c>
      <c r="BR47" s="15" t="s">
        <v>11</v>
      </c>
      <c r="BS47" s="15">
        <f t="shared" si="3"/>
        <v>650.66784888557663</v>
      </c>
    </row>
    <row r="48" spans="1:71" s="20" customFormat="1" x14ac:dyDescent="0.2">
      <c r="A48" s="27" t="s">
        <v>73</v>
      </c>
      <c r="B48" s="24"/>
      <c r="C48" s="28"/>
      <c r="D48" s="28"/>
      <c r="E48" s="86"/>
      <c r="F48" s="87" t="s">
        <v>95</v>
      </c>
      <c r="G48" s="86"/>
      <c r="H48" s="28"/>
      <c r="I48" s="47"/>
      <c r="J48" s="86"/>
      <c r="K48" s="86"/>
      <c r="L48" s="47"/>
      <c r="M48" s="24"/>
      <c r="N48" s="28"/>
      <c r="O48" s="147"/>
      <c r="P48" s="147"/>
      <c r="Q48" s="28"/>
      <c r="R48" s="28"/>
      <c r="S48" s="28" t="s">
        <v>95</v>
      </c>
      <c r="T48" s="86"/>
      <c r="U48" s="28"/>
      <c r="V48" s="156"/>
      <c r="W48" s="24"/>
      <c r="X48" s="28"/>
      <c r="Y48" s="147"/>
      <c r="Z48" s="147"/>
      <c r="AA48" s="28"/>
      <c r="AB48" s="28"/>
      <c r="AC48" s="28" t="s">
        <v>95</v>
      </c>
      <c r="AD48" s="86"/>
      <c r="AE48" s="47"/>
      <c r="AF48" s="24"/>
      <c r="AG48" s="28"/>
      <c r="AH48" s="28"/>
      <c r="AI48" s="28"/>
      <c r="AJ48" s="28"/>
      <c r="AK48" s="28" t="s">
        <v>95</v>
      </c>
      <c r="AL48" s="86"/>
      <c r="AM48" s="86"/>
      <c r="AN48" s="47"/>
      <c r="AO48" s="24"/>
      <c r="AP48" s="28"/>
      <c r="AQ48" s="86"/>
      <c r="AR48" s="163"/>
      <c r="AS48" s="24"/>
      <c r="AT48" s="28"/>
      <c r="AU48" s="147"/>
      <c r="AV48" s="147"/>
      <c r="AW48" s="28"/>
      <c r="AX48" s="28"/>
      <c r="AY48" s="28" t="s">
        <v>95</v>
      </c>
      <c r="AZ48" s="28"/>
      <c r="BA48" s="86"/>
      <c r="BB48" s="86"/>
      <c r="BC48" s="156"/>
      <c r="BD48" s="24"/>
      <c r="BE48" s="28"/>
      <c r="BF48" s="147"/>
      <c r="BG48" s="147"/>
      <c r="BH48" s="28"/>
      <c r="BI48" s="28"/>
      <c r="BJ48" s="28" t="s">
        <v>95</v>
      </c>
      <c r="BK48" s="28"/>
      <c r="BL48" s="86"/>
      <c r="BM48" s="163"/>
      <c r="BO48" s="176"/>
      <c r="BP48" s="12" t="s">
        <v>93</v>
      </c>
      <c r="BQ48" s="15" t="s">
        <v>169</v>
      </c>
      <c r="BR48" s="15" t="s">
        <v>11</v>
      </c>
      <c r="BS48" s="15">
        <f t="shared" ref="BS48:BS58" si="4">($U$58)*$C4</f>
        <v>1.5373076877791192</v>
      </c>
    </row>
    <row r="49" spans="1:71" s="20" customFormat="1" x14ac:dyDescent="0.2">
      <c r="A49" s="41" t="s">
        <v>34</v>
      </c>
      <c r="B49" s="43">
        <v>0</v>
      </c>
      <c r="C49" s="29"/>
      <c r="D49" s="29">
        <v>0</v>
      </c>
      <c r="E49" s="29"/>
      <c r="F49" s="29"/>
      <c r="G49" s="30"/>
      <c r="H49" s="29"/>
      <c r="I49" s="72"/>
      <c r="J49" s="30"/>
      <c r="K49" s="23"/>
      <c r="L49" s="71"/>
      <c r="M49" s="17">
        <v>0</v>
      </c>
      <c r="O49" s="146">
        <v>0</v>
      </c>
      <c r="P49" s="146"/>
      <c r="Q49" s="29">
        <v>0</v>
      </c>
      <c r="R49" s="29"/>
      <c r="S49" s="29"/>
      <c r="T49" s="23"/>
      <c r="V49" s="152"/>
      <c r="W49" s="17">
        <v>0</v>
      </c>
      <c r="Y49" s="146">
        <v>0</v>
      </c>
      <c r="Z49" s="146"/>
      <c r="AA49" s="20">
        <v>0</v>
      </c>
      <c r="AD49" s="23"/>
      <c r="AE49" s="71"/>
      <c r="AF49" s="17">
        <v>0</v>
      </c>
      <c r="AH49" s="20">
        <v>0</v>
      </c>
      <c r="AI49" s="20">
        <v>0</v>
      </c>
      <c r="AL49" s="23"/>
      <c r="AM49" s="23"/>
      <c r="AN49" s="71"/>
      <c r="AO49" s="17"/>
      <c r="AQ49" s="23"/>
      <c r="AR49" s="164"/>
      <c r="AS49" s="17">
        <v>0</v>
      </c>
      <c r="AU49" s="146">
        <v>0</v>
      </c>
      <c r="AV49" s="146"/>
      <c r="AW49" s="20">
        <v>0</v>
      </c>
      <c r="AZ49" s="20">
        <v>0</v>
      </c>
      <c r="BA49" s="23"/>
      <c r="BB49" s="23"/>
      <c r="BC49" s="152"/>
      <c r="BD49" s="17">
        <v>0</v>
      </c>
      <c r="BF49" s="146">
        <v>0</v>
      </c>
      <c r="BG49" s="146"/>
      <c r="BH49" s="20">
        <v>0</v>
      </c>
      <c r="BK49" s="20">
        <v>0</v>
      </c>
      <c r="BL49" s="23"/>
      <c r="BM49" s="164"/>
      <c r="BO49" s="176"/>
      <c r="BP49" s="176"/>
      <c r="BQ49" s="15" t="s">
        <v>170</v>
      </c>
      <c r="BR49" s="15" t="s">
        <v>11</v>
      </c>
      <c r="BS49" s="15">
        <f t="shared" si="4"/>
        <v>4.8712276462271467</v>
      </c>
    </row>
    <row r="50" spans="1:71" s="20" customFormat="1" x14ac:dyDescent="0.2">
      <c r="A50" s="41" t="s">
        <v>35</v>
      </c>
      <c r="B50" s="43">
        <v>0</v>
      </c>
      <c r="C50" s="29"/>
      <c r="D50" s="29">
        <v>0</v>
      </c>
      <c r="E50" s="29"/>
      <c r="F50" s="29"/>
      <c r="G50" s="30"/>
      <c r="H50" s="29"/>
      <c r="I50" s="72"/>
      <c r="J50" s="30"/>
      <c r="K50" s="23"/>
      <c r="L50" s="71"/>
      <c r="M50" s="17">
        <v>0</v>
      </c>
      <c r="O50" s="146">
        <v>0</v>
      </c>
      <c r="P50" s="146"/>
      <c r="Q50" s="29">
        <v>0</v>
      </c>
      <c r="R50" s="29"/>
      <c r="S50" s="29"/>
      <c r="T50" s="23"/>
      <c r="V50" s="152"/>
      <c r="W50" s="17">
        <v>0</v>
      </c>
      <c r="Y50" s="146">
        <v>0</v>
      </c>
      <c r="Z50" s="146"/>
      <c r="AA50" s="20">
        <v>0</v>
      </c>
      <c r="AD50" s="23"/>
      <c r="AE50" s="71"/>
      <c r="AF50" s="17">
        <v>0</v>
      </c>
      <c r="AH50" s="20">
        <v>0</v>
      </c>
      <c r="AI50" s="20">
        <v>0</v>
      </c>
      <c r="AL50" s="23"/>
      <c r="AM50" s="23"/>
      <c r="AN50" s="71"/>
      <c r="AO50" s="17"/>
      <c r="AQ50" s="23"/>
      <c r="AR50" s="164"/>
      <c r="AS50" s="17">
        <v>0</v>
      </c>
      <c r="AU50" s="146">
        <v>0</v>
      </c>
      <c r="AV50" s="146"/>
      <c r="AW50" s="20">
        <v>0</v>
      </c>
      <c r="AZ50" s="20">
        <v>0</v>
      </c>
      <c r="BA50" s="23"/>
      <c r="BB50" s="23"/>
      <c r="BC50" s="152"/>
      <c r="BD50" s="17">
        <v>0</v>
      </c>
      <c r="BF50" s="146">
        <v>0</v>
      </c>
      <c r="BG50" s="146"/>
      <c r="BH50" s="20">
        <v>0</v>
      </c>
      <c r="BK50" s="20">
        <v>0</v>
      </c>
      <c r="BL50" s="23"/>
      <c r="BM50" s="164"/>
      <c r="BO50" s="176"/>
      <c r="BP50" s="176"/>
      <c r="BQ50" s="15" t="s">
        <v>171</v>
      </c>
      <c r="BR50" s="15" t="s">
        <v>11</v>
      </c>
      <c r="BS50" s="15">
        <f t="shared" si="4"/>
        <v>9.5420670706538111</v>
      </c>
    </row>
    <row r="51" spans="1:71" s="20" customFormat="1" x14ac:dyDescent="0.2">
      <c r="A51" s="41" t="s">
        <v>36</v>
      </c>
      <c r="B51" s="43">
        <v>0</v>
      </c>
      <c r="C51" s="29"/>
      <c r="D51" s="29">
        <v>0</v>
      </c>
      <c r="E51" s="29"/>
      <c r="F51" s="29"/>
      <c r="G51" s="30"/>
      <c r="H51" s="29"/>
      <c r="I51" s="72"/>
      <c r="J51" s="30"/>
      <c r="K51" s="23"/>
      <c r="L51" s="71"/>
      <c r="M51" s="17">
        <v>0</v>
      </c>
      <c r="O51" s="146">
        <v>0</v>
      </c>
      <c r="P51" s="146"/>
      <c r="Q51" s="29">
        <v>0</v>
      </c>
      <c r="R51" s="29"/>
      <c r="S51" s="29"/>
      <c r="T51" s="23"/>
      <c r="V51" s="152"/>
      <c r="W51" s="17">
        <v>0</v>
      </c>
      <c r="Y51" s="146">
        <v>0</v>
      </c>
      <c r="Z51" s="146"/>
      <c r="AA51" s="20">
        <v>0</v>
      </c>
      <c r="AD51" s="23"/>
      <c r="AE51" s="71"/>
      <c r="AF51" s="17">
        <v>0</v>
      </c>
      <c r="AH51" s="20">
        <v>0</v>
      </c>
      <c r="AI51" s="20">
        <v>0</v>
      </c>
      <c r="AL51" s="23"/>
      <c r="AM51" s="23"/>
      <c r="AN51" s="71"/>
      <c r="AO51" s="17"/>
      <c r="AQ51" s="23"/>
      <c r="AR51" s="164"/>
      <c r="AS51" s="17">
        <v>0</v>
      </c>
      <c r="AU51" s="146">
        <v>0</v>
      </c>
      <c r="AV51" s="146"/>
      <c r="AW51" s="20">
        <v>0</v>
      </c>
      <c r="AZ51" s="20">
        <v>0</v>
      </c>
      <c r="BA51" s="23"/>
      <c r="BB51" s="23"/>
      <c r="BC51" s="152"/>
      <c r="BD51" s="17">
        <v>0</v>
      </c>
      <c r="BF51" s="146">
        <v>0</v>
      </c>
      <c r="BG51" s="146"/>
      <c r="BH51" s="20">
        <v>0</v>
      </c>
      <c r="BK51" s="20">
        <v>0</v>
      </c>
      <c r="BL51" s="23"/>
      <c r="BM51" s="164"/>
      <c r="BO51" s="176"/>
      <c r="BP51" s="176"/>
      <c r="BQ51" s="15" t="s">
        <v>172</v>
      </c>
      <c r="BR51" s="15" t="s">
        <v>11</v>
      </c>
      <c r="BS51" s="15">
        <f t="shared" si="4"/>
        <v>1.7139142638219382</v>
      </c>
    </row>
    <row r="52" spans="1:71" s="20" customFormat="1" x14ac:dyDescent="0.2">
      <c r="A52" s="41" t="s">
        <v>74</v>
      </c>
      <c r="B52" s="46">
        <v>564972.2177333103</v>
      </c>
      <c r="C52" s="29"/>
      <c r="D52" s="29">
        <v>1250000</v>
      </c>
      <c r="E52" s="29"/>
      <c r="F52" s="29"/>
      <c r="G52" s="30"/>
      <c r="H52" s="29"/>
      <c r="I52" s="72"/>
      <c r="J52" s="30"/>
      <c r="K52" s="23"/>
      <c r="L52" s="71"/>
      <c r="M52" s="17">
        <v>0</v>
      </c>
      <c r="O52" s="146">
        <v>0</v>
      </c>
      <c r="P52" s="146"/>
      <c r="Q52" s="29">
        <v>0</v>
      </c>
      <c r="R52" s="29"/>
      <c r="S52" s="29"/>
      <c r="T52" s="23"/>
      <c r="V52" s="152"/>
      <c r="W52" s="201">
        <v>22544.554455445545</v>
      </c>
      <c r="Y52" s="146">
        <v>0</v>
      </c>
      <c r="Z52" s="146"/>
      <c r="AA52" s="20">
        <v>0</v>
      </c>
      <c r="AD52" s="23"/>
      <c r="AE52" s="71"/>
      <c r="AF52" s="201">
        <v>564972.2177333103</v>
      </c>
      <c r="AH52" s="20">
        <v>0</v>
      </c>
      <c r="AI52" s="20">
        <v>1250000</v>
      </c>
      <c r="AL52" s="23"/>
      <c r="AM52" s="23"/>
      <c r="AN52" s="71"/>
      <c r="AO52" s="17"/>
      <c r="AQ52" s="23"/>
      <c r="AR52" s="164"/>
      <c r="AS52" s="17">
        <v>0</v>
      </c>
      <c r="AU52" s="146">
        <v>0</v>
      </c>
      <c r="AV52" s="146"/>
      <c r="AW52" s="20">
        <v>0</v>
      </c>
      <c r="AZ52" s="20">
        <v>0</v>
      </c>
      <c r="BA52" s="23"/>
      <c r="BB52" s="23"/>
      <c r="BC52" s="152"/>
      <c r="BD52" s="201">
        <v>23524.752475247526</v>
      </c>
      <c r="BF52" s="146">
        <v>0</v>
      </c>
      <c r="BG52" s="146"/>
      <c r="BH52" s="20">
        <v>0</v>
      </c>
      <c r="BK52" s="20">
        <v>0</v>
      </c>
      <c r="BL52" s="23"/>
      <c r="BM52" s="164"/>
      <c r="BO52" s="176"/>
      <c r="BP52" s="176"/>
      <c r="BQ52" s="15" t="s">
        <v>173</v>
      </c>
      <c r="BR52" s="15" t="s">
        <v>11</v>
      </c>
      <c r="BS52" s="15">
        <f t="shared" si="4"/>
        <v>0.74260703338953893</v>
      </c>
    </row>
    <row r="53" spans="1:71" s="20" customFormat="1" x14ac:dyDescent="0.2">
      <c r="A53" s="41" t="s">
        <v>37</v>
      </c>
      <c r="B53" s="43"/>
      <c r="C53" s="29"/>
      <c r="D53" s="29"/>
      <c r="E53" s="29"/>
      <c r="F53" s="29"/>
      <c r="G53" s="30"/>
      <c r="H53" s="29"/>
      <c r="I53" s="72"/>
      <c r="J53" s="30"/>
      <c r="K53" s="23"/>
      <c r="L53" s="71"/>
      <c r="M53" s="17">
        <v>0</v>
      </c>
      <c r="O53" s="146">
        <v>0</v>
      </c>
      <c r="P53" s="146"/>
      <c r="Q53" s="29">
        <v>1250000</v>
      </c>
      <c r="R53" s="29"/>
      <c r="S53" s="29"/>
      <c r="T53" s="23"/>
      <c r="V53" s="152"/>
      <c r="W53" s="17">
        <v>0</v>
      </c>
      <c r="X53" s="20" t="s">
        <v>111</v>
      </c>
      <c r="Y53" s="146">
        <v>0</v>
      </c>
      <c r="Z53" s="146" t="s">
        <v>111</v>
      </c>
      <c r="AA53" s="20">
        <v>1250000</v>
      </c>
      <c r="AB53" s="20" t="s">
        <v>111</v>
      </c>
      <c r="AD53" s="23"/>
      <c r="AE53" s="71"/>
      <c r="AF53" s="17"/>
      <c r="AL53" s="23"/>
      <c r="AM53" s="23"/>
      <c r="AN53" s="71"/>
      <c r="AO53" s="17"/>
      <c r="AQ53" s="23"/>
      <c r="AR53" s="164"/>
      <c r="AS53" s="17">
        <v>0</v>
      </c>
      <c r="AU53" s="146">
        <v>0</v>
      </c>
      <c r="AV53" s="146"/>
      <c r="AW53" s="20">
        <v>1250000</v>
      </c>
      <c r="BA53" s="23"/>
      <c r="BB53" s="23"/>
      <c r="BC53" s="152"/>
      <c r="BD53" s="17">
        <v>0</v>
      </c>
      <c r="BE53" s="20" t="s">
        <v>111</v>
      </c>
      <c r="BF53" s="146">
        <v>0</v>
      </c>
      <c r="BG53" s="146" t="s">
        <v>111</v>
      </c>
      <c r="BH53" s="20">
        <v>1250000</v>
      </c>
      <c r="BI53" s="20" t="s">
        <v>111</v>
      </c>
      <c r="BL53" s="23"/>
      <c r="BM53" s="164"/>
      <c r="BO53" s="176"/>
      <c r="BP53" s="176"/>
      <c r="BQ53" s="15" t="s">
        <v>174</v>
      </c>
      <c r="BR53" s="15" t="s">
        <v>11</v>
      </c>
      <c r="BS53" s="15">
        <f t="shared" si="4"/>
        <v>23.468039751594404</v>
      </c>
    </row>
    <row r="54" spans="1:71" s="20" customFormat="1" x14ac:dyDescent="0.2">
      <c r="A54" s="130" t="s">
        <v>75</v>
      </c>
      <c r="B54" s="43"/>
      <c r="C54" s="29"/>
      <c r="D54" s="29"/>
      <c r="E54" s="29"/>
      <c r="F54" s="29"/>
      <c r="G54" s="30"/>
      <c r="H54" s="29"/>
      <c r="I54" s="72"/>
      <c r="J54" s="30"/>
      <c r="K54" s="23"/>
      <c r="L54" s="71"/>
      <c r="M54" s="201">
        <v>809992.74047186924</v>
      </c>
      <c r="N54" s="20" t="s">
        <v>106</v>
      </c>
      <c r="O54" s="146"/>
      <c r="P54" s="146"/>
      <c r="Q54" s="29"/>
      <c r="R54" s="29"/>
      <c r="S54" s="29"/>
      <c r="T54" s="23"/>
      <c r="V54" s="152"/>
      <c r="W54" s="201">
        <v>936089.10891089099</v>
      </c>
      <c r="X54" s="20" t="s">
        <v>112</v>
      </c>
      <c r="Y54" s="146"/>
      <c r="Z54" s="146"/>
      <c r="AD54" s="23"/>
      <c r="AE54" s="71"/>
      <c r="AF54" s="17"/>
      <c r="AL54" s="23"/>
      <c r="AM54" s="23"/>
      <c r="AN54" s="71"/>
      <c r="AO54" s="17"/>
      <c r="AQ54" s="23"/>
      <c r="AR54" s="164"/>
      <c r="AS54" s="201">
        <v>809992.74047186924</v>
      </c>
      <c r="AT54" s="20" t="s">
        <v>106</v>
      </c>
      <c r="AU54" s="146"/>
      <c r="AV54" s="146"/>
      <c r="BA54" s="23"/>
      <c r="BB54" s="23"/>
      <c r="BC54" s="152"/>
      <c r="BD54" s="201">
        <v>937069.30693069287</v>
      </c>
      <c r="BE54" s="20" t="s">
        <v>112</v>
      </c>
      <c r="BF54" s="146"/>
      <c r="BG54" s="146"/>
      <c r="BL54" s="23"/>
      <c r="BM54" s="164"/>
      <c r="BO54" s="176"/>
      <c r="BP54" s="176"/>
      <c r="BQ54" s="15" t="s">
        <v>175</v>
      </c>
      <c r="BR54" s="15" t="s">
        <v>11</v>
      </c>
      <c r="BS54" s="15">
        <f t="shared" si="4"/>
        <v>6.0988924645072634E-2</v>
      </c>
    </row>
    <row r="55" spans="1:71" s="20" customFormat="1" x14ac:dyDescent="0.2">
      <c r="A55" s="41" t="s">
        <v>40</v>
      </c>
      <c r="B55" s="43"/>
      <c r="C55" s="29"/>
      <c r="D55" s="29"/>
      <c r="E55" s="29"/>
      <c r="F55" s="29"/>
      <c r="G55" s="30"/>
      <c r="H55" s="29"/>
      <c r="I55" s="72">
        <v>0</v>
      </c>
      <c r="J55" s="53"/>
      <c r="K55" s="23"/>
      <c r="L55" s="71"/>
      <c r="M55" s="17"/>
      <c r="O55" s="146"/>
      <c r="P55" s="146"/>
      <c r="Q55" s="29"/>
      <c r="R55" s="29"/>
      <c r="S55" s="29"/>
      <c r="T55" s="23"/>
      <c r="V55" s="152"/>
      <c r="W55" s="17"/>
      <c r="Y55" s="146"/>
      <c r="Z55" s="146"/>
      <c r="AD55" s="23"/>
      <c r="AE55" s="71"/>
      <c r="AF55" s="17"/>
      <c r="AL55" s="23"/>
      <c r="AM55" s="23"/>
      <c r="AN55" s="71">
        <v>0</v>
      </c>
      <c r="AO55" s="17"/>
      <c r="AQ55" s="23"/>
      <c r="AR55" s="164"/>
      <c r="AS55" s="17"/>
      <c r="AU55" s="146"/>
      <c r="AV55" s="146"/>
      <c r="BA55" s="23"/>
      <c r="BB55" s="23"/>
      <c r="BC55" s="152"/>
      <c r="BD55" s="17"/>
      <c r="BF55" s="146"/>
      <c r="BG55" s="146"/>
      <c r="BL55" s="23"/>
      <c r="BM55" s="164"/>
      <c r="BO55" s="176"/>
      <c r="BP55" s="176"/>
      <c r="BQ55" s="15" t="s">
        <v>176</v>
      </c>
      <c r="BR55" s="15" t="s">
        <v>11</v>
      </c>
      <c r="BS55" s="15">
        <f t="shared" si="4"/>
        <v>0.14396527264729048</v>
      </c>
    </row>
    <row r="56" spans="1:71" s="20" customFormat="1" x14ac:dyDescent="0.2">
      <c r="A56" s="41" t="s">
        <v>76</v>
      </c>
      <c r="B56" s="43"/>
      <c r="C56" s="29"/>
      <c r="D56" s="29"/>
      <c r="E56" s="29"/>
      <c r="F56" s="29"/>
      <c r="G56" s="30"/>
      <c r="H56" s="29"/>
      <c r="I56" s="72"/>
      <c r="J56" s="53"/>
      <c r="K56" s="23"/>
      <c r="L56" s="71"/>
      <c r="M56" s="17"/>
      <c r="O56" s="146"/>
      <c r="P56" s="146"/>
      <c r="Q56" s="29"/>
      <c r="R56" s="29"/>
      <c r="S56" s="29"/>
      <c r="T56" s="23"/>
      <c r="V56" s="152"/>
      <c r="W56" s="17"/>
      <c r="Y56" s="146"/>
      <c r="Z56" s="146"/>
      <c r="AD56" s="23"/>
      <c r="AE56" s="71"/>
      <c r="AF56" s="17"/>
      <c r="AL56" s="23"/>
      <c r="AM56" s="23"/>
      <c r="AN56" s="71"/>
      <c r="AO56" s="17"/>
      <c r="AQ56" s="23"/>
      <c r="AR56" s="164"/>
      <c r="AS56" s="17"/>
      <c r="AU56" s="146"/>
      <c r="AV56" s="146"/>
      <c r="BA56" s="23"/>
      <c r="BB56" s="23"/>
      <c r="BC56" s="152"/>
      <c r="BD56" s="17"/>
      <c r="BF56" s="146"/>
      <c r="BG56" s="146"/>
      <c r="BL56" s="23"/>
      <c r="BM56" s="164"/>
      <c r="BO56" s="176"/>
      <c r="BP56" s="176"/>
      <c r="BQ56" s="15" t="s">
        <v>177</v>
      </c>
      <c r="BR56" s="15" t="s">
        <v>11</v>
      </c>
      <c r="BS56" s="15">
        <f t="shared" si="4"/>
        <v>26.972665888521622</v>
      </c>
    </row>
    <row r="57" spans="1:71" s="20" customFormat="1" x14ac:dyDescent="0.2">
      <c r="A57" s="41" t="s">
        <v>39</v>
      </c>
      <c r="B57" s="43"/>
      <c r="C57" s="29"/>
      <c r="D57" s="29"/>
      <c r="E57" s="29"/>
      <c r="F57" s="29"/>
      <c r="G57" s="30"/>
      <c r="H57" s="29"/>
      <c r="I57" s="72"/>
      <c r="J57" s="53"/>
      <c r="K57" s="23"/>
      <c r="L57" s="71"/>
      <c r="M57" s="17"/>
      <c r="O57" s="146"/>
      <c r="P57" s="146"/>
      <c r="Q57" s="29"/>
      <c r="R57" s="29"/>
      <c r="S57" s="29"/>
      <c r="T57" s="23"/>
      <c r="V57" s="152"/>
      <c r="W57" s="17"/>
      <c r="Y57" s="146"/>
      <c r="Z57" s="146"/>
      <c r="AD57" s="23"/>
      <c r="AE57" s="71"/>
      <c r="AF57" s="17"/>
      <c r="AL57" s="23"/>
      <c r="AM57" s="23"/>
      <c r="AN57" s="71"/>
      <c r="AO57" s="17"/>
      <c r="AQ57" s="23"/>
      <c r="AR57" s="164"/>
      <c r="AS57" s="17"/>
      <c r="AU57" s="146"/>
      <c r="AV57" s="146"/>
      <c r="BA57" s="23"/>
      <c r="BB57" s="23"/>
      <c r="BC57" s="152"/>
      <c r="BD57" s="17"/>
      <c r="BF57" s="146"/>
      <c r="BG57" s="146"/>
      <c r="BL57" s="23"/>
      <c r="BM57" s="164"/>
      <c r="BO57" s="176"/>
      <c r="BP57" s="176"/>
      <c r="BQ57" s="15" t="s">
        <v>178</v>
      </c>
      <c r="BR57" s="15" t="s">
        <v>11</v>
      </c>
      <c r="BS57" s="15">
        <f t="shared" si="4"/>
        <v>0.21310684924266798</v>
      </c>
    </row>
    <row r="58" spans="1:71" s="20" customFormat="1" x14ac:dyDescent="0.2">
      <c r="A58" s="41" t="s">
        <v>38</v>
      </c>
      <c r="B58" s="43">
        <v>0</v>
      </c>
      <c r="C58" s="29"/>
      <c r="D58" s="29">
        <v>0</v>
      </c>
      <c r="E58" s="29"/>
      <c r="F58" s="29"/>
      <c r="G58" s="30"/>
      <c r="H58" s="189">
        <v>102186.48935107733</v>
      </c>
      <c r="I58" s="72"/>
      <c r="J58" s="194">
        <v>1250000</v>
      </c>
      <c r="K58" s="23"/>
      <c r="L58" s="197">
        <v>102186.48935107733</v>
      </c>
      <c r="M58" s="201">
        <v>4889.292196007259</v>
      </c>
      <c r="O58" s="146">
        <v>0</v>
      </c>
      <c r="P58" s="146"/>
      <c r="Q58" s="29">
        <v>0</v>
      </c>
      <c r="R58" s="29"/>
      <c r="S58" s="29"/>
      <c r="T58" s="23"/>
      <c r="U58" s="176">
        <v>102186.48935107733</v>
      </c>
      <c r="V58" s="152"/>
      <c r="W58" s="201">
        <v>21564.356435643564</v>
      </c>
      <c r="Y58" s="146">
        <v>0</v>
      </c>
      <c r="Z58" s="146"/>
      <c r="AA58" s="20">
        <v>0</v>
      </c>
      <c r="AD58" s="23"/>
      <c r="AE58" s="197">
        <v>102186.48935107733</v>
      </c>
      <c r="AF58" s="17">
        <v>0</v>
      </c>
      <c r="AH58" s="176">
        <v>376768.8142154637</v>
      </c>
      <c r="AI58" s="20">
        <v>0</v>
      </c>
      <c r="AL58" s="23"/>
      <c r="AM58" s="23"/>
      <c r="AN58" s="71"/>
      <c r="AO58" s="201">
        <v>1250000</v>
      </c>
      <c r="AP58" s="176">
        <v>376768.8142154637</v>
      </c>
      <c r="AQ58" s="23"/>
      <c r="AR58" s="164"/>
      <c r="AS58" s="201">
        <v>4889.292196007259</v>
      </c>
      <c r="AU58" s="146">
        <v>0</v>
      </c>
      <c r="AV58" s="146"/>
      <c r="AW58" s="20">
        <v>0</v>
      </c>
      <c r="AZ58" s="176">
        <v>376768.8142154637</v>
      </c>
      <c r="BA58" s="23"/>
      <c r="BB58" s="23"/>
      <c r="BC58" s="152"/>
      <c r="BD58" s="201">
        <v>19603.960396039605</v>
      </c>
      <c r="BF58" s="146">
        <v>0</v>
      </c>
      <c r="BG58" s="146"/>
      <c r="BH58" s="20">
        <v>0</v>
      </c>
      <c r="BK58" s="176">
        <v>376768.8142154637</v>
      </c>
      <c r="BL58" s="23"/>
      <c r="BM58" s="164"/>
      <c r="BO58" s="176"/>
      <c r="BP58" s="176"/>
      <c r="BQ58" s="15" t="s">
        <v>179</v>
      </c>
      <c r="BR58" s="15" t="s">
        <v>11</v>
      </c>
      <c r="BS58" s="15">
        <f t="shared" si="4"/>
        <v>13598.995630805546</v>
      </c>
    </row>
    <row r="59" spans="1:71" s="20" customFormat="1" x14ac:dyDescent="0.2">
      <c r="A59" s="41" t="s">
        <v>77</v>
      </c>
      <c r="B59" s="43">
        <v>0</v>
      </c>
      <c r="C59" s="18"/>
      <c r="D59" s="18">
        <v>0</v>
      </c>
      <c r="E59" s="29"/>
      <c r="F59" s="29"/>
      <c r="G59" s="30">
        <v>0</v>
      </c>
      <c r="H59" s="18">
        <v>0</v>
      </c>
      <c r="I59" s="72"/>
      <c r="J59" s="125"/>
      <c r="K59" s="159"/>
      <c r="L59" s="85"/>
      <c r="M59" s="81">
        <v>0</v>
      </c>
      <c r="N59" s="82"/>
      <c r="O59" s="144">
        <v>0</v>
      </c>
      <c r="P59" s="144"/>
      <c r="Q59" s="68">
        <v>0</v>
      </c>
      <c r="R59" s="68"/>
      <c r="S59" s="68"/>
      <c r="T59" s="159">
        <v>0</v>
      </c>
      <c r="U59" s="82">
        <v>0</v>
      </c>
      <c r="V59" s="155"/>
      <c r="W59" s="81">
        <v>0</v>
      </c>
      <c r="X59" s="82"/>
      <c r="Y59" s="144">
        <v>0</v>
      </c>
      <c r="Z59" s="144"/>
      <c r="AA59" s="82">
        <v>0</v>
      </c>
      <c r="AB59" s="82"/>
      <c r="AC59" s="82"/>
      <c r="AD59" s="159">
        <v>0</v>
      </c>
      <c r="AE59" s="85">
        <v>0</v>
      </c>
      <c r="AF59" s="81">
        <v>0</v>
      </c>
      <c r="AG59" s="82"/>
      <c r="AH59" s="202">
        <v>3045.6852791878164</v>
      </c>
      <c r="AI59" s="82">
        <v>0</v>
      </c>
      <c r="AJ59" s="82"/>
      <c r="AK59" s="82"/>
      <c r="AL59" s="159">
        <v>1622.1243294127059</v>
      </c>
      <c r="AM59" s="159">
        <v>4862.0324033048691</v>
      </c>
      <c r="AN59" s="85"/>
      <c r="AO59" s="81"/>
      <c r="AP59" s="202">
        <v>3045.6852791878164</v>
      </c>
      <c r="AQ59" s="159">
        <v>1622.1243294127059</v>
      </c>
      <c r="AR59" s="162">
        <v>4862.0324033048691</v>
      </c>
      <c r="AS59" s="81">
        <v>0</v>
      </c>
      <c r="AT59" s="82"/>
      <c r="AU59" s="144">
        <v>0</v>
      </c>
      <c r="AV59" s="144"/>
      <c r="AW59" s="82">
        <v>0</v>
      </c>
      <c r="AX59" s="82"/>
      <c r="AY59" s="82"/>
      <c r="AZ59" s="202">
        <v>3045.6852791878164</v>
      </c>
      <c r="BA59" s="159">
        <v>1622.1243294127059</v>
      </c>
      <c r="BB59" s="159">
        <v>4862.0324033048691</v>
      </c>
      <c r="BC59" s="155"/>
      <c r="BD59" s="81">
        <v>0</v>
      </c>
      <c r="BE59" s="82"/>
      <c r="BF59" s="144">
        <v>0</v>
      </c>
      <c r="BG59" s="144"/>
      <c r="BH59" s="82">
        <v>0</v>
      </c>
      <c r="BI59" s="82"/>
      <c r="BJ59" s="82"/>
      <c r="BK59" s="202">
        <v>3045.6852791878164</v>
      </c>
      <c r="BL59" s="159">
        <v>1622.1243294127059</v>
      </c>
      <c r="BM59" s="162">
        <v>4862.0324033048691</v>
      </c>
      <c r="BO59" s="12" t="s">
        <v>144</v>
      </c>
      <c r="BP59" s="12" t="s">
        <v>87</v>
      </c>
      <c r="BQ59" s="15" t="s">
        <v>169</v>
      </c>
      <c r="BR59" s="15" t="s">
        <v>11</v>
      </c>
      <c r="BS59" s="15">
        <f t="shared" ref="BS59:BS69" si="5">($W$58)*$C4</f>
        <v>0.32441716259209635</v>
      </c>
    </row>
    <row r="60" spans="1:71" s="20" customFormat="1" x14ac:dyDescent="0.2">
      <c r="A60" s="97" t="s">
        <v>41</v>
      </c>
      <c r="B60" s="31"/>
      <c r="C60" s="31"/>
      <c r="D60" s="31"/>
      <c r="E60" s="93"/>
      <c r="F60" s="94"/>
      <c r="G60" s="94"/>
      <c r="H60" s="31"/>
      <c r="I60" s="31"/>
      <c r="J60" s="126"/>
      <c r="K60" s="23"/>
      <c r="L60" s="71"/>
      <c r="M60" s="24"/>
      <c r="N60" s="28"/>
      <c r="O60" s="147"/>
      <c r="P60" s="147"/>
      <c r="Q60" s="127"/>
      <c r="R60" s="127"/>
      <c r="S60" s="31"/>
      <c r="T60" s="86"/>
      <c r="U60" s="28"/>
      <c r="V60" s="156"/>
      <c r="W60" s="24"/>
      <c r="X60" s="28"/>
      <c r="Y60" s="147"/>
      <c r="Z60" s="147"/>
      <c r="AA60" s="28"/>
      <c r="AB60" s="28"/>
      <c r="AC60" s="28"/>
      <c r="AD60" s="86"/>
      <c r="AE60" s="47"/>
      <c r="AF60" s="24"/>
      <c r="AG60" s="28"/>
      <c r="AH60" s="28"/>
      <c r="AI60" s="28"/>
      <c r="AJ60" s="28"/>
      <c r="AK60" s="28"/>
      <c r="AL60" s="86"/>
      <c r="AM60" s="86"/>
      <c r="AN60" s="47"/>
      <c r="AO60" s="24"/>
      <c r="AP60" s="28"/>
      <c r="AQ60" s="86"/>
      <c r="AR60" s="163"/>
      <c r="AS60" s="24"/>
      <c r="AT60" s="28"/>
      <c r="AU60" s="147"/>
      <c r="AV60" s="147"/>
      <c r="AW60" s="28"/>
      <c r="AX60" s="28"/>
      <c r="AY60" s="28"/>
      <c r="AZ60" s="28"/>
      <c r="BA60" s="86"/>
      <c r="BB60" s="86"/>
      <c r="BC60" s="156"/>
      <c r="BD60" s="24"/>
      <c r="BE60" s="28"/>
      <c r="BF60" s="147"/>
      <c r="BG60" s="147"/>
      <c r="BH60" s="28"/>
      <c r="BI60" s="28"/>
      <c r="BJ60" s="28"/>
      <c r="BK60" s="28"/>
      <c r="BL60" s="86"/>
      <c r="BM60" s="163"/>
      <c r="BO60" s="176"/>
      <c r="BP60" s="176"/>
      <c r="BQ60" s="15" t="s">
        <v>170</v>
      </c>
      <c r="BR60" s="15" t="s">
        <v>11</v>
      </c>
      <c r="BS60" s="15">
        <f t="shared" si="5"/>
        <v>1.0279723856791423</v>
      </c>
    </row>
    <row r="61" spans="1:71" s="20" customFormat="1" x14ac:dyDescent="0.2">
      <c r="A61" s="17" t="s">
        <v>42</v>
      </c>
      <c r="B61" s="32">
        <v>5.2022402584973015</v>
      </c>
      <c r="C61" s="186">
        <v>0.96495617654341403</v>
      </c>
      <c r="D61" s="186">
        <v>11.921136289292997</v>
      </c>
      <c r="E61" s="67"/>
      <c r="F61" s="54">
        <v>5.1332731075662108E-2</v>
      </c>
      <c r="G61" s="44">
        <v>0.55498156388690345</v>
      </c>
      <c r="H61" s="190">
        <v>1.5373076877791192</v>
      </c>
      <c r="I61" s="73">
        <v>0</v>
      </c>
      <c r="J61" s="193">
        <v>1.0232641981878852</v>
      </c>
      <c r="K61" s="23">
        <v>0.55498156388690345</v>
      </c>
      <c r="L61" s="197">
        <v>1.5373076877791192</v>
      </c>
      <c r="M61" s="201">
        <v>6.0903232876946536</v>
      </c>
      <c r="N61" s="176">
        <v>2.7549999999999999</v>
      </c>
      <c r="O61" s="146">
        <v>0</v>
      </c>
      <c r="P61" s="146">
        <v>0</v>
      </c>
      <c r="Q61" s="190">
        <v>9.8746503373873935</v>
      </c>
      <c r="R61" s="67"/>
      <c r="S61" s="54">
        <v>5.1332731075662108E-2</v>
      </c>
      <c r="T61" s="23">
        <v>0.55498156388690345</v>
      </c>
      <c r="U61" s="176">
        <v>1.5373076877791192</v>
      </c>
      <c r="V61" s="152">
        <v>0</v>
      </c>
      <c r="W61" s="201">
        <v>3.3458631023120944</v>
      </c>
      <c r="X61" s="176"/>
      <c r="Y61" s="146">
        <v>0</v>
      </c>
      <c r="Z61" s="146">
        <v>0</v>
      </c>
      <c r="AA61" s="176">
        <v>4.415270888053179</v>
      </c>
      <c r="AC61" s="20">
        <v>5.1332731075662108E-2</v>
      </c>
      <c r="AD61" s="23">
        <v>0.55498156388690345</v>
      </c>
      <c r="AE61" s="197">
        <v>1.5373076877791192</v>
      </c>
      <c r="AF61" s="201">
        <v>5.2022402584973015</v>
      </c>
      <c r="AG61" s="176">
        <v>0.96495617654341403</v>
      </c>
      <c r="AH61" s="176">
        <v>5.6681621835435774</v>
      </c>
      <c r="AI61" s="176">
        <v>11.921136289292997</v>
      </c>
      <c r="AK61" s="20">
        <v>5.1332731075662108E-2</v>
      </c>
      <c r="AL61" s="23">
        <v>0.16310363736221278</v>
      </c>
      <c r="AM61" s="23"/>
      <c r="AN61" s="71">
        <v>0</v>
      </c>
      <c r="AO61" s="201">
        <v>1.0232641981878852</v>
      </c>
      <c r="AP61" s="176">
        <v>0.30842723086430934</v>
      </c>
      <c r="AQ61" s="23">
        <v>0.16310363736221278</v>
      </c>
      <c r="AR61" s="164"/>
      <c r="AS61" s="201">
        <v>6.0903232876946536</v>
      </c>
      <c r="AT61" s="176">
        <v>2.7549999999999999</v>
      </c>
      <c r="AU61" s="146">
        <v>0</v>
      </c>
      <c r="AV61" s="146">
        <v>0</v>
      </c>
      <c r="AW61" s="176">
        <v>9.8746503373873935</v>
      </c>
      <c r="AY61" s="20">
        <v>5.1332731075662108E-2</v>
      </c>
      <c r="AZ61" s="176">
        <v>5.6681621835435774</v>
      </c>
      <c r="BA61" s="23">
        <v>0.16310363736221278</v>
      </c>
      <c r="BB61" s="23"/>
      <c r="BC61" s="152">
        <v>0</v>
      </c>
      <c r="BD61" s="201">
        <v>3.3318362409585243</v>
      </c>
      <c r="BE61" s="176"/>
      <c r="BF61" s="146">
        <v>0</v>
      </c>
      <c r="BG61" s="146">
        <v>0</v>
      </c>
      <c r="BH61" s="176">
        <v>4.415270888053179</v>
      </c>
      <c r="BJ61" s="20">
        <v>5.1332731075662108E-2</v>
      </c>
      <c r="BK61" s="176">
        <v>5.6681621835435774</v>
      </c>
      <c r="BL61" s="23">
        <v>0.16310363736221278</v>
      </c>
      <c r="BM61" s="164"/>
      <c r="BO61" s="176"/>
      <c r="BP61" s="176"/>
      <c r="BQ61" s="15" t="s">
        <v>171</v>
      </c>
      <c r="BR61" s="15" t="s">
        <v>11</v>
      </c>
      <c r="BS61" s="15">
        <f t="shared" si="5"/>
        <v>2.0136569594581797</v>
      </c>
    </row>
    <row r="62" spans="1:71" s="20" customFormat="1" x14ac:dyDescent="0.2">
      <c r="A62" s="17" t="s">
        <v>43</v>
      </c>
      <c r="B62" s="32">
        <v>9.6975864942473677</v>
      </c>
      <c r="C62" s="186">
        <v>1.2612200451869136</v>
      </c>
      <c r="D62" s="186">
        <v>46.476039810074241</v>
      </c>
      <c r="E62" s="67"/>
      <c r="F62" s="54">
        <v>0.16265671521707528</v>
      </c>
      <c r="G62" s="44">
        <v>1.7585559212663566</v>
      </c>
      <c r="H62" s="190">
        <v>4.8712276462271467</v>
      </c>
      <c r="I62" s="73">
        <v>0</v>
      </c>
      <c r="J62" s="193">
        <v>4.1654219834133928</v>
      </c>
      <c r="K62" s="23">
        <v>1.7585559212663566</v>
      </c>
      <c r="L62" s="197">
        <v>4.8712276462271467</v>
      </c>
      <c r="M62" s="201">
        <v>2.4014794325632023</v>
      </c>
      <c r="N62" s="176">
        <v>5.0679999999999996</v>
      </c>
      <c r="O62" s="146">
        <v>0</v>
      </c>
      <c r="P62" s="146">
        <v>0</v>
      </c>
      <c r="Q62" s="190">
        <v>33.289848789289202</v>
      </c>
      <c r="R62" s="67"/>
      <c r="S62" s="54">
        <v>0.16265671521707528</v>
      </c>
      <c r="T62" s="23">
        <v>1.7585559212663566</v>
      </c>
      <c r="U62" s="176">
        <v>4.8712276462271467</v>
      </c>
      <c r="V62" s="152">
        <v>0</v>
      </c>
      <c r="W62" s="201">
        <v>9.8299384749402758</v>
      </c>
      <c r="X62" s="176"/>
      <c r="Y62" s="146">
        <v>0</v>
      </c>
      <c r="Z62" s="146">
        <v>0</v>
      </c>
      <c r="AA62" s="176">
        <v>22.295462887452619</v>
      </c>
      <c r="AC62" s="20">
        <v>0.16265671521707528</v>
      </c>
      <c r="AD62" s="23">
        <v>1.7585559212663566</v>
      </c>
      <c r="AE62" s="197">
        <v>4.8712276462271467</v>
      </c>
      <c r="AF62" s="201">
        <v>9.6975864942473695</v>
      </c>
      <c r="AG62" s="176">
        <v>1.2612200451869136</v>
      </c>
      <c r="AH62" s="176">
        <v>17.960560889189967</v>
      </c>
      <c r="AI62" s="176">
        <v>46.476039810074241</v>
      </c>
      <c r="AK62" s="20">
        <v>0.16265671521707528</v>
      </c>
      <c r="AL62" s="23">
        <v>0.63926048655638223</v>
      </c>
      <c r="AM62" s="23"/>
      <c r="AN62" s="71">
        <v>0</v>
      </c>
      <c r="AO62" s="201">
        <v>4.1654219834133928</v>
      </c>
      <c r="AP62" s="176">
        <v>1.2555208811181513</v>
      </c>
      <c r="AQ62" s="23">
        <v>0.63926048655638223</v>
      </c>
      <c r="AR62" s="164"/>
      <c r="AS62" s="201">
        <v>2.4014794325632023</v>
      </c>
      <c r="AT62" s="176">
        <v>5.0679999999999996</v>
      </c>
      <c r="AU62" s="146">
        <v>0</v>
      </c>
      <c r="AV62" s="146">
        <v>0</v>
      </c>
      <c r="AW62" s="176">
        <v>33.289848789289202</v>
      </c>
      <c r="AY62" s="20">
        <v>0.16265671521707528</v>
      </c>
      <c r="AZ62" s="176">
        <v>17.960560889189967</v>
      </c>
      <c r="BA62" s="23">
        <v>0.63926048655638223</v>
      </c>
      <c r="BB62" s="23"/>
      <c r="BC62" s="152">
        <v>0</v>
      </c>
      <c r="BD62" s="201">
        <v>9.7975543434406944</v>
      </c>
      <c r="BE62" s="176"/>
      <c r="BF62" s="146">
        <v>0</v>
      </c>
      <c r="BG62" s="146">
        <v>0</v>
      </c>
      <c r="BH62" s="176">
        <v>22.295462887452619</v>
      </c>
      <c r="BJ62" s="20">
        <v>0.16265671521707528</v>
      </c>
      <c r="BK62" s="176">
        <v>17.960560889189967</v>
      </c>
      <c r="BL62" s="23">
        <v>0.63926048655638223</v>
      </c>
      <c r="BM62" s="164"/>
      <c r="BO62" s="176"/>
      <c r="BP62" s="176"/>
      <c r="BQ62" s="15" t="s">
        <v>172</v>
      </c>
      <c r="BR62" s="15" t="s">
        <v>11</v>
      </c>
      <c r="BS62" s="15">
        <f t="shared" si="5"/>
        <v>0.36168634738208921</v>
      </c>
    </row>
    <row r="63" spans="1:71" s="20" customFormat="1" x14ac:dyDescent="0.2">
      <c r="A63" s="17" t="s">
        <v>44</v>
      </c>
      <c r="B63" s="32">
        <v>16.943324216294165</v>
      </c>
      <c r="C63" s="186">
        <v>1.6449072981782056</v>
      </c>
      <c r="D63" s="186">
        <v>70.306145163398</v>
      </c>
      <c r="E63" s="67"/>
      <c r="F63" s="54">
        <v>0.31862220343893871</v>
      </c>
      <c r="G63" s="44">
        <v>3.4447699362224613</v>
      </c>
      <c r="H63" s="190">
        <v>9.5420670706538111</v>
      </c>
      <c r="I63" s="73">
        <v>0</v>
      </c>
      <c r="J63" s="193">
        <v>5.5822208996818743</v>
      </c>
      <c r="K63" s="23">
        <v>3.4447699362224613</v>
      </c>
      <c r="L63" s="197">
        <v>9.5420670706538111</v>
      </c>
      <c r="M63" s="201">
        <v>10.238583836906873</v>
      </c>
      <c r="N63" s="176"/>
      <c r="O63" s="146">
        <v>0</v>
      </c>
      <c r="P63" s="146">
        <v>0</v>
      </c>
      <c r="Q63" s="190">
        <v>167.13444915357275</v>
      </c>
      <c r="R63" s="67"/>
      <c r="S63" s="54">
        <v>0.31862220343893871</v>
      </c>
      <c r="T63" s="23">
        <v>3.4447699362224613</v>
      </c>
      <c r="U63" s="176">
        <v>9.5420670706538111</v>
      </c>
      <c r="V63" s="152">
        <v>0</v>
      </c>
      <c r="W63" s="201">
        <v>14.444928132775772</v>
      </c>
      <c r="X63" s="176">
        <v>3</v>
      </c>
      <c r="Y63" s="146">
        <v>0</v>
      </c>
      <c r="Z63" s="146">
        <v>0</v>
      </c>
      <c r="AA63" s="176">
        <v>94.464244229703425</v>
      </c>
      <c r="AC63" s="20">
        <v>0.31862220343893871</v>
      </c>
      <c r="AD63" s="23">
        <v>3.4447699362224613</v>
      </c>
      <c r="AE63" s="197">
        <v>9.5420670706538111</v>
      </c>
      <c r="AF63" s="201">
        <v>16.943324216294162</v>
      </c>
      <c r="AG63" s="176">
        <v>1.6449072981782056</v>
      </c>
      <c r="AH63" s="176">
        <v>35.182276230500101</v>
      </c>
      <c r="AI63" s="176">
        <v>70.306145163398</v>
      </c>
      <c r="AK63" s="20">
        <v>0.31862220343893871</v>
      </c>
      <c r="AL63" s="23">
        <v>2.6824628540720896</v>
      </c>
      <c r="AM63" s="23"/>
      <c r="AN63" s="71">
        <v>0</v>
      </c>
      <c r="AO63" s="201">
        <v>5.5822208996818743</v>
      </c>
      <c r="AP63" s="176">
        <v>1.6825653992495351</v>
      </c>
      <c r="AQ63" s="23">
        <v>2.6824628540720896</v>
      </c>
      <c r="AR63" s="164"/>
      <c r="AS63" s="201">
        <v>10.238583836906873</v>
      </c>
      <c r="AT63" s="176"/>
      <c r="AU63" s="146">
        <v>0</v>
      </c>
      <c r="AV63" s="146">
        <v>0</v>
      </c>
      <c r="AW63" s="176">
        <v>167.13444915357275</v>
      </c>
      <c r="AY63" s="20">
        <v>0.31862220343893871</v>
      </c>
      <c r="AZ63" s="176">
        <v>35.182276230500101</v>
      </c>
      <c r="BA63" s="23">
        <v>2.6824628540720896</v>
      </c>
      <c r="BB63" s="23"/>
      <c r="BC63" s="152">
        <v>0</v>
      </c>
      <c r="BD63" s="201">
        <v>14.347971523368948</v>
      </c>
      <c r="BE63" s="176">
        <v>3</v>
      </c>
      <c r="BF63" s="146">
        <v>0</v>
      </c>
      <c r="BG63" s="146">
        <v>0</v>
      </c>
      <c r="BH63" s="176">
        <v>94.464244229703425</v>
      </c>
      <c r="BJ63" s="20">
        <v>0.31862220343893871</v>
      </c>
      <c r="BK63" s="176">
        <v>35.182276230500101</v>
      </c>
      <c r="BL63" s="23">
        <v>2.6824628540720896</v>
      </c>
      <c r="BM63" s="164"/>
      <c r="BO63" s="176"/>
      <c r="BP63" s="176"/>
      <c r="BQ63" s="15" t="s">
        <v>173</v>
      </c>
      <c r="BR63" s="15" t="s">
        <v>11</v>
      </c>
      <c r="BS63" s="15">
        <f t="shared" si="5"/>
        <v>0.15671193776517628</v>
      </c>
    </row>
    <row r="64" spans="1:71" s="20" customFormat="1" x14ac:dyDescent="0.2">
      <c r="A64" s="17" t="s">
        <v>45</v>
      </c>
      <c r="B64" s="32">
        <v>1.9640667710072526</v>
      </c>
      <c r="C64" s="186">
        <v>1.2074408524401301</v>
      </c>
      <c r="D64" s="186">
        <v>4.9155539731015923</v>
      </c>
      <c r="E64" s="67"/>
      <c r="F64" s="54">
        <v>5.722985755611075E-2</v>
      </c>
      <c r="G64" s="44">
        <v>0.61873808741444192</v>
      </c>
      <c r="H64" s="190">
        <v>1.7139142638219382</v>
      </c>
      <c r="I64" s="73">
        <v>0</v>
      </c>
      <c r="J64" s="193">
        <v>0.37812829062462627</v>
      </c>
      <c r="K64" s="23">
        <v>0.61873808741444192</v>
      </c>
      <c r="L64" s="197">
        <v>1.7139142638219382</v>
      </c>
      <c r="M64" s="201">
        <v>7.1715797819951375</v>
      </c>
      <c r="N64" s="176"/>
      <c r="O64" s="146">
        <v>0</v>
      </c>
      <c r="P64" s="146">
        <v>0</v>
      </c>
      <c r="Q64" s="190">
        <v>14.270051333292084</v>
      </c>
      <c r="R64" s="67"/>
      <c r="S64" s="54">
        <v>5.722985755611075E-2</v>
      </c>
      <c r="T64" s="23">
        <v>0.61873808741444192</v>
      </c>
      <c r="U64" s="176">
        <v>1.7139142638219382</v>
      </c>
      <c r="V64" s="152">
        <v>0</v>
      </c>
      <c r="W64" s="201">
        <v>1.7988147615963654</v>
      </c>
      <c r="X64" s="176"/>
      <c r="Y64" s="146">
        <v>0</v>
      </c>
      <c r="Z64" s="146">
        <v>0</v>
      </c>
      <c r="AA64" s="176">
        <v>3.5903410651918901</v>
      </c>
      <c r="AC64" s="20">
        <v>5.722985755611075E-2</v>
      </c>
      <c r="AD64" s="23">
        <v>0.61873808741444192</v>
      </c>
      <c r="AE64" s="197">
        <v>1.7139142638219382</v>
      </c>
      <c r="AF64" s="201">
        <v>1.9640667710072526</v>
      </c>
      <c r="AG64" s="176">
        <v>1.2074408524401301</v>
      </c>
      <c r="AH64" s="176">
        <v>6.3193231213628458</v>
      </c>
      <c r="AI64" s="176">
        <v>4.9155539731015923</v>
      </c>
      <c r="AK64" s="20">
        <v>5.722985755611075E-2</v>
      </c>
      <c r="AL64" s="23">
        <v>8.916243113176725E-2</v>
      </c>
      <c r="AM64" s="23"/>
      <c r="AN64" s="71">
        <v>0</v>
      </c>
      <c r="AO64" s="201">
        <v>0.37812829062462627</v>
      </c>
      <c r="AP64" s="176">
        <v>0.11397355814396853</v>
      </c>
      <c r="AQ64" s="23">
        <v>8.916243113176725E-2</v>
      </c>
      <c r="AR64" s="164"/>
      <c r="AS64" s="201">
        <v>7.1715797819951375</v>
      </c>
      <c r="AT64" s="176"/>
      <c r="AU64" s="146">
        <v>0</v>
      </c>
      <c r="AV64" s="146">
        <v>0</v>
      </c>
      <c r="AW64" s="176">
        <v>14.270051333292084</v>
      </c>
      <c r="AY64" s="20">
        <v>5.722985755611075E-2</v>
      </c>
      <c r="AZ64" s="176">
        <v>6.3193231213628458</v>
      </c>
      <c r="BA64" s="23">
        <v>8.916243113176725E-2</v>
      </c>
      <c r="BB64" s="23"/>
      <c r="BC64" s="152">
        <v>0</v>
      </c>
      <c r="BD64" s="201">
        <v>1.7712458146441192</v>
      </c>
      <c r="BE64" s="176"/>
      <c r="BF64" s="146">
        <v>0</v>
      </c>
      <c r="BG64" s="146">
        <v>0</v>
      </c>
      <c r="BH64" s="176">
        <v>3.5903410651918901</v>
      </c>
      <c r="BJ64" s="20">
        <v>5.722985755611075E-2</v>
      </c>
      <c r="BK64" s="176">
        <v>6.3193231213628458</v>
      </c>
      <c r="BL64" s="23">
        <v>8.916243113176725E-2</v>
      </c>
      <c r="BM64" s="164"/>
      <c r="BO64" s="176"/>
      <c r="BP64" s="176"/>
      <c r="BQ64" s="15" t="s">
        <v>174</v>
      </c>
      <c r="BR64" s="15" t="s">
        <v>11</v>
      </c>
      <c r="BS64" s="15">
        <f t="shared" si="5"/>
        <v>4.9524470139153323</v>
      </c>
    </row>
    <row r="65" spans="1:71" s="20" customFormat="1" x14ac:dyDescent="0.2">
      <c r="A65" s="17" t="s">
        <v>46</v>
      </c>
      <c r="B65" s="32">
        <v>1.9382716698468405</v>
      </c>
      <c r="C65" s="186">
        <v>1.1635271219455654</v>
      </c>
      <c r="D65" s="186">
        <v>4.858482358890404</v>
      </c>
      <c r="E65" s="67"/>
      <c r="F65" s="54">
        <v>2.4796628185051746E-2</v>
      </c>
      <c r="G65" s="44">
        <v>0.26808765481380697</v>
      </c>
      <c r="H65" s="190">
        <v>0.74260703338953893</v>
      </c>
      <c r="I65" s="73">
        <v>0</v>
      </c>
      <c r="J65" s="193">
        <v>0.21954475449309516</v>
      </c>
      <c r="K65" s="23">
        <v>0.26808765481380697</v>
      </c>
      <c r="L65" s="197">
        <v>0.74260703338953893</v>
      </c>
      <c r="M65" s="201">
        <v>1.1783664358950798</v>
      </c>
      <c r="N65" s="176"/>
      <c r="O65" s="146">
        <v>0</v>
      </c>
      <c r="P65" s="146">
        <v>0</v>
      </c>
      <c r="Q65" s="190">
        <v>4.9150059985023686</v>
      </c>
      <c r="R65" s="67"/>
      <c r="S65" s="54">
        <v>2.4796628185051746E-2</v>
      </c>
      <c r="T65" s="23">
        <v>0.26808765481380697</v>
      </c>
      <c r="U65" s="176">
        <v>0.74260703338953893</v>
      </c>
      <c r="V65" s="152">
        <v>0</v>
      </c>
      <c r="W65" s="201">
        <v>1.4189826728449622</v>
      </c>
      <c r="X65" s="176"/>
      <c r="Y65" s="146">
        <v>0</v>
      </c>
      <c r="Z65" s="146">
        <v>0</v>
      </c>
      <c r="AA65" s="176">
        <v>3.1491683073768457</v>
      </c>
      <c r="AC65" s="20">
        <v>2.4796628185051746E-2</v>
      </c>
      <c r="AD65" s="23">
        <v>0.26808765481380697</v>
      </c>
      <c r="AE65" s="197">
        <v>0.74260703338953893</v>
      </c>
      <c r="AF65" s="201">
        <v>1.9382716698468407</v>
      </c>
      <c r="AG65" s="176">
        <v>1.1635271219455654</v>
      </c>
      <c r="AH65" s="176">
        <v>2.7380446590837897</v>
      </c>
      <c r="AI65" s="176">
        <v>4.858482358890404</v>
      </c>
      <c r="AK65" s="20">
        <v>2.4796628185051746E-2</v>
      </c>
      <c r="AL65" s="23">
        <v>7.7161319009919974E-2</v>
      </c>
      <c r="AM65" s="23"/>
      <c r="AN65" s="71">
        <v>0</v>
      </c>
      <c r="AO65" s="201">
        <v>0.21954475449309516</v>
      </c>
      <c r="AP65" s="176">
        <v>6.617409345407084E-2</v>
      </c>
      <c r="AQ65" s="23">
        <v>7.7161319009919974E-2</v>
      </c>
      <c r="AR65" s="164"/>
      <c r="AS65" s="201">
        <v>1.1783664358950798</v>
      </c>
      <c r="AT65" s="176"/>
      <c r="AU65" s="146">
        <v>0</v>
      </c>
      <c r="AV65" s="146">
        <v>0</v>
      </c>
      <c r="AW65" s="176">
        <v>4.9150059985023686</v>
      </c>
      <c r="AY65" s="20">
        <v>2.4796628185051746E-2</v>
      </c>
      <c r="AZ65" s="176">
        <v>2.7380446590837897</v>
      </c>
      <c r="BA65" s="23">
        <v>7.7161319009919974E-2</v>
      </c>
      <c r="BB65" s="23"/>
      <c r="BC65" s="152">
        <v>0</v>
      </c>
      <c r="BD65" s="201">
        <v>1.4098155156465728</v>
      </c>
      <c r="BE65" s="176"/>
      <c r="BF65" s="146">
        <v>0</v>
      </c>
      <c r="BG65" s="146">
        <v>0</v>
      </c>
      <c r="BH65" s="176">
        <v>3.1491683073768457</v>
      </c>
      <c r="BJ65" s="20">
        <v>2.4796628185051746E-2</v>
      </c>
      <c r="BK65" s="176">
        <v>2.7380446590837897</v>
      </c>
      <c r="BL65" s="23">
        <v>7.7161319009919974E-2</v>
      </c>
      <c r="BM65" s="164"/>
      <c r="BO65" s="176"/>
      <c r="BP65" s="176"/>
      <c r="BQ65" s="15" t="s">
        <v>175</v>
      </c>
      <c r="BR65" s="15" t="s">
        <v>11</v>
      </c>
      <c r="BS65" s="15">
        <f t="shared" si="5"/>
        <v>1.2870457905197492E-2</v>
      </c>
    </row>
    <row r="66" spans="1:71" s="20" customFormat="1" x14ac:dyDescent="0.2">
      <c r="A66" s="17" t="s">
        <v>47</v>
      </c>
      <c r="B66" s="32">
        <v>6.3543793098522849</v>
      </c>
      <c r="C66" s="186">
        <v>2.7140635663636774E-2</v>
      </c>
      <c r="D66" s="186">
        <v>14.276061357245116</v>
      </c>
      <c r="E66" s="67"/>
      <c r="F66" s="54">
        <v>0.78362879664115259</v>
      </c>
      <c r="G66" s="44">
        <v>8.4721682628905306</v>
      </c>
      <c r="H66" s="190">
        <v>23.468039751594407</v>
      </c>
      <c r="I66" s="73">
        <v>0</v>
      </c>
      <c r="J66" s="193">
        <v>3.5571081644964289</v>
      </c>
      <c r="K66" s="23">
        <v>8.4721682628905306</v>
      </c>
      <c r="L66" s="197">
        <v>23.468039751594407</v>
      </c>
      <c r="M66" s="201">
        <v>6.6941897102917718</v>
      </c>
      <c r="N66" s="176">
        <v>12.776</v>
      </c>
      <c r="O66" s="146">
        <v>0</v>
      </c>
      <c r="P66" s="146">
        <v>0</v>
      </c>
      <c r="Q66" s="190">
        <v>689.09904325830848</v>
      </c>
      <c r="R66" s="67"/>
      <c r="S66" s="54">
        <v>0.78362879664115259</v>
      </c>
      <c r="T66" s="23">
        <v>8.4721682628905306</v>
      </c>
      <c r="U66" s="176">
        <v>23.468039751594407</v>
      </c>
      <c r="V66" s="152">
        <v>0</v>
      </c>
      <c r="W66" s="201">
        <v>19.111407569160924</v>
      </c>
      <c r="X66" s="176">
        <v>16.399999999999999</v>
      </c>
      <c r="Y66" s="146">
        <v>0</v>
      </c>
      <c r="Z66" s="146">
        <v>0</v>
      </c>
      <c r="AA66" s="176">
        <v>172.66660451451716</v>
      </c>
      <c r="AC66" s="20">
        <v>0.78362879664115259</v>
      </c>
      <c r="AD66" s="23">
        <v>8.4721682628905306</v>
      </c>
      <c r="AE66" s="197">
        <v>23.468039751594407</v>
      </c>
      <c r="AF66" s="201">
        <v>6.3543793098522858</v>
      </c>
      <c r="AG66" s="176">
        <v>2.7140635663636774E-2</v>
      </c>
      <c r="AH66" s="176">
        <v>86.528322533827904</v>
      </c>
      <c r="AI66" s="176">
        <v>14.276061357245116</v>
      </c>
      <c r="AK66" s="20">
        <v>0.78362879664115259</v>
      </c>
      <c r="AL66" s="23">
        <v>4.9394640452389629E-2</v>
      </c>
      <c r="AM66" s="23"/>
      <c r="AN66" s="71">
        <v>0</v>
      </c>
      <c r="AO66" s="201">
        <v>3.5571081644964289</v>
      </c>
      <c r="AP66" s="176">
        <v>1.0721659401387711</v>
      </c>
      <c r="AQ66" s="23">
        <v>4.9394640452389629E-2</v>
      </c>
      <c r="AR66" s="164"/>
      <c r="AS66" s="201">
        <v>6.6941897102917718</v>
      </c>
      <c r="AT66" s="176">
        <v>12.776</v>
      </c>
      <c r="AU66" s="146">
        <v>0</v>
      </c>
      <c r="AV66" s="146">
        <v>0</v>
      </c>
      <c r="AW66" s="176">
        <v>689.09904325830848</v>
      </c>
      <c r="AY66" s="20">
        <v>0.78362879664115259</v>
      </c>
      <c r="AZ66" s="176">
        <v>86.528322533827904</v>
      </c>
      <c r="BA66" s="23">
        <v>4.9394640452389629E-2</v>
      </c>
      <c r="BB66" s="23"/>
      <c r="BC66" s="152">
        <v>0</v>
      </c>
      <c r="BD66" s="201">
        <v>18.687318173000904</v>
      </c>
      <c r="BE66" s="176">
        <v>16.399999999999999</v>
      </c>
      <c r="BF66" s="146">
        <v>0</v>
      </c>
      <c r="BG66" s="146">
        <v>0</v>
      </c>
      <c r="BH66" s="176">
        <v>172.66660451451716</v>
      </c>
      <c r="BJ66" s="20">
        <v>0.78362879664115259</v>
      </c>
      <c r="BK66" s="176">
        <v>86.528322533827904</v>
      </c>
      <c r="BL66" s="23">
        <v>4.9394640452389629E-2</v>
      </c>
      <c r="BM66" s="164"/>
      <c r="BO66" s="176"/>
      <c r="BP66" s="176"/>
      <c r="BQ66" s="15" t="s">
        <v>176</v>
      </c>
      <c r="BR66" s="15" t="s">
        <v>11</v>
      </c>
      <c r="BS66" s="15">
        <f t="shared" si="5"/>
        <v>3.0380909192943603E-2</v>
      </c>
    </row>
    <row r="67" spans="1:71" s="20" customFormat="1" x14ac:dyDescent="0.2">
      <c r="A67" s="17" t="s">
        <v>48</v>
      </c>
      <c r="B67" s="32">
        <v>0.39624394454334716</v>
      </c>
      <c r="C67" s="186">
        <v>0</v>
      </c>
      <c r="D67" s="186">
        <v>0.87668900369360803</v>
      </c>
      <c r="E67" s="67"/>
      <c r="F67" s="54">
        <v>2.0365006252731099E-3</v>
      </c>
      <c r="G67" s="44">
        <v>2.2017536924050153E-2</v>
      </c>
      <c r="H67" s="190">
        <v>6.0988924645072634E-2</v>
      </c>
      <c r="I67" s="73">
        <v>0</v>
      </c>
      <c r="J67" s="193">
        <v>4.8195734249265328E-2</v>
      </c>
      <c r="K67" s="23">
        <v>2.2017536924050153E-2</v>
      </c>
      <c r="L67" s="197">
        <v>6.0988924645072634E-2</v>
      </c>
      <c r="M67" s="201">
        <v>7.1774870072430788E-2</v>
      </c>
      <c r="N67" s="176"/>
      <c r="O67" s="146">
        <v>0</v>
      </c>
      <c r="P67" s="146">
        <v>0</v>
      </c>
      <c r="Q67" s="190">
        <v>0.24176966424838117</v>
      </c>
      <c r="R67" s="67"/>
      <c r="S67" s="54">
        <v>2.0365006252731099E-3</v>
      </c>
      <c r="T67" s="23">
        <v>2.2017536924050153E-2</v>
      </c>
      <c r="U67" s="176">
        <v>6.0988924645072634E-2</v>
      </c>
      <c r="V67" s="152">
        <v>0</v>
      </c>
      <c r="W67" s="201">
        <v>0.5864657761923876</v>
      </c>
      <c r="X67" s="176"/>
      <c r="Y67" s="146">
        <v>0</v>
      </c>
      <c r="Z67" s="146">
        <v>0</v>
      </c>
      <c r="AA67" s="176">
        <v>0.96285684194577859</v>
      </c>
      <c r="AC67" s="20">
        <v>2.0365006252731099E-3</v>
      </c>
      <c r="AD67" s="23">
        <v>2.2017536924050153E-2</v>
      </c>
      <c r="AE67" s="197">
        <v>6.0988924645072634E-2</v>
      </c>
      <c r="AF67" s="201">
        <v>0.39624394454334716</v>
      </c>
      <c r="AG67" s="176">
        <v>0</v>
      </c>
      <c r="AH67" s="176">
        <v>0.22487047910857727</v>
      </c>
      <c r="AI67" s="176">
        <v>0.87668900369360803</v>
      </c>
      <c r="AK67" s="20">
        <v>2.0365006252731099E-3</v>
      </c>
      <c r="AL67" s="23">
        <v>9.1962134300738359E-3</v>
      </c>
      <c r="AM67" s="23"/>
      <c r="AN67" s="71">
        <v>0</v>
      </c>
      <c r="AO67" s="201">
        <v>4.8195734249265328E-2</v>
      </c>
      <c r="AP67" s="176">
        <v>1.4526919714671448E-2</v>
      </c>
      <c r="AQ67" s="23">
        <v>9.1962134300738359E-3</v>
      </c>
      <c r="AR67" s="164"/>
      <c r="AS67" s="201">
        <v>7.1774870072430788E-2</v>
      </c>
      <c r="AT67" s="176"/>
      <c r="AU67" s="146">
        <v>0</v>
      </c>
      <c r="AV67" s="146">
        <v>0</v>
      </c>
      <c r="AW67" s="176">
        <v>0.24176966424838117</v>
      </c>
      <c r="AY67" s="20">
        <v>2.0365006252731099E-3</v>
      </c>
      <c r="AZ67" s="176">
        <v>0.22487047910857727</v>
      </c>
      <c r="BA67" s="23">
        <v>9.1962134300738359E-3</v>
      </c>
      <c r="BB67" s="23"/>
      <c r="BC67" s="152">
        <v>0</v>
      </c>
      <c r="BD67" s="201">
        <v>0.58657591678649534</v>
      </c>
      <c r="BE67" s="176"/>
      <c r="BF67" s="146">
        <v>0</v>
      </c>
      <c r="BG67" s="146">
        <v>0</v>
      </c>
      <c r="BH67" s="176">
        <v>0.96285684194577859</v>
      </c>
      <c r="BJ67" s="20">
        <v>2.0365006252731099E-3</v>
      </c>
      <c r="BK67" s="176">
        <v>0.22487047910857727</v>
      </c>
      <c r="BL67" s="23">
        <v>9.1962134300738359E-3</v>
      </c>
      <c r="BM67" s="164"/>
      <c r="BO67" s="176"/>
      <c r="BP67" s="176"/>
      <c r="BQ67" s="15" t="s">
        <v>177</v>
      </c>
      <c r="BR67" s="15" t="s">
        <v>11</v>
      </c>
      <c r="BS67" s="15">
        <f t="shared" si="5"/>
        <v>5.6920262642673185</v>
      </c>
    </row>
    <row r="68" spans="1:71" s="20" customFormat="1" x14ac:dyDescent="0.2">
      <c r="A68" s="17" t="s">
        <v>49</v>
      </c>
      <c r="B68" s="32">
        <v>0.92429528807770522</v>
      </c>
      <c r="C68" s="186">
        <v>0</v>
      </c>
      <c r="D68" s="186">
        <v>2.0450016369521951</v>
      </c>
      <c r="E68" s="67"/>
      <c r="F68" s="54">
        <v>4.807190313159712E-3</v>
      </c>
      <c r="G68" s="44">
        <v>5.1972726601415067E-2</v>
      </c>
      <c r="H68" s="190">
        <v>0.1439652726472905</v>
      </c>
      <c r="I68" s="73">
        <v>0</v>
      </c>
      <c r="J68" s="193">
        <v>5.3806181291893664E-2</v>
      </c>
      <c r="K68" s="23">
        <v>5.1972726601415067E-2</v>
      </c>
      <c r="L68" s="197">
        <v>0.1439652726472905</v>
      </c>
      <c r="M68" s="201">
        <v>0.19765488196118078</v>
      </c>
      <c r="N68" s="176"/>
      <c r="O68" s="146">
        <v>0</v>
      </c>
      <c r="P68" s="146">
        <v>0</v>
      </c>
      <c r="Q68" s="190">
        <v>0.54965537425053601</v>
      </c>
      <c r="R68" s="67"/>
      <c r="S68" s="54">
        <v>4.807190313159712E-3</v>
      </c>
      <c r="T68" s="23">
        <v>5.1972726601415067E-2</v>
      </c>
      <c r="U68" s="176">
        <v>0.1439652726472905</v>
      </c>
      <c r="V68" s="152">
        <v>0</v>
      </c>
      <c r="W68" s="201">
        <v>0.29674906431823572</v>
      </c>
      <c r="X68" s="176"/>
      <c r="Y68" s="146">
        <v>0</v>
      </c>
      <c r="Z68" s="146">
        <v>0</v>
      </c>
      <c r="AA68" s="176">
        <v>0.82164043252767383</v>
      </c>
      <c r="AC68" s="20">
        <v>4.807190313159712E-3</v>
      </c>
      <c r="AD68" s="23">
        <v>5.1972726601415067E-2</v>
      </c>
      <c r="AE68" s="197">
        <v>0.1439652726472905</v>
      </c>
      <c r="AF68" s="201">
        <v>0.92429528807770533</v>
      </c>
      <c r="AG68" s="176">
        <v>0</v>
      </c>
      <c r="AH68" s="176">
        <v>0.53081014337590327</v>
      </c>
      <c r="AI68" s="176">
        <v>2.0450016369521951</v>
      </c>
      <c r="AK68" s="20">
        <v>4.807190313159712E-3</v>
      </c>
      <c r="AL68" s="23">
        <v>4.2092117485602216E-2</v>
      </c>
      <c r="AM68" s="23"/>
      <c r="AN68" s="71">
        <v>0</v>
      </c>
      <c r="AO68" s="201">
        <v>5.3806181291893664E-2</v>
      </c>
      <c r="AP68" s="176">
        <v>1.6217992898247234E-2</v>
      </c>
      <c r="AQ68" s="23">
        <v>4.2092117485602216E-2</v>
      </c>
      <c r="AR68" s="164"/>
      <c r="AS68" s="201">
        <v>0.19765488196118078</v>
      </c>
      <c r="AT68" s="176"/>
      <c r="AU68" s="146">
        <v>0</v>
      </c>
      <c r="AV68" s="146">
        <v>0</v>
      </c>
      <c r="AW68" s="176">
        <v>0.54965537425053601</v>
      </c>
      <c r="AY68" s="20">
        <v>4.807190313159712E-3</v>
      </c>
      <c r="AZ68" s="176">
        <v>0.53081014337590327</v>
      </c>
      <c r="BA68" s="23">
        <v>4.2092117485602216E-2</v>
      </c>
      <c r="BB68" s="23"/>
      <c r="BC68" s="152">
        <v>0</v>
      </c>
      <c r="BD68" s="201">
        <v>0.29584655311398328</v>
      </c>
      <c r="BE68" s="176"/>
      <c r="BF68" s="146">
        <v>0</v>
      </c>
      <c r="BG68" s="146">
        <v>0</v>
      </c>
      <c r="BH68" s="176">
        <v>0.82164043252767383</v>
      </c>
      <c r="BJ68" s="20">
        <v>4.807190313159712E-3</v>
      </c>
      <c r="BK68" s="176">
        <v>0.53081014337590327</v>
      </c>
      <c r="BL68" s="23">
        <v>4.2092117485602216E-2</v>
      </c>
      <c r="BM68" s="164"/>
      <c r="BO68" s="176"/>
      <c r="BP68" s="176"/>
      <c r="BQ68" s="15" t="s">
        <v>178</v>
      </c>
      <c r="BR68" s="15" t="s">
        <v>11</v>
      </c>
      <c r="BS68" s="15">
        <f t="shared" si="5"/>
        <v>4.4971816578973228E-2</v>
      </c>
    </row>
    <row r="69" spans="1:71" s="20" customFormat="1" x14ac:dyDescent="0.2">
      <c r="A69" s="17" t="s">
        <v>50</v>
      </c>
      <c r="B69" s="32">
        <v>94.518332135130464</v>
      </c>
      <c r="C69" s="186"/>
      <c r="D69" s="186">
        <v>209.12163724249473</v>
      </c>
      <c r="E69" s="67"/>
      <c r="F69" s="54">
        <v>0.90065288520699971</v>
      </c>
      <c r="G69" s="44">
        <v>9.7373690485059612</v>
      </c>
      <c r="H69" s="190">
        <v>26.972665888521618</v>
      </c>
      <c r="I69" s="73">
        <v>0</v>
      </c>
      <c r="J69" s="193">
        <v>6.4446596656051325</v>
      </c>
      <c r="K69" s="23">
        <v>9.7373690485059612</v>
      </c>
      <c r="L69" s="197">
        <v>26.972665888521618</v>
      </c>
      <c r="M69" s="201">
        <v>120.94018443741591</v>
      </c>
      <c r="N69" s="176">
        <v>0.39</v>
      </c>
      <c r="O69" s="146">
        <v>0</v>
      </c>
      <c r="P69" s="146">
        <v>0</v>
      </c>
      <c r="Q69" s="190">
        <v>186.20364534457303</v>
      </c>
      <c r="R69" s="67"/>
      <c r="S69" s="54">
        <v>0.90065288520699971</v>
      </c>
      <c r="T69" s="23">
        <v>9.7373690485059612</v>
      </c>
      <c r="U69" s="176">
        <v>26.972665888521618</v>
      </c>
      <c r="V69" s="152">
        <v>0</v>
      </c>
      <c r="W69" s="201">
        <v>17.403330996110224</v>
      </c>
      <c r="X69" s="176"/>
      <c r="Y69" s="146">
        <v>0</v>
      </c>
      <c r="Z69" s="146">
        <v>0</v>
      </c>
      <c r="AA69" s="176">
        <v>21.338075184722161</v>
      </c>
      <c r="AC69" s="20">
        <v>0.90065288520699971</v>
      </c>
      <c r="AD69" s="23">
        <v>9.7373690485059612</v>
      </c>
      <c r="AE69" s="197">
        <v>26.972665888521618</v>
      </c>
      <c r="AF69" s="201">
        <v>94.518332135130464</v>
      </c>
      <c r="AG69" s="176"/>
      <c r="AH69" s="176">
        <v>99.450126994122414</v>
      </c>
      <c r="AI69" s="176">
        <v>209.12163724249473</v>
      </c>
      <c r="AK69" s="20">
        <v>0.90065288520699971</v>
      </c>
      <c r="AL69" s="23">
        <v>0.58253334556638725</v>
      </c>
      <c r="AM69" s="23"/>
      <c r="AN69" s="71">
        <v>0</v>
      </c>
      <c r="AO69" s="201">
        <v>6.4446596656051325</v>
      </c>
      <c r="AP69" s="176">
        <v>1.9425174241858181</v>
      </c>
      <c r="AQ69" s="23">
        <v>0.58253334556638725</v>
      </c>
      <c r="AR69" s="164"/>
      <c r="AS69" s="201">
        <v>120.94018443741591</v>
      </c>
      <c r="AT69" s="176">
        <v>0.39</v>
      </c>
      <c r="AU69" s="146">
        <v>0</v>
      </c>
      <c r="AV69" s="146">
        <v>0</v>
      </c>
      <c r="AW69" s="176">
        <v>186.20364534457303</v>
      </c>
      <c r="AY69" s="20">
        <v>0.90065288520699971</v>
      </c>
      <c r="AZ69" s="176">
        <v>99.450126994122414</v>
      </c>
      <c r="BA69" s="23">
        <v>0.58253334556638725</v>
      </c>
      <c r="BB69" s="23"/>
      <c r="BC69" s="152">
        <v>0</v>
      </c>
      <c r="BD69" s="201">
        <v>17.108865186973052</v>
      </c>
      <c r="BE69" s="176"/>
      <c r="BF69" s="146">
        <v>0</v>
      </c>
      <c r="BG69" s="146">
        <v>0</v>
      </c>
      <c r="BH69" s="176">
        <v>21.338075184722161</v>
      </c>
      <c r="BJ69" s="20">
        <v>0.90065288520699971</v>
      </c>
      <c r="BK69" s="176">
        <v>99.450126994122414</v>
      </c>
      <c r="BL69" s="23">
        <v>0.58253334556638725</v>
      </c>
      <c r="BM69" s="164"/>
      <c r="BO69" s="176"/>
      <c r="BP69" s="176"/>
      <c r="BQ69" s="15" t="s">
        <v>179</v>
      </c>
      <c r="BR69" s="15" t="s">
        <v>11</v>
      </c>
      <c r="BS69" s="15">
        <f t="shared" si="5"/>
        <v>2869.7882744746489</v>
      </c>
    </row>
    <row r="70" spans="1:71" s="20" customFormat="1" x14ac:dyDescent="0.2">
      <c r="A70" s="17" t="s">
        <v>51</v>
      </c>
      <c r="B70" s="32">
        <v>0.55498921752759012</v>
      </c>
      <c r="C70" s="186"/>
      <c r="D70" s="186">
        <v>1.227912630275493</v>
      </c>
      <c r="E70" s="67"/>
      <c r="F70" s="54">
        <v>7.1159187386613228E-3</v>
      </c>
      <c r="G70" s="44">
        <v>7.6933442412277578E-2</v>
      </c>
      <c r="H70" s="190">
        <v>0.21310684924266801</v>
      </c>
      <c r="I70" s="73">
        <v>0</v>
      </c>
      <c r="J70" s="193">
        <v>4.2414883353809212E-2</v>
      </c>
      <c r="K70" s="23">
        <v>7.6933442412277578E-2</v>
      </c>
      <c r="L70" s="197">
        <v>0.21310684924266801</v>
      </c>
      <c r="M70" s="201">
        <v>3.3669079682246521E-2</v>
      </c>
      <c r="N70" s="176">
        <v>0</v>
      </c>
      <c r="O70" s="146">
        <v>0</v>
      </c>
      <c r="P70" s="146">
        <v>0</v>
      </c>
      <c r="Q70" s="190">
        <v>1.1074734849923449</v>
      </c>
      <c r="R70" s="67"/>
      <c r="S70" s="54">
        <v>7.1159187386613228E-3</v>
      </c>
      <c r="T70" s="23">
        <v>7.6933442412277578E-2</v>
      </c>
      <c r="U70" s="176">
        <v>0.21310684924266801</v>
      </c>
      <c r="V70" s="152">
        <v>0</v>
      </c>
      <c r="W70" s="201">
        <v>-4.3253907302002332</v>
      </c>
      <c r="X70" s="176"/>
      <c r="Y70" s="146">
        <v>0</v>
      </c>
      <c r="Z70" s="146">
        <v>0</v>
      </c>
      <c r="AA70" s="176">
        <v>1.7325993642113926</v>
      </c>
      <c r="AC70" s="20">
        <v>7.1159187386613228E-3</v>
      </c>
      <c r="AD70" s="23">
        <v>7.6933442412277578E-2</v>
      </c>
      <c r="AE70" s="197">
        <v>0.21310684924266801</v>
      </c>
      <c r="AF70" s="201">
        <v>0.55498921752759023</v>
      </c>
      <c r="AG70" s="176"/>
      <c r="AH70" s="176">
        <v>0.78574002688846767</v>
      </c>
      <c r="AI70" s="176">
        <v>1.227912630275493</v>
      </c>
      <c r="AK70" s="20">
        <v>7.1159187386613228E-3</v>
      </c>
      <c r="AL70" s="23">
        <v>5.8707540224751508E-3</v>
      </c>
      <c r="AM70" s="23"/>
      <c r="AN70" s="71">
        <v>0</v>
      </c>
      <c r="AO70" s="201">
        <v>4.2414883353809212E-2</v>
      </c>
      <c r="AP70" s="176">
        <v>1.2784484245041527E-2</v>
      </c>
      <c r="AQ70" s="23">
        <v>5.8707540224751508E-3</v>
      </c>
      <c r="AR70" s="164"/>
      <c r="AS70" s="201">
        <v>3.3669079682246521E-2</v>
      </c>
      <c r="AT70" s="176">
        <v>0</v>
      </c>
      <c r="AU70" s="146">
        <v>0</v>
      </c>
      <c r="AV70" s="146">
        <v>0</v>
      </c>
      <c r="AW70" s="176">
        <v>1.1074734849923449</v>
      </c>
      <c r="AY70" s="20">
        <v>7.1159187386613228E-3</v>
      </c>
      <c r="AZ70" s="176">
        <v>0.78574002688846767</v>
      </c>
      <c r="BA70" s="23">
        <v>5.8707540224751508E-3</v>
      </c>
      <c r="BB70" s="23"/>
      <c r="BC70" s="152">
        <v>0</v>
      </c>
      <c r="BD70" s="201">
        <v>-4.3319830477751067</v>
      </c>
      <c r="BE70" s="176"/>
      <c r="BF70" s="146">
        <v>0</v>
      </c>
      <c r="BG70" s="146">
        <v>0</v>
      </c>
      <c r="BH70" s="176">
        <v>1.7325993642113926</v>
      </c>
      <c r="BJ70" s="20">
        <v>7.1159187386613228E-3</v>
      </c>
      <c r="BK70" s="176">
        <v>0.78574002688846767</v>
      </c>
      <c r="BL70" s="23">
        <v>5.8707540224751508E-3</v>
      </c>
      <c r="BM70" s="164"/>
      <c r="BO70" s="176"/>
      <c r="BP70" s="12" t="s">
        <v>93</v>
      </c>
      <c r="BQ70" s="15" t="s">
        <v>169</v>
      </c>
      <c r="BR70" s="15" t="s">
        <v>11</v>
      </c>
      <c r="BS70" s="15">
        <f t="shared" ref="BS70:BS80" si="6">($AE$58)*$C4</f>
        <v>1.5373076877791192</v>
      </c>
    </row>
    <row r="71" spans="1:71" s="18" customFormat="1" x14ac:dyDescent="0.2">
      <c r="A71" s="33" t="s">
        <v>52</v>
      </c>
      <c r="B71" s="34">
        <v>36133.177740876105</v>
      </c>
      <c r="C71" s="179">
        <v>49104.640752634681</v>
      </c>
      <c r="D71" s="189">
        <v>79903.990852171308</v>
      </c>
      <c r="E71" s="29"/>
      <c r="F71" s="29">
        <v>454.08839828526544</v>
      </c>
      <c r="G71" s="141">
        <v>4909.3567426171694</v>
      </c>
      <c r="H71" s="189">
        <v>13598.995630805548</v>
      </c>
      <c r="I71" s="45">
        <v>0</v>
      </c>
      <c r="J71" s="194">
        <v>2579.0570194772858</v>
      </c>
      <c r="K71" s="141">
        <v>4909.3567426171694</v>
      </c>
      <c r="L71" s="198">
        <v>13598.995630805548</v>
      </c>
      <c r="M71" s="34">
        <v>1887.251771717599</v>
      </c>
      <c r="N71" s="179">
        <v>162736.51688408139</v>
      </c>
      <c r="O71" s="148">
        <v>0</v>
      </c>
      <c r="P71" s="148"/>
      <c r="Q71" s="189">
        <v>114254.86998046863</v>
      </c>
      <c r="R71" s="29"/>
      <c r="S71" s="29">
        <v>454.08839828526544</v>
      </c>
      <c r="T71" s="141">
        <v>4909.3567426171694</v>
      </c>
      <c r="U71" s="179">
        <v>13598.995630805548</v>
      </c>
      <c r="V71" s="151">
        <v>0</v>
      </c>
      <c r="W71" s="34">
        <v>7872.6558871272227</v>
      </c>
      <c r="X71" s="179">
        <v>0</v>
      </c>
      <c r="Y71" s="148">
        <v>0</v>
      </c>
      <c r="Z71" s="148"/>
      <c r="AA71" s="179">
        <v>136603.71430100594</v>
      </c>
      <c r="AC71" s="18">
        <v>454.08839828526544</v>
      </c>
      <c r="AD71" s="141">
        <v>4909.3567426171694</v>
      </c>
      <c r="AE71" s="198">
        <v>13598.995630805548</v>
      </c>
      <c r="AF71" s="34">
        <v>36133.177740876105</v>
      </c>
      <c r="AG71" s="179">
        <v>49117.11804963374</v>
      </c>
      <c r="AH71" s="179">
        <v>50140.45879134471</v>
      </c>
      <c r="AI71" s="179">
        <v>79903.990852171308</v>
      </c>
      <c r="AK71" s="18">
        <v>454.08839828526544</v>
      </c>
      <c r="AL71" s="141">
        <v>428.95622777103006</v>
      </c>
      <c r="AM71" s="141"/>
      <c r="AN71" s="72">
        <v>0</v>
      </c>
      <c r="AO71" s="34">
        <v>2579.0570194772858</v>
      </c>
      <c r="AP71" s="179">
        <v>777.36660401801998</v>
      </c>
      <c r="AQ71" s="141">
        <v>428.95622777103006</v>
      </c>
      <c r="AR71" s="165"/>
      <c r="AS71" s="34">
        <v>1887.251771717599</v>
      </c>
      <c r="AT71" s="179">
        <v>162736.51688408139</v>
      </c>
      <c r="AU71" s="148">
        <v>0</v>
      </c>
      <c r="AV71" s="148"/>
      <c r="AW71" s="179">
        <v>114254.86998046863</v>
      </c>
      <c r="AY71" s="18">
        <v>454.08839828526544</v>
      </c>
      <c r="AZ71" s="179">
        <v>50140.45879134471</v>
      </c>
      <c r="BA71" s="141">
        <v>428.95622777103006</v>
      </c>
      <c r="BB71" s="141"/>
      <c r="BC71" s="151">
        <v>0</v>
      </c>
      <c r="BD71" s="34">
        <v>7679.5973027158125</v>
      </c>
      <c r="BE71" s="179">
        <v>0</v>
      </c>
      <c r="BF71" s="148">
        <v>0</v>
      </c>
      <c r="BG71" s="148"/>
      <c r="BH71" s="179">
        <v>136603.71430100594</v>
      </c>
      <c r="BJ71" s="18">
        <v>454.08839828526544</v>
      </c>
      <c r="BK71" s="179">
        <v>50140.45879134471</v>
      </c>
      <c r="BL71" s="141">
        <v>428.95622777103006</v>
      </c>
      <c r="BM71" s="165"/>
      <c r="BO71" s="179"/>
      <c r="BP71" s="179"/>
      <c r="BQ71" s="15" t="s">
        <v>170</v>
      </c>
      <c r="BR71" s="15" t="s">
        <v>11</v>
      </c>
      <c r="BS71" s="15">
        <f t="shared" si="6"/>
        <v>4.8712276462271467</v>
      </c>
    </row>
    <row r="72" spans="1:71" x14ac:dyDescent="0.2">
      <c r="A72" s="48" t="s">
        <v>78</v>
      </c>
      <c r="B72" s="88"/>
      <c r="C72" s="187"/>
      <c r="D72" s="187"/>
      <c r="E72" s="49"/>
      <c r="F72" s="36"/>
      <c r="G72" s="63"/>
      <c r="H72" s="191"/>
      <c r="I72" s="74"/>
      <c r="J72" s="195"/>
      <c r="K72" s="63"/>
      <c r="L72" s="199"/>
      <c r="M72" s="88"/>
      <c r="N72" s="195"/>
      <c r="O72" s="149"/>
      <c r="P72" s="149"/>
      <c r="Q72" s="205"/>
      <c r="R72" s="128"/>
      <c r="S72" s="128"/>
      <c r="T72" s="63"/>
      <c r="U72" s="195"/>
      <c r="V72" s="157"/>
      <c r="W72" s="88">
        <v>0</v>
      </c>
      <c r="X72" s="195"/>
      <c r="Y72" s="149">
        <v>0</v>
      </c>
      <c r="Z72" s="149"/>
      <c r="AA72" s="195">
        <v>-131948.44640130925</v>
      </c>
      <c r="AB72" s="36"/>
      <c r="AC72" s="63"/>
      <c r="AD72" s="63"/>
      <c r="AE72" s="199"/>
      <c r="AF72" s="88"/>
      <c r="AG72" s="195"/>
      <c r="AH72" s="195"/>
      <c r="AI72" s="195"/>
      <c r="AJ72" s="63"/>
      <c r="AK72" s="36"/>
      <c r="AL72" s="63"/>
      <c r="AM72" s="63"/>
      <c r="AN72" s="74"/>
      <c r="AO72" s="88"/>
      <c r="AP72" s="203"/>
      <c r="AQ72" s="63"/>
      <c r="AR72" s="166"/>
      <c r="AS72" s="88"/>
      <c r="AT72" s="195"/>
      <c r="AU72" s="149"/>
      <c r="AV72" s="149"/>
      <c r="AW72" s="203"/>
      <c r="AX72" s="36"/>
      <c r="AY72" s="36"/>
      <c r="AZ72" s="195"/>
      <c r="BA72" s="63"/>
      <c r="BB72" s="63"/>
      <c r="BC72" s="157"/>
      <c r="BD72" s="88">
        <v>0</v>
      </c>
      <c r="BE72" s="195"/>
      <c r="BF72" s="149">
        <v>0</v>
      </c>
      <c r="BG72" s="149"/>
      <c r="BH72" s="195">
        <v>-131948.44640130925</v>
      </c>
      <c r="BI72" s="36"/>
      <c r="BJ72" s="36"/>
      <c r="BK72" s="195"/>
      <c r="BL72" s="63"/>
      <c r="BM72" s="166"/>
      <c r="BO72" s="15"/>
      <c r="BP72" s="15"/>
      <c r="BQ72" s="15" t="s">
        <v>171</v>
      </c>
      <c r="BR72" s="15" t="s">
        <v>11</v>
      </c>
      <c r="BS72" s="15">
        <f t="shared" si="6"/>
        <v>9.5420670706538111</v>
      </c>
    </row>
    <row r="73" spans="1:71" x14ac:dyDescent="0.2">
      <c r="A73" s="41" t="s">
        <v>117</v>
      </c>
      <c r="B73" s="88"/>
      <c r="C73" s="187"/>
      <c r="D73" s="187"/>
      <c r="E73" s="49"/>
      <c r="F73" s="36"/>
      <c r="G73" s="63"/>
      <c r="H73" s="191"/>
      <c r="I73" s="36"/>
      <c r="J73" s="88"/>
      <c r="K73" s="63"/>
      <c r="L73" s="199"/>
      <c r="M73" s="88"/>
      <c r="N73" s="195"/>
      <c r="O73" s="149"/>
      <c r="P73" s="149"/>
      <c r="Q73" s="195"/>
      <c r="R73" s="36"/>
      <c r="S73" s="36"/>
      <c r="T73" s="63"/>
      <c r="U73" s="195"/>
      <c r="V73" s="157"/>
      <c r="W73" s="88"/>
      <c r="X73" s="195"/>
      <c r="Y73" s="149"/>
      <c r="Z73" s="149"/>
      <c r="AA73" s="195"/>
      <c r="AB73" s="36"/>
      <c r="AC73" s="63"/>
      <c r="AD73" s="63"/>
      <c r="AE73" s="199"/>
      <c r="AF73" s="88"/>
      <c r="AG73" s="195"/>
      <c r="AH73" s="195">
        <v>133.81043521677623</v>
      </c>
      <c r="AI73" s="195"/>
      <c r="AJ73" s="63"/>
      <c r="AK73" s="36"/>
      <c r="AL73" s="63">
        <v>71.267101685672998</v>
      </c>
      <c r="AM73" s="63"/>
      <c r="AN73" s="74"/>
      <c r="AO73" s="88"/>
      <c r="AP73" s="195">
        <v>133.81043521677623</v>
      </c>
      <c r="AQ73" s="63">
        <v>71.267101685672998</v>
      </c>
      <c r="AR73" s="63"/>
      <c r="AS73" s="88"/>
      <c r="AT73" s="195"/>
      <c r="AU73" s="149"/>
      <c r="AV73" s="149"/>
      <c r="AW73" s="203"/>
      <c r="AX73" s="36"/>
      <c r="AY73" s="36"/>
      <c r="AZ73" s="195">
        <v>133.81043521677623</v>
      </c>
      <c r="BA73" s="63">
        <v>71.267101685672998</v>
      </c>
      <c r="BB73" s="63"/>
      <c r="BC73" s="157"/>
      <c r="BD73" s="88"/>
      <c r="BE73" s="195"/>
      <c r="BF73" s="149"/>
      <c r="BG73" s="149"/>
      <c r="BH73" s="195"/>
      <c r="BI73" s="36"/>
      <c r="BJ73" s="36"/>
      <c r="BK73" s="195">
        <v>133.81043521677623</v>
      </c>
      <c r="BL73" s="63">
        <v>71.267101685672998</v>
      </c>
      <c r="BM73" s="166"/>
      <c r="BO73" s="15"/>
      <c r="BP73" s="15"/>
      <c r="BQ73" s="15" t="s">
        <v>172</v>
      </c>
      <c r="BR73" s="15" t="s">
        <v>11</v>
      </c>
      <c r="BS73" s="15">
        <f t="shared" si="6"/>
        <v>1.7139142638219382</v>
      </c>
    </row>
    <row r="74" spans="1:71" x14ac:dyDescent="0.2">
      <c r="A74" s="42" t="s">
        <v>82</v>
      </c>
      <c r="B74" s="89"/>
      <c r="C74" s="188"/>
      <c r="D74" s="188"/>
      <c r="E74" s="90"/>
      <c r="F74" s="91"/>
      <c r="G74" s="96"/>
      <c r="H74" s="192"/>
      <c r="I74" s="91"/>
      <c r="J74" s="89"/>
      <c r="K74" s="96"/>
      <c r="L74" s="200"/>
      <c r="M74" s="89"/>
      <c r="N74" s="196"/>
      <c r="O74" s="150"/>
      <c r="P74" s="150"/>
      <c r="Q74" s="196"/>
      <c r="R74" s="91"/>
      <c r="S74" s="91"/>
      <c r="T74" s="96"/>
      <c r="U74" s="196"/>
      <c r="V74" s="158"/>
      <c r="W74" s="89"/>
      <c r="X74" s="196"/>
      <c r="Y74" s="150"/>
      <c r="Z74" s="150"/>
      <c r="AA74" s="196"/>
      <c r="AB74" s="91"/>
      <c r="AC74" s="96"/>
      <c r="AD74" s="96"/>
      <c r="AE74" s="200"/>
      <c r="AF74" s="89"/>
      <c r="AG74" s="196"/>
      <c r="AH74" s="196">
        <v>26.76208704335524</v>
      </c>
      <c r="AI74" s="196"/>
      <c r="AJ74" s="96"/>
      <c r="AK74" s="91"/>
      <c r="AL74" s="96">
        <v>14.253420337134596</v>
      </c>
      <c r="AM74" s="96">
        <v>42.722120789695246</v>
      </c>
      <c r="AN74" s="92"/>
      <c r="AO74" s="89"/>
      <c r="AP74" s="196">
        <v>26.76208704335524</v>
      </c>
      <c r="AQ74" s="96">
        <v>14.253420337134596</v>
      </c>
      <c r="AR74" s="96">
        <v>42.722120789695246</v>
      </c>
      <c r="AS74" s="89"/>
      <c r="AT74" s="196"/>
      <c r="AU74" s="150"/>
      <c r="AV74" s="150"/>
      <c r="AW74" s="206"/>
      <c r="AX74" s="91"/>
      <c r="AY74" s="91"/>
      <c r="AZ74" s="196">
        <v>26.76208704335524</v>
      </c>
      <c r="BA74" s="96">
        <v>14.253420337134596</v>
      </c>
      <c r="BB74" s="96">
        <v>42.722120789695246</v>
      </c>
      <c r="BC74" s="158"/>
      <c r="BD74" s="89"/>
      <c r="BE74" s="196"/>
      <c r="BF74" s="150"/>
      <c r="BG74" s="150"/>
      <c r="BH74" s="196"/>
      <c r="BI74" s="91"/>
      <c r="BJ74" s="91"/>
      <c r="BK74" s="196">
        <v>26.76208704335524</v>
      </c>
      <c r="BL74" s="96">
        <v>14.253420337134596</v>
      </c>
      <c r="BM74" s="204">
        <v>42.722120789695246</v>
      </c>
      <c r="BO74" s="15"/>
      <c r="BP74" s="15"/>
      <c r="BQ74" s="15" t="s">
        <v>173</v>
      </c>
      <c r="BR74" s="15" t="s">
        <v>11</v>
      </c>
      <c r="BS74" s="15">
        <f t="shared" si="6"/>
        <v>0.74260703338953893</v>
      </c>
    </row>
    <row r="75" spans="1:71" ht="16" x14ac:dyDescent="0.2">
      <c r="A75" s="6" t="s">
        <v>53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P75" s="36"/>
      <c r="Q75" s="36"/>
      <c r="R75" s="36"/>
      <c r="S75" s="36"/>
      <c r="AL75" s="5"/>
      <c r="BA75" s="5"/>
      <c r="BB75" s="5"/>
      <c r="BL75" s="5"/>
      <c r="BM75" s="5"/>
      <c r="BO75" s="15"/>
      <c r="BP75" s="15"/>
      <c r="BQ75" s="15" t="s">
        <v>174</v>
      </c>
      <c r="BR75" s="15" t="s">
        <v>11</v>
      </c>
      <c r="BS75" s="15">
        <f t="shared" si="6"/>
        <v>23.468039751594404</v>
      </c>
    </row>
    <row r="76" spans="1:71" s="10" customFormat="1" ht="15" customHeight="1" x14ac:dyDescent="0.2">
      <c r="A76" s="211" t="s">
        <v>137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3"/>
      <c r="M76" s="51"/>
      <c r="N76" s="51"/>
      <c r="O76" s="51"/>
      <c r="P76" s="51"/>
      <c r="Q76" s="51" t="s">
        <v>141</v>
      </c>
      <c r="R76" s="51" t="s">
        <v>99</v>
      </c>
      <c r="S76" s="131" t="s">
        <v>107</v>
      </c>
      <c r="T76" s="131" t="s">
        <v>99</v>
      </c>
      <c r="U76" s="131" t="s">
        <v>107</v>
      </c>
      <c r="V76" s="35" t="s">
        <v>145</v>
      </c>
      <c r="W76" s="35" t="s">
        <v>119</v>
      </c>
      <c r="X76" s="35" t="s">
        <v>209</v>
      </c>
      <c r="Y76" s="35" t="s">
        <v>119</v>
      </c>
      <c r="Z76" s="35" t="s">
        <v>209</v>
      </c>
      <c r="AB76" s="35"/>
      <c r="AC76" s="35"/>
      <c r="AD76" s="35"/>
      <c r="AG76" s="13"/>
      <c r="AM76" s="13"/>
      <c r="AN76" s="13"/>
      <c r="BA76" s="13"/>
      <c r="BB76" s="13"/>
      <c r="BL76" s="13"/>
      <c r="BM76" s="13"/>
      <c r="BO76" s="12"/>
      <c r="BP76" s="12"/>
      <c r="BQ76" s="15" t="s">
        <v>175</v>
      </c>
      <c r="BR76" s="15" t="s">
        <v>11</v>
      </c>
      <c r="BS76" s="15">
        <f t="shared" si="6"/>
        <v>6.0988924645072634E-2</v>
      </c>
    </row>
    <row r="77" spans="1:71" s="10" customFormat="1" x14ac:dyDescent="0.2">
      <c r="A77" s="132" t="s">
        <v>54</v>
      </c>
      <c r="B77" s="133" t="s">
        <v>55</v>
      </c>
      <c r="C77" s="134" t="s">
        <v>140</v>
      </c>
      <c r="D77" s="134" t="s">
        <v>219</v>
      </c>
      <c r="E77" s="134" t="s">
        <v>133</v>
      </c>
      <c r="F77" s="134" t="s">
        <v>81</v>
      </c>
      <c r="G77" s="134" t="s">
        <v>58</v>
      </c>
      <c r="H77" s="134" t="s">
        <v>4</v>
      </c>
      <c r="I77" s="135" t="s">
        <v>5</v>
      </c>
      <c r="J77" s="134" t="s">
        <v>59</v>
      </c>
      <c r="K77" s="134" t="s">
        <v>60</v>
      </c>
      <c r="L77" s="134" t="s">
        <v>56</v>
      </c>
      <c r="M77" s="134" t="s">
        <v>57</v>
      </c>
      <c r="N77" s="136" t="s">
        <v>61</v>
      </c>
      <c r="O77" s="51"/>
      <c r="P77" s="180"/>
      <c r="Q77" s="180" t="s">
        <v>181</v>
      </c>
      <c r="R77" s="180" t="s">
        <v>181</v>
      </c>
      <c r="S77" s="180" t="s">
        <v>181</v>
      </c>
      <c r="T77" s="180" t="s">
        <v>180</v>
      </c>
      <c r="U77" s="180" t="s">
        <v>180</v>
      </c>
      <c r="V77" s="180" t="s">
        <v>181</v>
      </c>
      <c r="W77" s="180" t="s">
        <v>181</v>
      </c>
      <c r="X77" s="180" t="s">
        <v>181</v>
      </c>
      <c r="Y77" s="180" t="s">
        <v>180</v>
      </c>
      <c r="Z77" s="180" t="s">
        <v>180</v>
      </c>
      <c r="AB77" s="51"/>
      <c r="AC77" s="35"/>
      <c r="AD77" s="35"/>
      <c r="AF77" s="13"/>
      <c r="AI77" s="13"/>
      <c r="AM77" s="13"/>
      <c r="AP77" s="13"/>
      <c r="BA77" s="13"/>
      <c r="BB77" s="13"/>
      <c r="BL77" s="13"/>
      <c r="BM77" s="13"/>
      <c r="BO77" s="12"/>
      <c r="BP77" s="12"/>
      <c r="BQ77" s="15" t="s">
        <v>176</v>
      </c>
      <c r="BR77" s="15" t="s">
        <v>11</v>
      </c>
      <c r="BS77" s="15">
        <f t="shared" si="6"/>
        <v>0.14396527264729048</v>
      </c>
    </row>
    <row r="78" spans="1:71" s="10" customFormat="1" x14ac:dyDescent="0.2">
      <c r="A78" s="58">
        <f>B45</f>
        <v>0.82658496880193666</v>
      </c>
      <c r="B78" s="59" t="s">
        <v>83</v>
      </c>
      <c r="C78" s="2" t="s">
        <v>239</v>
      </c>
      <c r="D78" s="2" t="s">
        <v>220</v>
      </c>
      <c r="E78" s="2" t="s">
        <v>87</v>
      </c>
      <c r="F78" s="2" t="s">
        <v>84</v>
      </c>
      <c r="G78" s="2" t="s">
        <v>84</v>
      </c>
      <c r="H78" s="2">
        <f t="shared" ref="H78:H83" si="7">A78</f>
        <v>0.82658496880193666</v>
      </c>
      <c r="I78" s="3" t="s">
        <v>63</v>
      </c>
      <c r="J78" s="2" t="s">
        <v>64</v>
      </c>
      <c r="K78" s="2" t="s">
        <v>65</v>
      </c>
      <c r="L78" s="2" t="s">
        <v>62</v>
      </c>
      <c r="M78" s="2" t="s">
        <v>85</v>
      </c>
      <c r="N78" s="38" t="s">
        <v>147</v>
      </c>
      <c r="O78" s="131"/>
      <c r="P78" s="131"/>
      <c r="Q78" s="183">
        <f>(D61*$B$47)/10^6</f>
        <v>-1.7285647619474847</v>
      </c>
      <c r="R78" s="185">
        <f>(Q61*$M$47)/10^6</f>
        <v>-5.4903055875873914</v>
      </c>
      <c r="S78" s="185">
        <f>(AA61*$W$47)/10^6</f>
        <v>-1.7175403754526866</v>
      </c>
      <c r="T78" s="183">
        <v>6.0167680992499575</v>
      </c>
      <c r="U78" s="183">
        <v>2.7315223104141477</v>
      </c>
      <c r="V78" s="183">
        <f>(AI61*$AF$47)/10^6</f>
        <v>-1.7285647619474847</v>
      </c>
      <c r="W78" s="185">
        <f>(AW61*$AS$47)/10^6</f>
        <v>-5.4903055875873914</v>
      </c>
      <c r="X78" s="185">
        <f>(BH61*$BD$47)/10^6</f>
        <v>-1.7175403754526866</v>
      </c>
      <c r="Y78" s="183">
        <v>6.0167680992499575</v>
      </c>
      <c r="Z78" s="183">
        <v>2.7343825431999198</v>
      </c>
      <c r="AB78" s="51"/>
      <c r="AC78" s="35"/>
      <c r="AD78" s="35"/>
      <c r="AF78" s="13"/>
      <c r="AI78" s="13"/>
      <c r="AM78" s="13"/>
      <c r="AP78" s="13"/>
      <c r="BA78" s="13"/>
      <c r="BB78" s="13"/>
      <c r="BL78" s="13"/>
      <c r="BM78" s="13"/>
      <c r="BO78" s="12"/>
      <c r="BP78" s="12"/>
      <c r="BQ78" s="15" t="s">
        <v>177</v>
      </c>
      <c r="BR78" s="15" t="s">
        <v>11</v>
      </c>
      <c r="BS78" s="15">
        <f t="shared" si="6"/>
        <v>26.972665888521622</v>
      </c>
    </row>
    <row r="79" spans="1:71" s="10" customFormat="1" x14ac:dyDescent="0.2">
      <c r="A79" s="58">
        <f>(M54+10^6)/10^6</f>
        <v>1.8099927404718692</v>
      </c>
      <c r="B79" s="59" t="s">
        <v>83</v>
      </c>
      <c r="C79" s="2" t="s">
        <v>226</v>
      </c>
      <c r="D79" s="2" t="s">
        <v>220</v>
      </c>
      <c r="E79" s="2" t="s">
        <v>100</v>
      </c>
      <c r="F79" s="2" t="s">
        <v>138</v>
      </c>
      <c r="G79" s="2" t="s">
        <v>138</v>
      </c>
      <c r="H79" s="2">
        <f t="shared" si="7"/>
        <v>1.8099927404718692</v>
      </c>
      <c r="I79" s="3" t="s">
        <v>63</v>
      </c>
      <c r="J79" s="2" t="s">
        <v>64</v>
      </c>
      <c r="K79" s="2" t="s">
        <v>65</v>
      </c>
      <c r="L79" s="2" t="s">
        <v>62</v>
      </c>
      <c r="M79" s="2" t="s">
        <v>85</v>
      </c>
      <c r="N79" s="38" t="s">
        <v>153</v>
      </c>
      <c r="O79" s="131"/>
      <c r="P79" s="131"/>
      <c r="Q79" s="183">
        <f t="shared" ref="Q79:Q85" si="8">(D62*$B$47)/10^6</f>
        <v>-6.7390257724607654</v>
      </c>
      <c r="R79" s="185">
        <f>(Q62*$M$47)/10^6</f>
        <v>-18.509155926844798</v>
      </c>
      <c r="S79" s="185">
        <f t="shared" ref="S79:S91" si="9">(AA62*$W$47)/10^6</f>
        <v>-8.672935063219068</v>
      </c>
      <c r="T79" s="183">
        <v>2.1684069836815629</v>
      </c>
      <c r="U79" s="183">
        <v>7.5799582762892239</v>
      </c>
      <c r="V79" s="183">
        <f t="shared" ref="V79:V91" si="10">(AI62*$AF$47)/10^6</f>
        <v>-6.7390257724607654</v>
      </c>
      <c r="W79" s="185">
        <f t="shared" ref="W79:W91" si="11">(AW62*$AS$47)/10^6</f>
        <v>-18.509155926844798</v>
      </c>
      <c r="X79" s="185">
        <f>(BH62*$BD$47)/10^6</f>
        <v>-8.672935063219068</v>
      </c>
      <c r="Y79" s="183">
        <v>2.1684069836815629</v>
      </c>
      <c r="Z79" s="183">
        <v>7.5878954053743426</v>
      </c>
      <c r="AB79" s="51"/>
      <c r="AC79" s="35"/>
      <c r="AD79" s="35"/>
      <c r="AF79" s="13"/>
      <c r="AI79" s="13"/>
      <c r="AM79" s="13"/>
      <c r="AP79" s="13"/>
      <c r="BA79" s="13"/>
      <c r="BB79" s="13"/>
      <c r="BL79" s="13"/>
      <c r="BM79" s="13"/>
      <c r="BO79" s="12"/>
      <c r="BP79" s="12"/>
      <c r="BQ79" s="15" t="s">
        <v>178</v>
      </c>
      <c r="BR79" s="15" t="s">
        <v>11</v>
      </c>
      <c r="BS79" s="15">
        <f t="shared" si="6"/>
        <v>0.21310684924266798</v>
      </c>
    </row>
    <row r="80" spans="1:71" s="10" customFormat="1" ht="15" customHeight="1" x14ac:dyDescent="0.2">
      <c r="A80" s="58">
        <f>(10^6+W54)/10^6</f>
        <v>1.9360891089108909</v>
      </c>
      <c r="B80" s="59" t="s">
        <v>83</v>
      </c>
      <c r="C80" s="2" t="s">
        <v>111</v>
      </c>
      <c r="D80" s="2" t="s">
        <v>220</v>
      </c>
      <c r="E80" s="2" t="s">
        <v>108</v>
      </c>
      <c r="F80" s="2" t="s">
        <v>148</v>
      </c>
      <c r="G80" s="2" t="s">
        <v>148</v>
      </c>
      <c r="H80" s="2">
        <f t="shared" si="7"/>
        <v>1.9360891089108909</v>
      </c>
      <c r="I80" s="3" t="s">
        <v>63</v>
      </c>
      <c r="J80" s="2" t="s">
        <v>64</v>
      </c>
      <c r="K80" s="2" t="s">
        <v>65</v>
      </c>
      <c r="L80" s="2" t="s">
        <v>62</v>
      </c>
      <c r="M80" s="2" t="s">
        <v>85</v>
      </c>
      <c r="N80" s="38" t="s">
        <v>153</v>
      </c>
      <c r="O80" s="131"/>
      <c r="P80" s="131"/>
      <c r="Q80" s="183">
        <f t="shared" si="8"/>
        <v>-10.19439104869271</v>
      </c>
      <c r="R80" s="185">
        <f t="shared" ref="R80:R91" si="12">(Q63*$M$47)/10^6</f>
        <v>-92.926753729386448</v>
      </c>
      <c r="S80" s="185">
        <f t="shared" si="9"/>
        <v>-36.746591005354638</v>
      </c>
      <c r="T80" s="183">
        <v>9.782026865837647</v>
      </c>
      <c r="U80" s="183">
        <v>10.708808012390987</v>
      </c>
      <c r="V80" s="183">
        <f t="shared" si="10"/>
        <v>-10.19439104869271</v>
      </c>
      <c r="W80" s="185">
        <f t="shared" si="11"/>
        <v>-92.926753729386448</v>
      </c>
      <c r="X80" s="185">
        <f t="shared" ref="X80:X91" si="13">(BH63*$BD$47)/10^6</f>
        <v>-36.746591005354638</v>
      </c>
      <c r="Y80" s="183">
        <v>9.782026865837647</v>
      </c>
      <c r="Z80" s="183">
        <v>10.720021423922287</v>
      </c>
      <c r="AB80" s="51"/>
      <c r="AC80" s="35"/>
      <c r="AD80" s="35"/>
      <c r="AF80" s="13"/>
      <c r="AI80" s="13"/>
      <c r="AM80" s="13"/>
      <c r="AP80" s="13"/>
      <c r="BA80" s="13"/>
      <c r="BB80" s="13"/>
      <c r="BL80" s="13"/>
      <c r="BM80" s="13"/>
      <c r="BO80" s="12"/>
      <c r="BP80" s="12"/>
      <c r="BQ80" s="15" t="s">
        <v>179</v>
      </c>
      <c r="BR80" s="15" t="s">
        <v>11</v>
      </c>
      <c r="BS80" s="15">
        <f t="shared" si="6"/>
        <v>13598.995630805546</v>
      </c>
    </row>
    <row r="81" spans="1:71" s="10" customFormat="1" x14ac:dyDescent="0.2">
      <c r="A81" s="58">
        <f>AF45</f>
        <v>0.82658496880193666</v>
      </c>
      <c r="B81" s="59" t="s">
        <v>83</v>
      </c>
      <c r="C81" s="2" t="s">
        <v>239</v>
      </c>
      <c r="D81" s="2" t="s">
        <v>221</v>
      </c>
      <c r="E81" s="2" t="s">
        <v>87</v>
      </c>
      <c r="F81" s="2" t="s">
        <v>84</v>
      </c>
      <c r="G81" s="2" t="s">
        <v>84</v>
      </c>
      <c r="H81" s="2">
        <f t="shared" si="7"/>
        <v>0.82658496880193666</v>
      </c>
      <c r="I81" s="3" t="s">
        <v>63</v>
      </c>
      <c r="J81" s="2" t="s">
        <v>64</v>
      </c>
      <c r="K81" s="2" t="s">
        <v>65</v>
      </c>
      <c r="L81" s="2" t="s">
        <v>62</v>
      </c>
      <c r="M81" s="2" t="s">
        <v>85</v>
      </c>
      <c r="N81" s="38" t="s">
        <v>147</v>
      </c>
      <c r="O81" s="131"/>
      <c r="P81" s="131"/>
      <c r="Q81" s="183">
        <f t="shared" si="8"/>
        <v>-0.71275532609973091</v>
      </c>
      <c r="R81" s="185">
        <f t="shared" si="12"/>
        <v>-7.9341485413103987</v>
      </c>
      <c r="S81" s="185">
        <f t="shared" si="9"/>
        <v>-1.3966426743596452</v>
      </c>
      <c r="T81" s="183">
        <v>7.0895745414986173</v>
      </c>
      <c r="U81" s="183">
        <v>1.3474116746917939</v>
      </c>
      <c r="V81" s="183">
        <f t="shared" si="10"/>
        <v>-0.71275532609973091</v>
      </c>
      <c r="W81" s="185">
        <f t="shared" si="11"/>
        <v>-7.9341485413103987</v>
      </c>
      <c r="X81" s="185">
        <f t="shared" si="13"/>
        <v>-1.3966426743596452</v>
      </c>
      <c r="Y81" s="183">
        <v>7.0895745414986173</v>
      </c>
      <c r="Z81" s="183">
        <v>1.3488225769689579</v>
      </c>
      <c r="AB81" s="51"/>
      <c r="AC81" s="35"/>
      <c r="AD81" s="35"/>
      <c r="AF81" s="13"/>
      <c r="AI81" s="13"/>
      <c r="AM81" s="13"/>
      <c r="AP81" s="13"/>
      <c r="BA81" s="13"/>
      <c r="BB81" s="13"/>
      <c r="BL81" s="13"/>
      <c r="BM81" s="13"/>
      <c r="BO81" s="12" t="s">
        <v>145</v>
      </c>
      <c r="BP81" s="12" t="s">
        <v>113</v>
      </c>
      <c r="BQ81" s="15" t="s">
        <v>169</v>
      </c>
      <c r="BR81" s="15" t="s">
        <v>11</v>
      </c>
      <c r="BS81" s="174">
        <f>($AH$58)*$C4</f>
        <v>5.6681621835435774</v>
      </c>
    </row>
    <row r="82" spans="1:71" x14ac:dyDescent="0.2">
      <c r="A82" s="58">
        <f>(AS54+10^6)/10^6</f>
        <v>1.8099927404718692</v>
      </c>
      <c r="B82" s="59" t="s">
        <v>83</v>
      </c>
      <c r="C82" s="2" t="s">
        <v>226</v>
      </c>
      <c r="D82" s="2" t="s">
        <v>221</v>
      </c>
      <c r="E82" s="2" t="s">
        <v>100</v>
      </c>
      <c r="F82" s="2" t="s">
        <v>138</v>
      </c>
      <c r="G82" s="2" t="s">
        <v>138</v>
      </c>
      <c r="H82" s="2">
        <f t="shared" si="7"/>
        <v>1.8099927404718692</v>
      </c>
      <c r="I82" s="3" t="s">
        <v>63</v>
      </c>
      <c r="J82" s="2" t="s">
        <v>64</v>
      </c>
      <c r="K82" s="2" t="s">
        <v>65</v>
      </c>
      <c r="L82" s="2" t="s">
        <v>62</v>
      </c>
      <c r="M82" s="2" t="s">
        <v>85</v>
      </c>
      <c r="N82" s="38" t="s">
        <v>153</v>
      </c>
      <c r="O82" s="35"/>
      <c r="P82" s="160"/>
      <c r="Q82" s="183">
        <f t="shared" si="8"/>
        <v>-0.70447994203910858</v>
      </c>
      <c r="R82" s="185">
        <f t="shared" si="12"/>
        <v>-2.7327433351673172</v>
      </c>
      <c r="S82" s="185">
        <f t="shared" si="9"/>
        <v>-1.2250264715695931</v>
      </c>
      <c r="T82" s="128">
        <v>1.1428350971035364</v>
      </c>
      <c r="U82" s="128">
        <v>1.1737123532471567</v>
      </c>
      <c r="V82" s="183">
        <f t="shared" si="10"/>
        <v>-0.70447994203910858</v>
      </c>
      <c r="W82" s="185">
        <f t="shared" si="11"/>
        <v>-2.7327433351673172</v>
      </c>
      <c r="X82" s="185">
        <f t="shared" si="13"/>
        <v>-1.2250264715695931</v>
      </c>
      <c r="Y82" s="183">
        <v>1.1428350971035364</v>
      </c>
      <c r="Z82" s="128">
        <v>1.1749413714180961</v>
      </c>
      <c r="AB82" s="36"/>
      <c r="AC82" s="36"/>
      <c r="AD82" s="36"/>
      <c r="AE82" s="5"/>
      <c r="AG82" s="5"/>
      <c r="AJ82" s="4"/>
      <c r="AN82" s="5"/>
      <c r="AP82" s="4"/>
      <c r="AW82" s="4"/>
      <c r="BA82" s="5"/>
      <c r="BB82" s="5"/>
      <c r="BL82" s="5"/>
      <c r="BM82" s="5"/>
      <c r="BO82" s="15"/>
      <c r="BP82" s="15"/>
      <c r="BQ82" s="15" t="s">
        <v>170</v>
      </c>
      <c r="BR82" s="15" t="s">
        <v>11</v>
      </c>
      <c r="BS82" s="174">
        <f t="shared" ref="BS82:BS90" si="14">($AH$58)*$C5</f>
        <v>17.960560889189967</v>
      </c>
    </row>
    <row r="83" spans="1:71" x14ac:dyDescent="0.2">
      <c r="A83" s="58">
        <f>(BD54+10^6)/10^6</f>
        <v>1.9370693069306928</v>
      </c>
      <c r="B83" s="59" t="s">
        <v>83</v>
      </c>
      <c r="C83" s="2" t="s">
        <v>111</v>
      </c>
      <c r="D83" s="2" t="s">
        <v>221</v>
      </c>
      <c r="E83" s="2" t="s">
        <v>108</v>
      </c>
      <c r="F83" s="2" t="s">
        <v>148</v>
      </c>
      <c r="G83" s="2" t="s">
        <v>148</v>
      </c>
      <c r="H83" s="2">
        <f t="shared" si="7"/>
        <v>1.9370693069306928</v>
      </c>
      <c r="I83" s="3" t="s">
        <v>63</v>
      </c>
      <c r="J83" s="2" t="s">
        <v>64</v>
      </c>
      <c r="K83" s="2" t="s">
        <v>65</v>
      </c>
      <c r="L83" s="2" t="s">
        <v>62</v>
      </c>
      <c r="M83" s="2" t="s">
        <v>85</v>
      </c>
      <c r="N83" s="38" t="s">
        <v>153</v>
      </c>
      <c r="O83" s="35"/>
      <c r="P83" s="160"/>
      <c r="Q83" s="183">
        <f t="shared" si="8"/>
        <v>-2.0700288968005416</v>
      </c>
      <c r="R83" s="185">
        <f t="shared" si="12"/>
        <v>-383.13906805161952</v>
      </c>
      <c r="S83" s="185">
        <f t="shared" si="9"/>
        <v>-67.167309156147184</v>
      </c>
      <c r="T83" s="128">
        <v>5.5713200986462974</v>
      </c>
      <c r="U83" s="128">
        <v>13.892483556906635</v>
      </c>
      <c r="V83" s="183">
        <f t="shared" si="10"/>
        <v>-2.0700288968005416</v>
      </c>
      <c r="W83" s="185">
        <f t="shared" si="11"/>
        <v>-383.13906805161952</v>
      </c>
      <c r="X83" s="185">
        <f t="shared" si="13"/>
        <v>-67.167309156147184</v>
      </c>
      <c r="Y83" s="183">
        <v>5.5713200986462974</v>
      </c>
      <c r="Z83" s="128">
        <v>13.907030660107582</v>
      </c>
      <c r="AB83" s="36"/>
      <c r="AC83" s="36"/>
      <c r="AD83" s="36"/>
      <c r="AE83" s="5"/>
      <c r="AG83" s="5"/>
      <c r="AJ83" s="4"/>
      <c r="AN83" s="5"/>
      <c r="AP83" s="4"/>
      <c r="AW83" s="4"/>
      <c r="BA83" s="5"/>
      <c r="BB83" s="5"/>
      <c r="BL83" s="5"/>
      <c r="BM83" s="5"/>
      <c r="BO83" s="15"/>
      <c r="BP83" s="15"/>
      <c r="BQ83" s="15" t="s">
        <v>171</v>
      </c>
      <c r="BR83" s="15" t="s">
        <v>11</v>
      </c>
      <c r="BS83" s="174">
        <f t="shared" si="14"/>
        <v>35.182276230500101</v>
      </c>
    </row>
    <row r="84" spans="1:71" s="10" customFormat="1" x14ac:dyDescent="0.2">
      <c r="A84" s="58">
        <f>B52</f>
        <v>564972.2177333103</v>
      </c>
      <c r="B84" s="59" t="s">
        <v>66</v>
      </c>
      <c r="C84" s="2" t="s">
        <v>239</v>
      </c>
      <c r="D84" s="2" t="s">
        <v>220</v>
      </c>
      <c r="E84" s="2" t="s">
        <v>87</v>
      </c>
      <c r="F84" s="2" t="s">
        <v>139</v>
      </c>
      <c r="G84" s="2" t="s">
        <v>139</v>
      </c>
      <c r="H84" s="2">
        <f t="shared" ref="H84:H111" si="15">A84/10^6</f>
        <v>0.5649722177333103</v>
      </c>
      <c r="I84" s="3" t="s">
        <v>63</v>
      </c>
      <c r="J84" s="2" t="s">
        <v>64</v>
      </c>
      <c r="K84" s="2" t="s">
        <v>65</v>
      </c>
      <c r="L84" s="2" t="s">
        <v>62</v>
      </c>
      <c r="M84" s="2" t="s">
        <v>85</v>
      </c>
      <c r="N84" s="38" t="s">
        <v>153</v>
      </c>
      <c r="O84" s="131"/>
      <c r="P84" s="131"/>
      <c r="Q84" s="183">
        <f t="shared" si="8"/>
        <v>-0.12711990553557317</v>
      </c>
      <c r="R84" s="185">
        <f t="shared" si="12"/>
        <v>-0.13442393332209995</v>
      </c>
      <c r="S84" s="185">
        <f t="shared" si="9"/>
        <v>-0.3745513115169079</v>
      </c>
      <c r="T84" s="183">
        <v>6.885674777266626E-2</v>
      </c>
      <c r="U84" s="183">
        <v>0.55757974942195609</v>
      </c>
      <c r="V84" s="183">
        <f t="shared" si="10"/>
        <v>-0.12711990553557317</v>
      </c>
      <c r="W84" s="185">
        <f t="shared" si="11"/>
        <v>-0.13442393332209995</v>
      </c>
      <c r="X84" s="185">
        <f t="shared" si="13"/>
        <v>-0.3745513115169079</v>
      </c>
      <c r="Y84" s="183">
        <v>6.885674777266626E-2</v>
      </c>
      <c r="Z84" s="183">
        <v>0.55816360256271202</v>
      </c>
      <c r="AB84" s="51"/>
      <c r="AC84" s="35"/>
      <c r="AD84" s="35"/>
      <c r="AF84" s="13"/>
      <c r="AI84" s="13"/>
      <c r="AM84" s="13"/>
      <c r="AP84" s="13"/>
      <c r="BA84" s="13"/>
      <c r="BB84" s="13"/>
      <c r="BL84" s="13"/>
      <c r="BM84" s="13"/>
      <c r="BO84" s="12"/>
      <c r="BP84" s="12"/>
      <c r="BQ84" s="15" t="s">
        <v>172</v>
      </c>
      <c r="BR84" s="15" t="s">
        <v>11</v>
      </c>
      <c r="BS84" s="174">
        <f t="shared" si="14"/>
        <v>6.3193231213628449</v>
      </c>
    </row>
    <row r="85" spans="1:71" s="10" customFormat="1" x14ac:dyDescent="0.2">
      <c r="A85" s="58">
        <f>H58</f>
        <v>102186.48935107733</v>
      </c>
      <c r="B85" s="59" t="s">
        <v>66</v>
      </c>
      <c r="C85" s="2" t="s">
        <v>239</v>
      </c>
      <c r="D85" s="2" t="s">
        <v>220</v>
      </c>
      <c r="E85" s="2" t="s">
        <v>93</v>
      </c>
      <c r="F85" s="2" t="s">
        <v>7</v>
      </c>
      <c r="G85" s="2" t="s">
        <v>7</v>
      </c>
      <c r="H85" s="2">
        <f t="shared" si="15"/>
        <v>0.10218648935107733</v>
      </c>
      <c r="I85" s="3" t="s">
        <v>63</v>
      </c>
      <c r="J85" s="2" t="s">
        <v>64</v>
      </c>
      <c r="K85" s="2" t="s">
        <v>65</v>
      </c>
      <c r="L85" s="2" t="s">
        <v>62</v>
      </c>
      <c r="M85" s="2"/>
      <c r="N85" s="38" t="s">
        <v>154</v>
      </c>
      <c r="O85" s="131"/>
      <c r="P85" s="131"/>
      <c r="Q85" s="183">
        <f t="shared" si="8"/>
        <v>-0.29652523735806829</v>
      </c>
      <c r="R85" s="185">
        <f t="shared" si="12"/>
        <v>-0.30560838808329804</v>
      </c>
      <c r="S85" s="185">
        <f t="shared" si="9"/>
        <v>-0.31961812825326513</v>
      </c>
      <c r="T85" s="183">
        <v>0.19076661044387538</v>
      </c>
      <c r="U85" s="183">
        <v>0.22912027348650346</v>
      </c>
      <c r="V85" s="183">
        <f t="shared" si="10"/>
        <v>-0.29652523735806829</v>
      </c>
      <c r="W85" s="185">
        <f t="shared" si="11"/>
        <v>-0.30560838808329804</v>
      </c>
      <c r="X85" s="185">
        <f t="shared" si="13"/>
        <v>-0.31961812825326513</v>
      </c>
      <c r="Y85" s="183">
        <v>0.19076661044387538</v>
      </c>
      <c r="Z85" s="183">
        <v>0.22936019000324323</v>
      </c>
      <c r="AB85" s="51"/>
      <c r="AC85" s="35"/>
      <c r="AD85" s="35"/>
      <c r="AF85" s="13"/>
      <c r="AI85" s="13"/>
      <c r="AM85" s="13"/>
      <c r="AP85" s="13"/>
      <c r="BA85" s="13"/>
      <c r="BB85" s="13"/>
      <c r="BL85" s="13"/>
      <c r="BM85" s="13"/>
      <c r="BO85" s="12"/>
      <c r="BP85" s="12"/>
      <c r="BQ85" s="15" t="s">
        <v>173</v>
      </c>
      <c r="BR85" s="15" t="s">
        <v>11</v>
      </c>
      <c r="BS85" s="174">
        <f t="shared" si="14"/>
        <v>2.7380446590837897</v>
      </c>
    </row>
    <row r="86" spans="1:71" s="10" customFormat="1" x14ac:dyDescent="0.2">
      <c r="A86" s="58">
        <f>B47</f>
        <v>-145000</v>
      </c>
      <c r="B86" s="59" t="s">
        <v>66</v>
      </c>
      <c r="C86" s="2" t="s">
        <v>239</v>
      </c>
      <c r="D86" s="2" t="s">
        <v>220</v>
      </c>
      <c r="E86" s="2" t="s">
        <v>87</v>
      </c>
      <c r="F86" s="2" t="s">
        <v>134</v>
      </c>
      <c r="G86" s="2" t="s">
        <v>134</v>
      </c>
      <c r="H86" s="2">
        <f t="shared" si="15"/>
        <v>-0.14499999999999999</v>
      </c>
      <c r="I86" s="3" t="s">
        <v>63</v>
      </c>
      <c r="J86" s="2" t="s">
        <v>64</v>
      </c>
      <c r="K86" s="2" t="s">
        <v>65</v>
      </c>
      <c r="L86" s="2" t="s">
        <v>62</v>
      </c>
      <c r="M86" s="2"/>
      <c r="N86" s="38" t="s">
        <v>151</v>
      </c>
      <c r="O86" s="131"/>
      <c r="P86" s="131"/>
      <c r="Q86" s="183">
        <f>(D69*$B$47)/10^6</f>
        <v>-30.322637400161735</v>
      </c>
      <c r="R86" s="185">
        <f t="shared" si="12"/>
        <v>-103.5292268115826</v>
      </c>
      <c r="S86" s="185">
        <f t="shared" si="9"/>
        <v>-8.3005112468569209</v>
      </c>
      <c r="T86" s="183">
        <v>119.64962982817421</v>
      </c>
      <c r="U86" s="183">
        <v>6.7449527690261935</v>
      </c>
      <c r="V86" s="183">
        <f t="shared" si="10"/>
        <v>-30.322637400161735</v>
      </c>
      <c r="W86" s="185">
        <f t="shared" si="11"/>
        <v>-103.5292268115826</v>
      </c>
      <c r="X86" s="185">
        <f t="shared" si="13"/>
        <v>-8.3005112468569209</v>
      </c>
      <c r="Y86" s="183">
        <v>119.64962982817421</v>
      </c>
      <c r="Z86" s="183">
        <v>6.7520155467948069</v>
      </c>
      <c r="AB86" s="51"/>
      <c r="AC86" s="35"/>
      <c r="AD86" s="35"/>
      <c r="AF86" s="13"/>
      <c r="AI86" s="13"/>
      <c r="AM86" s="13"/>
      <c r="AP86" s="13"/>
      <c r="BA86" s="13"/>
      <c r="BB86" s="13"/>
      <c r="BL86" s="13"/>
      <c r="BM86" s="13"/>
      <c r="BO86" s="12"/>
      <c r="BP86" s="12"/>
      <c r="BQ86" s="15" t="s">
        <v>174</v>
      </c>
      <c r="BR86" s="15" t="s">
        <v>11</v>
      </c>
      <c r="BS86" s="174">
        <f t="shared" si="14"/>
        <v>86.528322533827904</v>
      </c>
    </row>
    <row r="87" spans="1:71" s="10" customFormat="1" x14ac:dyDescent="0.2">
      <c r="A87" s="58">
        <f>J58</f>
        <v>1250000</v>
      </c>
      <c r="B87" s="59" t="s">
        <v>66</v>
      </c>
      <c r="C87" s="2" t="s">
        <v>229</v>
      </c>
      <c r="D87" s="2" t="s">
        <v>220</v>
      </c>
      <c r="E87" s="2" t="s">
        <v>87</v>
      </c>
      <c r="F87" s="2" t="s">
        <v>7</v>
      </c>
      <c r="G87" s="2" t="s">
        <v>7</v>
      </c>
      <c r="H87" s="2">
        <f t="shared" si="15"/>
        <v>1.25</v>
      </c>
      <c r="I87" s="3" t="s">
        <v>63</v>
      </c>
      <c r="J87" s="2" t="s">
        <v>64</v>
      </c>
      <c r="K87" s="2" t="s">
        <v>65</v>
      </c>
      <c r="L87" s="2" t="s">
        <v>62</v>
      </c>
      <c r="M87" s="2"/>
      <c r="N87" s="38" t="s">
        <v>154</v>
      </c>
      <c r="O87" s="131"/>
      <c r="P87" s="131"/>
      <c r="Q87" s="183">
        <f t="shared" ref="Q87" si="16">(D70*$B$47)/10^6</f>
        <v>-0.17804733138994649</v>
      </c>
      <c r="R87" s="185">
        <f t="shared" si="12"/>
        <v>-0.61575525765574379</v>
      </c>
      <c r="S87" s="185">
        <f t="shared" si="9"/>
        <v>-0.67398115267823167</v>
      </c>
      <c r="T87" s="183">
        <v>2.34726079027129E-2</v>
      </c>
      <c r="U87" s="183">
        <v>-4.4192022721634361</v>
      </c>
      <c r="V87" s="183">
        <f t="shared" si="10"/>
        <v>-0.17804733138994649</v>
      </c>
      <c r="W87" s="185">
        <f t="shared" si="11"/>
        <v>-0.61575525765574379</v>
      </c>
      <c r="X87" s="185">
        <f t="shared" si="13"/>
        <v>-0.67398115267823167</v>
      </c>
      <c r="Y87" s="183">
        <v>2.34726079027129E-2</v>
      </c>
      <c r="Z87" s="183">
        <v>-4.423829709097638</v>
      </c>
      <c r="AB87" s="51"/>
      <c r="AC87" s="35"/>
      <c r="AD87" s="35"/>
      <c r="AF87" s="13"/>
      <c r="AI87" s="13"/>
      <c r="AM87" s="13"/>
      <c r="AP87" s="13"/>
      <c r="BA87" s="13"/>
      <c r="BB87" s="13"/>
      <c r="BL87" s="13"/>
      <c r="BM87" s="13"/>
      <c r="BO87" s="12"/>
      <c r="BP87" s="12"/>
      <c r="BQ87" s="15" t="s">
        <v>175</v>
      </c>
      <c r="BR87" s="15" t="s">
        <v>11</v>
      </c>
      <c r="BS87" s="174">
        <f t="shared" si="14"/>
        <v>0.22487047910857727</v>
      </c>
    </row>
    <row r="88" spans="1:71" s="10" customFormat="1" ht="15" customHeight="1" x14ac:dyDescent="0.2">
      <c r="A88" s="58">
        <f>L58</f>
        <v>102186.48935107733</v>
      </c>
      <c r="B88" s="59" t="s">
        <v>66</v>
      </c>
      <c r="C88" s="2" t="s">
        <v>229</v>
      </c>
      <c r="D88" s="2" t="s">
        <v>220</v>
      </c>
      <c r="E88" s="2" t="s">
        <v>93</v>
      </c>
      <c r="F88" s="2" t="s">
        <v>7</v>
      </c>
      <c r="G88" s="2" t="s">
        <v>7</v>
      </c>
      <c r="H88" s="2">
        <f t="shared" si="15"/>
        <v>0.10218648935107733</v>
      </c>
      <c r="I88" s="3" t="s">
        <v>63</v>
      </c>
      <c r="J88" s="2" t="s">
        <v>64</v>
      </c>
      <c r="K88" s="2" t="s">
        <v>65</v>
      </c>
      <c r="L88" s="2" t="s">
        <v>62</v>
      </c>
      <c r="M88" s="2"/>
      <c r="N88" s="38" t="s">
        <v>154</v>
      </c>
      <c r="O88" s="131"/>
      <c r="P88" s="131"/>
      <c r="Q88" s="183">
        <f>(D71*$B$47)/10^6</f>
        <v>-11586.07867356484</v>
      </c>
      <c r="R88" s="185">
        <f t="shared" si="12"/>
        <v>-63525.707709140559</v>
      </c>
      <c r="S88" s="185">
        <f t="shared" si="9"/>
        <v>-53138.844863091312</v>
      </c>
      <c r="T88" s="183">
        <v>1236.5839228320222</v>
      </c>
      <c r="U88" s="183">
        <v>3527.7091976826714</v>
      </c>
      <c r="V88" s="183">
        <f t="shared" si="10"/>
        <v>-11586.07867356484</v>
      </c>
      <c r="W88" s="185">
        <f t="shared" si="11"/>
        <v>-63525.707709140559</v>
      </c>
      <c r="X88" s="185">
        <f t="shared" si="13"/>
        <v>-53138.844863091312</v>
      </c>
      <c r="Y88" s="183">
        <v>1236.5839228320222</v>
      </c>
      <c r="Z88" s="183">
        <v>3531.4031340153233</v>
      </c>
      <c r="AB88" s="51"/>
      <c r="AC88" s="35"/>
      <c r="AD88" s="35"/>
      <c r="AF88" s="13"/>
      <c r="AI88" s="13"/>
      <c r="AM88" s="13"/>
      <c r="AP88" s="13"/>
      <c r="BA88" s="13"/>
      <c r="BB88" s="13"/>
      <c r="BL88" s="13"/>
      <c r="BM88" s="13"/>
      <c r="BO88" s="12"/>
      <c r="BP88" s="12"/>
      <c r="BQ88" s="15" t="s">
        <v>176</v>
      </c>
      <c r="BR88" s="15" t="s">
        <v>11</v>
      </c>
      <c r="BS88" s="174">
        <f t="shared" si="14"/>
        <v>0.53081014337590327</v>
      </c>
    </row>
    <row r="89" spans="1:71" s="10" customFormat="1" ht="15" customHeight="1" x14ac:dyDescent="0.2">
      <c r="A89" s="58">
        <f>M58</f>
        <v>4889.292196007259</v>
      </c>
      <c r="B89" s="59" t="s">
        <v>66</v>
      </c>
      <c r="C89" s="2" t="s">
        <v>226</v>
      </c>
      <c r="D89" s="2" t="s">
        <v>220</v>
      </c>
      <c r="E89" s="2" t="s">
        <v>100</v>
      </c>
      <c r="F89" s="2" t="s">
        <v>7</v>
      </c>
      <c r="G89" s="2" t="s">
        <v>7</v>
      </c>
      <c r="H89" s="2">
        <f t="shared" si="15"/>
        <v>4.889292196007259E-3</v>
      </c>
      <c r="I89" s="3" t="s">
        <v>63</v>
      </c>
      <c r="J89" s="2" t="s">
        <v>64</v>
      </c>
      <c r="K89" s="2" t="s">
        <v>65</v>
      </c>
      <c r="L89" s="2" t="s">
        <v>62</v>
      </c>
      <c r="M89" s="2"/>
      <c r="N89" s="38" t="s">
        <v>154</v>
      </c>
      <c r="O89" s="131"/>
      <c r="P89" s="131"/>
      <c r="Q89" s="183">
        <f t="shared" ref="Q89:Q91" si="17">(D72*$B$47)/10^6</f>
        <v>0</v>
      </c>
      <c r="R89" s="185">
        <f t="shared" si="12"/>
        <v>0</v>
      </c>
      <c r="S89" s="185">
        <f t="shared" si="9"/>
        <v>51327.945650109301</v>
      </c>
      <c r="T89" s="185">
        <v>0</v>
      </c>
      <c r="U89" s="185">
        <v>0</v>
      </c>
      <c r="V89" s="183">
        <f t="shared" si="10"/>
        <v>0</v>
      </c>
      <c r="W89" s="185">
        <f t="shared" si="11"/>
        <v>0</v>
      </c>
      <c r="X89" s="185">
        <f t="shared" si="13"/>
        <v>51327.945650109301</v>
      </c>
      <c r="Y89" s="185">
        <v>0</v>
      </c>
      <c r="Z89" s="185">
        <v>0</v>
      </c>
      <c r="AB89" s="51"/>
      <c r="AC89" s="35"/>
      <c r="AD89" s="35"/>
      <c r="AF89" s="13"/>
      <c r="AI89" s="13"/>
      <c r="AM89" s="13"/>
      <c r="AP89" s="13"/>
      <c r="BA89" s="13"/>
      <c r="BB89" s="13"/>
      <c r="BL89" s="13"/>
      <c r="BM89" s="13"/>
      <c r="BO89" s="12"/>
      <c r="BP89" s="12"/>
      <c r="BQ89" s="15" t="s">
        <v>177</v>
      </c>
      <c r="BR89" s="15" t="s">
        <v>11</v>
      </c>
      <c r="BS89" s="174">
        <f t="shared" si="14"/>
        <v>99.450126994122414</v>
      </c>
    </row>
    <row r="90" spans="1:71" s="10" customFormat="1" ht="15" customHeight="1" x14ac:dyDescent="0.2">
      <c r="A90" s="58">
        <f>U58</f>
        <v>102186.48935107733</v>
      </c>
      <c r="B90" s="59" t="s">
        <v>66</v>
      </c>
      <c r="C90" s="2" t="s">
        <v>226</v>
      </c>
      <c r="D90" s="2" t="s">
        <v>220</v>
      </c>
      <c r="E90" s="2" t="s">
        <v>93</v>
      </c>
      <c r="F90" s="2" t="s">
        <v>7</v>
      </c>
      <c r="G90" s="2" t="s">
        <v>7</v>
      </c>
      <c r="H90" s="2">
        <f t="shared" si="15"/>
        <v>0.10218648935107733</v>
      </c>
      <c r="I90" s="3" t="s">
        <v>63</v>
      </c>
      <c r="J90" s="2" t="s">
        <v>64</v>
      </c>
      <c r="K90" s="2" t="s">
        <v>65</v>
      </c>
      <c r="L90" s="2" t="s">
        <v>62</v>
      </c>
      <c r="M90" s="2"/>
      <c r="N90" s="38" t="s">
        <v>154</v>
      </c>
      <c r="O90" s="131"/>
      <c r="P90" s="131"/>
      <c r="Q90" s="183">
        <f t="shared" si="17"/>
        <v>0</v>
      </c>
      <c r="R90" s="185">
        <f t="shared" si="12"/>
        <v>0</v>
      </c>
      <c r="S90" s="185">
        <f t="shared" si="9"/>
        <v>0</v>
      </c>
      <c r="T90" s="185">
        <v>0</v>
      </c>
      <c r="U90" s="185">
        <v>0</v>
      </c>
      <c r="V90" s="183">
        <f t="shared" si="10"/>
        <v>0</v>
      </c>
      <c r="W90" s="185">
        <f t="shared" si="11"/>
        <v>0</v>
      </c>
      <c r="X90" s="185">
        <f t="shared" si="13"/>
        <v>0</v>
      </c>
      <c r="Y90" s="185">
        <v>0</v>
      </c>
      <c r="Z90" s="185">
        <v>0</v>
      </c>
      <c r="AB90" s="51"/>
      <c r="AC90" s="35"/>
      <c r="AD90" s="35"/>
      <c r="AF90" s="13"/>
      <c r="AI90" s="13"/>
      <c r="AM90" s="13"/>
      <c r="AP90" s="13"/>
      <c r="BA90" s="13"/>
      <c r="BB90" s="13"/>
      <c r="BL90" s="13"/>
      <c r="BM90" s="13"/>
      <c r="BO90" s="12"/>
      <c r="BP90" s="12"/>
      <c r="BQ90" s="15" t="s">
        <v>178</v>
      </c>
      <c r="BR90" s="15" t="s">
        <v>11</v>
      </c>
      <c r="BS90" s="174">
        <f t="shared" si="14"/>
        <v>0.78574002688846767</v>
      </c>
    </row>
    <row r="91" spans="1:71" s="10" customFormat="1" x14ac:dyDescent="0.2">
      <c r="A91" s="58">
        <f>M47</f>
        <v>-556000</v>
      </c>
      <c r="B91" s="59" t="s">
        <v>66</v>
      </c>
      <c r="C91" s="2" t="s">
        <v>226</v>
      </c>
      <c r="D91" s="2" t="s">
        <v>220</v>
      </c>
      <c r="E91" s="2" t="s">
        <v>100</v>
      </c>
      <c r="F91" s="2" t="s">
        <v>134</v>
      </c>
      <c r="G91" s="2" t="s">
        <v>134</v>
      </c>
      <c r="H91" s="2">
        <f t="shared" si="15"/>
        <v>-0.55600000000000005</v>
      </c>
      <c r="I91" s="3" t="s">
        <v>63</v>
      </c>
      <c r="J91" s="2" t="s">
        <v>64</v>
      </c>
      <c r="K91" s="2" t="s">
        <v>65</v>
      </c>
      <c r="L91" s="2" t="s">
        <v>62</v>
      </c>
      <c r="M91" s="2"/>
      <c r="N91" s="38" t="s">
        <v>151</v>
      </c>
      <c r="O91" s="131"/>
      <c r="P91" s="131"/>
      <c r="Q91" s="183">
        <f t="shared" si="17"/>
        <v>0</v>
      </c>
      <c r="R91" s="185">
        <f t="shared" si="12"/>
        <v>0</v>
      </c>
      <c r="S91" s="185">
        <f t="shared" si="9"/>
        <v>0</v>
      </c>
      <c r="T91" s="185">
        <v>0</v>
      </c>
      <c r="U91" s="185">
        <v>0</v>
      </c>
      <c r="V91" s="183">
        <f t="shared" si="10"/>
        <v>0</v>
      </c>
      <c r="W91" s="185">
        <f t="shared" si="11"/>
        <v>0</v>
      </c>
      <c r="X91" s="185">
        <f t="shared" si="13"/>
        <v>0</v>
      </c>
      <c r="Y91" s="185">
        <v>0</v>
      </c>
      <c r="Z91" s="185">
        <v>0</v>
      </c>
      <c r="AB91" s="51"/>
      <c r="AC91" s="35"/>
      <c r="AD91" s="35"/>
      <c r="AF91" s="13"/>
      <c r="AI91" s="13"/>
      <c r="AM91" s="13"/>
      <c r="AP91" s="13"/>
      <c r="BA91" s="13"/>
      <c r="BB91" s="13"/>
      <c r="BL91" s="13"/>
      <c r="BM91" s="13"/>
      <c r="BO91" s="12"/>
      <c r="BP91" s="12"/>
      <c r="BQ91" s="15" t="s">
        <v>179</v>
      </c>
      <c r="BR91" s="15" t="s">
        <v>11</v>
      </c>
      <c r="BS91" s="174">
        <f>($AH$58)*$C14</f>
        <v>50140.458791344703</v>
      </c>
    </row>
    <row r="92" spans="1:71" s="10" customFormat="1" ht="16" x14ac:dyDescent="0.2">
      <c r="A92" s="58">
        <f>W52</f>
        <v>22544.554455445545</v>
      </c>
      <c r="B92" s="59" t="s">
        <v>66</v>
      </c>
      <c r="C92" s="2" t="s">
        <v>111</v>
      </c>
      <c r="D92" s="2" t="s">
        <v>220</v>
      </c>
      <c r="E92" s="2" t="s">
        <v>108</v>
      </c>
      <c r="F92" s="2" t="s">
        <v>139</v>
      </c>
      <c r="G92" s="2" t="s">
        <v>139</v>
      </c>
      <c r="H92" s="2">
        <f t="shared" si="15"/>
        <v>2.2544554455445544E-2</v>
      </c>
      <c r="I92" s="3" t="s">
        <v>63</v>
      </c>
      <c r="J92" s="2" t="s">
        <v>64</v>
      </c>
      <c r="K92" s="2" t="s">
        <v>65</v>
      </c>
      <c r="L92" s="2" t="s">
        <v>62</v>
      </c>
      <c r="M92" s="37" t="s">
        <v>211</v>
      </c>
      <c r="N92" s="38" t="s">
        <v>152</v>
      </c>
      <c r="O92" s="131"/>
      <c r="P92" s="131"/>
      <c r="Q92" s="183"/>
      <c r="T92" t="s">
        <v>186</v>
      </c>
      <c r="U92" s="184" t="s">
        <v>197</v>
      </c>
      <c r="V92" s="183"/>
      <c r="W92" s="131"/>
      <c r="X92" s="131"/>
      <c r="AA92" s="131"/>
      <c r="AB92" s="51"/>
      <c r="AC92" s="35"/>
      <c r="AD92" s="35"/>
      <c r="AF92" s="13"/>
      <c r="AI92" s="13"/>
      <c r="AM92" s="13"/>
      <c r="AP92" s="13"/>
      <c r="BA92" s="13"/>
      <c r="BB92" s="13"/>
      <c r="BL92" s="13"/>
      <c r="BM92" s="13"/>
      <c r="BO92" s="12" t="s">
        <v>118</v>
      </c>
      <c r="BP92" s="12" t="s">
        <v>87</v>
      </c>
      <c r="BQ92" s="15" t="s">
        <v>169</v>
      </c>
      <c r="BR92" s="15" t="s">
        <v>11</v>
      </c>
      <c r="BS92" s="174">
        <f>($AO$58)*$C4</f>
        <v>18.805172992310453</v>
      </c>
    </row>
    <row r="93" spans="1:71" s="10" customFormat="1" ht="16" x14ac:dyDescent="0.2">
      <c r="A93" s="58">
        <f>W58</f>
        <v>21564.356435643564</v>
      </c>
      <c r="B93" s="59" t="s">
        <v>66</v>
      </c>
      <c r="C93" s="2" t="s">
        <v>111</v>
      </c>
      <c r="D93" s="2" t="s">
        <v>220</v>
      </c>
      <c r="E93" s="2" t="s">
        <v>108</v>
      </c>
      <c r="F93" s="2" t="s">
        <v>7</v>
      </c>
      <c r="G93" s="2" t="s">
        <v>7</v>
      </c>
      <c r="H93" s="2">
        <f t="shared" si="15"/>
        <v>2.1564356435643563E-2</v>
      </c>
      <c r="I93" s="3" t="s">
        <v>63</v>
      </c>
      <c r="J93" s="2" t="s">
        <v>64</v>
      </c>
      <c r="K93" s="2" t="s">
        <v>65</v>
      </c>
      <c r="L93" s="2" t="s">
        <v>62</v>
      </c>
      <c r="M93" s="2"/>
      <c r="N93" s="38" t="s">
        <v>154</v>
      </c>
      <c r="O93" s="131"/>
      <c r="P93" s="131"/>
      <c r="Q93" s="131"/>
      <c r="T93" t="s">
        <v>187</v>
      </c>
      <c r="U93" s="184" t="s">
        <v>198</v>
      </c>
      <c r="V93" s="183"/>
      <c r="W93" s="131"/>
      <c r="X93" s="131"/>
      <c r="AA93" s="131"/>
      <c r="AB93" s="51"/>
      <c r="AC93" s="35"/>
      <c r="AD93" s="35"/>
      <c r="AF93" s="13"/>
      <c r="AI93" s="13"/>
      <c r="AM93" s="13"/>
      <c r="AP93" s="13"/>
      <c r="BA93" s="13"/>
      <c r="BB93" s="13"/>
      <c r="BL93" s="13"/>
      <c r="BM93" s="13"/>
      <c r="BO93" s="12"/>
      <c r="BP93" s="12"/>
      <c r="BQ93" s="15" t="s">
        <v>170</v>
      </c>
      <c r="BR93" s="15" t="s">
        <v>11</v>
      </c>
      <c r="BS93" s="174">
        <f t="shared" ref="BS93:BS102" si="18">($AO$58)*$C5</f>
        <v>59.587471851235861</v>
      </c>
    </row>
    <row r="94" spans="1:71" s="10" customFormat="1" ht="16" x14ac:dyDescent="0.2">
      <c r="A94" s="58">
        <f>AE58</f>
        <v>102186.48935107733</v>
      </c>
      <c r="B94" s="59" t="s">
        <v>66</v>
      </c>
      <c r="C94" s="2" t="s">
        <v>111</v>
      </c>
      <c r="D94" s="2" t="s">
        <v>220</v>
      </c>
      <c r="E94" s="2" t="s">
        <v>93</v>
      </c>
      <c r="F94" s="2" t="s">
        <v>7</v>
      </c>
      <c r="G94" s="2" t="s">
        <v>7</v>
      </c>
      <c r="H94" s="2">
        <f t="shared" si="15"/>
        <v>0.10218648935107733</v>
      </c>
      <c r="I94" s="3" t="s">
        <v>63</v>
      </c>
      <c r="J94" s="2" t="s">
        <v>64</v>
      </c>
      <c r="K94" s="2" t="s">
        <v>65</v>
      </c>
      <c r="L94" s="2" t="s">
        <v>62</v>
      </c>
      <c r="M94" s="2"/>
      <c r="N94" s="38" t="s">
        <v>154</v>
      </c>
      <c r="O94" s="131"/>
      <c r="P94" s="131"/>
      <c r="Q94" s="131"/>
      <c r="T94" t="s">
        <v>188</v>
      </c>
      <c r="U94" s="184" t="s">
        <v>199</v>
      </c>
      <c r="V94" s="131"/>
      <c r="W94" s="131"/>
      <c r="X94" s="131"/>
      <c r="AA94" s="131"/>
      <c r="AB94" s="51"/>
      <c r="AC94" s="35"/>
      <c r="AD94" s="35"/>
      <c r="AF94" s="13"/>
      <c r="AI94" s="13"/>
      <c r="AM94" s="13"/>
      <c r="AP94" s="13"/>
      <c r="BA94" s="13"/>
      <c r="BB94" s="13"/>
      <c r="BL94" s="13"/>
      <c r="BM94" s="13"/>
      <c r="BO94" s="12"/>
      <c r="BP94" s="12"/>
      <c r="BQ94" s="15" t="s">
        <v>171</v>
      </c>
      <c r="BR94" s="15" t="s">
        <v>11</v>
      </c>
      <c r="BS94" s="174">
        <f t="shared" si="18"/>
        <v>116.72368738824389</v>
      </c>
    </row>
    <row r="95" spans="1:71" s="10" customFormat="1" ht="16" x14ac:dyDescent="0.2">
      <c r="A95" s="58">
        <f>W47</f>
        <v>-389000</v>
      </c>
      <c r="B95" s="59" t="s">
        <v>66</v>
      </c>
      <c r="C95" s="2" t="s">
        <v>111</v>
      </c>
      <c r="D95" s="2" t="s">
        <v>220</v>
      </c>
      <c r="E95" s="2" t="s">
        <v>108</v>
      </c>
      <c r="F95" s="2" t="s">
        <v>134</v>
      </c>
      <c r="G95" s="2" t="s">
        <v>134</v>
      </c>
      <c r="H95" s="2">
        <f t="shared" si="15"/>
        <v>-0.38900000000000001</v>
      </c>
      <c r="I95" s="3" t="s">
        <v>63</v>
      </c>
      <c r="J95" s="2" t="s">
        <v>64</v>
      </c>
      <c r="K95" s="2" t="s">
        <v>65</v>
      </c>
      <c r="L95" s="2" t="s">
        <v>62</v>
      </c>
      <c r="M95" s="2"/>
      <c r="N95" s="38" t="s">
        <v>151</v>
      </c>
      <c r="O95" s="131"/>
      <c r="P95" s="131"/>
      <c r="Q95" s="131"/>
      <c r="T95" t="s">
        <v>189</v>
      </c>
      <c r="U95" s="184" t="s">
        <v>200</v>
      </c>
      <c r="V95" s="131"/>
      <c r="W95" s="131"/>
      <c r="X95" s="131"/>
      <c r="AA95" s="131"/>
      <c r="AB95" s="51"/>
      <c r="AC95" s="35"/>
      <c r="AD95" s="35"/>
      <c r="AF95" s="13"/>
      <c r="AI95" s="13"/>
      <c r="AM95" s="13"/>
      <c r="AP95" s="13"/>
      <c r="BA95" s="13"/>
      <c r="BB95" s="13"/>
      <c r="BL95" s="13"/>
      <c r="BM95" s="13"/>
      <c r="BO95" s="12"/>
      <c r="BP95" s="12"/>
      <c r="BQ95" s="15" t="s">
        <v>172</v>
      </c>
      <c r="BR95" s="15" t="s">
        <v>11</v>
      </c>
      <c r="BS95" s="174">
        <f t="shared" si="18"/>
        <v>20.965519447653243</v>
      </c>
    </row>
    <row r="96" spans="1:71" s="10" customFormat="1" ht="16" x14ac:dyDescent="0.2">
      <c r="A96" s="58">
        <f>AF52</f>
        <v>564972.2177333103</v>
      </c>
      <c r="B96" s="59" t="s">
        <v>66</v>
      </c>
      <c r="C96" s="2" t="s">
        <v>239</v>
      </c>
      <c r="D96" s="2" t="s">
        <v>221</v>
      </c>
      <c r="E96" s="2" t="s">
        <v>87</v>
      </c>
      <c r="F96" s="2" t="s">
        <v>139</v>
      </c>
      <c r="G96" s="2" t="s">
        <v>139</v>
      </c>
      <c r="H96" s="2">
        <f t="shared" si="15"/>
        <v>0.5649722177333103</v>
      </c>
      <c r="I96" s="3" t="s">
        <v>63</v>
      </c>
      <c r="J96" s="2" t="s">
        <v>64</v>
      </c>
      <c r="K96" s="2" t="s">
        <v>65</v>
      </c>
      <c r="L96" s="2" t="s">
        <v>62</v>
      </c>
      <c r="M96" s="2"/>
      <c r="N96" s="38" t="s">
        <v>152</v>
      </c>
      <c r="O96" s="131"/>
      <c r="P96" s="131"/>
      <c r="Q96" s="131"/>
      <c r="T96" t="s">
        <v>190</v>
      </c>
      <c r="U96" s="184" t="s">
        <v>201</v>
      </c>
      <c r="V96" s="131"/>
      <c r="W96" s="131"/>
      <c r="X96" s="131"/>
      <c r="Y96" s="131"/>
      <c r="Z96" s="131"/>
      <c r="AA96" s="131"/>
      <c r="AB96" s="51"/>
      <c r="AC96" s="35"/>
      <c r="AD96" s="35"/>
      <c r="AF96" s="13"/>
      <c r="AI96" s="13"/>
      <c r="AM96" s="13"/>
      <c r="AP96" s="13"/>
      <c r="BA96" s="13"/>
      <c r="BB96" s="13"/>
      <c r="BL96" s="13"/>
      <c r="BM96" s="13"/>
      <c r="BO96" s="12"/>
      <c r="BP96" s="12"/>
      <c r="BQ96" s="15" t="s">
        <v>173</v>
      </c>
      <c r="BR96" s="15" t="s">
        <v>11</v>
      </c>
      <c r="BS96" s="174">
        <f t="shared" si="18"/>
        <v>9.0839679260117094</v>
      </c>
    </row>
    <row r="97" spans="1:71" s="10" customFormat="1" ht="16" x14ac:dyDescent="0.2">
      <c r="A97" s="58">
        <f>AH58*1.00304568527919</f>
        <v>377916.3334465776</v>
      </c>
      <c r="B97" s="59" t="s">
        <v>66</v>
      </c>
      <c r="C97" s="2" t="s">
        <v>239</v>
      </c>
      <c r="D97" s="2" t="s">
        <v>221</v>
      </c>
      <c r="E97" s="2" t="s">
        <v>113</v>
      </c>
      <c r="F97" s="2" t="s">
        <v>7</v>
      </c>
      <c r="G97" s="2" t="s">
        <v>7</v>
      </c>
      <c r="H97" s="2">
        <f t="shared" si="15"/>
        <v>0.3779163334465776</v>
      </c>
      <c r="I97" s="3" t="s">
        <v>63</v>
      </c>
      <c r="J97" s="2" t="s">
        <v>64</v>
      </c>
      <c r="K97" s="2" t="s">
        <v>65</v>
      </c>
      <c r="L97" s="2" t="s">
        <v>62</v>
      </c>
      <c r="M97" s="2"/>
      <c r="N97" s="38" t="s">
        <v>154</v>
      </c>
      <c r="O97" s="131"/>
      <c r="P97" s="131"/>
      <c r="Q97" s="131"/>
      <c r="T97" t="s">
        <v>191</v>
      </c>
      <c r="U97" s="184" t="s">
        <v>202</v>
      </c>
      <c r="V97" s="131"/>
      <c r="W97" s="131"/>
      <c r="X97" s="131"/>
      <c r="Y97" s="131"/>
      <c r="Z97" s="131"/>
      <c r="AA97" s="131"/>
      <c r="AB97" s="51"/>
      <c r="AC97" s="35"/>
      <c r="AD97" s="35"/>
      <c r="AF97" s="13"/>
      <c r="AI97" s="13"/>
      <c r="AM97" s="13"/>
      <c r="AP97" s="13"/>
      <c r="BA97" s="13"/>
      <c r="BB97" s="13"/>
      <c r="BL97" s="13"/>
      <c r="BM97" s="13"/>
      <c r="BO97" s="12"/>
      <c r="BP97" s="12"/>
      <c r="BQ97" s="15" t="s">
        <v>174</v>
      </c>
      <c r="BR97" s="15" t="s">
        <v>11</v>
      </c>
      <c r="BS97" s="174">
        <f t="shared" si="18"/>
        <v>287.07366184885706</v>
      </c>
    </row>
    <row r="98" spans="1:71" s="10" customFormat="1" ht="16" x14ac:dyDescent="0.2">
      <c r="A98" s="58">
        <f>AF47</f>
        <v>-145000</v>
      </c>
      <c r="B98" s="59" t="s">
        <v>66</v>
      </c>
      <c r="C98" s="2" t="s">
        <v>239</v>
      </c>
      <c r="D98" s="2" t="s">
        <v>221</v>
      </c>
      <c r="E98" s="2" t="s">
        <v>87</v>
      </c>
      <c r="F98" s="2" t="s">
        <v>134</v>
      </c>
      <c r="G98" s="2" t="s">
        <v>134</v>
      </c>
      <c r="H98" s="2">
        <f t="shared" si="15"/>
        <v>-0.14499999999999999</v>
      </c>
      <c r="I98" s="3" t="s">
        <v>63</v>
      </c>
      <c r="J98" s="2" t="s">
        <v>64</v>
      </c>
      <c r="K98" s="2" t="s">
        <v>65</v>
      </c>
      <c r="L98" s="2" t="s">
        <v>62</v>
      </c>
      <c r="M98" s="2"/>
      <c r="N98" s="38" t="s">
        <v>151</v>
      </c>
      <c r="O98" s="131"/>
      <c r="P98" s="131"/>
      <c r="Q98" s="131"/>
      <c r="T98" t="s">
        <v>192</v>
      </c>
      <c r="U98" s="184" t="s">
        <v>203</v>
      </c>
      <c r="V98" s="131"/>
      <c r="W98" s="131"/>
      <c r="X98" s="131"/>
      <c r="Y98" s="131"/>
      <c r="Z98" s="131"/>
      <c r="AA98" s="131"/>
      <c r="AB98" s="51"/>
      <c r="AC98" s="35"/>
      <c r="AD98" s="35"/>
      <c r="AF98" s="13"/>
      <c r="AI98" s="13"/>
      <c r="AM98" s="13"/>
      <c r="AP98" s="13"/>
      <c r="BA98" s="13"/>
      <c r="BB98" s="13"/>
      <c r="BL98" s="13"/>
      <c r="BM98" s="13"/>
      <c r="BO98" s="12"/>
      <c r="BP98" s="12"/>
      <c r="BQ98" s="15" t="s">
        <v>175</v>
      </c>
      <c r="BR98" s="15" t="s">
        <v>11</v>
      </c>
      <c r="BS98" s="174">
        <f t="shared" si="18"/>
        <v>0.7460492702163376</v>
      </c>
    </row>
    <row r="99" spans="1:71" s="10" customFormat="1" ht="16" x14ac:dyDescent="0.2">
      <c r="A99" s="58">
        <f>AH59*1.00304568527919</f>
        <v>3054.9614780076845</v>
      </c>
      <c r="B99" s="59" t="s">
        <v>66</v>
      </c>
      <c r="C99" s="2" t="s">
        <v>239</v>
      </c>
      <c r="D99" s="2" t="s">
        <v>221</v>
      </c>
      <c r="E99" s="2" t="s">
        <v>113</v>
      </c>
      <c r="F99" s="2" t="s">
        <v>149</v>
      </c>
      <c r="G99" s="2" t="s">
        <v>149</v>
      </c>
      <c r="H99" s="2">
        <f t="shared" si="15"/>
        <v>3.0549614780076844E-3</v>
      </c>
      <c r="I99" s="3" t="s">
        <v>63</v>
      </c>
      <c r="J99" s="2" t="s">
        <v>64</v>
      </c>
      <c r="K99" s="2" t="s">
        <v>65</v>
      </c>
      <c r="L99" s="2" t="s">
        <v>62</v>
      </c>
      <c r="M99" s="2"/>
      <c r="N99" s="38" t="s">
        <v>155</v>
      </c>
      <c r="O99" s="131"/>
      <c r="P99" s="131"/>
      <c r="Q99" s="131"/>
      <c r="T99" t="s">
        <v>193</v>
      </c>
      <c r="U99" s="184" t="s">
        <v>204</v>
      </c>
      <c r="V99" s="131"/>
      <c r="W99" s="131"/>
      <c r="X99" s="131"/>
      <c r="Y99" s="131"/>
      <c r="Z99" s="131"/>
      <c r="AA99" s="131"/>
      <c r="AB99" s="51"/>
      <c r="AC99" s="35"/>
      <c r="AD99" s="35"/>
      <c r="AF99" s="13"/>
      <c r="AI99" s="13"/>
      <c r="AM99" s="13"/>
      <c r="AP99" s="13"/>
      <c r="BA99" s="13"/>
      <c r="BB99" s="13"/>
      <c r="BL99" s="13"/>
      <c r="BM99" s="13"/>
      <c r="BO99" s="12"/>
      <c r="BP99" s="12"/>
      <c r="BQ99" s="15" t="s">
        <v>176</v>
      </c>
      <c r="BR99" s="15" t="s">
        <v>11</v>
      </c>
      <c r="BS99" s="174">
        <f t="shared" si="18"/>
        <v>1.7610605076258632</v>
      </c>
    </row>
    <row r="100" spans="1:71" s="10" customFormat="1" ht="16" x14ac:dyDescent="0.2">
      <c r="A100" s="58">
        <f>AO58</f>
        <v>1250000</v>
      </c>
      <c r="B100" s="59" t="s">
        <v>66</v>
      </c>
      <c r="C100" s="2" t="s">
        <v>229</v>
      </c>
      <c r="D100" s="2" t="s">
        <v>221</v>
      </c>
      <c r="E100" s="2" t="s">
        <v>87</v>
      </c>
      <c r="F100" s="2" t="s">
        <v>7</v>
      </c>
      <c r="G100" s="2" t="s">
        <v>7</v>
      </c>
      <c r="H100" s="2">
        <f t="shared" si="15"/>
        <v>1.25</v>
      </c>
      <c r="I100" s="3" t="s">
        <v>63</v>
      </c>
      <c r="J100" s="2" t="s">
        <v>64</v>
      </c>
      <c r="K100" s="2" t="s">
        <v>65</v>
      </c>
      <c r="L100" s="2" t="s">
        <v>62</v>
      </c>
      <c r="M100" s="2"/>
      <c r="N100" s="38" t="s">
        <v>154</v>
      </c>
      <c r="O100" s="131"/>
      <c r="P100" s="131"/>
      <c r="Q100" s="131"/>
      <c r="T100" t="s">
        <v>195</v>
      </c>
      <c r="U100" s="184" t="s">
        <v>205</v>
      </c>
      <c r="V100" s="131"/>
      <c r="W100" s="131"/>
      <c r="X100" s="131"/>
      <c r="Y100" s="131"/>
      <c r="Z100" s="131"/>
      <c r="AA100" s="131"/>
      <c r="AB100" s="51"/>
      <c r="AC100" s="35"/>
      <c r="AD100" s="35"/>
      <c r="AF100" s="13"/>
      <c r="AI100" s="13"/>
      <c r="AM100" s="13"/>
      <c r="AP100" s="13"/>
      <c r="BA100" s="13"/>
      <c r="BB100" s="13"/>
      <c r="BL100" s="13"/>
      <c r="BM100" s="13"/>
      <c r="BO100" s="12"/>
      <c r="BP100" s="12"/>
      <c r="BQ100" s="15" t="s">
        <v>177</v>
      </c>
      <c r="BR100" s="15" t="s">
        <v>11</v>
      </c>
      <c r="BS100" s="174">
        <f t="shared" si="18"/>
        <v>329.94413033229984</v>
      </c>
    </row>
    <row r="101" spans="1:71" ht="16" x14ac:dyDescent="0.2">
      <c r="A101" s="58">
        <f>AP58*1.00304568527919</f>
        <v>377916.3334465776</v>
      </c>
      <c r="B101" s="59" t="s">
        <v>66</v>
      </c>
      <c r="C101" s="2" t="s">
        <v>229</v>
      </c>
      <c r="D101" s="2" t="s">
        <v>221</v>
      </c>
      <c r="E101" s="2" t="s">
        <v>113</v>
      </c>
      <c r="F101" s="2" t="s">
        <v>7</v>
      </c>
      <c r="G101" s="2" t="s">
        <v>7</v>
      </c>
      <c r="H101" s="2">
        <f t="shared" si="15"/>
        <v>0.3779163334465776</v>
      </c>
      <c r="I101" s="3" t="s">
        <v>63</v>
      </c>
      <c r="J101" s="2" t="s">
        <v>64</v>
      </c>
      <c r="K101" s="2" t="s">
        <v>65</v>
      </c>
      <c r="L101" s="2" t="s">
        <v>62</v>
      </c>
      <c r="M101" s="2"/>
      <c r="N101" s="38" t="s">
        <v>154</v>
      </c>
      <c r="T101" t="s">
        <v>196</v>
      </c>
      <c r="U101" s="184" t="s">
        <v>206</v>
      </c>
      <c r="V101" s="131"/>
      <c r="W101" s="131"/>
      <c r="X101" s="131"/>
      <c r="Y101" s="131"/>
      <c r="Z101" s="131"/>
      <c r="AC101" s="4"/>
      <c r="AE101" s="5"/>
      <c r="BO101" s="15"/>
      <c r="BP101" s="15"/>
      <c r="BQ101" s="15" t="s">
        <v>178</v>
      </c>
      <c r="BR101" s="15" t="s">
        <v>11</v>
      </c>
      <c r="BS101" s="174">
        <f t="shared" si="18"/>
        <v>2.606837393524045</v>
      </c>
    </row>
    <row r="102" spans="1:71" ht="16" x14ac:dyDescent="0.2">
      <c r="A102" s="58">
        <f>AP59*1.00304568527919</f>
        <v>3054.9614780076845</v>
      </c>
      <c r="B102" s="59" t="s">
        <v>66</v>
      </c>
      <c r="C102" s="2" t="s">
        <v>229</v>
      </c>
      <c r="D102" s="2" t="s">
        <v>221</v>
      </c>
      <c r="E102" s="2" t="s">
        <v>113</v>
      </c>
      <c r="F102" s="2" t="s">
        <v>149</v>
      </c>
      <c r="G102" s="2" t="s">
        <v>149</v>
      </c>
      <c r="H102" s="2">
        <f t="shared" si="15"/>
        <v>3.0549614780076844E-3</v>
      </c>
      <c r="I102" s="3" t="s">
        <v>63</v>
      </c>
      <c r="J102" s="2" t="s">
        <v>64</v>
      </c>
      <c r="K102" s="2" t="s">
        <v>65</v>
      </c>
      <c r="L102" s="2" t="s">
        <v>62</v>
      </c>
      <c r="M102" s="2"/>
      <c r="N102" s="38" t="s">
        <v>155</v>
      </c>
      <c r="O102" s="35"/>
      <c r="P102" s="160"/>
      <c r="Q102" s="21"/>
      <c r="T102" s="182" t="s">
        <v>194</v>
      </c>
      <c r="U102" s="184" t="s">
        <v>207</v>
      </c>
      <c r="V102" s="131"/>
      <c r="W102" s="131"/>
      <c r="X102" s="131"/>
      <c r="Y102" s="131"/>
      <c r="Z102" s="131"/>
      <c r="AA102" s="35"/>
      <c r="AB102" s="36"/>
      <c r="AC102" s="36"/>
      <c r="AD102" s="36"/>
      <c r="AE102" s="5"/>
      <c r="AG102" s="5"/>
      <c r="AJ102" s="4"/>
      <c r="AN102" s="5"/>
      <c r="AP102" s="4"/>
      <c r="AW102" s="4"/>
      <c r="BA102" s="5"/>
      <c r="BB102" s="5"/>
      <c r="BL102" s="5"/>
      <c r="BM102" s="5"/>
      <c r="BO102" s="15"/>
      <c r="BP102" s="15"/>
      <c r="BQ102" s="15" t="s">
        <v>179</v>
      </c>
      <c r="BR102" s="15" t="s">
        <v>11</v>
      </c>
      <c r="BS102" s="174">
        <f t="shared" si="18"/>
        <v>166350.21563472197</v>
      </c>
    </row>
    <row r="103" spans="1:71" x14ac:dyDescent="0.2">
      <c r="A103" s="4">
        <f>AS58</f>
        <v>4889.292196007259</v>
      </c>
      <c r="B103" s="59" t="s">
        <v>66</v>
      </c>
      <c r="C103" s="2" t="s">
        <v>226</v>
      </c>
      <c r="D103" s="2" t="s">
        <v>221</v>
      </c>
      <c r="E103" s="2" t="s">
        <v>100</v>
      </c>
      <c r="F103" s="2" t="s">
        <v>7</v>
      </c>
      <c r="G103" s="2" t="s">
        <v>7</v>
      </c>
      <c r="H103" s="2">
        <f t="shared" si="15"/>
        <v>4.889292196007259E-3</v>
      </c>
      <c r="I103" s="3" t="s">
        <v>63</v>
      </c>
      <c r="J103" s="2" t="s">
        <v>64</v>
      </c>
      <c r="K103" s="2" t="s">
        <v>65</v>
      </c>
      <c r="L103" s="2" t="s">
        <v>62</v>
      </c>
      <c r="M103" s="2"/>
      <c r="N103" s="173" t="s">
        <v>154</v>
      </c>
      <c r="O103" s="35"/>
      <c r="P103" s="160"/>
      <c r="Q103" s="21"/>
      <c r="W103" s="131"/>
      <c r="X103" s="131"/>
      <c r="Y103" s="35"/>
      <c r="Z103" s="36"/>
      <c r="AA103" s="36"/>
      <c r="AB103" s="36"/>
      <c r="AD103" s="5"/>
      <c r="AG103" s="5"/>
      <c r="AJ103" s="4"/>
      <c r="AN103" s="5"/>
      <c r="AP103" s="4"/>
      <c r="AW103" s="4"/>
      <c r="BA103" s="5"/>
      <c r="BB103" s="5"/>
      <c r="BL103" s="5"/>
      <c r="BM103" s="5"/>
      <c r="BO103" s="12"/>
      <c r="BP103" s="12" t="s">
        <v>113</v>
      </c>
      <c r="BQ103" s="15" t="s">
        <v>169</v>
      </c>
      <c r="BR103" s="15" t="s">
        <v>11</v>
      </c>
      <c r="BS103" s="15">
        <f>($AP$58)*$C4</f>
        <v>5.6681621835435774</v>
      </c>
    </row>
    <row r="104" spans="1:71" s="10" customFormat="1" x14ac:dyDescent="0.2">
      <c r="A104" s="137">
        <f>AZ58*1.00304568527919</f>
        <v>377916.3334465776</v>
      </c>
      <c r="B104" s="59" t="s">
        <v>66</v>
      </c>
      <c r="C104" s="2" t="s">
        <v>226</v>
      </c>
      <c r="D104" s="2" t="s">
        <v>221</v>
      </c>
      <c r="E104" s="2" t="s">
        <v>113</v>
      </c>
      <c r="F104" s="2" t="s">
        <v>7</v>
      </c>
      <c r="G104" s="2" t="s">
        <v>7</v>
      </c>
      <c r="H104" s="2">
        <f t="shared" si="15"/>
        <v>0.3779163334465776</v>
      </c>
      <c r="I104" s="3" t="s">
        <v>63</v>
      </c>
      <c r="J104" s="2" t="s">
        <v>64</v>
      </c>
      <c r="K104" s="2" t="s">
        <v>65</v>
      </c>
      <c r="L104" s="2" t="s">
        <v>62</v>
      </c>
      <c r="M104" s="2"/>
      <c r="N104" s="173" t="s">
        <v>154</v>
      </c>
      <c r="O104" s="131"/>
      <c r="P104" s="131"/>
      <c r="Q104" s="131"/>
      <c r="W104" s="131"/>
      <c r="X104" s="131"/>
      <c r="Y104" s="131"/>
      <c r="Z104" s="51"/>
      <c r="AA104" s="35"/>
      <c r="AB104" s="35"/>
      <c r="AF104" s="13"/>
      <c r="AI104" s="13"/>
      <c r="AM104" s="13"/>
      <c r="AP104" s="13"/>
      <c r="BA104" s="13"/>
      <c r="BB104" s="13"/>
      <c r="BL104" s="13"/>
      <c r="BM104" s="13"/>
      <c r="BO104" s="12"/>
      <c r="BP104" s="12"/>
      <c r="BQ104" s="15" t="s">
        <v>170</v>
      </c>
      <c r="BR104" s="15" t="s">
        <v>11</v>
      </c>
      <c r="BS104" s="15">
        <f t="shared" ref="BS104:BS113" si="19">($AP$58)*$C5</f>
        <v>17.960560889189967</v>
      </c>
    </row>
    <row r="105" spans="1:71" s="10" customFormat="1" x14ac:dyDescent="0.2">
      <c r="A105" s="137">
        <f>AZ59*1.00304568527919</f>
        <v>3054.9614780076845</v>
      </c>
      <c r="B105" s="59" t="s">
        <v>66</v>
      </c>
      <c r="C105" s="2" t="s">
        <v>226</v>
      </c>
      <c r="D105" s="2" t="s">
        <v>221</v>
      </c>
      <c r="E105" s="2" t="s">
        <v>113</v>
      </c>
      <c r="F105" s="2" t="s">
        <v>149</v>
      </c>
      <c r="G105" s="2" t="s">
        <v>149</v>
      </c>
      <c r="H105" s="2">
        <f t="shared" si="15"/>
        <v>3.0549614780076844E-3</v>
      </c>
      <c r="I105" s="3" t="s">
        <v>63</v>
      </c>
      <c r="J105" s="2" t="s">
        <v>64</v>
      </c>
      <c r="K105" s="2" t="s">
        <v>65</v>
      </c>
      <c r="L105" s="2" t="s">
        <v>62</v>
      </c>
      <c r="M105" s="2"/>
      <c r="N105" s="38" t="s">
        <v>155</v>
      </c>
      <c r="O105" s="131"/>
      <c r="P105" s="131"/>
      <c r="Q105" s="131"/>
      <c r="W105" s="131"/>
      <c r="X105" s="131"/>
      <c r="Y105" s="131"/>
      <c r="Z105" s="51"/>
      <c r="AA105" s="35"/>
      <c r="AB105" s="35"/>
      <c r="AF105" s="13"/>
      <c r="AI105" s="13"/>
      <c r="AM105" s="13"/>
      <c r="AP105" s="13"/>
      <c r="BA105" s="13"/>
      <c r="BB105" s="13"/>
      <c r="BL105" s="13"/>
      <c r="BM105" s="13"/>
      <c r="BO105" s="12"/>
      <c r="BP105" s="12"/>
      <c r="BQ105" s="15" t="s">
        <v>171</v>
      </c>
      <c r="BR105" s="15" t="s">
        <v>11</v>
      </c>
      <c r="BS105" s="15">
        <f t="shared" si="19"/>
        <v>35.182276230500101</v>
      </c>
    </row>
    <row r="106" spans="1:71" s="10" customFormat="1" x14ac:dyDescent="0.2">
      <c r="A106" s="137">
        <f>AS47</f>
        <v>-556000</v>
      </c>
      <c r="B106" s="59" t="s">
        <v>66</v>
      </c>
      <c r="C106" s="2" t="s">
        <v>226</v>
      </c>
      <c r="D106" s="2" t="s">
        <v>221</v>
      </c>
      <c r="E106" s="2" t="s">
        <v>100</v>
      </c>
      <c r="F106" s="2" t="s">
        <v>134</v>
      </c>
      <c r="G106" s="2" t="s">
        <v>134</v>
      </c>
      <c r="H106" s="2">
        <f t="shared" si="15"/>
        <v>-0.55600000000000005</v>
      </c>
      <c r="I106" s="3" t="s">
        <v>63</v>
      </c>
      <c r="J106" s="2" t="s">
        <v>64</v>
      </c>
      <c r="K106" s="2" t="s">
        <v>65</v>
      </c>
      <c r="L106" s="2" t="s">
        <v>62</v>
      </c>
      <c r="M106" s="2"/>
      <c r="N106" s="38" t="s">
        <v>151</v>
      </c>
      <c r="O106" s="131"/>
      <c r="P106" s="131"/>
      <c r="Q106" s="131"/>
      <c r="W106" s="131"/>
      <c r="X106" s="131"/>
      <c r="Y106" s="131"/>
      <c r="Z106" s="51"/>
      <c r="AA106" s="35"/>
      <c r="AB106" s="35"/>
      <c r="AF106" s="13"/>
      <c r="AI106" s="13"/>
      <c r="AM106" s="13"/>
      <c r="AP106" s="13"/>
      <c r="BA106" s="13"/>
      <c r="BB106" s="13"/>
      <c r="BL106" s="13"/>
      <c r="BM106" s="13"/>
      <c r="BO106" s="12"/>
      <c r="BP106" s="12"/>
      <c r="BQ106" s="15" t="s">
        <v>172</v>
      </c>
      <c r="BR106" s="15" t="s">
        <v>11</v>
      </c>
      <c r="BS106" s="15">
        <f t="shared" si="19"/>
        <v>6.3193231213628449</v>
      </c>
    </row>
    <row r="107" spans="1:71" x14ac:dyDescent="0.2">
      <c r="A107" s="58">
        <f>BD52</f>
        <v>23524.752475247526</v>
      </c>
      <c r="B107" s="59" t="s">
        <v>66</v>
      </c>
      <c r="C107" s="2" t="s">
        <v>111</v>
      </c>
      <c r="D107" s="2" t="s">
        <v>221</v>
      </c>
      <c r="E107" s="2" t="s">
        <v>108</v>
      </c>
      <c r="F107" s="2" t="s">
        <v>139</v>
      </c>
      <c r="G107" s="2" t="s">
        <v>139</v>
      </c>
      <c r="H107" s="2">
        <f t="shared" si="15"/>
        <v>2.3524752475247525E-2</v>
      </c>
      <c r="I107" s="3" t="s">
        <v>63</v>
      </c>
      <c r="J107" s="2" t="s">
        <v>64</v>
      </c>
      <c r="K107" s="2" t="s">
        <v>65</v>
      </c>
      <c r="L107" s="2" t="s">
        <v>62</v>
      </c>
      <c r="M107" s="2"/>
      <c r="N107" s="38" t="s">
        <v>152</v>
      </c>
      <c r="O107" s="60"/>
      <c r="R107" s="49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D107" s="5"/>
      <c r="AG107" s="5"/>
      <c r="AJ107" s="4"/>
      <c r="AN107" s="5"/>
      <c r="AP107" s="4"/>
      <c r="AW107" s="4"/>
      <c r="BA107" s="5"/>
      <c r="BB107" s="5"/>
      <c r="BL107" s="5"/>
      <c r="BM107" s="5"/>
      <c r="BO107" s="15"/>
      <c r="BP107" s="15"/>
      <c r="BQ107" s="15" t="s">
        <v>173</v>
      </c>
      <c r="BR107" s="15" t="s">
        <v>11</v>
      </c>
      <c r="BS107" s="15">
        <f t="shared" si="19"/>
        <v>2.7380446590837897</v>
      </c>
    </row>
    <row r="108" spans="1:71" x14ac:dyDescent="0.2">
      <c r="A108" s="58">
        <f>BD58</f>
        <v>19603.960396039605</v>
      </c>
      <c r="B108" s="59" t="s">
        <v>66</v>
      </c>
      <c r="C108" s="2" t="s">
        <v>111</v>
      </c>
      <c r="D108" s="2" t="s">
        <v>221</v>
      </c>
      <c r="E108" s="2" t="s">
        <v>108</v>
      </c>
      <c r="F108" s="2" t="s">
        <v>7</v>
      </c>
      <c r="G108" s="2" t="s">
        <v>7</v>
      </c>
      <c r="H108" s="2">
        <f t="shared" si="15"/>
        <v>1.9603960396039604E-2</v>
      </c>
      <c r="I108" s="3" t="s">
        <v>63</v>
      </c>
      <c r="J108" s="2" t="s">
        <v>64</v>
      </c>
      <c r="K108" s="2" t="s">
        <v>65</v>
      </c>
      <c r="L108" s="2" t="s">
        <v>62</v>
      </c>
      <c r="M108" s="2"/>
      <c r="N108" s="173" t="s">
        <v>154</v>
      </c>
      <c r="O108" s="61"/>
      <c r="R108" s="20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D108" s="5"/>
      <c r="AG108" s="5"/>
      <c r="AJ108" s="4"/>
      <c r="AN108" s="5"/>
      <c r="AP108" s="4"/>
      <c r="AW108" s="4"/>
      <c r="BA108" s="5"/>
      <c r="BB108" s="5"/>
      <c r="BO108" s="15"/>
      <c r="BP108" s="15"/>
      <c r="BQ108" s="15" t="s">
        <v>174</v>
      </c>
      <c r="BR108" s="15" t="s">
        <v>11</v>
      </c>
      <c r="BS108" s="15">
        <f t="shared" si="19"/>
        <v>86.528322533827904</v>
      </c>
    </row>
    <row r="109" spans="1:71" x14ac:dyDescent="0.2">
      <c r="A109" s="58">
        <f>BK58*1.00304568527919</f>
        <v>377916.3334465776</v>
      </c>
      <c r="B109" s="59" t="s">
        <v>66</v>
      </c>
      <c r="C109" s="2" t="s">
        <v>111</v>
      </c>
      <c r="D109" s="2" t="s">
        <v>221</v>
      </c>
      <c r="E109" s="2" t="s">
        <v>113</v>
      </c>
      <c r="F109" s="2" t="s">
        <v>7</v>
      </c>
      <c r="G109" s="2" t="s">
        <v>7</v>
      </c>
      <c r="H109" s="2">
        <f t="shared" si="15"/>
        <v>0.3779163334465776</v>
      </c>
      <c r="I109" s="3" t="s">
        <v>63</v>
      </c>
      <c r="J109" s="2" t="s">
        <v>64</v>
      </c>
      <c r="K109" s="2" t="s">
        <v>65</v>
      </c>
      <c r="L109" s="2" t="s">
        <v>62</v>
      </c>
      <c r="M109" s="2"/>
      <c r="N109" s="173" t="s">
        <v>154</v>
      </c>
      <c r="O109" s="61"/>
      <c r="R109" s="20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D109" s="5"/>
      <c r="AG109" s="5"/>
      <c r="AJ109" s="4"/>
      <c r="AN109" s="5"/>
      <c r="AP109" s="4"/>
      <c r="AW109" s="4"/>
      <c r="BA109" s="5"/>
      <c r="BB109" s="5"/>
      <c r="BO109" s="15"/>
      <c r="BP109" s="15"/>
      <c r="BQ109" s="15" t="s">
        <v>175</v>
      </c>
      <c r="BR109" s="15" t="s">
        <v>11</v>
      </c>
      <c r="BS109" s="15">
        <f t="shared" si="19"/>
        <v>0.22487047910857727</v>
      </c>
    </row>
    <row r="110" spans="1:71" x14ac:dyDescent="0.2">
      <c r="A110" s="138">
        <f>BK59*1.00304568527919</f>
        <v>3054.9614780076845</v>
      </c>
      <c r="B110" s="59" t="s">
        <v>66</v>
      </c>
      <c r="C110" s="2" t="s">
        <v>111</v>
      </c>
      <c r="D110" s="2" t="s">
        <v>221</v>
      </c>
      <c r="E110" s="2" t="s">
        <v>113</v>
      </c>
      <c r="F110" s="2" t="s">
        <v>7</v>
      </c>
      <c r="G110" s="2" t="s">
        <v>7</v>
      </c>
      <c r="H110" s="2">
        <f t="shared" si="15"/>
        <v>3.0549614780076844E-3</v>
      </c>
      <c r="I110" s="3" t="s">
        <v>63</v>
      </c>
      <c r="J110" s="2" t="s">
        <v>64</v>
      </c>
      <c r="K110" s="2" t="s">
        <v>65</v>
      </c>
      <c r="L110" s="2" t="s">
        <v>62</v>
      </c>
      <c r="M110" s="2"/>
      <c r="N110" s="173" t="s">
        <v>154</v>
      </c>
      <c r="O110" s="61"/>
      <c r="R110" s="20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D110" s="5"/>
      <c r="AG110" s="5"/>
      <c r="AJ110" s="4"/>
      <c r="AN110" s="5"/>
      <c r="AP110" s="4"/>
      <c r="AW110" s="4"/>
      <c r="BA110" s="5"/>
      <c r="BB110" s="5"/>
      <c r="BO110" s="15"/>
      <c r="BP110" s="15"/>
      <c r="BQ110" s="15" t="s">
        <v>176</v>
      </c>
      <c r="BR110" s="15" t="s">
        <v>11</v>
      </c>
      <c r="BS110" s="15">
        <f t="shared" si="19"/>
        <v>0.53081014337590327</v>
      </c>
    </row>
    <row r="111" spans="1:71" x14ac:dyDescent="0.2">
      <c r="A111" s="138">
        <f>BD47</f>
        <v>-389000</v>
      </c>
      <c r="B111" s="59" t="s">
        <v>66</v>
      </c>
      <c r="C111" s="2" t="s">
        <v>111</v>
      </c>
      <c r="D111" s="2" t="s">
        <v>221</v>
      </c>
      <c r="E111" s="2" t="s">
        <v>108</v>
      </c>
      <c r="F111" s="2" t="s">
        <v>134</v>
      </c>
      <c r="G111" s="2" t="s">
        <v>134</v>
      </c>
      <c r="H111" s="2">
        <f t="shared" si="15"/>
        <v>-0.38900000000000001</v>
      </c>
      <c r="I111" s="3" t="s">
        <v>63</v>
      </c>
      <c r="J111" s="2" t="s">
        <v>64</v>
      </c>
      <c r="K111" s="2" t="s">
        <v>65</v>
      </c>
      <c r="L111" s="2" t="s">
        <v>62</v>
      </c>
      <c r="M111" s="2"/>
      <c r="N111" s="173" t="s">
        <v>151</v>
      </c>
      <c r="O111" s="61"/>
      <c r="R111" s="20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D111" s="5"/>
      <c r="AG111" s="5"/>
      <c r="AJ111" s="4"/>
      <c r="AN111" s="5"/>
      <c r="AP111" s="4"/>
      <c r="AW111" s="4"/>
      <c r="BA111" s="5"/>
      <c r="BB111" s="5"/>
      <c r="BO111" s="15"/>
      <c r="BP111" s="15"/>
      <c r="BQ111" s="15" t="s">
        <v>177</v>
      </c>
      <c r="BR111" s="15" t="s">
        <v>11</v>
      </c>
      <c r="BS111" s="15">
        <f t="shared" si="19"/>
        <v>99.450126994122414</v>
      </c>
    </row>
    <row r="112" spans="1:71" x14ac:dyDescent="0.2">
      <c r="A112" s="138">
        <f>BS4</f>
        <v>1.5373076877791192</v>
      </c>
      <c r="B112" s="59" t="s">
        <v>11</v>
      </c>
      <c r="C112" s="2" t="s">
        <v>239</v>
      </c>
      <c r="D112" s="2" t="s">
        <v>220</v>
      </c>
      <c r="E112" s="2" t="s">
        <v>93</v>
      </c>
      <c r="F112" s="2" t="s">
        <v>7</v>
      </c>
      <c r="G112" s="2" t="s">
        <v>8</v>
      </c>
      <c r="H112" s="2">
        <f t="shared" ref="H112:H175" si="20">A112/1000/10^6/0.001055</f>
        <v>1.4571636850986911E-6</v>
      </c>
      <c r="I112" s="2" t="s">
        <v>67</v>
      </c>
      <c r="J112" s="2" t="s">
        <v>68</v>
      </c>
      <c r="K112" s="2" t="s">
        <v>69</v>
      </c>
      <c r="L112" s="2" t="s">
        <v>62</v>
      </c>
      <c r="M112" s="2"/>
      <c r="N112" s="38" t="s">
        <v>70</v>
      </c>
      <c r="O112" s="61"/>
      <c r="R112" s="20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5"/>
      <c r="AG112" s="5"/>
      <c r="AJ112" s="4"/>
      <c r="AN112" s="5"/>
      <c r="AP112" s="4"/>
      <c r="AW112" s="4"/>
      <c r="BA112" s="5"/>
      <c r="BB112" s="5"/>
      <c r="BO112" s="15"/>
      <c r="BP112" s="15"/>
      <c r="BQ112" s="15" t="s">
        <v>178</v>
      </c>
      <c r="BR112" s="15" t="s">
        <v>11</v>
      </c>
      <c r="BS112" s="15">
        <f t="shared" si="19"/>
        <v>0.78574002688846767</v>
      </c>
    </row>
    <row r="113" spans="1:71" x14ac:dyDescent="0.2">
      <c r="A113" s="138">
        <f t="shared" ref="A113:A176" si="21">BS5</f>
        <v>4.8712276462271467</v>
      </c>
      <c r="B113" s="59" t="s">
        <v>11</v>
      </c>
      <c r="C113" s="2" t="s">
        <v>239</v>
      </c>
      <c r="D113" s="2" t="s">
        <v>220</v>
      </c>
      <c r="E113" s="2" t="s">
        <v>93</v>
      </c>
      <c r="F113" s="2" t="s">
        <v>7</v>
      </c>
      <c r="G113" s="2" t="s">
        <v>12</v>
      </c>
      <c r="H113" s="2">
        <f t="shared" si="20"/>
        <v>4.6172773897887654E-6</v>
      </c>
      <c r="I113" s="2" t="s">
        <v>67</v>
      </c>
      <c r="J113" s="2" t="s">
        <v>68</v>
      </c>
      <c r="K113" s="2" t="s">
        <v>69</v>
      </c>
      <c r="L113" s="2" t="s">
        <v>62</v>
      </c>
      <c r="M113" s="2"/>
      <c r="N113" s="38" t="s">
        <v>70</v>
      </c>
      <c r="O113" s="61"/>
      <c r="R113" s="20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D113" s="5"/>
      <c r="AG113" s="5"/>
      <c r="AJ113" s="4"/>
      <c r="AN113" s="5"/>
      <c r="AP113" s="4"/>
      <c r="AW113" s="4"/>
      <c r="BA113" s="5"/>
      <c r="BB113" s="5"/>
      <c r="BO113" s="15"/>
      <c r="BP113" s="15"/>
      <c r="BQ113" s="15" t="s">
        <v>179</v>
      </c>
      <c r="BR113" s="15" t="s">
        <v>11</v>
      </c>
      <c r="BS113" s="15">
        <f t="shared" si="19"/>
        <v>50140.458791344703</v>
      </c>
    </row>
    <row r="114" spans="1:71" x14ac:dyDescent="0.2">
      <c r="A114" s="138">
        <f t="shared" si="21"/>
        <v>9.5420670706538111</v>
      </c>
      <c r="B114" s="59" t="s">
        <v>11</v>
      </c>
      <c r="C114" s="2" t="s">
        <v>239</v>
      </c>
      <c r="D114" s="2" t="s">
        <v>220</v>
      </c>
      <c r="E114" s="2" t="s">
        <v>93</v>
      </c>
      <c r="F114" s="2" t="s">
        <v>7</v>
      </c>
      <c r="G114" s="2" t="s">
        <v>13</v>
      </c>
      <c r="H114" s="2">
        <f t="shared" si="20"/>
        <v>9.0446133371126166E-6</v>
      </c>
      <c r="I114" s="2" t="s">
        <v>67</v>
      </c>
      <c r="J114" s="2" t="s">
        <v>68</v>
      </c>
      <c r="K114" s="2" t="s">
        <v>69</v>
      </c>
      <c r="L114" s="2" t="s">
        <v>62</v>
      </c>
      <c r="M114" s="2"/>
      <c r="N114" s="38" t="s">
        <v>70</v>
      </c>
      <c r="O114" s="61"/>
      <c r="R114" s="20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D114" s="5"/>
      <c r="AG114" s="5"/>
      <c r="AJ114" s="4"/>
      <c r="AN114" s="5"/>
      <c r="AP114" s="4"/>
      <c r="AW114" s="4"/>
      <c r="BA114" s="5"/>
      <c r="BB114" s="5"/>
      <c r="BO114" s="12" t="s">
        <v>119</v>
      </c>
      <c r="BP114" s="12" t="s">
        <v>100</v>
      </c>
      <c r="BQ114" s="15" t="s">
        <v>169</v>
      </c>
      <c r="BR114" s="15" t="s">
        <v>11</v>
      </c>
      <c r="BS114" s="15">
        <f t="shared" ref="BS114:BS124" si="22">($AS$58)*$C4</f>
        <v>7.3555188444695968E-2</v>
      </c>
    </row>
    <row r="115" spans="1:71" x14ac:dyDescent="0.2">
      <c r="A115" s="138">
        <f t="shared" si="21"/>
        <v>1.7139142638219382</v>
      </c>
      <c r="B115" s="59" t="s">
        <v>11</v>
      </c>
      <c r="C115" s="2" t="s">
        <v>239</v>
      </c>
      <c r="D115" s="2" t="s">
        <v>220</v>
      </c>
      <c r="E115" s="2" t="s">
        <v>93</v>
      </c>
      <c r="F115" s="2" t="s">
        <v>7</v>
      </c>
      <c r="G115" s="2" t="s">
        <v>14</v>
      </c>
      <c r="H115" s="2">
        <f t="shared" si="20"/>
        <v>1.6245632832435436E-6</v>
      </c>
      <c r="I115" s="2" t="s">
        <v>67</v>
      </c>
      <c r="J115" s="2" t="s">
        <v>68</v>
      </c>
      <c r="K115" s="2" t="s">
        <v>69</v>
      </c>
      <c r="L115" s="2" t="s">
        <v>62</v>
      </c>
      <c r="M115" s="2"/>
      <c r="N115" s="38" t="s">
        <v>70</v>
      </c>
      <c r="O115" s="61"/>
      <c r="R115" s="20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D115" s="5"/>
      <c r="AG115" s="5"/>
      <c r="AJ115" s="4"/>
      <c r="AN115" s="5"/>
      <c r="AP115" s="4"/>
      <c r="AW115" s="4"/>
      <c r="BA115" s="5"/>
      <c r="BB115" s="5"/>
      <c r="BO115" s="15"/>
      <c r="BP115" s="15"/>
      <c r="BQ115" s="15" t="s">
        <v>170</v>
      </c>
      <c r="BR115" s="15" t="s">
        <v>11</v>
      </c>
      <c r="BS115" s="15">
        <f t="shared" si="22"/>
        <v>0.23307244888163978</v>
      </c>
    </row>
    <row r="116" spans="1:71" x14ac:dyDescent="0.2">
      <c r="A116" s="138">
        <f t="shared" si="21"/>
        <v>0.74260703338953893</v>
      </c>
      <c r="B116" s="59" t="s">
        <v>11</v>
      </c>
      <c r="C116" s="2" t="s">
        <v>239</v>
      </c>
      <c r="D116" s="2" t="s">
        <v>220</v>
      </c>
      <c r="E116" s="2" t="s">
        <v>93</v>
      </c>
      <c r="F116" s="2" t="s">
        <v>7</v>
      </c>
      <c r="G116" s="2" t="s">
        <v>15</v>
      </c>
      <c r="H116" s="2">
        <f t="shared" si="20"/>
        <v>7.0389292264411276E-7</v>
      </c>
      <c r="I116" s="2" t="s">
        <v>67</v>
      </c>
      <c r="J116" s="2" t="s">
        <v>68</v>
      </c>
      <c r="K116" s="2" t="s">
        <v>69</v>
      </c>
      <c r="L116" s="2" t="s">
        <v>62</v>
      </c>
      <c r="M116" s="2"/>
      <c r="N116" s="38" t="s">
        <v>70</v>
      </c>
      <c r="O116" s="61"/>
      <c r="R116" s="20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D116" s="5"/>
      <c r="AG116" s="5"/>
      <c r="AJ116" s="4"/>
      <c r="AN116" s="5"/>
      <c r="AP116" s="4"/>
      <c r="AW116" s="4"/>
      <c r="BA116" s="5"/>
      <c r="BB116" s="5"/>
      <c r="BO116" s="15"/>
      <c r="BP116" s="15"/>
      <c r="BQ116" s="15" t="s">
        <v>171</v>
      </c>
      <c r="BR116" s="15" t="s">
        <v>11</v>
      </c>
      <c r="BS116" s="15">
        <f t="shared" si="22"/>
        <v>0.45655697106922544</v>
      </c>
    </row>
    <row r="117" spans="1:71" x14ac:dyDescent="0.2">
      <c r="A117" s="138">
        <f t="shared" si="21"/>
        <v>23.468039751594404</v>
      </c>
      <c r="B117" s="59" t="s">
        <v>11</v>
      </c>
      <c r="C117" s="2" t="s">
        <v>239</v>
      </c>
      <c r="D117" s="2" t="s">
        <v>220</v>
      </c>
      <c r="E117" s="2" t="s">
        <v>93</v>
      </c>
      <c r="F117" s="2" t="s">
        <v>7</v>
      </c>
      <c r="G117" s="2" t="s">
        <v>16</v>
      </c>
      <c r="H117" s="2">
        <f t="shared" si="20"/>
        <v>2.2244587442269578E-5</v>
      </c>
      <c r="I117" s="2" t="s">
        <v>67</v>
      </c>
      <c r="J117" s="2" t="s">
        <v>68</v>
      </c>
      <c r="K117" s="2" t="s">
        <v>69</v>
      </c>
      <c r="L117" s="2" t="s">
        <v>62</v>
      </c>
      <c r="M117" s="2"/>
      <c r="N117" s="38" t="s">
        <v>70</v>
      </c>
      <c r="O117" s="61"/>
      <c r="P117" s="95"/>
      <c r="Q117" s="14"/>
      <c r="R117" s="20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5"/>
      <c r="AG117" s="5"/>
      <c r="AJ117" s="4"/>
      <c r="AN117" s="5"/>
      <c r="AP117" s="4"/>
      <c r="AW117" s="4"/>
      <c r="BA117" s="5"/>
      <c r="BB117" s="5"/>
      <c r="BO117" s="15"/>
      <c r="BP117" s="15"/>
      <c r="BQ117" s="15" t="s">
        <v>172</v>
      </c>
      <c r="BR117" s="15" t="s">
        <v>11</v>
      </c>
      <c r="BS117" s="15">
        <f t="shared" si="22"/>
        <v>8.2005240496519541E-2</v>
      </c>
    </row>
    <row r="118" spans="1:71" x14ac:dyDescent="0.2">
      <c r="A118" s="138">
        <f t="shared" si="21"/>
        <v>6.0988924645072634E-2</v>
      </c>
      <c r="B118" s="59" t="s">
        <v>11</v>
      </c>
      <c r="C118" s="2" t="s">
        <v>239</v>
      </c>
      <c r="D118" s="2" t="s">
        <v>220</v>
      </c>
      <c r="E118" s="2" t="s">
        <v>93</v>
      </c>
      <c r="F118" s="2" t="s">
        <v>7</v>
      </c>
      <c r="G118" s="2" t="s">
        <v>17</v>
      </c>
      <c r="H118" s="2">
        <f t="shared" si="20"/>
        <v>5.780940724651434E-8</v>
      </c>
      <c r="I118" s="2" t="s">
        <v>67</v>
      </c>
      <c r="J118" s="2" t="s">
        <v>68</v>
      </c>
      <c r="K118" s="2" t="s">
        <v>69</v>
      </c>
      <c r="L118" s="2" t="s">
        <v>62</v>
      </c>
      <c r="M118" s="2"/>
      <c r="N118" s="38" t="s">
        <v>70</v>
      </c>
      <c r="O118" s="62"/>
      <c r="Q118" s="14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D118" s="5"/>
      <c r="AG118" s="5"/>
      <c r="AJ118" s="4"/>
      <c r="AN118" s="5"/>
      <c r="AP118" s="4"/>
      <c r="AW118" s="4"/>
      <c r="BO118" s="15"/>
      <c r="BP118" s="15"/>
      <c r="BQ118" s="15" t="s">
        <v>173</v>
      </c>
      <c r="BR118" s="15" t="s">
        <v>11</v>
      </c>
      <c r="BS118" s="15">
        <f t="shared" si="22"/>
        <v>3.5531338791543438E-2</v>
      </c>
    </row>
    <row r="119" spans="1:71" x14ac:dyDescent="0.2">
      <c r="A119" s="138">
        <f t="shared" si="21"/>
        <v>0.14396527264729048</v>
      </c>
      <c r="B119" s="59" t="s">
        <v>11</v>
      </c>
      <c r="C119" s="2" t="s">
        <v>239</v>
      </c>
      <c r="D119" s="2" t="s">
        <v>220</v>
      </c>
      <c r="E119" s="2" t="s">
        <v>93</v>
      </c>
      <c r="F119" s="2" t="s">
        <v>7</v>
      </c>
      <c r="G119" s="2" t="s">
        <v>18</v>
      </c>
      <c r="H119" s="2">
        <f t="shared" si="20"/>
        <v>1.3645997407326113E-7</v>
      </c>
      <c r="I119" s="2" t="s">
        <v>67</v>
      </c>
      <c r="J119" s="2" t="s">
        <v>68</v>
      </c>
      <c r="K119" s="2" t="s">
        <v>69</v>
      </c>
      <c r="L119" s="2" t="s">
        <v>62</v>
      </c>
      <c r="M119" s="2"/>
      <c r="N119" s="38" t="s">
        <v>70</v>
      </c>
      <c r="Q119" s="14"/>
      <c r="R119" s="20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D119" s="5"/>
      <c r="AG119" s="5"/>
      <c r="AJ119" s="4"/>
      <c r="AN119" s="5"/>
      <c r="AP119" s="4"/>
      <c r="AW119" s="4"/>
      <c r="BO119" s="15"/>
      <c r="BP119" s="15"/>
      <c r="BQ119" s="15" t="s">
        <v>174</v>
      </c>
      <c r="BR119" s="15" t="s">
        <v>11</v>
      </c>
      <c r="BS119" s="15">
        <f t="shared" si="22"/>
        <v>1.1228696116454748</v>
      </c>
    </row>
    <row r="120" spans="1:71" x14ac:dyDescent="0.2">
      <c r="A120" s="138">
        <f t="shared" si="21"/>
        <v>26.972665888521622</v>
      </c>
      <c r="B120" s="59" t="s">
        <v>11</v>
      </c>
      <c r="C120" s="2" t="s">
        <v>239</v>
      </c>
      <c r="D120" s="2" t="s">
        <v>220</v>
      </c>
      <c r="E120" s="2" t="s">
        <v>93</v>
      </c>
      <c r="F120" s="2" t="s">
        <v>7</v>
      </c>
      <c r="G120" s="2" t="s">
        <v>19</v>
      </c>
      <c r="H120" s="2">
        <f t="shared" si="20"/>
        <v>2.5566507951205331E-5</v>
      </c>
      <c r="I120" s="2" t="s">
        <v>67</v>
      </c>
      <c r="J120" s="2" t="s">
        <v>68</v>
      </c>
      <c r="K120" s="2" t="s">
        <v>69</v>
      </c>
      <c r="L120" s="2" t="s">
        <v>62</v>
      </c>
      <c r="M120" s="2"/>
      <c r="N120" s="38" t="s">
        <v>70</v>
      </c>
      <c r="P120" s="36"/>
      <c r="Q120" s="36"/>
      <c r="R120" s="20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D120" s="5"/>
      <c r="AG120" s="5"/>
      <c r="AJ120" s="4"/>
      <c r="AN120" s="5"/>
      <c r="AP120" s="4"/>
      <c r="AW120" s="4"/>
      <c r="BO120" s="15"/>
      <c r="BP120" s="15"/>
      <c r="BQ120" s="15" t="s">
        <v>175</v>
      </c>
      <c r="BR120" s="15" t="s">
        <v>11</v>
      </c>
      <c r="BS120" s="15">
        <f t="shared" si="22"/>
        <v>2.9181222997645205E-3</v>
      </c>
    </row>
    <row r="121" spans="1:71" x14ac:dyDescent="0.2">
      <c r="A121" s="138">
        <f t="shared" si="21"/>
        <v>0.21310684924266798</v>
      </c>
      <c r="B121" s="59" t="s">
        <v>11</v>
      </c>
      <c r="C121" s="2" t="s">
        <v>239</v>
      </c>
      <c r="D121" s="2" t="s">
        <v>220</v>
      </c>
      <c r="E121" s="2" t="s">
        <v>93</v>
      </c>
      <c r="F121" s="2" t="s">
        <v>7</v>
      </c>
      <c r="G121" s="2" t="s">
        <v>20</v>
      </c>
      <c r="H121" s="2">
        <f t="shared" si="20"/>
        <v>2.0199701350015924E-7</v>
      </c>
      <c r="I121" s="2" t="s">
        <v>67</v>
      </c>
      <c r="J121" s="2" t="s">
        <v>68</v>
      </c>
      <c r="K121" s="2" t="s">
        <v>69</v>
      </c>
      <c r="L121" s="2" t="s">
        <v>62</v>
      </c>
      <c r="M121" s="2"/>
      <c r="N121" s="38" t="s">
        <v>70</v>
      </c>
      <c r="P121" s="36"/>
      <c r="Q121" s="36"/>
      <c r="R121" s="20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D121" s="5"/>
      <c r="AG121" s="5"/>
      <c r="AJ121" s="4"/>
      <c r="AN121" s="5"/>
      <c r="AP121" s="4"/>
      <c r="AW121" s="4"/>
      <c r="BO121" s="15"/>
      <c r="BP121" s="15"/>
      <c r="BQ121" s="15" t="s">
        <v>176</v>
      </c>
      <c r="BR121" s="15" t="s">
        <v>11</v>
      </c>
      <c r="BS121" s="15">
        <f t="shared" si="22"/>
        <v>6.8882715173053726E-3</v>
      </c>
    </row>
    <row r="122" spans="1:71" x14ac:dyDescent="0.2">
      <c r="A122" s="138">
        <f t="shared" si="21"/>
        <v>13598.995630805546</v>
      </c>
      <c r="B122" s="59" t="s">
        <v>11</v>
      </c>
      <c r="C122" s="2" t="s">
        <v>239</v>
      </c>
      <c r="D122" s="2" t="s">
        <v>220</v>
      </c>
      <c r="E122" s="2" t="s">
        <v>93</v>
      </c>
      <c r="F122" s="2" t="s">
        <v>7</v>
      </c>
      <c r="G122" s="2" t="s">
        <v>21</v>
      </c>
      <c r="H122" s="2">
        <f t="shared" si="20"/>
        <v>1.2890043251948386E-2</v>
      </c>
      <c r="I122" s="2" t="s">
        <v>67</v>
      </c>
      <c r="J122" s="2" t="s">
        <v>68</v>
      </c>
      <c r="K122" s="2" t="s">
        <v>69</v>
      </c>
      <c r="L122" s="2" t="s">
        <v>62</v>
      </c>
      <c r="M122" s="2"/>
      <c r="N122" s="38" t="s">
        <v>212</v>
      </c>
      <c r="P122" s="36"/>
      <c r="Q122" s="36"/>
      <c r="R122" s="20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D122" s="5"/>
      <c r="AG122" s="5"/>
      <c r="AJ122" s="4"/>
      <c r="AN122" s="5"/>
      <c r="AP122" s="4"/>
      <c r="AW122" s="4"/>
      <c r="BO122" s="15"/>
      <c r="BP122" s="15"/>
      <c r="BQ122" s="15" t="s">
        <v>177</v>
      </c>
      <c r="BR122" s="15" t="s">
        <v>11</v>
      </c>
      <c r="BS122" s="15">
        <f t="shared" si="22"/>
        <v>1.2905546092416924</v>
      </c>
    </row>
    <row r="123" spans="1:71" x14ac:dyDescent="0.2">
      <c r="A123" s="138">
        <f t="shared" si="21"/>
        <v>18.805172992310453</v>
      </c>
      <c r="B123" s="59" t="s">
        <v>11</v>
      </c>
      <c r="C123" s="2" t="s">
        <v>229</v>
      </c>
      <c r="D123" s="2" t="s">
        <v>220</v>
      </c>
      <c r="E123" s="2" t="s">
        <v>87</v>
      </c>
      <c r="F123" s="2" t="s">
        <v>7</v>
      </c>
      <c r="G123" s="2" t="s">
        <v>8</v>
      </c>
      <c r="H123" s="2">
        <f t="shared" si="20"/>
        <v>1.7824808523517018E-5</v>
      </c>
      <c r="I123" s="2" t="s">
        <v>67</v>
      </c>
      <c r="J123" s="2" t="s">
        <v>68</v>
      </c>
      <c r="K123" s="2" t="s">
        <v>69</v>
      </c>
      <c r="L123" s="2" t="s">
        <v>62</v>
      </c>
      <c r="M123" s="2"/>
      <c r="N123" s="38" t="s">
        <v>70</v>
      </c>
      <c r="P123" s="36"/>
      <c r="Q123" s="36"/>
      <c r="R123" s="20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D123" s="5"/>
      <c r="AG123" s="5"/>
      <c r="AJ123" s="4"/>
      <c r="AN123" s="5"/>
      <c r="AP123" s="4"/>
      <c r="AW123" s="4"/>
      <c r="BO123" s="15"/>
      <c r="BP123" s="15"/>
      <c r="BQ123" s="15" t="s">
        <v>178</v>
      </c>
      <c r="BR123" s="15" t="s">
        <v>11</v>
      </c>
      <c r="BS123" s="15">
        <f t="shared" si="22"/>
        <v>1.0196471779533613E-2</v>
      </c>
    </row>
    <row r="124" spans="1:71" x14ac:dyDescent="0.2">
      <c r="A124" s="138">
        <f t="shared" si="21"/>
        <v>59.587471851235861</v>
      </c>
      <c r="B124" s="59" t="s">
        <v>11</v>
      </c>
      <c r="C124" s="2" t="s">
        <v>229</v>
      </c>
      <c r="D124" s="2" t="s">
        <v>220</v>
      </c>
      <c r="E124" s="2" t="s">
        <v>87</v>
      </c>
      <c r="F124" s="2" t="s">
        <v>7</v>
      </c>
      <c r="G124" s="2" t="s">
        <v>12</v>
      </c>
      <c r="H124" s="2">
        <f t="shared" si="20"/>
        <v>5.6481015972735419E-5</v>
      </c>
      <c r="I124" s="2" t="s">
        <v>67</v>
      </c>
      <c r="J124" s="2" t="s">
        <v>68</v>
      </c>
      <c r="K124" s="2" t="s">
        <v>69</v>
      </c>
      <c r="L124" s="2" t="s">
        <v>62</v>
      </c>
      <c r="M124" s="2"/>
      <c r="N124" s="38" t="s">
        <v>70</v>
      </c>
      <c r="P124" s="36"/>
      <c r="Q124" s="36"/>
      <c r="R124" s="20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D124" s="5"/>
      <c r="AG124" s="5"/>
      <c r="AJ124" s="4"/>
      <c r="AN124" s="5"/>
      <c r="AP124" s="4"/>
      <c r="AW124" s="4"/>
      <c r="BO124" s="15"/>
      <c r="BP124" s="15"/>
      <c r="BQ124" s="15" t="s">
        <v>179</v>
      </c>
      <c r="BR124" s="15" t="s">
        <v>11</v>
      </c>
      <c r="BS124" s="15">
        <f t="shared" si="22"/>
        <v>650.66784888557663</v>
      </c>
    </row>
    <row r="125" spans="1:71" x14ac:dyDescent="0.2">
      <c r="A125" s="138">
        <f t="shared" si="21"/>
        <v>116.72368738824389</v>
      </c>
      <c r="B125" s="59" t="s">
        <v>11</v>
      </c>
      <c r="C125" s="2" t="s">
        <v>229</v>
      </c>
      <c r="D125" s="2" t="s">
        <v>220</v>
      </c>
      <c r="E125" s="2" t="s">
        <v>87</v>
      </c>
      <c r="F125" s="2" t="s">
        <v>7</v>
      </c>
      <c r="G125" s="2" t="s">
        <v>13</v>
      </c>
      <c r="H125" s="2">
        <f t="shared" si="20"/>
        <v>1.1063856624478094E-4</v>
      </c>
      <c r="I125" s="2" t="s">
        <v>67</v>
      </c>
      <c r="J125" s="2" t="s">
        <v>68</v>
      </c>
      <c r="K125" s="2" t="s">
        <v>69</v>
      </c>
      <c r="L125" s="2" t="s">
        <v>62</v>
      </c>
      <c r="M125" s="2"/>
      <c r="N125" s="38" t="s">
        <v>70</v>
      </c>
      <c r="P125" s="36"/>
      <c r="Q125" s="36"/>
      <c r="R125" s="20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D125" s="5"/>
      <c r="AG125" s="5"/>
      <c r="AJ125" s="4"/>
      <c r="AN125" s="5"/>
      <c r="AP125" s="4"/>
      <c r="AW125" s="4"/>
      <c r="BO125" s="15"/>
      <c r="BP125" s="12" t="s">
        <v>113</v>
      </c>
      <c r="BQ125" s="15" t="s">
        <v>169</v>
      </c>
      <c r="BR125" s="15" t="s">
        <v>11</v>
      </c>
      <c r="BS125" s="15">
        <f t="shared" ref="BS125:BS135" si="23">($AZ$58)*$C4</f>
        <v>5.6681621835435774</v>
      </c>
    </row>
    <row r="126" spans="1:71" x14ac:dyDescent="0.2">
      <c r="A126" s="138">
        <f t="shared" si="21"/>
        <v>20.965519447653243</v>
      </c>
      <c r="B126" s="59" t="s">
        <v>11</v>
      </c>
      <c r="C126" s="2" t="s">
        <v>229</v>
      </c>
      <c r="D126" s="2" t="s">
        <v>220</v>
      </c>
      <c r="E126" s="2" t="s">
        <v>87</v>
      </c>
      <c r="F126" s="2" t="s">
        <v>7</v>
      </c>
      <c r="G126" s="2" t="s">
        <v>14</v>
      </c>
      <c r="H126" s="2">
        <f t="shared" si="20"/>
        <v>1.9872530282135777E-5</v>
      </c>
      <c r="I126" s="2" t="s">
        <v>67</v>
      </c>
      <c r="J126" s="2" t="s">
        <v>68</v>
      </c>
      <c r="K126" s="2" t="s">
        <v>69</v>
      </c>
      <c r="L126" s="2" t="s">
        <v>62</v>
      </c>
      <c r="M126" s="2"/>
      <c r="N126" s="38" t="s">
        <v>70</v>
      </c>
      <c r="P126" s="36"/>
      <c r="Q126" s="36"/>
      <c r="R126" s="20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D126" s="5"/>
      <c r="AG126" s="5"/>
      <c r="AJ126" s="4"/>
      <c r="AN126" s="5"/>
      <c r="AP126" s="4"/>
      <c r="AW126" s="4"/>
      <c r="BO126" s="15"/>
      <c r="BP126" s="15"/>
      <c r="BQ126" s="15" t="s">
        <v>170</v>
      </c>
      <c r="BR126" s="15" t="s">
        <v>11</v>
      </c>
      <c r="BS126" s="15">
        <f t="shared" si="23"/>
        <v>17.960560889189967</v>
      </c>
    </row>
    <row r="127" spans="1:71" x14ac:dyDescent="0.2">
      <c r="A127" s="138">
        <f t="shared" si="21"/>
        <v>9.0839679260117094</v>
      </c>
      <c r="B127" s="59" t="s">
        <v>11</v>
      </c>
      <c r="C127" s="2" t="s">
        <v>229</v>
      </c>
      <c r="D127" s="2" t="s">
        <v>220</v>
      </c>
      <c r="E127" s="2" t="s">
        <v>87</v>
      </c>
      <c r="F127" s="2" t="s">
        <v>7</v>
      </c>
      <c r="G127" s="2" t="s">
        <v>15</v>
      </c>
      <c r="H127" s="2">
        <f t="shared" si="20"/>
        <v>8.6103961383997258E-6</v>
      </c>
      <c r="I127" s="2" t="s">
        <v>67</v>
      </c>
      <c r="J127" s="2" t="s">
        <v>68</v>
      </c>
      <c r="K127" s="2" t="s">
        <v>69</v>
      </c>
      <c r="L127" s="2" t="s">
        <v>62</v>
      </c>
      <c r="M127" s="2"/>
      <c r="N127" s="38" t="s">
        <v>70</v>
      </c>
      <c r="P127" s="36"/>
      <c r="Q127" s="36"/>
      <c r="R127" s="20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5"/>
      <c r="AG127" s="5"/>
      <c r="AJ127" s="4"/>
      <c r="AN127" s="5"/>
      <c r="AP127" s="4"/>
      <c r="AW127" s="4"/>
      <c r="BO127" s="15"/>
      <c r="BP127" s="15"/>
      <c r="BQ127" s="15" t="s">
        <v>171</v>
      </c>
      <c r="BR127" s="15" t="s">
        <v>11</v>
      </c>
      <c r="BS127" s="15">
        <f t="shared" si="23"/>
        <v>35.182276230500101</v>
      </c>
    </row>
    <row r="128" spans="1:71" x14ac:dyDescent="0.2">
      <c r="A128" s="138">
        <f t="shared" si="21"/>
        <v>287.07366184885706</v>
      </c>
      <c r="B128" s="59" t="s">
        <v>11</v>
      </c>
      <c r="C128" s="2" t="s">
        <v>229</v>
      </c>
      <c r="D128" s="2" t="s">
        <v>220</v>
      </c>
      <c r="E128" s="2" t="s">
        <v>87</v>
      </c>
      <c r="F128" s="2" t="s">
        <v>7</v>
      </c>
      <c r="G128" s="2" t="s">
        <v>16</v>
      </c>
      <c r="H128" s="2">
        <f t="shared" si="20"/>
        <v>2.7210773634962754E-4</v>
      </c>
      <c r="I128" s="2" t="s">
        <v>67</v>
      </c>
      <c r="J128" s="2" t="s">
        <v>68</v>
      </c>
      <c r="K128" s="2" t="s">
        <v>69</v>
      </c>
      <c r="L128" s="2" t="s">
        <v>62</v>
      </c>
      <c r="M128" s="2"/>
      <c r="N128" s="38" t="s">
        <v>70</v>
      </c>
      <c r="P128" s="36"/>
      <c r="Q128" s="36"/>
      <c r="R128" s="20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BO128" s="15"/>
      <c r="BP128" s="15"/>
      <c r="BQ128" s="15" t="s">
        <v>172</v>
      </c>
      <c r="BR128" s="15" t="s">
        <v>11</v>
      </c>
      <c r="BS128" s="15">
        <f t="shared" si="23"/>
        <v>6.3193231213628449</v>
      </c>
    </row>
    <row r="129" spans="1:71" x14ac:dyDescent="0.2">
      <c r="A129" s="138">
        <f t="shared" si="21"/>
        <v>0.7460492702163376</v>
      </c>
      <c r="B129" s="59" t="s">
        <v>11</v>
      </c>
      <c r="C129" s="2" t="s">
        <v>229</v>
      </c>
      <c r="D129" s="2" t="s">
        <v>220</v>
      </c>
      <c r="E129" s="2" t="s">
        <v>87</v>
      </c>
      <c r="F129" s="2" t="s">
        <v>7</v>
      </c>
      <c r="G129" s="2" t="s">
        <v>17</v>
      </c>
      <c r="H129" s="2">
        <f t="shared" si="20"/>
        <v>7.0715570636619683E-7</v>
      </c>
      <c r="I129" s="2" t="s">
        <v>67</v>
      </c>
      <c r="J129" s="2" t="s">
        <v>68</v>
      </c>
      <c r="K129" s="2" t="s">
        <v>69</v>
      </c>
      <c r="L129" s="2" t="s">
        <v>62</v>
      </c>
      <c r="M129" s="2"/>
      <c r="N129" s="38" t="s">
        <v>70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BO129" s="15"/>
      <c r="BP129" s="15"/>
      <c r="BQ129" s="15" t="s">
        <v>173</v>
      </c>
      <c r="BR129" s="15" t="s">
        <v>11</v>
      </c>
      <c r="BS129" s="15">
        <f t="shared" si="23"/>
        <v>2.7380446590837897</v>
      </c>
    </row>
    <row r="130" spans="1:71" x14ac:dyDescent="0.2">
      <c r="A130" s="138">
        <f t="shared" si="21"/>
        <v>1.7610605076258632</v>
      </c>
      <c r="B130" s="59" t="s">
        <v>11</v>
      </c>
      <c r="C130" s="2" t="s">
        <v>229</v>
      </c>
      <c r="D130" s="2" t="s">
        <v>220</v>
      </c>
      <c r="E130" s="2" t="s">
        <v>87</v>
      </c>
      <c r="F130" s="2" t="s">
        <v>7</v>
      </c>
      <c r="G130" s="2" t="s">
        <v>18</v>
      </c>
      <c r="H130" s="2">
        <f t="shared" si="20"/>
        <v>1.6692516659960791E-6</v>
      </c>
      <c r="I130" s="2" t="s">
        <v>67</v>
      </c>
      <c r="J130" s="2" t="s">
        <v>68</v>
      </c>
      <c r="K130" s="2" t="s">
        <v>69</v>
      </c>
      <c r="L130" s="2" t="s">
        <v>62</v>
      </c>
      <c r="M130" s="2"/>
      <c r="N130" s="38" t="s">
        <v>70</v>
      </c>
      <c r="P130" s="36"/>
      <c r="Q130" s="36"/>
      <c r="R130" s="36"/>
      <c r="S130" s="36"/>
      <c r="T130" s="63"/>
      <c r="U130" s="36"/>
      <c r="V130" s="36"/>
      <c r="W130" s="36"/>
      <c r="X130" s="36"/>
      <c r="Y130" s="36"/>
      <c r="Z130" s="36"/>
      <c r="AA130" s="36"/>
      <c r="AB130" s="36"/>
      <c r="BO130" s="15"/>
      <c r="BP130" s="15"/>
      <c r="BQ130" s="15" t="s">
        <v>174</v>
      </c>
      <c r="BR130" s="15" t="s">
        <v>11</v>
      </c>
      <c r="BS130" s="15">
        <f t="shared" si="23"/>
        <v>86.528322533827904</v>
      </c>
    </row>
    <row r="131" spans="1:71" x14ac:dyDescent="0.2">
      <c r="A131" s="138">
        <f t="shared" si="21"/>
        <v>329.94413033229984</v>
      </c>
      <c r="B131" s="59" t="s">
        <v>11</v>
      </c>
      <c r="C131" s="2" t="s">
        <v>229</v>
      </c>
      <c r="D131" s="2" t="s">
        <v>220</v>
      </c>
      <c r="E131" s="2" t="s">
        <v>87</v>
      </c>
      <c r="F131" s="2" t="s">
        <v>7</v>
      </c>
      <c r="G131" s="2" t="s">
        <v>19</v>
      </c>
      <c r="H131" s="2">
        <f t="shared" si="20"/>
        <v>3.1274325149981033E-4</v>
      </c>
      <c r="I131" s="2" t="s">
        <v>67</v>
      </c>
      <c r="J131" s="2" t="s">
        <v>68</v>
      </c>
      <c r="K131" s="2" t="s">
        <v>69</v>
      </c>
      <c r="L131" s="2" t="s">
        <v>62</v>
      </c>
      <c r="M131" s="2"/>
      <c r="N131" s="38" t="s">
        <v>70</v>
      </c>
      <c r="P131" s="36"/>
      <c r="Q131" s="36"/>
      <c r="R131" s="36"/>
      <c r="S131" s="36"/>
      <c r="T131" s="63"/>
      <c r="U131" s="36"/>
      <c r="V131" s="36"/>
      <c r="W131" s="36"/>
      <c r="X131" s="36"/>
      <c r="Y131" s="36"/>
      <c r="Z131" s="36"/>
      <c r="AA131" s="36"/>
      <c r="AB131" s="36"/>
      <c r="BO131" s="15"/>
      <c r="BP131" s="15"/>
      <c r="BQ131" s="15" t="s">
        <v>175</v>
      </c>
      <c r="BR131" s="15" t="s">
        <v>11</v>
      </c>
      <c r="BS131" s="15">
        <f t="shared" si="23"/>
        <v>0.22487047910857727</v>
      </c>
    </row>
    <row r="132" spans="1:71" x14ac:dyDescent="0.2">
      <c r="A132" s="138">
        <f t="shared" si="21"/>
        <v>2.606837393524045</v>
      </c>
      <c r="B132" s="59" t="s">
        <v>11</v>
      </c>
      <c r="C132" s="2" t="s">
        <v>229</v>
      </c>
      <c r="D132" s="2" t="s">
        <v>220</v>
      </c>
      <c r="E132" s="2" t="s">
        <v>87</v>
      </c>
      <c r="F132" s="2" t="s">
        <v>7</v>
      </c>
      <c r="G132" s="2" t="s">
        <v>20</v>
      </c>
      <c r="H132" s="2">
        <f t="shared" si="20"/>
        <v>2.4709359180322702E-6</v>
      </c>
      <c r="I132" s="2" t="s">
        <v>67</v>
      </c>
      <c r="J132" s="2" t="s">
        <v>68</v>
      </c>
      <c r="K132" s="2" t="s">
        <v>69</v>
      </c>
      <c r="L132" s="2" t="s">
        <v>62</v>
      </c>
      <c r="M132" s="2"/>
      <c r="N132" s="38" t="s">
        <v>70</v>
      </c>
      <c r="P132" s="36"/>
      <c r="Q132" s="36"/>
      <c r="R132" s="36"/>
      <c r="S132" s="36"/>
      <c r="T132" s="63"/>
      <c r="U132" s="36"/>
      <c r="V132" s="36"/>
      <c r="W132" s="36"/>
      <c r="X132" s="36"/>
      <c r="Y132" s="36"/>
      <c r="Z132" s="36"/>
      <c r="AA132" s="36"/>
      <c r="AB132" s="36"/>
      <c r="BO132" s="15"/>
      <c r="BP132" s="15"/>
      <c r="BQ132" s="15" t="s">
        <v>176</v>
      </c>
      <c r="BR132" s="15" t="s">
        <v>11</v>
      </c>
      <c r="BS132" s="15">
        <f t="shared" si="23"/>
        <v>0.53081014337590327</v>
      </c>
    </row>
    <row r="133" spans="1:71" x14ac:dyDescent="0.2">
      <c r="A133" s="138">
        <f t="shared" si="21"/>
        <v>166350.21563472197</v>
      </c>
      <c r="B133" s="59" t="s">
        <v>11</v>
      </c>
      <c r="C133" s="2" t="s">
        <v>229</v>
      </c>
      <c r="D133" s="2" t="s">
        <v>220</v>
      </c>
      <c r="E133" s="2" t="s">
        <v>87</v>
      </c>
      <c r="F133" s="2" t="s">
        <v>7</v>
      </c>
      <c r="G133" s="2" t="s">
        <v>21</v>
      </c>
      <c r="H133" s="2">
        <f t="shared" si="20"/>
        <v>0.15767792951158482</v>
      </c>
      <c r="I133" s="2" t="s">
        <v>67</v>
      </c>
      <c r="J133" s="2" t="s">
        <v>68</v>
      </c>
      <c r="K133" s="2" t="s">
        <v>69</v>
      </c>
      <c r="L133" s="2" t="s">
        <v>62</v>
      </c>
      <c r="M133" s="2"/>
      <c r="N133" s="38" t="s">
        <v>212</v>
      </c>
      <c r="P133" s="36"/>
      <c r="Q133" s="36"/>
      <c r="R133" s="36"/>
      <c r="S133" s="36"/>
      <c r="T133" s="63"/>
      <c r="U133" s="36"/>
      <c r="V133" s="36"/>
      <c r="W133" s="36"/>
      <c r="X133" s="36"/>
      <c r="Y133" s="36"/>
      <c r="Z133" s="36"/>
      <c r="AA133" s="36"/>
      <c r="AB133" s="36"/>
      <c r="BO133" s="15"/>
      <c r="BP133" s="15"/>
      <c r="BQ133" s="15" t="s">
        <v>177</v>
      </c>
      <c r="BR133" s="15" t="s">
        <v>11</v>
      </c>
      <c r="BS133" s="15">
        <f t="shared" si="23"/>
        <v>99.450126994122414</v>
      </c>
    </row>
    <row r="134" spans="1:71" x14ac:dyDescent="0.2">
      <c r="A134" s="138">
        <f t="shared" si="21"/>
        <v>1.5373076877791192</v>
      </c>
      <c r="B134" s="59" t="s">
        <v>11</v>
      </c>
      <c r="C134" s="2" t="s">
        <v>229</v>
      </c>
      <c r="D134" s="2" t="s">
        <v>220</v>
      </c>
      <c r="E134" s="2" t="s">
        <v>93</v>
      </c>
      <c r="F134" s="2" t="s">
        <v>7</v>
      </c>
      <c r="G134" s="2" t="s">
        <v>8</v>
      </c>
      <c r="H134" s="2">
        <f t="shared" si="20"/>
        <v>1.4571636850986911E-6</v>
      </c>
      <c r="I134" s="2" t="s">
        <v>67</v>
      </c>
      <c r="J134" s="2" t="s">
        <v>68</v>
      </c>
      <c r="K134" s="2" t="s">
        <v>69</v>
      </c>
      <c r="L134" s="2" t="s">
        <v>62</v>
      </c>
      <c r="M134" s="2"/>
      <c r="N134" s="38" t="s">
        <v>70</v>
      </c>
      <c r="P134" s="36"/>
      <c r="Q134" s="36"/>
      <c r="R134" s="36"/>
      <c r="S134" s="36"/>
      <c r="T134" s="63"/>
      <c r="U134" s="36"/>
      <c r="V134" s="36"/>
      <c r="W134" s="36"/>
      <c r="X134" s="36"/>
      <c r="Y134" s="36"/>
      <c r="Z134" s="36"/>
      <c r="AA134" s="36"/>
      <c r="AB134" s="36"/>
      <c r="BO134" s="15"/>
      <c r="BP134" s="15"/>
      <c r="BQ134" s="15" t="s">
        <v>178</v>
      </c>
      <c r="BR134" s="15" t="s">
        <v>11</v>
      </c>
      <c r="BS134" s="15">
        <f t="shared" si="23"/>
        <v>0.78574002688846767</v>
      </c>
    </row>
    <row r="135" spans="1:71" x14ac:dyDescent="0.2">
      <c r="A135" s="138">
        <f t="shared" si="21"/>
        <v>4.8712276462271467</v>
      </c>
      <c r="B135" s="59" t="s">
        <v>11</v>
      </c>
      <c r="C135" s="2" t="s">
        <v>229</v>
      </c>
      <c r="D135" s="2" t="s">
        <v>220</v>
      </c>
      <c r="E135" s="2" t="s">
        <v>93</v>
      </c>
      <c r="F135" s="2" t="s">
        <v>7</v>
      </c>
      <c r="G135" s="2" t="s">
        <v>12</v>
      </c>
      <c r="H135" s="2">
        <f t="shared" si="20"/>
        <v>4.6172773897887654E-6</v>
      </c>
      <c r="I135" s="2" t="s">
        <v>67</v>
      </c>
      <c r="J135" s="2" t="s">
        <v>68</v>
      </c>
      <c r="K135" s="2" t="s">
        <v>69</v>
      </c>
      <c r="L135" s="2" t="s">
        <v>62</v>
      </c>
      <c r="M135" s="2"/>
      <c r="N135" s="38" t="s">
        <v>70</v>
      </c>
      <c r="BO135" s="15"/>
      <c r="BP135" s="15"/>
      <c r="BQ135" s="15" t="s">
        <v>179</v>
      </c>
      <c r="BR135" s="15" t="s">
        <v>11</v>
      </c>
      <c r="BS135" s="15">
        <f t="shared" si="23"/>
        <v>50140.458791344703</v>
      </c>
    </row>
    <row r="136" spans="1:71" x14ac:dyDescent="0.2">
      <c r="A136" s="138">
        <f t="shared" si="21"/>
        <v>9.5420670706538111</v>
      </c>
      <c r="B136" s="59" t="s">
        <v>11</v>
      </c>
      <c r="C136" s="2" t="s">
        <v>229</v>
      </c>
      <c r="D136" s="2" t="s">
        <v>220</v>
      </c>
      <c r="E136" s="2" t="s">
        <v>93</v>
      </c>
      <c r="F136" s="2" t="s">
        <v>7</v>
      </c>
      <c r="G136" s="2" t="s">
        <v>13</v>
      </c>
      <c r="H136" s="2">
        <f t="shared" si="20"/>
        <v>9.0446133371126166E-6</v>
      </c>
      <c r="I136" s="2" t="s">
        <v>67</v>
      </c>
      <c r="J136" s="2" t="s">
        <v>68</v>
      </c>
      <c r="K136" s="2" t="s">
        <v>69</v>
      </c>
      <c r="L136" s="2" t="s">
        <v>62</v>
      </c>
      <c r="M136" s="2"/>
      <c r="N136" s="38" t="s">
        <v>70</v>
      </c>
      <c r="BO136" s="12" t="s">
        <v>123</v>
      </c>
      <c r="BP136" s="12" t="s">
        <v>108</v>
      </c>
      <c r="BQ136" s="15" t="s">
        <v>169</v>
      </c>
      <c r="BR136" s="15" t="s">
        <v>11</v>
      </c>
      <c r="BS136" s="15">
        <f t="shared" ref="BS136:BS146" si="24">($BD$58)*$C4</f>
        <v>0.29492469326554216</v>
      </c>
    </row>
    <row r="137" spans="1:71" x14ac:dyDescent="0.2">
      <c r="A137" s="138">
        <f t="shared" si="21"/>
        <v>1.7139142638219382</v>
      </c>
      <c r="B137" s="59" t="s">
        <v>11</v>
      </c>
      <c r="C137" s="2" t="s">
        <v>229</v>
      </c>
      <c r="D137" s="2" t="s">
        <v>220</v>
      </c>
      <c r="E137" s="2" t="s">
        <v>93</v>
      </c>
      <c r="F137" s="2" t="s">
        <v>7</v>
      </c>
      <c r="G137" s="2" t="s">
        <v>14</v>
      </c>
      <c r="H137" s="2">
        <f t="shared" si="20"/>
        <v>1.6245632832435436E-6</v>
      </c>
      <c r="I137" s="2" t="s">
        <v>67</v>
      </c>
      <c r="J137" s="2" t="s">
        <v>68</v>
      </c>
      <c r="K137" s="2" t="s">
        <v>69</v>
      </c>
      <c r="L137" s="2" t="s">
        <v>62</v>
      </c>
      <c r="M137" s="2"/>
      <c r="N137" s="38" t="s">
        <v>70</v>
      </c>
      <c r="BO137" s="15"/>
      <c r="BP137" s="15"/>
      <c r="BQ137" s="15" t="s">
        <v>170</v>
      </c>
      <c r="BR137" s="15" t="s">
        <v>11</v>
      </c>
      <c r="BS137" s="15">
        <f t="shared" si="24"/>
        <v>0.93452035061740213</v>
      </c>
    </row>
    <row r="138" spans="1:71" x14ac:dyDescent="0.2">
      <c r="A138" s="138">
        <f t="shared" si="21"/>
        <v>0.74260703338953893</v>
      </c>
      <c r="B138" s="59" t="s">
        <v>11</v>
      </c>
      <c r="C138" s="2" t="s">
        <v>229</v>
      </c>
      <c r="D138" s="2" t="s">
        <v>220</v>
      </c>
      <c r="E138" s="2" t="s">
        <v>93</v>
      </c>
      <c r="F138" s="2" t="s">
        <v>7</v>
      </c>
      <c r="G138" s="2" t="s">
        <v>15</v>
      </c>
      <c r="H138" s="2">
        <f t="shared" si="20"/>
        <v>7.0389292264411276E-7</v>
      </c>
      <c r="I138" s="2" t="s">
        <v>67</v>
      </c>
      <c r="J138" s="2" t="s">
        <v>68</v>
      </c>
      <c r="K138" s="2" t="s">
        <v>69</v>
      </c>
      <c r="L138" s="2" t="s">
        <v>62</v>
      </c>
      <c r="M138" s="2"/>
      <c r="N138" s="38" t="s">
        <v>70</v>
      </c>
      <c r="BO138" s="15"/>
      <c r="BP138" s="15"/>
      <c r="BQ138" s="15" t="s">
        <v>171</v>
      </c>
      <c r="BR138" s="15" t="s">
        <v>11</v>
      </c>
      <c r="BS138" s="15">
        <f t="shared" si="24"/>
        <v>1.8305972358710727</v>
      </c>
    </row>
    <row r="139" spans="1:71" x14ac:dyDescent="0.2">
      <c r="A139" s="138">
        <f t="shared" si="21"/>
        <v>23.468039751594404</v>
      </c>
      <c r="B139" s="59" t="s">
        <v>11</v>
      </c>
      <c r="C139" s="2" t="s">
        <v>229</v>
      </c>
      <c r="D139" s="2" t="s">
        <v>220</v>
      </c>
      <c r="E139" s="2" t="s">
        <v>93</v>
      </c>
      <c r="F139" s="2" t="s">
        <v>7</v>
      </c>
      <c r="G139" s="2" t="s">
        <v>16</v>
      </c>
      <c r="H139" s="2">
        <f t="shared" si="20"/>
        <v>2.2244587442269578E-5</v>
      </c>
      <c r="I139" s="2" t="s">
        <v>67</v>
      </c>
      <c r="J139" s="2" t="s">
        <v>68</v>
      </c>
      <c r="K139" s="2" t="s">
        <v>69</v>
      </c>
      <c r="L139" s="2" t="s">
        <v>62</v>
      </c>
      <c r="M139" s="2"/>
      <c r="N139" s="38" t="s">
        <v>70</v>
      </c>
      <c r="BO139" s="15"/>
      <c r="BP139" s="15"/>
      <c r="BQ139" s="15" t="s">
        <v>172</v>
      </c>
      <c r="BR139" s="15" t="s">
        <v>11</v>
      </c>
      <c r="BS139" s="15">
        <f t="shared" si="24"/>
        <v>0.32880577034735387</v>
      </c>
    </row>
    <row r="140" spans="1:71" x14ac:dyDescent="0.2">
      <c r="A140" s="138">
        <f t="shared" si="21"/>
        <v>6.0988924645072634E-2</v>
      </c>
      <c r="B140" s="59" t="s">
        <v>11</v>
      </c>
      <c r="C140" s="2" t="s">
        <v>229</v>
      </c>
      <c r="D140" s="2" t="s">
        <v>220</v>
      </c>
      <c r="E140" s="2" t="s">
        <v>93</v>
      </c>
      <c r="F140" s="2" t="s">
        <v>7</v>
      </c>
      <c r="G140" s="2" t="s">
        <v>17</v>
      </c>
      <c r="H140" s="2">
        <f t="shared" si="20"/>
        <v>5.780940724651434E-8</v>
      </c>
      <c r="I140" s="2" t="s">
        <v>67</v>
      </c>
      <c r="J140" s="2" t="s">
        <v>68</v>
      </c>
      <c r="K140" s="2" t="s">
        <v>69</v>
      </c>
      <c r="L140" s="2" t="s">
        <v>62</v>
      </c>
      <c r="M140" s="2"/>
      <c r="N140" s="38" t="s">
        <v>70</v>
      </c>
      <c r="BO140" s="15"/>
      <c r="BP140" s="15"/>
      <c r="BQ140" s="15" t="s">
        <v>173</v>
      </c>
      <c r="BR140" s="15" t="s">
        <v>11</v>
      </c>
      <c r="BS140" s="15">
        <f t="shared" si="24"/>
        <v>0.14246539796834207</v>
      </c>
    </row>
    <row r="141" spans="1:71" x14ac:dyDescent="0.2">
      <c r="A141" s="138">
        <f t="shared" si="21"/>
        <v>0.14396527264729048</v>
      </c>
      <c r="B141" s="59" t="s">
        <v>11</v>
      </c>
      <c r="C141" s="2" t="s">
        <v>229</v>
      </c>
      <c r="D141" s="2" t="s">
        <v>220</v>
      </c>
      <c r="E141" s="2" t="s">
        <v>93</v>
      </c>
      <c r="F141" s="2" t="s">
        <v>7</v>
      </c>
      <c r="G141" s="2" t="s">
        <v>18</v>
      </c>
      <c r="H141" s="2">
        <f t="shared" si="20"/>
        <v>1.3645997407326113E-7</v>
      </c>
      <c r="I141" s="2" t="s">
        <v>67</v>
      </c>
      <c r="J141" s="2" t="s">
        <v>68</v>
      </c>
      <c r="K141" s="2" t="s">
        <v>69</v>
      </c>
      <c r="L141" s="2" t="s">
        <v>62</v>
      </c>
      <c r="M141" s="2"/>
      <c r="N141" s="38" t="s">
        <v>70</v>
      </c>
      <c r="BO141" s="15"/>
      <c r="BP141" s="15"/>
      <c r="BQ141" s="15" t="s">
        <v>174</v>
      </c>
      <c r="BR141" s="15" t="s">
        <v>11</v>
      </c>
      <c r="BS141" s="15">
        <f t="shared" si="24"/>
        <v>4.5022245581048477</v>
      </c>
    </row>
    <row r="142" spans="1:71" x14ac:dyDescent="0.2">
      <c r="A142" s="138">
        <f t="shared" si="21"/>
        <v>26.972665888521622</v>
      </c>
      <c r="B142" s="59" t="s">
        <v>11</v>
      </c>
      <c r="C142" s="2" t="s">
        <v>229</v>
      </c>
      <c r="D142" s="2" t="s">
        <v>220</v>
      </c>
      <c r="E142" s="2" t="s">
        <v>93</v>
      </c>
      <c r="F142" s="2" t="s">
        <v>7</v>
      </c>
      <c r="G142" s="2" t="s">
        <v>19</v>
      </c>
      <c r="H142" s="2">
        <f t="shared" si="20"/>
        <v>2.5566507951205331E-5</v>
      </c>
      <c r="I142" s="2" t="s">
        <v>67</v>
      </c>
      <c r="J142" s="2" t="s">
        <v>68</v>
      </c>
      <c r="K142" s="2" t="s">
        <v>69</v>
      </c>
      <c r="L142" s="2" t="s">
        <v>62</v>
      </c>
      <c r="M142" s="2"/>
      <c r="N142" s="38" t="s">
        <v>70</v>
      </c>
      <c r="BO142" s="15"/>
      <c r="BP142" s="15"/>
      <c r="BQ142" s="15" t="s">
        <v>175</v>
      </c>
      <c r="BR142" s="15" t="s">
        <v>11</v>
      </c>
      <c r="BS142" s="15">
        <f t="shared" si="24"/>
        <v>1.1700416277452266E-2</v>
      </c>
    </row>
    <row r="143" spans="1:71" x14ac:dyDescent="0.2">
      <c r="A143" s="138">
        <f t="shared" si="21"/>
        <v>0.21310684924266798</v>
      </c>
      <c r="B143" s="59" t="s">
        <v>11</v>
      </c>
      <c r="C143" s="2" t="s">
        <v>229</v>
      </c>
      <c r="D143" s="2" t="s">
        <v>220</v>
      </c>
      <c r="E143" s="2" t="s">
        <v>93</v>
      </c>
      <c r="F143" s="2" t="s">
        <v>7</v>
      </c>
      <c r="G143" s="2" t="s">
        <v>20</v>
      </c>
      <c r="H143" s="2">
        <f t="shared" si="20"/>
        <v>2.0199701350015924E-7</v>
      </c>
      <c r="I143" s="2" t="s">
        <v>67</v>
      </c>
      <c r="J143" s="2" t="s">
        <v>68</v>
      </c>
      <c r="K143" s="2" t="s">
        <v>69</v>
      </c>
      <c r="L143" s="2" t="s">
        <v>62</v>
      </c>
      <c r="M143" s="2"/>
      <c r="N143" s="38" t="s">
        <v>70</v>
      </c>
      <c r="BO143" s="15"/>
      <c r="BP143" s="15"/>
      <c r="BQ143" s="15" t="s">
        <v>176</v>
      </c>
      <c r="BR143" s="15" t="s">
        <v>11</v>
      </c>
      <c r="BS143" s="15">
        <f t="shared" si="24"/>
        <v>2.7619008357221461E-2</v>
      </c>
    </row>
    <row r="144" spans="1:71" x14ac:dyDescent="0.2">
      <c r="A144" s="138">
        <f t="shared" si="21"/>
        <v>13598.995630805546</v>
      </c>
      <c r="B144" s="59" t="s">
        <v>11</v>
      </c>
      <c r="C144" s="2" t="s">
        <v>229</v>
      </c>
      <c r="D144" s="2" t="s">
        <v>220</v>
      </c>
      <c r="E144" s="2" t="s">
        <v>93</v>
      </c>
      <c r="F144" s="2" t="s">
        <v>7</v>
      </c>
      <c r="G144" s="2" t="s">
        <v>21</v>
      </c>
      <c r="H144" s="2">
        <f t="shared" si="20"/>
        <v>1.2890043251948386E-2</v>
      </c>
      <c r="I144" s="2" t="s">
        <v>67</v>
      </c>
      <c r="J144" s="2" t="s">
        <v>68</v>
      </c>
      <c r="K144" s="2" t="s">
        <v>69</v>
      </c>
      <c r="L144" s="2" t="s">
        <v>62</v>
      </c>
      <c r="M144" s="2"/>
      <c r="N144" s="38" t="s">
        <v>212</v>
      </c>
      <c r="BO144" s="15"/>
      <c r="BP144" s="15"/>
      <c r="BQ144" s="15" t="s">
        <v>177</v>
      </c>
      <c r="BR144" s="15" t="s">
        <v>11</v>
      </c>
      <c r="BS144" s="15">
        <f t="shared" si="24"/>
        <v>5.1745693311521084</v>
      </c>
    </row>
    <row r="145" spans="1:71" x14ac:dyDescent="0.2">
      <c r="A145" s="138">
        <f t="shared" si="21"/>
        <v>7.3555188444695968E-2</v>
      </c>
      <c r="B145" s="59" t="s">
        <v>11</v>
      </c>
      <c r="C145" s="2" t="s">
        <v>226</v>
      </c>
      <c r="D145" s="2" t="s">
        <v>220</v>
      </c>
      <c r="E145" s="2" t="s">
        <v>100</v>
      </c>
      <c r="F145" s="2" t="s">
        <v>7</v>
      </c>
      <c r="G145" s="2" t="s">
        <v>8</v>
      </c>
      <c r="H145" s="2">
        <f t="shared" si="20"/>
        <v>6.9720557767484338E-8</v>
      </c>
      <c r="I145" s="2" t="s">
        <v>67</v>
      </c>
      <c r="J145" s="2" t="s">
        <v>68</v>
      </c>
      <c r="K145" s="2" t="s">
        <v>69</v>
      </c>
      <c r="L145" s="2" t="s">
        <v>62</v>
      </c>
      <c r="M145" s="2"/>
      <c r="N145" s="38" t="s">
        <v>70</v>
      </c>
      <c r="BO145" s="15"/>
      <c r="BP145" s="15"/>
      <c r="BQ145" s="15" t="s">
        <v>178</v>
      </c>
      <c r="BR145" s="15" t="s">
        <v>11</v>
      </c>
      <c r="BS145" s="15">
        <f t="shared" si="24"/>
        <v>4.088346961724839E-2</v>
      </c>
    </row>
    <row r="146" spans="1:71" x14ac:dyDescent="0.2">
      <c r="A146" s="138">
        <f t="shared" si="21"/>
        <v>0.23307244888163978</v>
      </c>
      <c r="B146" s="59" t="s">
        <v>11</v>
      </c>
      <c r="C146" s="2" t="s">
        <v>226</v>
      </c>
      <c r="D146" s="2" t="s">
        <v>220</v>
      </c>
      <c r="E146" s="2" t="s">
        <v>100</v>
      </c>
      <c r="F146" s="2" t="s">
        <v>7</v>
      </c>
      <c r="G146" s="2" t="s">
        <v>12</v>
      </c>
      <c r="H146" s="2">
        <f t="shared" si="20"/>
        <v>2.2092175249444529E-7</v>
      </c>
      <c r="I146" s="2" t="s">
        <v>67</v>
      </c>
      <c r="J146" s="2" t="s">
        <v>68</v>
      </c>
      <c r="K146" s="2" t="s">
        <v>69</v>
      </c>
      <c r="L146" s="2" t="s">
        <v>62</v>
      </c>
      <c r="M146" s="2"/>
      <c r="N146" s="38" t="s">
        <v>70</v>
      </c>
      <c r="BO146" s="15"/>
      <c r="BP146" s="15"/>
      <c r="BQ146" s="15" t="s">
        <v>179</v>
      </c>
      <c r="BR146" s="15" t="s">
        <v>11</v>
      </c>
      <c r="BS146" s="15">
        <f t="shared" si="24"/>
        <v>2608.8984313405899</v>
      </c>
    </row>
    <row r="147" spans="1:71" x14ac:dyDescent="0.2">
      <c r="A147" s="138">
        <f t="shared" si="21"/>
        <v>0.45655697106922544</v>
      </c>
      <c r="B147" s="59" t="s">
        <v>11</v>
      </c>
      <c r="C147" s="2" t="s">
        <v>226</v>
      </c>
      <c r="D147" s="2" t="s">
        <v>220</v>
      </c>
      <c r="E147" s="2" t="s">
        <v>100</v>
      </c>
      <c r="F147" s="2" t="s">
        <v>7</v>
      </c>
      <c r="G147" s="2" t="s">
        <v>13</v>
      </c>
      <c r="H147" s="2">
        <f t="shared" si="20"/>
        <v>4.3275542281443174E-7</v>
      </c>
      <c r="I147" s="2" t="s">
        <v>67</v>
      </c>
      <c r="J147" s="2" t="s">
        <v>68</v>
      </c>
      <c r="K147" s="2" t="s">
        <v>69</v>
      </c>
      <c r="L147" s="2" t="s">
        <v>62</v>
      </c>
      <c r="M147" s="2"/>
      <c r="N147" s="38" t="s">
        <v>70</v>
      </c>
      <c r="BO147" s="15"/>
      <c r="BP147" s="12" t="s">
        <v>113</v>
      </c>
      <c r="BQ147" s="15" t="s">
        <v>169</v>
      </c>
      <c r="BR147" s="15" t="s">
        <v>11</v>
      </c>
      <c r="BS147" s="15">
        <f t="shared" ref="BS147:BS157" si="25">($BK$58)*$C4</f>
        <v>5.6681621835435774</v>
      </c>
    </row>
    <row r="148" spans="1:71" x14ac:dyDescent="0.2">
      <c r="A148" s="138">
        <f t="shared" si="21"/>
        <v>8.2005240496519541E-2</v>
      </c>
      <c r="B148" s="59" t="s">
        <v>11</v>
      </c>
      <c r="C148" s="2" t="s">
        <v>226</v>
      </c>
      <c r="D148" s="2" t="s">
        <v>220</v>
      </c>
      <c r="E148" s="2" t="s">
        <v>100</v>
      </c>
      <c r="F148" s="2" t="s">
        <v>7</v>
      </c>
      <c r="G148" s="2" t="s">
        <v>14</v>
      </c>
      <c r="H148" s="2">
        <f t="shared" si="20"/>
        <v>7.7730085778691509E-8</v>
      </c>
      <c r="I148" s="2" t="s">
        <v>67</v>
      </c>
      <c r="J148" s="2" t="s">
        <v>68</v>
      </c>
      <c r="K148" s="2" t="s">
        <v>69</v>
      </c>
      <c r="L148" s="2" t="s">
        <v>62</v>
      </c>
      <c r="M148" s="2"/>
      <c r="N148" s="38" t="s">
        <v>70</v>
      </c>
      <c r="BO148" s="15"/>
      <c r="BP148" s="15"/>
      <c r="BQ148" s="15" t="s">
        <v>170</v>
      </c>
      <c r="BR148" s="15" t="s">
        <v>11</v>
      </c>
      <c r="BS148" s="15">
        <f t="shared" si="25"/>
        <v>17.960560889189967</v>
      </c>
    </row>
    <row r="149" spans="1:71" x14ac:dyDescent="0.2">
      <c r="A149" s="138">
        <f t="shared" si="21"/>
        <v>3.5531338791543438E-2</v>
      </c>
      <c r="B149" s="59" t="s">
        <v>11</v>
      </c>
      <c r="C149" s="2" t="s">
        <v>226</v>
      </c>
      <c r="D149" s="2" t="s">
        <v>220</v>
      </c>
      <c r="E149" s="2" t="s">
        <v>100</v>
      </c>
      <c r="F149" s="2" t="s">
        <v>7</v>
      </c>
      <c r="G149" s="2" t="s">
        <v>15</v>
      </c>
      <c r="H149" s="2">
        <f t="shared" si="20"/>
        <v>3.3678994115207054E-8</v>
      </c>
      <c r="I149" s="2" t="s">
        <v>67</v>
      </c>
      <c r="J149" s="2" t="s">
        <v>68</v>
      </c>
      <c r="K149" s="2" t="s">
        <v>69</v>
      </c>
      <c r="L149" s="2" t="s">
        <v>62</v>
      </c>
      <c r="M149" s="2"/>
      <c r="N149" s="38" t="s">
        <v>70</v>
      </c>
      <c r="BO149" s="15"/>
      <c r="BP149" s="15"/>
      <c r="BQ149" s="15" t="s">
        <v>171</v>
      </c>
      <c r="BR149" s="15" t="s">
        <v>11</v>
      </c>
      <c r="BS149" s="15">
        <f t="shared" si="25"/>
        <v>35.182276230500101</v>
      </c>
    </row>
    <row r="150" spans="1:71" x14ac:dyDescent="0.2">
      <c r="A150" s="138">
        <f t="shared" si="21"/>
        <v>1.1228696116454748</v>
      </c>
      <c r="B150" s="59" t="s">
        <v>11</v>
      </c>
      <c r="C150" s="2" t="s">
        <v>226</v>
      </c>
      <c r="D150" s="2" t="s">
        <v>220</v>
      </c>
      <c r="E150" s="2" t="s">
        <v>100</v>
      </c>
      <c r="F150" s="2" t="s">
        <v>7</v>
      </c>
      <c r="G150" s="2" t="s">
        <v>16</v>
      </c>
      <c r="H150" s="2">
        <f t="shared" si="20"/>
        <v>1.0643313854459478E-6</v>
      </c>
      <c r="I150" s="2" t="s">
        <v>67</v>
      </c>
      <c r="J150" s="2" t="s">
        <v>68</v>
      </c>
      <c r="K150" s="2" t="s">
        <v>69</v>
      </c>
      <c r="L150" s="2" t="s">
        <v>62</v>
      </c>
      <c r="M150" s="2"/>
      <c r="N150" s="38" t="s">
        <v>70</v>
      </c>
      <c r="BO150" s="15"/>
      <c r="BP150" s="15"/>
      <c r="BQ150" s="15" t="s">
        <v>172</v>
      </c>
      <c r="BR150" s="15" t="s">
        <v>11</v>
      </c>
      <c r="BS150" s="15">
        <f t="shared" si="25"/>
        <v>6.3193231213628449</v>
      </c>
    </row>
    <row r="151" spans="1:71" x14ac:dyDescent="0.2">
      <c r="A151" s="138">
        <f t="shared" si="21"/>
        <v>2.9181222997645205E-3</v>
      </c>
      <c r="B151" s="59" t="s">
        <v>11</v>
      </c>
      <c r="C151" s="2" t="s">
        <v>226</v>
      </c>
      <c r="D151" s="2" t="s">
        <v>220</v>
      </c>
      <c r="E151" s="2" t="s">
        <v>100</v>
      </c>
      <c r="F151" s="2" t="s">
        <v>7</v>
      </c>
      <c r="G151" s="2" t="s">
        <v>17</v>
      </c>
      <c r="H151" s="2">
        <f t="shared" si="20"/>
        <v>2.7659927011985979E-9</v>
      </c>
      <c r="I151" s="2" t="s">
        <v>67</v>
      </c>
      <c r="J151" s="2" t="s">
        <v>68</v>
      </c>
      <c r="K151" s="2" t="s">
        <v>69</v>
      </c>
      <c r="L151" s="2" t="s">
        <v>62</v>
      </c>
      <c r="M151" s="2"/>
      <c r="N151" s="38" t="s">
        <v>70</v>
      </c>
      <c r="BO151" s="15"/>
      <c r="BP151" s="15"/>
      <c r="BQ151" s="15" t="s">
        <v>173</v>
      </c>
      <c r="BR151" s="15" t="s">
        <v>11</v>
      </c>
      <c r="BS151" s="15">
        <f t="shared" si="25"/>
        <v>2.7380446590837897</v>
      </c>
    </row>
    <row r="152" spans="1:71" x14ac:dyDescent="0.2">
      <c r="A152" s="138">
        <f t="shared" si="21"/>
        <v>6.8882715173053726E-3</v>
      </c>
      <c r="B152" s="59" t="s">
        <v>11</v>
      </c>
      <c r="C152" s="2" t="s">
        <v>226</v>
      </c>
      <c r="D152" s="2" t="s">
        <v>220</v>
      </c>
      <c r="E152" s="2" t="s">
        <v>100</v>
      </c>
      <c r="F152" s="2" t="s">
        <v>7</v>
      </c>
      <c r="G152" s="2" t="s">
        <v>18</v>
      </c>
      <c r="H152" s="2">
        <f t="shared" si="20"/>
        <v>6.5291673149813961E-9</v>
      </c>
      <c r="I152" s="2" t="s">
        <v>67</v>
      </c>
      <c r="J152" s="2" t="s">
        <v>68</v>
      </c>
      <c r="K152" s="2" t="s">
        <v>69</v>
      </c>
      <c r="L152" s="2" t="s">
        <v>62</v>
      </c>
      <c r="M152" s="2"/>
      <c r="N152" s="38" t="s">
        <v>70</v>
      </c>
      <c r="BO152" s="15"/>
      <c r="BP152" s="15"/>
      <c r="BQ152" s="15" t="s">
        <v>174</v>
      </c>
      <c r="BR152" s="15" t="s">
        <v>11</v>
      </c>
      <c r="BS152" s="15">
        <f t="shared" si="25"/>
        <v>86.528322533827904</v>
      </c>
    </row>
    <row r="153" spans="1:71" x14ac:dyDescent="0.2">
      <c r="A153" s="138">
        <f t="shared" si="21"/>
        <v>1.2905546092416924</v>
      </c>
      <c r="B153" s="59" t="s">
        <v>11</v>
      </c>
      <c r="C153" s="2" t="s">
        <v>226</v>
      </c>
      <c r="D153" s="2" t="s">
        <v>220</v>
      </c>
      <c r="E153" s="2" t="s">
        <v>100</v>
      </c>
      <c r="F153" s="2" t="s">
        <v>7</v>
      </c>
      <c r="G153" s="2" t="s">
        <v>19</v>
      </c>
      <c r="H153" s="2">
        <f t="shared" si="20"/>
        <v>1.2232745111295664E-6</v>
      </c>
      <c r="I153" s="2" t="s">
        <v>67</v>
      </c>
      <c r="J153" s="2" t="s">
        <v>68</v>
      </c>
      <c r="K153" s="2" t="s">
        <v>69</v>
      </c>
      <c r="L153" s="2" t="s">
        <v>62</v>
      </c>
      <c r="M153" s="2"/>
      <c r="N153" s="38" t="s">
        <v>70</v>
      </c>
      <c r="BO153" s="15"/>
      <c r="BP153" s="15"/>
      <c r="BQ153" s="15" t="s">
        <v>175</v>
      </c>
      <c r="BR153" s="15" t="s">
        <v>11</v>
      </c>
      <c r="BS153" s="15">
        <f t="shared" si="25"/>
        <v>0.22487047910857727</v>
      </c>
    </row>
    <row r="154" spans="1:71" x14ac:dyDescent="0.2">
      <c r="A154" s="138">
        <f t="shared" si="21"/>
        <v>1.0196471779533613E-2</v>
      </c>
      <c r="B154" s="59" t="s">
        <v>11</v>
      </c>
      <c r="C154" s="2" t="s">
        <v>226</v>
      </c>
      <c r="D154" s="2" t="s">
        <v>220</v>
      </c>
      <c r="E154" s="2" t="s">
        <v>100</v>
      </c>
      <c r="F154" s="2" t="s">
        <v>7</v>
      </c>
      <c r="G154" s="2" t="s">
        <v>20</v>
      </c>
      <c r="H154" s="2">
        <f t="shared" si="20"/>
        <v>9.6649021606953695E-9</v>
      </c>
      <c r="I154" s="2" t="s">
        <v>67</v>
      </c>
      <c r="J154" s="2" t="s">
        <v>68</v>
      </c>
      <c r="K154" s="2" t="s">
        <v>69</v>
      </c>
      <c r="L154" s="2" t="s">
        <v>62</v>
      </c>
      <c r="M154" s="2"/>
      <c r="N154" s="38" t="s">
        <v>70</v>
      </c>
      <c r="BO154" s="15"/>
      <c r="BP154" s="15"/>
      <c r="BQ154" s="15" t="s">
        <v>176</v>
      </c>
      <c r="BR154" s="15" t="s">
        <v>11</v>
      </c>
      <c r="BS154" s="15">
        <f t="shared" si="25"/>
        <v>0.53081014337590327</v>
      </c>
    </row>
    <row r="155" spans="1:71" x14ac:dyDescent="0.2">
      <c r="A155" s="138">
        <f t="shared" si="21"/>
        <v>650.66784888557663</v>
      </c>
      <c r="B155" s="59" t="s">
        <v>11</v>
      </c>
      <c r="C155" s="2" t="s">
        <v>226</v>
      </c>
      <c r="D155" s="2" t="s">
        <v>220</v>
      </c>
      <c r="E155" s="2" t="s">
        <v>100</v>
      </c>
      <c r="F155" s="2" t="s">
        <v>7</v>
      </c>
      <c r="G155" s="2" t="s">
        <v>21</v>
      </c>
      <c r="H155" s="2">
        <f t="shared" si="20"/>
        <v>6.167467761948593E-4</v>
      </c>
      <c r="I155" s="2" t="s">
        <v>67</v>
      </c>
      <c r="J155" s="2" t="s">
        <v>68</v>
      </c>
      <c r="K155" s="2" t="s">
        <v>69</v>
      </c>
      <c r="L155" s="2" t="s">
        <v>62</v>
      </c>
      <c r="M155" s="2"/>
      <c r="N155" s="38" t="s">
        <v>212</v>
      </c>
      <c r="BO155" s="15"/>
      <c r="BP155" s="15"/>
      <c r="BQ155" s="15" t="s">
        <v>177</v>
      </c>
      <c r="BR155" s="15" t="s">
        <v>11</v>
      </c>
      <c r="BS155" s="15">
        <f t="shared" si="25"/>
        <v>99.450126994122414</v>
      </c>
    </row>
    <row r="156" spans="1:71" x14ac:dyDescent="0.2">
      <c r="A156" s="138">
        <f t="shared" si="21"/>
        <v>1.5373076877791192</v>
      </c>
      <c r="B156" s="59" t="s">
        <v>11</v>
      </c>
      <c r="C156" s="2" t="s">
        <v>226</v>
      </c>
      <c r="D156" s="2" t="s">
        <v>220</v>
      </c>
      <c r="E156" s="2" t="s">
        <v>93</v>
      </c>
      <c r="F156" s="2" t="s">
        <v>7</v>
      </c>
      <c r="G156" s="2" t="s">
        <v>8</v>
      </c>
      <c r="H156" s="2">
        <f t="shared" si="20"/>
        <v>1.4571636850986911E-6</v>
      </c>
      <c r="I156" s="2" t="s">
        <v>67</v>
      </c>
      <c r="J156" s="2" t="s">
        <v>68</v>
      </c>
      <c r="K156" s="2" t="s">
        <v>69</v>
      </c>
      <c r="L156" s="2" t="s">
        <v>62</v>
      </c>
      <c r="M156" s="2"/>
      <c r="N156" s="38" t="s">
        <v>70</v>
      </c>
      <c r="BO156" s="15"/>
      <c r="BP156" s="15"/>
      <c r="BQ156" s="15" t="s">
        <v>178</v>
      </c>
      <c r="BR156" s="15" t="s">
        <v>11</v>
      </c>
      <c r="BS156" s="15">
        <f t="shared" si="25"/>
        <v>0.78574002688846767</v>
      </c>
    </row>
    <row r="157" spans="1:71" x14ac:dyDescent="0.2">
      <c r="A157" s="138">
        <f t="shared" si="21"/>
        <v>4.8712276462271467</v>
      </c>
      <c r="B157" s="59" t="s">
        <v>11</v>
      </c>
      <c r="C157" s="2" t="s">
        <v>226</v>
      </c>
      <c r="D157" s="2" t="s">
        <v>220</v>
      </c>
      <c r="E157" s="2" t="s">
        <v>93</v>
      </c>
      <c r="F157" s="2" t="s">
        <v>7</v>
      </c>
      <c r="G157" s="2" t="s">
        <v>12</v>
      </c>
      <c r="H157" s="2">
        <f t="shared" si="20"/>
        <v>4.6172773897887654E-6</v>
      </c>
      <c r="I157" s="2" t="s">
        <v>67</v>
      </c>
      <c r="J157" s="2" t="s">
        <v>68</v>
      </c>
      <c r="K157" s="2" t="s">
        <v>69</v>
      </c>
      <c r="L157" s="2" t="s">
        <v>62</v>
      </c>
      <c r="M157" s="2"/>
      <c r="N157" s="38" t="s">
        <v>70</v>
      </c>
      <c r="BO157" s="15"/>
      <c r="BP157" s="15"/>
      <c r="BQ157" s="15" t="s">
        <v>179</v>
      </c>
      <c r="BR157" s="15" t="s">
        <v>11</v>
      </c>
      <c r="BS157" s="15">
        <f t="shared" si="25"/>
        <v>50140.458791344703</v>
      </c>
    </row>
    <row r="158" spans="1:71" x14ac:dyDescent="0.2">
      <c r="A158" s="138">
        <f t="shared" si="21"/>
        <v>9.5420670706538111</v>
      </c>
      <c r="B158" s="59" t="s">
        <v>11</v>
      </c>
      <c r="C158" s="2" t="s">
        <v>226</v>
      </c>
      <c r="D158" s="2" t="s">
        <v>220</v>
      </c>
      <c r="E158" s="2" t="s">
        <v>93</v>
      </c>
      <c r="F158" s="2" t="s">
        <v>7</v>
      </c>
      <c r="G158" s="2" t="s">
        <v>13</v>
      </c>
      <c r="H158" s="2">
        <f t="shared" si="20"/>
        <v>9.0446133371126166E-6</v>
      </c>
      <c r="I158" s="2" t="s">
        <v>67</v>
      </c>
      <c r="J158" s="2" t="s">
        <v>68</v>
      </c>
      <c r="K158" s="2" t="s">
        <v>69</v>
      </c>
      <c r="L158" s="2" t="s">
        <v>62</v>
      </c>
      <c r="M158" s="2"/>
      <c r="N158" s="38" t="s">
        <v>70</v>
      </c>
      <c r="BO158" s="12" t="s">
        <v>141</v>
      </c>
      <c r="BP158" s="12" t="s">
        <v>87</v>
      </c>
      <c r="BQ158" s="15" t="s">
        <v>168</v>
      </c>
      <c r="BR158" s="15" t="s">
        <v>11</v>
      </c>
      <c r="BS158" s="15">
        <f t="shared" ref="BS158:BS168" si="26">$B$47*C26</f>
        <v>-1.7285647619474847</v>
      </c>
    </row>
    <row r="159" spans="1:71" x14ac:dyDescent="0.2">
      <c r="A159" s="138">
        <f t="shared" si="21"/>
        <v>1.7139142638219382</v>
      </c>
      <c r="B159" s="59" t="s">
        <v>11</v>
      </c>
      <c r="C159" s="2" t="s">
        <v>226</v>
      </c>
      <c r="D159" s="2" t="s">
        <v>220</v>
      </c>
      <c r="E159" s="2" t="s">
        <v>93</v>
      </c>
      <c r="F159" s="2" t="s">
        <v>7</v>
      </c>
      <c r="G159" s="2" t="s">
        <v>14</v>
      </c>
      <c r="H159" s="2">
        <f t="shared" si="20"/>
        <v>1.6245632832435436E-6</v>
      </c>
      <c r="I159" s="2" t="s">
        <v>67</v>
      </c>
      <c r="J159" s="2" t="s">
        <v>68</v>
      </c>
      <c r="K159" s="2" t="s">
        <v>69</v>
      </c>
      <c r="L159" s="2" t="s">
        <v>62</v>
      </c>
      <c r="M159" s="2"/>
      <c r="N159" s="38" t="s">
        <v>70</v>
      </c>
      <c r="BO159" s="15"/>
      <c r="BP159" s="15"/>
      <c r="BQ159" s="15" t="s">
        <v>158</v>
      </c>
      <c r="BR159" s="15" t="s">
        <v>11</v>
      </c>
      <c r="BS159" s="15">
        <f t="shared" si="26"/>
        <v>-6.7390257724607645</v>
      </c>
    </row>
    <row r="160" spans="1:71" x14ac:dyDescent="0.2">
      <c r="A160" s="138">
        <f t="shared" si="21"/>
        <v>0.74260703338953893</v>
      </c>
      <c r="B160" s="59" t="s">
        <v>11</v>
      </c>
      <c r="C160" s="2" t="s">
        <v>226</v>
      </c>
      <c r="D160" s="2" t="s">
        <v>220</v>
      </c>
      <c r="E160" s="2" t="s">
        <v>93</v>
      </c>
      <c r="F160" s="2" t="s">
        <v>7</v>
      </c>
      <c r="G160" s="2" t="s">
        <v>15</v>
      </c>
      <c r="H160" s="2">
        <f t="shared" si="20"/>
        <v>7.0389292264411276E-7</v>
      </c>
      <c r="I160" s="2" t="s">
        <v>67</v>
      </c>
      <c r="J160" s="2" t="s">
        <v>68</v>
      </c>
      <c r="K160" s="2" t="s">
        <v>69</v>
      </c>
      <c r="L160" s="2" t="s">
        <v>62</v>
      </c>
      <c r="M160" s="2"/>
      <c r="N160" s="38" t="s">
        <v>70</v>
      </c>
      <c r="BO160" s="15"/>
      <c r="BP160" s="15"/>
      <c r="BQ160" s="15" t="s">
        <v>159</v>
      </c>
      <c r="BR160" s="15" t="s">
        <v>11</v>
      </c>
      <c r="BS160" s="15">
        <f t="shared" si="26"/>
        <v>-10.19439104869271</v>
      </c>
    </row>
    <row r="161" spans="1:71" x14ac:dyDescent="0.2">
      <c r="A161" s="138">
        <f t="shared" si="21"/>
        <v>23.468039751594404</v>
      </c>
      <c r="B161" s="59" t="s">
        <v>11</v>
      </c>
      <c r="C161" s="2" t="s">
        <v>226</v>
      </c>
      <c r="D161" s="2" t="s">
        <v>220</v>
      </c>
      <c r="E161" s="2" t="s">
        <v>93</v>
      </c>
      <c r="F161" s="2" t="s">
        <v>7</v>
      </c>
      <c r="G161" s="2" t="s">
        <v>16</v>
      </c>
      <c r="H161" s="2">
        <f t="shared" si="20"/>
        <v>2.2244587442269578E-5</v>
      </c>
      <c r="I161" s="2" t="s">
        <v>67</v>
      </c>
      <c r="J161" s="2" t="s">
        <v>68</v>
      </c>
      <c r="K161" s="2" t="s">
        <v>69</v>
      </c>
      <c r="L161" s="2" t="s">
        <v>62</v>
      </c>
      <c r="M161" s="2"/>
      <c r="N161" s="38" t="s">
        <v>70</v>
      </c>
      <c r="BO161" s="15"/>
      <c r="BP161" s="15"/>
      <c r="BQ161" s="15" t="s">
        <v>160</v>
      </c>
      <c r="BR161" s="15" t="s">
        <v>11</v>
      </c>
      <c r="BS161" s="15">
        <f t="shared" si="26"/>
        <v>-0.7127553260997308</v>
      </c>
    </row>
    <row r="162" spans="1:71" x14ac:dyDescent="0.2">
      <c r="A162" s="138">
        <f t="shared" si="21"/>
        <v>6.0988924645072634E-2</v>
      </c>
      <c r="B162" s="59" t="s">
        <v>11</v>
      </c>
      <c r="C162" s="2" t="s">
        <v>226</v>
      </c>
      <c r="D162" s="2" t="s">
        <v>220</v>
      </c>
      <c r="E162" s="2" t="s">
        <v>93</v>
      </c>
      <c r="F162" s="2" t="s">
        <v>7</v>
      </c>
      <c r="G162" s="2" t="s">
        <v>17</v>
      </c>
      <c r="H162" s="2">
        <f t="shared" si="20"/>
        <v>5.780940724651434E-8</v>
      </c>
      <c r="I162" s="2" t="s">
        <v>67</v>
      </c>
      <c r="J162" s="2" t="s">
        <v>68</v>
      </c>
      <c r="K162" s="2" t="s">
        <v>69</v>
      </c>
      <c r="L162" s="2" t="s">
        <v>62</v>
      </c>
      <c r="M162" s="2"/>
      <c r="N162" s="38" t="s">
        <v>70</v>
      </c>
      <c r="BO162" s="15"/>
      <c r="BP162" s="15"/>
      <c r="BQ162" s="15" t="s">
        <v>161</v>
      </c>
      <c r="BR162" s="15" t="s">
        <v>11</v>
      </c>
      <c r="BS162" s="15">
        <f t="shared" si="26"/>
        <v>-0.70447994203910858</v>
      </c>
    </row>
    <row r="163" spans="1:71" x14ac:dyDescent="0.2">
      <c r="A163" s="138">
        <f t="shared" si="21"/>
        <v>0.14396527264729048</v>
      </c>
      <c r="B163" s="59" t="s">
        <v>11</v>
      </c>
      <c r="C163" s="2" t="s">
        <v>226</v>
      </c>
      <c r="D163" s="2" t="s">
        <v>220</v>
      </c>
      <c r="E163" s="2" t="s">
        <v>93</v>
      </c>
      <c r="F163" s="2" t="s">
        <v>7</v>
      </c>
      <c r="G163" s="2" t="s">
        <v>18</v>
      </c>
      <c r="H163" s="2">
        <f t="shared" si="20"/>
        <v>1.3645997407326113E-7</v>
      </c>
      <c r="I163" s="2" t="s">
        <v>67</v>
      </c>
      <c r="J163" s="2" t="s">
        <v>68</v>
      </c>
      <c r="K163" s="2" t="s">
        <v>69</v>
      </c>
      <c r="L163" s="2" t="s">
        <v>62</v>
      </c>
      <c r="M163" s="2"/>
      <c r="N163" s="38" t="s">
        <v>70</v>
      </c>
      <c r="O163" s="62"/>
      <c r="BO163" s="15"/>
      <c r="BP163" s="15"/>
      <c r="BQ163" s="15" t="s">
        <v>162</v>
      </c>
      <c r="BR163" s="15" t="s">
        <v>11</v>
      </c>
      <c r="BS163" s="15">
        <f t="shared" si="26"/>
        <v>-2.070028896800542</v>
      </c>
    </row>
    <row r="164" spans="1:71" x14ac:dyDescent="0.2">
      <c r="A164" s="138">
        <f t="shared" si="21"/>
        <v>26.972665888521622</v>
      </c>
      <c r="B164" s="59" t="s">
        <v>11</v>
      </c>
      <c r="C164" s="2" t="s">
        <v>226</v>
      </c>
      <c r="D164" s="2" t="s">
        <v>220</v>
      </c>
      <c r="E164" s="2" t="s">
        <v>93</v>
      </c>
      <c r="F164" s="2" t="s">
        <v>7</v>
      </c>
      <c r="G164" s="2" t="s">
        <v>19</v>
      </c>
      <c r="H164" s="2">
        <f t="shared" si="20"/>
        <v>2.5566507951205331E-5</v>
      </c>
      <c r="I164" s="2" t="s">
        <v>67</v>
      </c>
      <c r="J164" s="2" t="s">
        <v>68</v>
      </c>
      <c r="K164" s="2" t="s">
        <v>69</v>
      </c>
      <c r="L164" s="2" t="s">
        <v>62</v>
      </c>
      <c r="M164" s="2"/>
      <c r="N164" s="38" t="s">
        <v>70</v>
      </c>
      <c r="O164" s="62"/>
      <c r="BO164" s="15"/>
      <c r="BP164" s="15"/>
      <c r="BQ164" s="15" t="s">
        <v>163</v>
      </c>
      <c r="BR164" s="15" t="s">
        <v>11</v>
      </c>
      <c r="BS164" s="15">
        <f t="shared" si="26"/>
        <v>-0.12711990553557315</v>
      </c>
    </row>
    <row r="165" spans="1:71" x14ac:dyDescent="0.2">
      <c r="A165" s="138">
        <f t="shared" si="21"/>
        <v>0.21310684924266798</v>
      </c>
      <c r="B165" s="59" t="s">
        <v>11</v>
      </c>
      <c r="C165" s="2" t="s">
        <v>226</v>
      </c>
      <c r="D165" s="2" t="s">
        <v>220</v>
      </c>
      <c r="E165" s="2" t="s">
        <v>93</v>
      </c>
      <c r="F165" s="2" t="s">
        <v>7</v>
      </c>
      <c r="G165" s="2" t="s">
        <v>20</v>
      </c>
      <c r="H165" s="2">
        <f t="shared" si="20"/>
        <v>2.0199701350015924E-7</v>
      </c>
      <c r="I165" s="2" t="s">
        <v>67</v>
      </c>
      <c r="J165" s="2" t="s">
        <v>68</v>
      </c>
      <c r="K165" s="2" t="s">
        <v>69</v>
      </c>
      <c r="L165" s="2" t="s">
        <v>62</v>
      </c>
      <c r="M165" s="2"/>
      <c r="N165" s="38" t="s">
        <v>70</v>
      </c>
      <c r="O165" s="62"/>
      <c r="BO165" s="15"/>
      <c r="BP165" s="15"/>
      <c r="BQ165" s="15" t="s">
        <v>164</v>
      </c>
      <c r="BR165" s="15" t="s">
        <v>11</v>
      </c>
      <c r="BS165" s="15">
        <f t="shared" si="26"/>
        <v>-0.29652523735806835</v>
      </c>
    </row>
    <row r="166" spans="1:71" x14ac:dyDescent="0.2">
      <c r="A166" s="138">
        <f t="shared" si="21"/>
        <v>13598.995630805546</v>
      </c>
      <c r="B166" s="59" t="s">
        <v>11</v>
      </c>
      <c r="C166" s="2" t="s">
        <v>226</v>
      </c>
      <c r="D166" s="2" t="s">
        <v>220</v>
      </c>
      <c r="E166" s="2" t="s">
        <v>93</v>
      </c>
      <c r="F166" s="2" t="s">
        <v>7</v>
      </c>
      <c r="G166" s="2" t="s">
        <v>21</v>
      </c>
      <c r="H166" s="2">
        <f t="shared" si="20"/>
        <v>1.2890043251948386E-2</v>
      </c>
      <c r="I166" s="2" t="s">
        <v>67</v>
      </c>
      <c r="J166" s="2" t="s">
        <v>68</v>
      </c>
      <c r="K166" s="2" t="s">
        <v>69</v>
      </c>
      <c r="L166" s="2" t="s">
        <v>62</v>
      </c>
      <c r="M166" s="2"/>
      <c r="N166" s="38" t="s">
        <v>212</v>
      </c>
      <c r="O166" s="62"/>
      <c r="BO166" s="15"/>
      <c r="BP166" s="15"/>
      <c r="BQ166" s="15" t="s">
        <v>165</v>
      </c>
      <c r="BR166" s="15" t="s">
        <v>11</v>
      </c>
      <c r="BS166" s="15">
        <f t="shared" si="26"/>
        <v>-30.322637400161739</v>
      </c>
    </row>
    <row r="167" spans="1:71" x14ac:dyDescent="0.2">
      <c r="A167" s="138">
        <f t="shared" si="21"/>
        <v>0.32441716259209635</v>
      </c>
      <c r="B167" s="59" t="s">
        <v>11</v>
      </c>
      <c r="C167" s="2" t="s">
        <v>111</v>
      </c>
      <c r="D167" s="2" t="s">
        <v>220</v>
      </c>
      <c r="E167" s="2" t="s">
        <v>108</v>
      </c>
      <c r="F167" s="2" t="s">
        <v>7</v>
      </c>
      <c r="G167" s="2" t="s">
        <v>8</v>
      </c>
      <c r="H167" s="2">
        <f t="shared" si="20"/>
        <v>3.0750441951857476E-7</v>
      </c>
      <c r="I167" s="2" t="s">
        <v>67</v>
      </c>
      <c r="J167" s="2" t="s">
        <v>68</v>
      </c>
      <c r="K167" s="2" t="s">
        <v>69</v>
      </c>
      <c r="L167" s="2" t="s">
        <v>62</v>
      </c>
      <c r="M167" s="2"/>
      <c r="N167" s="38" t="s">
        <v>70</v>
      </c>
      <c r="O167" s="62"/>
      <c r="BO167" s="15"/>
      <c r="BP167" s="15"/>
      <c r="BQ167" s="15" t="s">
        <v>166</v>
      </c>
      <c r="BR167" s="15" t="s">
        <v>11</v>
      </c>
      <c r="BS167" s="15">
        <f t="shared" si="26"/>
        <v>-0.17804733138994652</v>
      </c>
    </row>
    <row r="168" spans="1:71" x14ac:dyDescent="0.2">
      <c r="A168" s="138">
        <f t="shared" si="21"/>
        <v>1.0279723856791423</v>
      </c>
      <c r="B168" s="59" t="s">
        <v>11</v>
      </c>
      <c r="C168" s="2" t="s">
        <v>111</v>
      </c>
      <c r="D168" s="2" t="s">
        <v>220</v>
      </c>
      <c r="E168" s="2" t="s">
        <v>108</v>
      </c>
      <c r="F168" s="2" t="s">
        <v>7</v>
      </c>
      <c r="G168" s="2" t="s">
        <v>12</v>
      </c>
      <c r="H168" s="2">
        <f t="shared" si="20"/>
        <v>9.7438140822667517E-7</v>
      </c>
      <c r="I168" s="2" t="s">
        <v>67</v>
      </c>
      <c r="J168" s="2" t="s">
        <v>68</v>
      </c>
      <c r="K168" s="2" t="s">
        <v>69</v>
      </c>
      <c r="L168" s="2" t="s">
        <v>62</v>
      </c>
      <c r="M168" s="2"/>
      <c r="N168" s="38" t="s">
        <v>70</v>
      </c>
      <c r="O168" s="62"/>
      <c r="BO168" s="15"/>
      <c r="BP168" s="15"/>
      <c r="BQ168" s="15" t="s">
        <v>167</v>
      </c>
      <c r="BR168" s="15" t="s">
        <v>11</v>
      </c>
      <c r="BS168" s="15">
        <f t="shared" si="26"/>
        <v>-11586.07867356484</v>
      </c>
    </row>
    <row r="169" spans="1:71" x14ac:dyDescent="0.2">
      <c r="A169" s="138">
        <f t="shared" si="21"/>
        <v>2.0136569594581797</v>
      </c>
      <c r="B169" s="59" t="s">
        <v>11</v>
      </c>
      <c r="C169" s="2" t="s">
        <v>111</v>
      </c>
      <c r="D169" s="2" t="s">
        <v>220</v>
      </c>
      <c r="E169" s="2" t="s">
        <v>108</v>
      </c>
      <c r="F169" s="2" t="s">
        <v>7</v>
      </c>
      <c r="G169" s="2" t="s">
        <v>13</v>
      </c>
      <c r="H169" s="2">
        <f t="shared" si="20"/>
        <v>1.9086795824248149E-6</v>
      </c>
      <c r="I169" s="2" t="s">
        <v>67</v>
      </c>
      <c r="J169" s="2" t="s">
        <v>68</v>
      </c>
      <c r="K169" s="2" t="s">
        <v>69</v>
      </c>
      <c r="L169" s="2" t="s">
        <v>62</v>
      </c>
      <c r="M169" s="2"/>
      <c r="N169" s="38" t="s">
        <v>70</v>
      </c>
      <c r="O169" s="62"/>
      <c r="BO169" s="12" t="s">
        <v>215</v>
      </c>
      <c r="BP169" s="12" t="s">
        <v>87</v>
      </c>
      <c r="BQ169" s="15" t="s">
        <v>168</v>
      </c>
      <c r="BR169" s="15" t="s">
        <v>11</v>
      </c>
      <c r="BS169" s="15">
        <f t="shared" ref="BS169:BS179" si="27">$M$47*C26</f>
        <v>-6.6281517768469067</v>
      </c>
    </row>
    <row r="170" spans="1:71" x14ac:dyDescent="0.2">
      <c r="A170" s="138">
        <f t="shared" si="21"/>
        <v>0.36168634738208921</v>
      </c>
      <c r="B170" s="59" t="s">
        <v>11</v>
      </c>
      <c r="C170" s="2" t="s">
        <v>111</v>
      </c>
      <c r="D170" s="2" t="s">
        <v>220</v>
      </c>
      <c r="E170" s="2" t="s">
        <v>108</v>
      </c>
      <c r="F170" s="2" t="s">
        <v>7</v>
      </c>
      <c r="G170" s="2" t="s">
        <v>14</v>
      </c>
      <c r="H170" s="2">
        <f t="shared" si="20"/>
        <v>3.4283066102567698E-7</v>
      </c>
      <c r="I170" s="2" t="s">
        <v>67</v>
      </c>
      <c r="J170" s="2" t="s">
        <v>68</v>
      </c>
      <c r="K170" s="2" t="s">
        <v>69</v>
      </c>
      <c r="L170" s="2" t="s">
        <v>62</v>
      </c>
      <c r="M170" s="2"/>
      <c r="N170" s="38" t="s">
        <v>70</v>
      </c>
      <c r="O170" s="62"/>
      <c r="BO170" s="15"/>
      <c r="BP170" s="15"/>
      <c r="BQ170" s="15" t="s">
        <v>158</v>
      </c>
      <c r="BR170" s="15" t="s">
        <v>11</v>
      </c>
      <c r="BS170" s="15">
        <f t="shared" si="27"/>
        <v>-25.840678134401276</v>
      </c>
    </row>
    <row r="171" spans="1:71" x14ac:dyDescent="0.2">
      <c r="A171" s="138">
        <f t="shared" si="21"/>
        <v>0.15671193776517628</v>
      </c>
      <c r="B171" s="59" t="s">
        <v>11</v>
      </c>
      <c r="C171" s="2" t="s">
        <v>111</v>
      </c>
      <c r="D171" s="2" t="s">
        <v>220</v>
      </c>
      <c r="E171" s="2" t="s">
        <v>108</v>
      </c>
      <c r="F171" s="2" t="s">
        <v>7</v>
      </c>
      <c r="G171" s="2" t="s">
        <v>15</v>
      </c>
      <c r="H171" s="2">
        <f t="shared" si="20"/>
        <v>1.4854212110443251E-7</v>
      </c>
      <c r="I171" s="2" t="s">
        <v>67</v>
      </c>
      <c r="J171" s="2" t="s">
        <v>68</v>
      </c>
      <c r="K171" s="2" t="s">
        <v>69</v>
      </c>
      <c r="L171" s="2" t="s">
        <v>62</v>
      </c>
      <c r="M171" s="2"/>
      <c r="N171" s="38" t="s">
        <v>70</v>
      </c>
      <c r="O171" s="62"/>
      <c r="BO171" s="15"/>
      <c r="BP171" s="15"/>
      <c r="BQ171" s="15" t="s">
        <v>159</v>
      </c>
      <c r="BR171" s="15" t="s">
        <v>11</v>
      </c>
      <c r="BS171" s="15">
        <f t="shared" si="27"/>
        <v>-39.09021671084929</v>
      </c>
    </row>
    <row r="172" spans="1:71" x14ac:dyDescent="0.2">
      <c r="A172" s="138">
        <f t="shared" si="21"/>
        <v>4.9524470139153323</v>
      </c>
      <c r="B172" s="59" t="s">
        <v>11</v>
      </c>
      <c r="C172" s="2" t="s">
        <v>111</v>
      </c>
      <c r="D172" s="2" t="s">
        <v>220</v>
      </c>
      <c r="E172" s="2" t="s">
        <v>108</v>
      </c>
      <c r="F172" s="2" t="s">
        <v>7</v>
      </c>
      <c r="G172" s="2" t="s">
        <v>16</v>
      </c>
      <c r="H172" s="2">
        <f t="shared" si="20"/>
        <v>4.6942625724315949E-6</v>
      </c>
      <c r="I172" s="2" t="s">
        <v>67</v>
      </c>
      <c r="J172" s="2" t="s">
        <v>68</v>
      </c>
      <c r="K172" s="2" t="s">
        <v>69</v>
      </c>
      <c r="L172" s="2" t="s">
        <v>62</v>
      </c>
      <c r="M172" s="2"/>
      <c r="N172" s="38" t="s">
        <v>70</v>
      </c>
      <c r="O172" s="62"/>
      <c r="BO172" s="15"/>
      <c r="BP172" s="15"/>
      <c r="BQ172" s="15" t="s">
        <v>160</v>
      </c>
      <c r="BR172" s="15" t="s">
        <v>11</v>
      </c>
      <c r="BS172" s="15">
        <f t="shared" si="27"/>
        <v>-2.7330480090444853</v>
      </c>
    </row>
    <row r="173" spans="1:71" x14ac:dyDescent="0.2">
      <c r="A173" s="138">
        <f t="shared" si="21"/>
        <v>1.2870457905197492E-2</v>
      </c>
      <c r="B173" s="59" t="s">
        <v>11</v>
      </c>
      <c r="C173" s="2" t="s">
        <v>111</v>
      </c>
      <c r="D173" s="2" t="s">
        <v>220</v>
      </c>
      <c r="E173" s="2" t="s">
        <v>108</v>
      </c>
      <c r="F173" s="2" t="s">
        <v>7</v>
      </c>
      <c r="G173" s="2" t="s">
        <v>17</v>
      </c>
      <c r="H173" s="2">
        <f t="shared" si="20"/>
        <v>1.2199486166063974E-8</v>
      </c>
      <c r="I173" s="2" t="s">
        <v>67</v>
      </c>
      <c r="J173" s="2" t="s">
        <v>68</v>
      </c>
      <c r="K173" s="2" t="s">
        <v>69</v>
      </c>
      <c r="L173" s="2" t="s">
        <v>62</v>
      </c>
      <c r="M173" s="2"/>
      <c r="N173" s="38" t="s">
        <v>70</v>
      </c>
      <c r="O173" s="62"/>
      <c r="BO173" s="15"/>
      <c r="BP173" s="15"/>
      <c r="BQ173" s="15" t="s">
        <v>161</v>
      </c>
      <c r="BR173" s="15" t="s">
        <v>11</v>
      </c>
      <c r="BS173" s="15">
        <f t="shared" si="27"/>
        <v>-2.7013161915430648</v>
      </c>
    </row>
    <row r="174" spans="1:71" x14ac:dyDescent="0.2">
      <c r="A174" s="138">
        <f t="shared" si="21"/>
        <v>3.0380909192943603E-2</v>
      </c>
      <c r="B174" s="59" t="s">
        <v>11</v>
      </c>
      <c r="C174" s="2" t="s">
        <v>111</v>
      </c>
      <c r="D174" s="2" t="s">
        <v>220</v>
      </c>
      <c r="E174" s="2" t="s">
        <v>108</v>
      </c>
      <c r="F174" s="2" t="s">
        <v>7</v>
      </c>
      <c r="G174" s="2" t="s">
        <v>18</v>
      </c>
      <c r="H174" s="2">
        <f t="shared" si="20"/>
        <v>2.8797070325065029E-8</v>
      </c>
      <c r="I174" s="2" t="s">
        <v>67</v>
      </c>
      <c r="J174" s="2" t="s">
        <v>68</v>
      </c>
      <c r="K174" s="2" t="s">
        <v>69</v>
      </c>
      <c r="L174" s="2" t="s">
        <v>62</v>
      </c>
      <c r="M174" s="2"/>
      <c r="N174" s="38" t="s">
        <v>70</v>
      </c>
      <c r="O174" s="36"/>
      <c r="BO174" s="15"/>
      <c r="BP174" s="15"/>
      <c r="BQ174" s="15" t="s">
        <v>162</v>
      </c>
      <c r="BR174" s="15" t="s">
        <v>11</v>
      </c>
      <c r="BS174" s="15">
        <f t="shared" si="27"/>
        <v>-7.9374901146282841</v>
      </c>
    </row>
    <row r="175" spans="1:71" x14ac:dyDescent="0.2">
      <c r="A175" s="138">
        <f t="shared" si="21"/>
        <v>5.6920262642673185</v>
      </c>
      <c r="B175" s="59" t="s">
        <v>11</v>
      </c>
      <c r="C175" s="2" t="s">
        <v>111</v>
      </c>
      <c r="D175" s="2" t="s">
        <v>220</v>
      </c>
      <c r="E175" s="2" t="s">
        <v>108</v>
      </c>
      <c r="F175" s="2" t="s">
        <v>7</v>
      </c>
      <c r="G175" s="2" t="s">
        <v>19</v>
      </c>
      <c r="H175" s="2">
        <f t="shared" si="20"/>
        <v>5.3952855585472216E-6</v>
      </c>
      <c r="I175" s="2" t="s">
        <v>67</v>
      </c>
      <c r="J175" s="2" t="s">
        <v>68</v>
      </c>
      <c r="K175" s="2" t="s">
        <v>69</v>
      </c>
      <c r="L175" s="2" t="s">
        <v>62</v>
      </c>
      <c r="M175" s="2"/>
      <c r="N175" s="38" t="s">
        <v>70</v>
      </c>
      <c r="O175" s="36"/>
      <c r="BO175" s="15"/>
      <c r="BP175" s="15"/>
      <c r="BQ175" s="15" t="s">
        <v>163</v>
      </c>
      <c r="BR175" s="15" t="s">
        <v>11</v>
      </c>
      <c r="BS175" s="15">
        <f t="shared" si="27"/>
        <v>-0.48743908605364605</v>
      </c>
    </row>
    <row r="176" spans="1:71" x14ac:dyDescent="0.2">
      <c r="A176" s="138">
        <f t="shared" si="21"/>
        <v>4.4971816578973228E-2</v>
      </c>
      <c r="B176" s="59" t="s">
        <v>11</v>
      </c>
      <c r="C176" s="2" t="s">
        <v>111</v>
      </c>
      <c r="D176" s="2" t="s">
        <v>220</v>
      </c>
      <c r="E176" s="2" t="s">
        <v>108</v>
      </c>
      <c r="F176" s="2" t="s">
        <v>7</v>
      </c>
      <c r="G176" s="2" t="s">
        <v>20</v>
      </c>
      <c r="H176" s="2">
        <f t="shared" ref="H176:H239" si="28">A176/1000/10^6/0.001055</f>
        <v>4.2627314292865621E-8</v>
      </c>
      <c r="I176" s="2" t="s">
        <v>67</v>
      </c>
      <c r="J176" s="2" t="s">
        <v>68</v>
      </c>
      <c r="K176" s="2" t="s">
        <v>69</v>
      </c>
      <c r="L176" s="2" t="s">
        <v>62</v>
      </c>
      <c r="M176" s="2"/>
      <c r="N176" s="38" t="s">
        <v>70</v>
      </c>
      <c r="O176" s="36"/>
      <c r="BO176" s="15"/>
      <c r="BP176" s="15"/>
      <c r="BQ176" s="15" t="s">
        <v>164</v>
      </c>
      <c r="BR176" s="15" t="s">
        <v>11</v>
      </c>
      <c r="BS176" s="15">
        <f t="shared" si="27"/>
        <v>-1.1370209101454207</v>
      </c>
    </row>
    <row r="177" spans="1:71" x14ac:dyDescent="0.2">
      <c r="A177" s="138">
        <f t="shared" ref="A177:A232" si="29">BS69</f>
        <v>2869.7882744746489</v>
      </c>
      <c r="B177" s="59" t="s">
        <v>11</v>
      </c>
      <c r="C177" s="2" t="s">
        <v>111</v>
      </c>
      <c r="D177" s="2" t="s">
        <v>220</v>
      </c>
      <c r="E177" s="2" t="s">
        <v>108</v>
      </c>
      <c r="F177" s="2" t="s">
        <v>7</v>
      </c>
      <c r="G177" s="2" t="s">
        <v>21</v>
      </c>
      <c r="H177" s="2">
        <f t="shared" si="28"/>
        <v>2.7201784592176767E-3</v>
      </c>
      <c r="I177" s="2" t="s">
        <v>67</v>
      </c>
      <c r="J177" s="2" t="s">
        <v>68</v>
      </c>
      <c r="K177" s="2" t="s">
        <v>69</v>
      </c>
      <c r="L177" s="2" t="s">
        <v>62</v>
      </c>
      <c r="M177" s="2"/>
      <c r="N177" s="38" t="s">
        <v>212</v>
      </c>
      <c r="O177" s="36"/>
      <c r="BO177" s="15"/>
      <c r="BP177" s="15"/>
      <c r="BQ177" s="15" t="s">
        <v>165</v>
      </c>
      <c r="BR177" s="15" t="s">
        <v>11</v>
      </c>
      <c r="BS177" s="15">
        <f t="shared" si="27"/>
        <v>-116.27163030682708</v>
      </c>
    </row>
    <row r="178" spans="1:71" x14ac:dyDescent="0.2">
      <c r="A178" s="138">
        <f t="shared" si="29"/>
        <v>1.5373076877791192</v>
      </c>
      <c r="B178" s="59" t="s">
        <v>11</v>
      </c>
      <c r="C178" s="2" t="s">
        <v>111</v>
      </c>
      <c r="D178" s="2" t="s">
        <v>220</v>
      </c>
      <c r="E178" s="2" t="s">
        <v>93</v>
      </c>
      <c r="F178" s="2" t="s">
        <v>7</v>
      </c>
      <c r="G178" s="2" t="s">
        <v>8</v>
      </c>
      <c r="H178" s="2">
        <f t="shared" si="28"/>
        <v>1.4571636850986911E-6</v>
      </c>
      <c r="I178" s="2" t="s">
        <v>67</v>
      </c>
      <c r="J178" s="2" t="s">
        <v>68</v>
      </c>
      <c r="K178" s="2" t="s">
        <v>69</v>
      </c>
      <c r="L178" s="2" t="s">
        <v>62</v>
      </c>
      <c r="M178" s="2"/>
      <c r="N178" s="38" t="s">
        <v>70</v>
      </c>
      <c r="O178" s="36"/>
      <c r="BO178" s="15"/>
      <c r="BP178" s="15"/>
      <c r="BQ178" s="15" t="s">
        <v>166</v>
      </c>
      <c r="BR178" s="15" t="s">
        <v>11</v>
      </c>
      <c r="BS178" s="15">
        <f t="shared" si="27"/>
        <v>-0.68271942243317418</v>
      </c>
    </row>
    <row r="179" spans="1:71" x14ac:dyDescent="0.2">
      <c r="A179" s="138">
        <f t="shared" si="29"/>
        <v>4.8712276462271467</v>
      </c>
      <c r="B179" s="59" t="s">
        <v>11</v>
      </c>
      <c r="C179" s="2" t="s">
        <v>111</v>
      </c>
      <c r="D179" s="2" t="s">
        <v>220</v>
      </c>
      <c r="E179" s="2" t="s">
        <v>93</v>
      </c>
      <c r="F179" s="2" t="s">
        <v>7</v>
      </c>
      <c r="G179" s="2" t="s">
        <v>12</v>
      </c>
      <c r="H179" s="2">
        <f t="shared" si="28"/>
        <v>4.6172773897887654E-6</v>
      </c>
      <c r="I179" s="2" t="s">
        <v>67</v>
      </c>
      <c r="J179" s="2" t="s">
        <v>68</v>
      </c>
      <c r="K179" s="2" t="s">
        <v>69</v>
      </c>
      <c r="L179" s="2" t="s">
        <v>62</v>
      </c>
      <c r="M179" s="2"/>
      <c r="N179" s="38" t="s">
        <v>70</v>
      </c>
      <c r="BO179" s="15"/>
      <c r="BP179" s="15"/>
      <c r="BQ179" s="15" t="s">
        <v>167</v>
      </c>
      <c r="BR179" s="15" t="s">
        <v>11</v>
      </c>
      <c r="BS179" s="15">
        <f t="shared" si="27"/>
        <v>-44426.618913807251</v>
      </c>
    </row>
    <row r="180" spans="1:71" x14ac:dyDescent="0.2">
      <c r="A180" s="138">
        <f t="shared" si="29"/>
        <v>9.5420670706538111</v>
      </c>
      <c r="B180" s="59" t="s">
        <v>11</v>
      </c>
      <c r="C180" s="2" t="s">
        <v>111</v>
      </c>
      <c r="D180" s="2" t="s">
        <v>220</v>
      </c>
      <c r="E180" s="2" t="s">
        <v>93</v>
      </c>
      <c r="F180" s="2" t="s">
        <v>7</v>
      </c>
      <c r="G180" s="2" t="s">
        <v>13</v>
      </c>
      <c r="H180" s="2">
        <f t="shared" si="28"/>
        <v>9.0446133371126166E-6</v>
      </c>
      <c r="I180" s="2" t="s">
        <v>67</v>
      </c>
      <c r="J180" s="2" t="s">
        <v>68</v>
      </c>
      <c r="K180" s="2" t="s">
        <v>69</v>
      </c>
      <c r="L180" s="2" t="s">
        <v>62</v>
      </c>
      <c r="M180" s="2"/>
      <c r="N180" s="38" t="s">
        <v>70</v>
      </c>
      <c r="BO180" s="12" t="s">
        <v>216</v>
      </c>
      <c r="BP180" s="12" t="s">
        <v>87</v>
      </c>
      <c r="BQ180" s="15" t="s">
        <v>168</v>
      </c>
      <c r="BR180" s="15" t="s">
        <v>11</v>
      </c>
      <c r="BS180" s="15">
        <f t="shared" ref="BS180:BS190" si="30">$W$47*C26</f>
        <v>-4.6373220165349762</v>
      </c>
    </row>
    <row r="181" spans="1:71" x14ac:dyDescent="0.2">
      <c r="A181" s="138">
        <f t="shared" si="29"/>
        <v>1.7139142638219382</v>
      </c>
      <c r="B181" s="59" t="s">
        <v>11</v>
      </c>
      <c r="C181" s="2" t="s">
        <v>111</v>
      </c>
      <c r="D181" s="2" t="s">
        <v>220</v>
      </c>
      <c r="E181" s="2" t="s">
        <v>93</v>
      </c>
      <c r="F181" s="2" t="s">
        <v>7</v>
      </c>
      <c r="G181" s="2" t="s">
        <v>14</v>
      </c>
      <c r="H181" s="2">
        <f t="shared" si="28"/>
        <v>1.6245632832435436E-6</v>
      </c>
      <c r="I181" s="2" t="s">
        <v>67</v>
      </c>
      <c r="J181" s="2" t="s">
        <v>68</v>
      </c>
      <c r="K181" s="2" t="s">
        <v>69</v>
      </c>
      <c r="L181" s="2" t="s">
        <v>62</v>
      </c>
      <c r="M181" s="2"/>
      <c r="N181" s="38" t="s">
        <v>70</v>
      </c>
      <c r="BO181" s="15"/>
      <c r="BP181" s="15"/>
      <c r="BQ181" s="15" t="s">
        <v>158</v>
      </c>
      <c r="BR181" s="15" t="s">
        <v>11</v>
      </c>
      <c r="BS181" s="15">
        <f t="shared" si="30"/>
        <v>-18.079179486118878</v>
      </c>
    </row>
    <row r="182" spans="1:71" x14ac:dyDescent="0.2">
      <c r="A182" s="138">
        <f t="shared" si="29"/>
        <v>0.74260703338953893</v>
      </c>
      <c r="B182" s="59" t="s">
        <v>11</v>
      </c>
      <c r="C182" s="2" t="s">
        <v>111</v>
      </c>
      <c r="D182" s="2" t="s">
        <v>220</v>
      </c>
      <c r="E182" s="2" t="s">
        <v>93</v>
      </c>
      <c r="F182" s="2" t="s">
        <v>7</v>
      </c>
      <c r="G182" s="2" t="s">
        <v>15</v>
      </c>
      <c r="H182" s="2">
        <f t="shared" si="28"/>
        <v>7.0389292264411276E-7</v>
      </c>
      <c r="I182" s="2" t="s">
        <v>67</v>
      </c>
      <c r="J182" s="2" t="s">
        <v>68</v>
      </c>
      <c r="K182" s="2" t="s">
        <v>69</v>
      </c>
      <c r="L182" s="2" t="s">
        <v>62</v>
      </c>
      <c r="M182" s="2"/>
      <c r="N182" s="38" t="s">
        <v>70</v>
      </c>
      <c r="BO182" s="15"/>
      <c r="BP182" s="15"/>
      <c r="BQ182" s="15" t="s">
        <v>159</v>
      </c>
      <c r="BR182" s="15" t="s">
        <v>11</v>
      </c>
      <c r="BS182" s="15">
        <f t="shared" si="30"/>
        <v>-27.349090468561823</v>
      </c>
    </row>
    <row r="183" spans="1:71" x14ac:dyDescent="0.2">
      <c r="A183" s="138">
        <f t="shared" si="29"/>
        <v>23.468039751594404</v>
      </c>
      <c r="B183" s="59" t="s">
        <v>11</v>
      </c>
      <c r="C183" s="2" t="s">
        <v>111</v>
      </c>
      <c r="D183" s="2" t="s">
        <v>220</v>
      </c>
      <c r="E183" s="2" t="s">
        <v>93</v>
      </c>
      <c r="F183" s="2" t="s">
        <v>7</v>
      </c>
      <c r="G183" s="2" t="s">
        <v>16</v>
      </c>
      <c r="H183" s="2">
        <f t="shared" si="28"/>
        <v>2.2244587442269578E-5</v>
      </c>
      <c r="I183" s="2" t="s">
        <v>67</v>
      </c>
      <c r="J183" s="2" t="s">
        <v>68</v>
      </c>
      <c r="K183" s="2" t="s">
        <v>69</v>
      </c>
      <c r="L183" s="2" t="s">
        <v>62</v>
      </c>
      <c r="M183" s="2"/>
      <c r="N183" s="38" t="s">
        <v>70</v>
      </c>
      <c r="BO183" s="15"/>
      <c r="BP183" s="15"/>
      <c r="BQ183" s="15" t="s">
        <v>160</v>
      </c>
      <c r="BR183" s="15" t="s">
        <v>11</v>
      </c>
      <c r="BS183" s="15">
        <f t="shared" si="30"/>
        <v>-1.9121504955365194</v>
      </c>
    </row>
    <row r="184" spans="1:71" x14ac:dyDescent="0.2">
      <c r="A184" s="138">
        <f t="shared" si="29"/>
        <v>6.0988924645072634E-2</v>
      </c>
      <c r="B184" s="59" t="s">
        <v>11</v>
      </c>
      <c r="C184" s="2" t="s">
        <v>111</v>
      </c>
      <c r="D184" s="2" t="s">
        <v>220</v>
      </c>
      <c r="E184" s="2" t="s">
        <v>93</v>
      </c>
      <c r="F184" s="2" t="s">
        <v>7</v>
      </c>
      <c r="G184" s="2" t="s">
        <v>17</v>
      </c>
      <c r="H184" s="2">
        <f t="shared" si="28"/>
        <v>5.780940724651434E-8</v>
      </c>
      <c r="I184" s="2" t="s">
        <v>67</v>
      </c>
      <c r="J184" s="2" t="s">
        <v>68</v>
      </c>
      <c r="K184" s="2" t="s">
        <v>69</v>
      </c>
      <c r="L184" s="2" t="s">
        <v>62</v>
      </c>
      <c r="M184" s="2"/>
      <c r="N184" s="38" t="s">
        <v>70</v>
      </c>
      <c r="BO184" s="15"/>
      <c r="BP184" s="15"/>
      <c r="BQ184" s="15" t="s">
        <v>161</v>
      </c>
      <c r="BR184" s="15" t="s">
        <v>11</v>
      </c>
      <c r="BS184" s="15">
        <f t="shared" si="30"/>
        <v>-1.8899496376083673</v>
      </c>
    </row>
    <row r="185" spans="1:71" x14ac:dyDescent="0.2">
      <c r="A185" s="138">
        <f t="shared" si="29"/>
        <v>0.14396527264729048</v>
      </c>
      <c r="B185" s="59" t="s">
        <v>11</v>
      </c>
      <c r="C185" s="2" t="s">
        <v>111</v>
      </c>
      <c r="D185" s="2" t="s">
        <v>220</v>
      </c>
      <c r="E185" s="2" t="s">
        <v>93</v>
      </c>
      <c r="F185" s="2" t="s">
        <v>7</v>
      </c>
      <c r="G185" s="2" t="s">
        <v>18</v>
      </c>
      <c r="H185" s="2">
        <f t="shared" si="28"/>
        <v>1.3645997407326113E-7</v>
      </c>
      <c r="I185" s="2" t="s">
        <v>67</v>
      </c>
      <c r="J185" s="2" t="s">
        <v>68</v>
      </c>
      <c r="K185" s="2" t="s">
        <v>69</v>
      </c>
      <c r="L185" s="2" t="s">
        <v>62</v>
      </c>
      <c r="M185" s="2"/>
      <c r="N185" s="38" t="s">
        <v>70</v>
      </c>
      <c r="BO185" s="15"/>
      <c r="BP185" s="15"/>
      <c r="BQ185" s="15" t="s">
        <v>162</v>
      </c>
      <c r="BR185" s="15" t="s">
        <v>11</v>
      </c>
      <c r="BS185" s="15">
        <f t="shared" si="30"/>
        <v>-5.5533878679683504</v>
      </c>
    </row>
    <row r="186" spans="1:71" x14ac:dyDescent="0.2">
      <c r="A186" s="138">
        <f t="shared" si="29"/>
        <v>26.972665888521622</v>
      </c>
      <c r="B186" s="59" t="s">
        <v>11</v>
      </c>
      <c r="C186" s="2" t="s">
        <v>111</v>
      </c>
      <c r="D186" s="2" t="s">
        <v>220</v>
      </c>
      <c r="E186" s="2" t="s">
        <v>93</v>
      </c>
      <c r="F186" s="2" t="s">
        <v>7</v>
      </c>
      <c r="G186" s="2" t="s">
        <v>19</v>
      </c>
      <c r="H186" s="2">
        <f t="shared" si="28"/>
        <v>2.5566507951205331E-5</v>
      </c>
      <c r="I186" s="2" t="s">
        <v>67</v>
      </c>
      <c r="J186" s="2" t="s">
        <v>68</v>
      </c>
      <c r="K186" s="2" t="s">
        <v>69</v>
      </c>
      <c r="L186" s="2" t="s">
        <v>62</v>
      </c>
      <c r="M186" s="2"/>
      <c r="N186" s="38" t="s">
        <v>70</v>
      </c>
      <c r="BO186" s="15"/>
      <c r="BP186" s="15"/>
      <c r="BQ186" s="15" t="s">
        <v>163</v>
      </c>
      <c r="BR186" s="15" t="s">
        <v>11</v>
      </c>
      <c r="BS186" s="15">
        <f t="shared" si="30"/>
        <v>-0.34103202243681352</v>
      </c>
    </row>
    <row r="187" spans="1:71" x14ac:dyDescent="0.2">
      <c r="A187" s="138">
        <f t="shared" si="29"/>
        <v>0.21310684924266798</v>
      </c>
      <c r="B187" s="59" t="s">
        <v>11</v>
      </c>
      <c r="C187" s="2" t="s">
        <v>111</v>
      </c>
      <c r="D187" s="2" t="s">
        <v>220</v>
      </c>
      <c r="E187" s="2" t="s">
        <v>93</v>
      </c>
      <c r="F187" s="2" t="s">
        <v>7</v>
      </c>
      <c r="G187" s="2" t="s">
        <v>20</v>
      </c>
      <c r="H187" s="2">
        <f t="shared" si="28"/>
        <v>2.0199701350015924E-7</v>
      </c>
      <c r="I187" s="2" t="s">
        <v>67</v>
      </c>
      <c r="J187" s="2" t="s">
        <v>68</v>
      </c>
      <c r="K187" s="2" t="s">
        <v>69</v>
      </c>
      <c r="L187" s="2" t="s">
        <v>62</v>
      </c>
      <c r="M187" s="2"/>
      <c r="N187" s="38" t="s">
        <v>70</v>
      </c>
      <c r="BO187" s="15"/>
      <c r="BP187" s="15"/>
      <c r="BQ187" s="15" t="s">
        <v>164</v>
      </c>
      <c r="BR187" s="15" t="s">
        <v>11</v>
      </c>
      <c r="BS187" s="15">
        <f t="shared" si="30"/>
        <v>-0.795505636774404</v>
      </c>
    </row>
    <row r="188" spans="1:71" x14ac:dyDescent="0.2">
      <c r="A188" s="138">
        <f t="shared" si="29"/>
        <v>13598.995630805546</v>
      </c>
      <c r="B188" s="59" t="s">
        <v>11</v>
      </c>
      <c r="C188" s="2" t="s">
        <v>111</v>
      </c>
      <c r="D188" s="2" t="s">
        <v>220</v>
      </c>
      <c r="E188" s="2" t="s">
        <v>93</v>
      </c>
      <c r="F188" s="2" t="s">
        <v>7</v>
      </c>
      <c r="G188" s="2" t="s">
        <v>21</v>
      </c>
      <c r="H188" s="2">
        <f t="shared" si="28"/>
        <v>1.2890043251948386E-2</v>
      </c>
      <c r="I188" s="2" t="s">
        <v>67</v>
      </c>
      <c r="J188" s="2" t="s">
        <v>68</v>
      </c>
      <c r="K188" s="2" t="s">
        <v>69</v>
      </c>
      <c r="L188" s="2" t="s">
        <v>62</v>
      </c>
      <c r="M188" s="2"/>
      <c r="N188" s="38" t="s">
        <v>212</v>
      </c>
      <c r="BO188" s="15"/>
      <c r="BP188" s="15"/>
      <c r="BQ188" s="15" t="s">
        <v>165</v>
      </c>
      <c r="BR188" s="15" t="s">
        <v>11</v>
      </c>
      <c r="BS188" s="15">
        <f t="shared" si="30"/>
        <v>-81.348316887330455</v>
      </c>
    </row>
    <row r="189" spans="1:71" x14ac:dyDescent="0.2">
      <c r="A189" s="138">
        <f>BS81*1.00304568527919</f>
        <v>5.6854256216660577</v>
      </c>
      <c r="B189" s="59" t="s">
        <v>11</v>
      </c>
      <c r="C189" s="2" t="s">
        <v>239</v>
      </c>
      <c r="D189" s="2" t="s">
        <v>221</v>
      </c>
      <c r="E189" s="2" t="s">
        <v>113</v>
      </c>
      <c r="F189" s="2" t="s">
        <v>7</v>
      </c>
      <c r="G189" s="2" t="s">
        <v>8</v>
      </c>
      <c r="H189" s="2">
        <f t="shared" si="28"/>
        <v>5.3890290252758847E-6</v>
      </c>
      <c r="I189" s="2" t="s">
        <v>67</v>
      </c>
      <c r="J189" s="2" t="s">
        <v>68</v>
      </c>
      <c r="K189" s="2" t="s">
        <v>69</v>
      </c>
      <c r="L189" s="2" t="s">
        <v>62</v>
      </c>
      <c r="M189" s="2"/>
      <c r="N189" s="38" t="s">
        <v>70</v>
      </c>
      <c r="BO189" s="15"/>
      <c r="BP189" s="15"/>
      <c r="BQ189" s="15" t="s">
        <v>166</v>
      </c>
      <c r="BR189" s="15" t="s">
        <v>11</v>
      </c>
      <c r="BS189" s="15">
        <f t="shared" si="30"/>
        <v>-0.47765801317716688</v>
      </c>
    </row>
    <row r="190" spans="1:71" x14ac:dyDescent="0.2">
      <c r="A190" s="138">
        <f t="shared" ref="A190:A199" si="31">BS82*1.00304568527919</f>
        <v>18.015263105096167</v>
      </c>
      <c r="B190" s="59" t="s">
        <v>11</v>
      </c>
      <c r="C190" s="2" t="s">
        <v>239</v>
      </c>
      <c r="D190" s="2" t="s">
        <v>221</v>
      </c>
      <c r="E190" s="2" t="s">
        <v>113</v>
      </c>
      <c r="F190" s="2" t="s">
        <v>7</v>
      </c>
      <c r="G190" s="2" t="s">
        <v>12</v>
      </c>
      <c r="H190" s="2">
        <f t="shared" si="28"/>
        <v>1.7076078772603004E-5</v>
      </c>
      <c r="I190" s="2" t="s">
        <v>67</v>
      </c>
      <c r="J190" s="2" t="s">
        <v>68</v>
      </c>
      <c r="K190" s="2" t="s">
        <v>69</v>
      </c>
      <c r="L190" s="2" t="s">
        <v>62</v>
      </c>
      <c r="M190" s="2"/>
      <c r="N190" s="38" t="s">
        <v>70</v>
      </c>
      <c r="BO190" s="15"/>
      <c r="BP190" s="15"/>
      <c r="BQ190" s="15" t="s">
        <v>167</v>
      </c>
      <c r="BR190" s="15" t="s">
        <v>11</v>
      </c>
      <c r="BS190" s="15">
        <f t="shared" si="30"/>
        <v>-31082.65244149464</v>
      </c>
    </row>
    <row r="191" spans="1:71" x14ac:dyDescent="0.2">
      <c r="A191" s="138">
        <f t="shared" si="31"/>
        <v>35.28943037130373</v>
      </c>
      <c r="B191" s="59" t="s">
        <v>11</v>
      </c>
      <c r="C191" s="2" t="s">
        <v>239</v>
      </c>
      <c r="D191" s="2" t="s">
        <v>221</v>
      </c>
      <c r="E191" s="2" t="s">
        <v>113</v>
      </c>
      <c r="F191" s="2" t="s">
        <v>7</v>
      </c>
      <c r="G191" s="2" t="s">
        <v>13</v>
      </c>
      <c r="H191" s="2">
        <f t="shared" si="28"/>
        <v>3.3449697034411118E-5</v>
      </c>
      <c r="I191" s="2" t="s">
        <v>67</v>
      </c>
      <c r="J191" s="2" t="s">
        <v>68</v>
      </c>
      <c r="K191" s="2" t="s">
        <v>69</v>
      </c>
      <c r="L191" s="2" t="s">
        <v>62</v>
      </c>
      <c r="M191" s="2"/>
      <c r="N191" s="38" t="s">
        <v>70</v>
      </c>
      <c r="BO191" s="12" t="s">
        <v>116</v>
      </c>
      <c r="BP191" s="12" t="s">
        <v>87</v>
      </c>
      <c r="BQ191" s="15" t="s">
        <v>168</v>
      </c>
      <c r="BR191" s="15" t="s">
        <v>11</v>
      </c>
      <c r="BS191" s="15">
        <f>$B$47*C26</f>
        <v>-1.7285647619474847</v>
      </c>
    </row>
    <row r="192" spans="1:71" x14ac:dyDescent="0.2">
      <c r="A192" s="138">
        <f t="shared" si="31"/>
        <v>6.338569790768025</v>
      </c>
      <c r="B192" s="59" t="s">
        <v>11</v>
      </c>
      <c r="C192" s="2" t="s">
        <v>239</v>
      </c>
      <c r="D192" s="2" t="s">
        <v>221</v>
      </c>
      <c r="E192" s="2" t="s">
        <v>113</v>
      </c>
      <c r="F192" s="2" t="s">
        <v>7</v>
      </c>
      <c r="G192" s="2" t="s">
        <v>14</v>
      </c>
      <c r="H192" s="2">
        <f t="shared" si="28"/>
        <v>6.0081230244246691E-6</v>
      </c>
      <c r="I192" s="2" t="s">
        <v>67</v>
      </c>
      <c r="J192" s="2" t="s">
        <v>68</v>
      </c>
      <c r="K192" s="2" t="s">
        <v>69</v>
      </c>
      <c r="L192" s="2" t="s">
        <v>62</v>
      </c>
      <c r="M192" s="2"/>
      <c r="N192" s="38" t="s">
        <v>70</v>
      </c>
      <c r="BO192" s="15"/>
      <c r="BP192" s="15"/>
      <c r="BQ192" s="15" t="s">
        <v>158</v>
      </c>
      <c r="BR192" s="15" t="s">
        <v>11</v>
      </c>
      <c r="BS192" s="15">
        <f t="shared" ref="BS192:BS201" si="32">$AF$47*C27</f>
        <v>-6.7390257724607645</v>
      </c>
    </row>
    <row r="193" spans="1:71" x14ac:dyDescent="0.2">
      <c r="A193" s="138">
        <f t="shared" si="31"/>
        <v>2.746383881395726</v>
      </c>
      <c r="B193" s="59" t="s">
        <v>11</v>
      </c>
      <c r="C193" s="2" t="s">
        <v>239</v>
      </c>
      <c r="D193" s="2" t="s">
        <v>221</v>
      </c>
      <c r="E193" s="2" t="s">
        <v>113</v>
      </c>
      <c r="F193" s="2" t="s">
        <v>7</v>
      </c>
      <c r="G193" s="2" t="s">
        <v>15</v>
      </c>
      <c r="H193" s="2">
        <f t="shared" si="28"/>
        <v>2.6032074705172764E-6</v>
      </c>
      <c r="I193" s="2" t="s">
        <v>67</v>
      </c>
      <c r="J193" s="2" t="s">
        <v>68</v>
      </c>
      <c r="K193" s="2" t="s">
        <v>69</v>
      </c>
      <c r="L193" s="2" t="s">
        <v>62</v>
      </c>
      <c r="M193" s="2"/>
      <c r="N193" s="38" t="s">
        <v>70</v>
      </c>
      <c r="BO193" s="15"/>
      <c r="BP193" s="15"/>
      <c r="BQ193" s="15" t="s">
        <v>159</v>
      </c>
      <c r="BR193" s="15" t="s">
        <v>11</v>
      </c>
      <c r="BS193" s="15">
        <f t="shared" si="32"/>
        <v>-10.19439104869271</v>
      </c>
    </row>
    <row r="194" spans="1:71" x14ac:dyDescent="0.2">
      <c r="A194" s="138">
        <f t="shared" si="31"/>
        <v>86.791860572002193</v>
      </c>
      <c r="B194" s="59" t="s">
        <v>11</v>
      </c>
      <c r="C194" s="2" t="s">
        <v>239</v>
      </c>
      <c r="D194" s="2" t="s">
        <v>221</v>
      </c>
      <c r="E194" s="2" t="s">
        <v>113</v>
      </c>
      <c r="F194" s="2" t="s">
        <v>7</v>
      </c>
      <c r="G194" s="2" t="s">
        <v>16</v>
      </c>
      <c r="H194" s="2">
        <f t="shared" si="28"/>
        <v>8.2267166418959427E-5</v>
      </c>
      <c r="I194" s="2" t="s">
        <v>67</v>
      </c>
      <c r="J194" s="2" t="s">
        <v>68</v>
      </c>
      <c r="K194" s="2" t="s">
        <v>69</v>
      </c>
      <c r="L194" s="2" t="s">
        <v>62</v>
      </c>
      <c r="M194" s="2"/>
      <c r="N194" s="38" t="s">
        <v>70</v>
      </c>
      <c r="BO194" s="15"/>
      <c r="BP194" s="15"/>
      <c r="BQ194" s="15" t="s">
        <v>160</v>
      </c>
      <c r="BR194" s="15" t="s">
        <v>11</v>
      </c>
      <c r="BS194" s="15">
        <f t="shared" si="32"/>
        <v>-0.7127553260997308</v>
      </c>
    </row>
    <row r="195" spans="1:71" x14ac:dyDescent="0.2">
      <c r="A195" s="138">
        <f t="shared" si="31"/>
        <v>0.22555536381652266</v>
      </c>
      <c r="B195" s="59" t="s">
        <v>11</v>
      </c>
      <c r="C195" s="2" t="s">
        <v>239</v>
      </c>
      <c r="D195" s="2" t="s">
        <v>221</v>
      </c>
      <c r="E195" s="2" t="s">
        <v>113</v>
      </c>
      <c r="F195" s="2" t="s">
        <v>7</v>
      </c>
      <c r="G195" s="2" t="s">
        <v>17</v>
      </c>
      <c r="H195" s="2">
        <f t="shared" si="28"/>
        <v>2.1379655338059023E-7</v>
      </c>
      <c r="I195" s="2" t="s">
        <v>67</v>
      </c>
      <c r="J195" s="2" t="s">
        <v>68</v>
      </c>
      <c r="K195" s="2" t="s">
        <v>69</v>
      </c>
      <c r="L195" s="2" t="s">
        <v>62</v>
      </c>
      <c r="M195" s="2"/>
      <c r="N195" s="38" t="s">
        <v>70</v>
      </c>
      <c r="BO195" s="15"/>
      <c r="BP195" s="15"/>
      <c r="BQ195" s="15" t="s">
        <v>161</v>
      </c>
      <c r="BR195" s="15" t="s">
        <v>11</v>
      </c>
      <c r="BS195" s="15">
        <f t="shared" si="32"/>
        <v>-0.70447994203910858</v>
      </c>
    </row>
    <row r="196" spans="1:71" x14ac:dyDescent="0.2">
      <c r="A196" s="138">
        <f t="shared" si="31"/>
        <v>0.53242682401562802</v>
      </c>
      <c r="B196" s="59" t="s">
        <v>11</v>
      </c>
      <c r="C196" s="2" t="s">
        <v>239</v>
      </c>
      <c r="D196" s="2" t="s">
        <v>221</v>
      </c>
      <c r="E196" s="2" t="s">
        <v>113</v>
      </c>
      <c r="F196" s="2" t="s">
        <v>7</v>
      </c>
      <c r="G196" s="2" t="s">
        <v>18</v>
      </c>
      <c r="H196" s="2">
        <f t="shared" si="28"/>
        <v>5.0466997537026356E-7</v>
      </c>
      <c r="I196" s="2" t="s">
        <v>67</v>
      </c>
      <c r="J196" s="2" t="s">
        <v>68</v>
      </c>
      <c r="K196" s="2" t="s">
        <v>69</v>
      </c>
      <c r="L196" s="2" t="s">
        <v>62</v>
      </c>
      <c r="M196" s="2"/>
      <c r="N196" s="38" t="s">
        <v>70</v>
      </c>
      <c r="BO196" s="15"/>
      <c r="BP196" s="15"/>
      <c r="BQ196" s="15" t="s">
        <v>162</v>
      </c>
      <c r="BR196" s="15" t="s">
        <v>11</v>
      </c>
      <c r="BS196" s="15">
        <f t="shared" si="32"/>
        <v>-2.070028896800542</v>
      </c>
    </row>
    <row r="197" spans="1:71" x14ac:dyDescent="0.2">
      <c r="A197" s="138">
        <f t="shared" si="31"/>
        <v>99.75302078192199</v>
      </c>
      <c r="B197" s="59" t="s">
        <v>11</v>
      </c>
      <c r="C197" s="2" t="s">
        <v>239</v>
      </c>
      <c r="D197" s="2" t="s">
        <v>221</v>
      </c>
      <c r="E197" s="2" t="s">
        <v>113</v>
      </c>
      <c r="F197" s="2" t="s">
        <v>7</v>
      </c>
      <c r="G197" s="2" t="s">
        <v>19</v>
      </c>
      <c r="H197" s="2">
        <f t="shared" si="28"/>
        <v>9.4552626333575349E-5</v>
      </c>
      <c r="I197" s="2" t="s">
        <v>67</v>
      </c>
      <c r="J197" s="2" t="s">
        <v>68</v>
      </c>
      <c r="K197" s="2" t="s">
        <v>69</v>
      </c>
      <c r="L197" s="2" t="s">
        <v>62</v>
      </c>
      <c r="M197" s="2"/>
      <c r="N197" s="38" t="s">
        <v>70</v>
      </c>
      <c r="BO197" s="15"/>
      <c r="BP197" s="15"/>
      <c r="BQ197" s="15" t="s">
        <v>163</v>
      </c>
      <c r="BR197" s="15" t="s">
        <v>11</v>
      </c>
      <c r="BS197" s="15">
        <f t="shared" si="32"/>
        <v>-0.12711990553557315</v>
      </c>
    </row>
    <row r="198" spans="1:71" x14ac:dyDescent="0.2">
      <c r="A198" s="138">
        <f t="shared" si="31"/>
        <v>0.78813314372163223</v>
      </c>
      <c r="B198" s="59" t="s">
        <v>11</v>
      </c>
      <c r="C198" s="2" t="s">
        <v>239</v>
      </c>
      <c r="D198" s="2" t="s">
        <v>221</v>
      </c>
      <c r="E198" s="2" t="s">
        <v>113</v>
      </c>
      <c r="F198" s="2" t="s">
        <v>7</v>
      </c>
      <c r="G198" s="2" t="s">
        <v>20</v>
      </c>
      <c r="H198" s="2">
        <f t="shared" si="28"/>
        <v>7.4704563385936707E-7</v>
      </c>
      <c r="I198" s="2" t="s">
        <v>67</v>
      </c>
      <c r="J198" s="2" t="s">
        <v>68</v>
      </c>
      <c r="K198" s="2" t="s">
        <v>69</v>
      </c>
      <c r="L198" s="2" t="s">
        <v>62</v>
      </c>
      <c r="M198" s="2"/>
      <c r="N198" s="38" t="s">
        <v>70</v>
      </c>
      <c r="BO198" s="15"/>
      <c r="BP198" s="15"/>
      <c r="BQ198" s="15" t="s">
        <v>164</v>
      </c>
      <c r="BR198" s="15" t="s">
        <v>11</v>
      </c>
      <c r="BS198" s="15">
        <f t="shared" si="32"/>
        <v>-0.29652523735806835</v>
      </c>
    </row>
    <row r="199" spans="1:71" x14ac:dyDescent="0.2">
      <c r="A199" s="138">
        <f t="shared" si="31"/>
        <v>50293.170848577334</v>
      </c>
      <c r="B199" s="59" t="s">
        <v>11</v>
      </c>
      <c r="C199" s="2" t="s">
        <v>239</v>
      </c>
      <c r="D199" s="2" t="s">
        <v>221</v>
      </c>
      <c r="E199" s="2" t="s">
        <v>113</v>
      </c>
      <c r="F199" s="2" t="s">
        <v>7</v>
      </c>
      <c r="G199" s="2" t="s">
        <v>21</v>
      </c>
      <c r="H199" s="2">
        <f t="shared" si="28"/>
        <v>4.7671251989172832E-2</v>
      </c>
      <c r="I199" s="2" t="s">
        <v>67</v>
      </c>
      <c r="J199" s="2" t="s">
        <v>68</v>
      </c>
      <c r="K199" s="2" t="s">
        <v>69</v>
      </c>
      <c r="L199" s="2" t="s">
        <v>62</v>
      </c>
      <c r="M199" s="2"/>
      <c r="N199" s="38" t="s">
        <v>212</v>
      </c>
      <c r="BO199" s="15"/>
      <c r="BP199" s="15"/>
      <c r="BQ199" s="15" t="s">
        <v>165</v>
      </c>
      <c r="BR199" s="15" t="s">
        <v>11</v>
      </c>
      <c r="BS199" s="15">
        <f t="shared" si="32"/>
        <v>-30.322637400161739</v>
      </c>
    </row>
    <row r="200" spans="1:71" x14ac:dyDescent="0.2">
      <c r="A200" s="138">
        <f t="shared" si="29"/>
        <v>18.805172992310453</v>
      </c>
      <c r="B200" s="59" t="s">
        <v>11</v>
      </c>
      <c r="C200" s="2" t="s">
        <v>229</v>
      </c>
      <c r="D200" s="2" t="s">
        <v>221</v>
      </c>
      <c r="E200" s="2" t="s">
        <v>87</v>
      </c>
      <c r="F200" s="2" t="s">
        <v>7</v>
      </c>
      <c r="G200" s="2" t="s">
        <v>8</v>
      </c>
      <c r="H200" s="2">
        <f t="shared" si="28"/>
        <v>1.7824808523517018E-5</v>
      </c>
      <c r="I200" s="2" t="s">
        <v>67</v>
      </c>
      <c r="J200" s="2" t="s">
        <v>68</v>
      </c>
      <c r="K200" s="2" t="s">
        <v>69</v>
      </c>
      <c r="L200" s="2" t="s">
        <v>62</v>
      </c>
      <c r="M200" s="2"/>
      <c r="N200" s="38" t="s">
        <v>70</v>
      </c>
      <c r="BO200" s="15"/>
      <c r="BP200" s="15"/>
      <c r="BQ200" s="15" t="s">
        <v>166</v>
      </c>
      <c r="BR200" s="15" t="s">
        <v>11</v>
      </c>
      <c r="BS200" s="15">
        <f t="shared" si="32"/>
        <v>-0.17804733138994652</v>
      </c>
    </row>
    <row r="201" spans="1:71" x14ac:dyDescent="0.2">
      <c r="A201" s="138">
        <f t="shared" si="29"/>
        <v>59.587471851235861</v>
      </c>
      <c r="B201" s="59" t="s">
        <v>11</v>
      </c>
      <c r="C201" s="2" t="s">
        <v>229</v>
      </c>
      <c r="D201" s="2" t="s">
        <v>221</v>
      </c>
      <c r="E201" s="2" t="s">
        <v>87</v>
      </c>
      <c r="F201" s="2" t="s">
        <v>7</v>
      </c>
      <c r="G201" s="2" t="s">
        <v>12</v>
      </c>
      <c r="H201" s="2">
        <f t="shared" si="28"/>
        <v>5.6481015972735419E-5</v>
      </c>
      <c r="I201" s="2" t="s">
        <v>67</v>
      </c>
      <c r="J201" s="2" t="s">
        <v>68</v>
      </c>
      <c r="K201" s="2" t="s">
        <v>69</v>
      </c>
      <c r="L201" s="2" t="s">
        <v>62</v>
      </c>
      <c r="M201" s="2"/>
      <c r="N201" s="38" t="s">
        <v>70</v>
      </c>
      <c r="BO201" s="15"/>
      <c r="BP201" s="15"/>
      <c r="BQ201" s="15" t="s">
        <v>167</v>
      </c>
      <c r="BR201" s="15" t="s">
        <v>11</v>
      </c>
      <c r="BS201" s="15">
        <f t="shared" si="32"/>
        <v>-11586.07867356484</v>
      </c>
    </row>
    <row r="202" spans="1:71" x14ac:dyDescent="0.2">
      <c r="A202" s="138">
        <f t="shared" si="29"/>
        <v>116.72368738824389</v>
      </c>
      <c r="B202" s="59" t="s">
        <v>11</v>
      </c>
      <c r="C202" s="2" t="s">
        <v>229</v>
      </c>
      <c r="D202" s="2" t="s">
        <v>221</v>
      </c>
      <c r="E202" s="2" t="s">
        <v>87</v>
      </c>
      <c r="F202" s="2" t="s">
        <v>7</v>
      </c>
      <c r="G202" s="2" t="s">
        <v>13</v>
      </c>
      <c r="H202" s="2">
        <f t="shared" si="28"/>
        <v>1.1063856624478094E-4</v>
      </c>
      <c r="I202" s="2" t="s">
        <v>67</v>
      </c>
      <c r="J202" s="2" t="s">
        <v>68</v>
      </c>
      <c r="K202" s="2" t="s">
        <v>69</v>
      </c>
      <c r="L202" s="2" t="s">
        <v>62</v>
      </c>
      <c r="M202" s="2"/>
      <c r="N202" s="38" t="s">
        <v>70</v>
      </c>
      <c r="BO202" s="12" t="s">
        <v>119</v>
      </c>
      <c r="BP202" s="12" t="s">
        <v>100</v>
      </c>
      <c r="BQ202" s="15" t="s">
        <v>168</v>
      </c>
      <c r="BR202" s="15" t="s">
        <v>11</v>
      </c>
      <c r="BS202" s="15">
        <f t="shared" ref="BS202:BS212" si="33">$AS$47*C26</f>
        <v>-6.6281517768469067</v>
      </c>
    </row>
    <row r="203" spans="1:71" x14ac:dyDescent="0.2">
      <c r="A203" s="138">
        <f t="shared" si="29"/>
        <v>20.965519447653243</v>
      </c>
      <c r="B203" s="59" t="s">
        <v>11</v>
      </c>
      <c r="C203" s="2" t="s">
        <v>229</v>
      </c>
      <c r="D203" s="2" t="s">
        <v>221</v>
      </c>
      <c r="E203" s="2" t="s">
        <v>87</v>
      </c>
      <c r="F203" s="2" t="s">
        <v>7</v>
      </c>
      <c r="G203" s="2" t="s">
        <v>14</v>
      </c>
      <c r="H203" s="2">
        <f t="shared" si="28"/>
        <v>1.9872530282135777E-5</v>
      </c>
      <c r="I203" s="2" t="s">
        <v>67</v>
      </c>
      <c r="J203" s="2" t="s">
        <v>68</v>
      </c>
      <c r="K203" s="2" t="s">
        <v>69</v>
      </c>
      <c r="L203" s="2" t="s">
        <v>62</v>
      </c>
      <c r="M203" s="2"/>
      <c r="N203" s="38" t="s">
        <v>70</v>
      </c>
      <c r="BO203" s="15"/>
      <c r="BP203" s="15"/>
      <c r="BQ203" s="15" t="s">
        <v>158</v>
      </c>
      <c r="BR203" s="15" t="s">
        <v>11</v>
      </c>
      <c r="BS203" s="15">
        <f t="shared" si="33"/>
        <v>-25.840678134401276</v>
      </c>
    </row>
    <row r="204" spans="1:71" x14ac:dyDescent="0.2">
      <c r="A204" s="138">
        <f t="shared" si="29"/>
        <v>9.0839679260117094</v>
      </c>
      <c r="B204" s="59" t="s">
        <v>11</v>
      </c>
      <c r="C204" s="2" t="s">
        <v>229</v>
      </c>
      <c r="D204" s="2" t="s">
        <v>221</v>
      </c>
      <c r="E204" s="2" t="s">
        <v>87</v>
      </c>
      <c r="F204" s="2" t="s">
        <v>7</v>
      </c>
      <c r="G204" s="2" t="s">
        <v>15</v>
      </c>
      <c r="H204" s="2">
        <f t="shared" si="28"/>
        <v>8.6103961383997258E-6</v>
      </c>
      <c r="I204" s="2" t="s">
        <v>67</v>
      </c>
      <c r="J204" s="2" t="s">
        <v>68</v>
      </c>
      <c r="K204" s="2" t="s">
        <v>69</v>
      </c>
      <c r="L204" s="2" t="s">
        <v>62</v>
      </c>
      <c r="M204" s="2"/>
      <c r="N204" s="38" t="s">
        <v>70</v>
      </c>
      <c r="BO204" s="15"/>
      <c r="BP204" s="15"/>
      <c r="BQ204" s="15" t="s">
        <v>159</v>
      </c>
      <c r="BR204" s="15" t="s">
        <v>11</v>
      </c>
      <c r="BS204" s="15">
        <f t="shared" si="33"/>
        <v>-39.09021671084929</v>
      </c>
    </row>
    <row r="205" spans="1:71" x14ac:dyDescent="0.2">
      <c r="A205" s="138">
        <f t="shared" si="29"/>
        <v>287.07366184885706</v>
      </c>
      <c r="B205" s="59" t="s">
        <v>11</v>
      </c>
      <c r="C205" s="2" t="s">
        <v>229</v>
      </c>
      <c r="D205" s="2" t="s">
        <v>221</v>
      </c>
      <c r="E205" s="2" t="s">
        <v>87</v>
      </c>
      <c r="F205" s="2" t="s">
        <v>7</v>
      </c>
      <c r="G205" s="2" t="s">
        <v>16</v>
      </c>
      <c r="H205" s="2">
        <f t="shared" si="28"/>
        <v>2.7210773634962754E-4</v>
      </c>
      <c r="I205" s="2" t="s">
        <v>67</v>
      </c>
      <c r="J205" s="2" t="s">
        <v>68</v>
      </c>
      <c r="K205" s="2" t="s">
        <v>69</v>
      </c>
      <c r="L205" s="2" t="s">
        <v>62</v>
      </c>
      <c r="M205" s="2"/>
      <c r="N205" s="38" t="s">
        <v>70</v>
      </c>
      <c r="BO205" s="15"/>
      <c r="BP205" s="15"/>
      <c r="BQ205" s="15" t="s">
        <v>160</v>
      </c>
      <c r="BR205" s="15" t="s">
        <v>11</v>
      </c>
      <c r="BS205" s="15">
        <f t="shared" si="33"/>
        <v>-2.7330480090444853</v>
      </c>
    </row>
    <row r="206" spans="1:71" x14ac:dyDescent="0.2">
      <c r="A206" s="138">
        <f t="shared" si="29"/>
        <v>0.7460492702163376</v>
      </c>
      <c r="B206" s="59" t="s">
        <v>11</v>
      </c>
      <c r="C206" s="2" t="s">
        <v>229</v>
      </c>
      <c r="D206" s="2" t="s">
        <v>221</v>
      </c>
      <c r="E206" s="2" t="s">
        <v>87</v>
      </c>
      <c r="F206" s="2" t="s">
        <v>7</v>
      </c>
      <c r="G206" s="2" t="s">
        <v>17</v>
      </c>
      <c r="H206" s="2">
        <f t="shared" si="28"/>
        <v>7.0715570636619683E-7</v>
      </c>
      <c r="I206" s="2" t="s">
        <v>67</v>
      </c>
      <c r="J206" s="2" t="s">
        <v>68</v>
      </c>
      <c r="K206" s="2" t="s">
        <v>69</v>
      </c>
      <c r="L206" s="2" t="s">
        <v>62</v>
      </c>
      <c r="M206" s="2"/>
      <c r="N206" s="38" t="s">
        <v>70</v>
      </c>
      <c r="BO206" s="15"/>
      <c r="BP206" s="15"/>
      <c r="BQ206" s="15" t="s">
        <v>161</v>
      </c>
      <c r="BR206" s="15" t="s">
        <v>11</v>
      </c>
      <c r="BS206" s="15">
        <f t="shared" si="33"/>
        <v>-2.7013161915430648</v>
      </c>
    </row>
    <row r="207" spans="1:71" x14ac:dyDescent="0.2">
      <c r="A207" s="138">
        <f t="shared" si="29"/>
        <v>1.7610605076258632</v>
      </c>
      <c r="B207" s="59" t="s">
        <v>11</v>
      </c>
      <c r="C207" s="2" t="s">
        <v>229</v>
      </c>
      <c r="D207" s="2" t="s">
        <v>221</v>
      </c>
      <c r="E207" s="2" t="s">
        <v>87</v>
      </c>
      <c r="F207" s="2" t="s">
        <v>7</v>
      </c>
      <c r="G207" s="2" t="s">
        <v>18</v>
      </c>
      <c r="H207" s="2">
        <f t="shared" si="28"/>
        <v>1.6692516659960791E-6</v>
      </c>
      <c r="I207" s="2" t="s">
        <v>67</v>
      </c>
      <c r="J207" s="2" t="s">
        <v>68</v>
      </c>
      <c r="K207" s="2" t="s">
        <v>69</v>
      </c>
      <c r="L207" s="2" t="s">
        <v>62</v>
      </c>
      <c r="M207" s="2"/>
      <c r="N207" s="38" t="s">
        <v>70</v>
      </c>
      <c r="BO207" s="15"/>
      <c r="BP207" s="15"/>
      <c r="BQ207" s="15" t="s">
        <v>162</v>
      </c>
      <c r="BR207" s="15" t="s">
        <v>11</v>
      </c>
      <c r="BS207" s="15">
        <f t="shared" si="33"/>
        <v>-7.9374901146282841</v>
      </c>
    </row>
    <row r="208" spans="1:71" x14ac:dyDescent="0.2">
      <c r="A208" s="138">
        <f t="shared" si="29"/>
        <v>329.94413033229984</v>
      </c>
      <c r="B208" s="59" t="s">
        <v>11</v>
      </c>
      <c r="C208" s="2" t="s">
        <v>229</v>
      </c>
      <c r="D208" s="2" t="s">
        <v>221</v>
      </c>
      <c r="E208" s="2" t="s">
        <v>87</v>
      </c>
      <c r="F208" s="2" t="s">
        <v>7</v>
      </c>
      <c r="G208" s="2" t="s">
        <v>19</v>
      </c>
      <c r="H208" s="2">
        <f t="shared" si="28"/>
        <v>3.1274325149981033E-4</v>
      </c>
      <c r="I208" s="2" t="s">
        <v>67</v>
      </c>
      <c r="J208" s="2" t="s">
        <v>68</v>
      </c>
      <c r="K208" s="2" t="s">
        <v>69</v>
      </c>
      <c r="L208" s="2" t="s">
        <v>62</v>
      </c>
      <c r="M208" s="2"/>
      <c r="N208" s="38" t="s">
        <v>70</v>
      </c>
      <c r="BO208" s="15"/>
      <c r="BP208" s="15"/>
      <c r="BQ208" s="15" t="s">
        <v>163</v>
      </c>
      <c r="BR208" s="15" t="s">
        <v>11</v>
      </c>
      <c r="BS208" s="15">
        <f t="shared" si="33"/>
        <v>-0.48743908605364605</v>
      </c>
    </row>
    <row r="209" spans="1:71" x14ac:dyDescent="0.2">
      <c r="A209" s="138">
        <f t="shared" si="29"/>
        <v>2.606837393524045</v>
      </c>
      <c r="B209" s="59" t="s">
        <v>11</v>
      </c>
      <c r="C209" s="2" t="s">
        <v>229</v>
      </c>
      <c r="D209" s="2" t="s">
        <v>221</v>
      </c>
      <c r="E209" s="2" t="s">
        <v>87</v>
      </c>
      <c r="F209" s="2" t="s">
        <v>7</v>
      </c>
      <c r="G209" s="2" t="s">
        <v>20</v>
      </c>
      <c r="H209" s="2">
        <f t="shared" si="28"/>
        <v>2.4709359180322702E-6</v>
      </c>
      <c r="I209" s="2" t="s">
        <v>67</v>
      </c>
      <c r="J209" s="2" t="s">
        <v>68</v>
      </c>
      <c r="K209" s="2" t="s">
        <v>69</v>
      </c>
      <c r="L209" s="2" t="s">
        <v>62</v>
      </c>
      <c r="M209" s="2"/>
      <c r="N209" s="38" t="s">
        <v>70</v>
      </c>
      <c r="BO209" s="15"/>
      <c r="BP209" s="15"/>
      <c r="BQ209" s="15" t="s">
        <v>164</v>
      </c>
      <c r="BR209" s="15" t="s">
        <v>11</v>
      </c>
      <c r="BS209" s="15">
        <f t="shared" si="33"/>
        <v>-1.1370209101454207</v>
      </c>
    </row>
    <row r="210" spans="1:71" x14ac:dyDescent="0.2">
      <c r="A210" s="138">
        <f t="shared" si="29"/>
        <v>166350.21563472197</v>
      </c>
      <c r="B210" s="59" t="s">
        <v>11</v>
      </c>
      <c r="C210" s="2" t="s">
        <v>229</v>
      </c>
      <c r="D210" s="2" t="s">
        <v>221</v>
      </c>
      <c r="E210" s="2" t="s">
        <v>87</v>
      </c>
      <c r="F210" s="2" t="s">
        <v>7</v>
      </c>
      <c r="G210" s="2" t="s">
        <v>21</v>
      </c>
      <c r="H210" s="2">
        <f t="shared" si="28"/>
        <v>0.15767792951158482</v>
      </c>
      <c r="I210" s="2" t="s">
        <v>67</v>
      </c>
      <c r="J210" s="2" t="s">
        <v>68</v>
      </c>
      <c r="K210" s="2" t="s">
        <v>69</v>
      </c>
      <c r="L210" s="2" t="s">
        <v>62</v>
      </c>
      <c r="M210" s="2"/>
      <c r="N210" s="38" t="s">
        <v>212</v>
      </c>
      <c r="BO210" s="15"/>
      <c r="BP210" s="15"/>
      <c r="BQ210" s="15" t="s">
        <v>165</v>
      </c>
      <c r="BR210" s="15" t="s">
        <v>11</v>
      </c>
      <c r="BS210" s="15">
        <f t="shared" si="33"/>
        <v>-116.27163030682708</v>
      </c>
    </row>
    <row r="211" spans="1:71" x14ac:dyDescent="0.2">
      <c r="A211" s="138">
        <f>BS103*1.00304568527919</f>
        <v>5.6854256216660577</v>
      </c>
      <c r="B211" s="59" t="s">
        <v>11</v>
      </c>
      <c r="C211" s="2" t="s">
        <v>229</v>
      </c>
      <c r="D211" s="2" t="s">
        <v>221</v>
      </c>
      <c r="E211" s="2" t="s">
        <v>113</v>
      </c>
      <c r="F211" s="2" t="s">
        <v>7</v>
      </c>
      <c r="G211" s="2" t="s">
        <v>8</v>
      </c>
      <c r="H211" s="2">
        <f t="shared" si="28"/>
        <v>5.3890290252758847E-6</v>
      </c>
      <c r="I211" s="2" t="s">
        <v>67</v>
      </c>
      <c r="J211" s="2" t="s">
        <v>68</v>
      </c>
      <c r="K211" s="2" t="s">
        <v>69</v>
      </c>
      <c r="L211" s="2" t="s">
        <v>62</v>
      </c>
      <c r="M211" s="2"/>
      <c r="N211" s="38" t="s">
        <v>70</v>
      </c>
      <c r="BO211" s="15"/>
      <c r="BP211" s="15"/>
      <c r="BQ211" s="15" t="s">
        <v>166</v>
      </c>
      <c r="BR211" s="15" t="s">
        <v>11</v>
      </c>
      <c r="BS211" s="15">
        <f t="shared" si="33"/>
        <v>-0.68271942243317418</v>
      </c>
    </row>
    <row r="212" spans="1:71" x14ac:dyDescent="0.2">
      <c r="A212" s="138">
        <f t="shared" ref="A212:A221" si="34">BS104*1.00304568527919</f>
        <v>18.015263105096167</v>
      </c>
      <c r="B212" s="59" t="s">
        <v>11</v>
      </c>
      <c r="C212" s="2" t="s">
        <v>229</v>
      </c>
      <c r="D212" s="2" t="s">
        <v>221</v>
      </c>
      <c r="E212" s="2" t="s">
        <v>113</v>
      </c>
      <c r="F212" s="2" t="s">
        <v>7</v>
      </c>
      <c r="G212" s="2" t="s">
        <v>12</v>
      </c>
      <c r="H212" s="2">
        <f t="shared" si="28"/>
        <v>1.7076078772603004E-5</v>
      </c>
      <c r="I212" s="2" t="s">
        <v>67</v>
      </c>
      <c r="J212" s="2" t="s">
        <v>68</v>
      </c>
      <c r="K212" s="2" t="s">
        <v>69</v>
      </c>
      <c r="L212" s="2" t="s">
        <v>62</v>
      </c>
      <c r="M212" s="2"/>
      <c r="N212" s="38" t="s">
        <v>70</v>
      </c>
      <c r="BO212" s="15"/>
      <c r="BP212" s="15"/>
      <c r="BQ212" s="15" t="s">
        <v>167</v>
      </c>
      <c r="BR212" s="15" t="s">
        <v>11</v>
      </c>
      <c r="BS212" s="15">
        <f t="shared" si="33"/>
        <v>-44426.618913807251</v>
      </c>
    </row>
    <row r="213" spans="1:71" x14ac:dyDescent="0.2">
      <c r="A213" s="138">
        <f t="shared" si="34"/>
        <v>35.28943037130373</v>
      </c>
      <c r="B213" s="59" t="s">
        <v>11</v>
      </c>
      <c r="C213" s="2" t="s">
        <v>229</v>
      </c>
      <c r="D213" s="2" t="s">
        <v>221</v>
      </c>
      <c r="E213" s="2" t="s">
        <v>113</v>
      </c>
      <c r="F213" s="2" t="s">
        <v>7</v>
      </c>
      <c r="G213" s="2" t="s">
        <v>13</v>
      </c>
      <c r="H213" s="2">
        <f t="shared" si="28"/>
        <v>3.3449697034411118E-5</v>
      </c>
      <c r="I213" s="2" t="s">
        <v>67</v>
      </c>
      <c r="J213" s="2" t="s">
        <v>68</v>
      </c>
      <c r="K213" s="2" t="s">
        <v>69</v>
      </c>
      <c r="L213" s="2" t="s">
        <v>62</v>
      </c>
      <c r="M213" s="2"/>
      <c r="N213" s="38" t="s">
        <v>70</v>
      </c>
      <c r="BO213" s="12" t="s">
        <v>123</v>
      </c>
      <c r="BP213" s="12" t="s">
        <v>108</v>
      </c>
      <c r="BQ213" s="15" t="s">
        <v>168</v>
      </c>
      <c r="BR213" s="15" t="s">
        <v>11</v>
      </c>
      <c r="BS213" s="15">
        <f>$BD$47*C26</f>
        <v>-4.6373220165349762</v>
      </c>
    </row>
    <row r="214" spans="1:71" x14ac:dyDescent="0.2">
      <c r="A214" s="138">
        <f t="shared" si="34"/>
        <v>6.338569790768025</v>
      </c>
      <c r="B214" s="59" t="s">
        <v>11</v>
      </c>
      <c r="C214" s="2" t="s">
        <v>229</v>
      </c>
      <c r="D214" s="2" t="s">
        <v>221</v>
      </c>
      <c r="E214" s="2" t="s">
        <v>113</v>
      </c>
      <c r="F214" s="2" t="s">
        <v>7</v>
      </c>
      <c r="G214" s="2" t="s">
        <v>14</v>
      </c>
      <c r="H214" s="2">
        <f t="shared" si="28"/>
        <v>6.0081230244246691E-6</v>
      </c>
      <c r="I214" s="2" t="s">
        <v>67</v>
      </c>
      <c r="J214" s="2" t="s">
        <v>68</v>
      </c>
      <c r="K214" s="2" t="s">
        <v>69</v>
      </c>
      <c r="L214" s="2" t="s">
        <v>62</v>
      </c>
      <c r="M214" s="2"/>
      <c r="N214" s="38" t="s">
        <v>70</v>
      </c>
      <c r="BO214" s="15"/>
      <c r="BP214" s="15"/>
      <c r="BQ214" s="15" t="s">
        <v>158</v>
      </c>
      <c r="BR214" s="15" t="s">
        <v>11</v>
      </c>
      <c r="BS214" s="15">
        <f t="shared" ref="BS214:BS223" si="35">$BD$47*C27</f>
        <v>-18.079179486118878</v>
      </c>
    </row>
    <row r="215" spans="1:71" x14ac:dyDescent="0.2">
      <c r="A215" s="138">
        <f t="shared" si="34"/>
        <v>2.746383881395726</v>
      </c>
      <c r="B215" s="59" t="s">
        <v>11</v>
      </c>
      <c r="C215" s="2" t="s">
        <v>229</v>
      </c>
      <c r="D215" s="2" t="s">
        <v>221</v>
      </c>
      <c r="E215" s="2" t="s">
        <v>113</v>
      </c>
      <c r="F215" s="2" t="s">
        <v>7</v>
      </c>
      <c r="G215" s="2" t="s">
        <v>15</v>
      </c>
      <c r="H215" s="2">
        <f t="shared" si="28"/>
        <v>2.6032074705172764E-6</v>
      </c>
      <c r="I215" s="2" t="s">
        <v>67</v>
      </c>
      <c r="J215" s="2" t="s">
        <v>68</v>
      </c>
      <c r="K215" s="2" t="s">
        <v>69</v>
      </c>
      <c r="L215" s="2" t="s">
        <v>62</v>
      </c>
      <c r="M215" s="2"/>
      <c r="N215" s="38" t="s">
        <v>70</v>
      </c>
      <c r="BO215" s="15"/>
      <c r="BP215" s="15"/>
      <c r="BQ215" s="15" t="s">
        <v>159</v>
      </c>
      <c r="BR215" s="15" t="s">
        <v>11</v>
      </c>
      <c r="BS215" s="15">
        <f t="shared" si="35"/>
        <v>-27.349090468561823</v>
      </c>
    </row>
    <row r="216" spans="1:71" x14ac:dyDescent="0.2">
      <c r="A216" s="138">
        <f t="shared" si="34"/>
        <v>86.791860572002193</v>
      </c>
      <c r="B216" s="59" t="s">
        <v>11</v>
      </c>
      <c r="C216" s="2" t="s">
        <v>229</v>
      </c>
      <c r="D216" s="2" t="s">
        <v>221</v>
      </c>
      <c r="E216" s="2" t="s">
        <v>113</v>
      </c>
      <c r="F216" s="2" t="s">
        <v>7</v>
      </c>
      <c r="G216" s="2" t="s">
        <v>16</v>
      </c>
      <c r="H216" s="2">
        <f t="shared" si="28"/>
        <v>8.2267166418959427E-5</v>
      </c>
      <c r="I216" s="2" t="s">
        <v>67</v>
      </c>
      <c r="J216" s="2" t="s">
        <v>68</v>
      </c>
      <c r="K216" s="2" t="s">
        <v>69</v>
      </c>
      <c r="L216" s="2" t="s">
        <v>62</v>
      </c>
      <c r="M216" s="2"/>
      <c r="N216" s="38" t="s">
        <v>70</v>
      </c>
      <c r="BO216" s="15"/>
      <c r="BP216" s="15"/>
      <c r="BQ216" s="15" t="s">
        <v>160</v>
      </c>
      <c r="BR216" s="15" t="s">
        <v>11</v>
      </c>
      <c r="BS216" s="15">
        <f t="shared" si="35"/>
        <v>-1.9121504955365194</v>
      </c>
    </row>
    <row r="217" spans="1:71" x14ac:dyDescent="0.2">
      <c r="A217" s="138">
        <f t="shared" si="34"/>
        <v>0.22555536381652266</v>
      </c>
      <c r="B217" s="59" t="s">
        <v>11</v>
      </c>
      <c r="C217" s="2" t="s">
        <v>229</v>
      </c>
      <c r="D217" s="2" t="s">
        <v>221</v>
      </c>
      <c r="E217" s="2" t="s">
        <v>113</v>
      </c>
      <c r="F217" s="2" t="s">
        <v>7</v>
      </c>
      <c r="G217" s="2" t="s">
        <v>17</v>
      </c>
      <c r="H217" s="2">
        <f t="shared" si="28"/>
        <v>2.1379655338059023E-7</v>
      </c>
      <c r="I217" s="2" t="s">
        <v>67</v>
      </c>
      <c r="J217" s="2" t="s">
        <v>68</v>
      </c>
      <c r="K217" s="2" t="s">
        <v>69</v>
      </c>
      <c r="L217" s="2" t="s">
        <v>62</v>
      </c>
      <c r="M217" s="2"/>
      <c r="N217" s="38" t="s">
        <v>70</v>
      </c>
      <c r="BO217" s="15"/>
      <c r="BP217" s="15"/>
      <c r="BQ217" s="15" t="s">
        <v>161</v>
      </c>
      <c r="BR217" s="15" t="s">
        <v>11</v>
      </c>
      <c r="BS217" s="15">
        <f t="shared" si="35"/>
        <v>-1.8899496376083673</v>
      </c>
    </row>
    <row r="218" spans="1:71" x14ac:dyDescent="0.2">
      <c r="A218" s="138">
        <f t="shared" si="34"/>
        <v>0.53242682401562802</v>
      </c>
      <c r="B218" s="59" t="s">
        <v>11</v>
      </c>
      <c r="C218" s="2" t="s">
        <v>229</v>
      </c>
      <c r="D218" s="2" t="s">
        <v>221</v>
      </c>
      <c r="E218" s="2" t="s">
        <v>113</v>
      </c>
      <c r="F218" s="2" t="s">
        <v>7</v>
      </c>
      <c r="G218" s="2" t="s">
        <v>18</v>
      </c>
      <c r="H218" s="2">
        <f t="shared" si="28"/>
        <v>5.0466997537026356E-7</v>
      </c>
      <c r="I218" s="2" t="s">
        <v>67</v>
      </c>
      <c r="J218" s="2" t="s">
        <v>68</v>
      </c>
      <c r="K218" s="2" t="s">
        <v>69</v>
      </c>
      <c r="L218" s="2" t="s">
        <v>62</v>
      </c>
      <c r="M218" s="2"/>
      <c r="N218" s="38" t="s">
        <v>70</v>
      </c>
      <c r="BO218" s="15"/>
      <c r="BP218" s="15"/>
      <c r="BQ218" s="15" t="s">
        <v>162</v>
      </c>
      <c r="BR218" s="15" t="s">
        <v>11</v>
      </c>
      <c r="BS218" s="15">
        <f t="shared" si="35"/>
        <v>-5.5533878679683504</v>
      </c>
    </row>
    <row r="219" spans="1:71" x14ac:dyDescent="0.2">
      <c r="A219" s="138">
        <f t="shared" si="34"/>
        <v>99.75302078192199</v>
      </c>
      <c r="B219" s="59" t="s">
        <v>11</v>
      </c>
      <c r="C219" s="2" t="s">
        <v>229</v>
      </c>
      <c r="D219" s="2" t="s">
        <v>221</v>
      </c>
      <c r="E219" s="2" t="s">
        <v>113</v>
      </c>
      <c r="F219" s="2" t="s">
        <v>7</v>
      </c>
      <c r="G219" s="2" t="s">
        <v>19</v>
      </c>
      <c r="H219" s="2">
        <f t="shared" si="28"/>
        <v>9.4552626333575349E-5</v>
      </c>
      <c r="I219" s="2" t="s">
        <v>67</v>
      </c>
      <c r="J219" s="2" t="s">
        <v>68</v>
      </c>
      <c r="K219" s="2" t="s">
        <v>69</v>
      </c>
      <c r="L219" s="2" t="s">
        <v>62</v>
      </c>
      <c r="M219" s="2"/>
      <c r="N219" s="38" t="s">
        <v>70</v>
      </c>
      <c r="BO219" s="15"/>
      <c r="BP219" s="15"/>
      <c r="BQ219" s="15" t="s">
        <v>163</v>
      </c>
      <c r="BR219" s="15" t="s">
        <v>11</v>
      </c>
      <c r="BS219" s="15">
        <f t="shared" si="35"/>
        <v>-0.34103202243681352</v>
      </c>
    </row>
    <row r="220" spans="1:71" x14ac:dyDescent="0.2">
      <c r="A220" s="138">
        <f t="shared" si="34"/>
        <v>0.78813314372163223</v>
      </c>
      <c r="B220" s="59" t="s">
        <v>11</v>
      </c>
      <c r="C220" s="2" t="s">
        <v>229</v>
      </c>
      <c r="D220" s="2" t="s">
        <v>221</v>
      </c>
      <c r="E220" s="2" t="s">
        <v>113</v>
      </c>
      <c r="F220" s="2" t="s">
        <v>7</v>
      </c>
      <c r="G220" s="2" t="s">
        <v>20</v>
      </c>
      <c r="H220" s="2">
        <f t="shared" si="28"/>
        <v>7.4704563385936707E-7</v>
      </c>
      <c r="I220" s="2" t="s">
        <v>67</v>
      </c>
      <c r="J220" s="2" t="s">
        <v>68</v>
      </c>
      <c r="K220" s="2" t="s">
        <v>69</v>
      </c>
      <c r="L220" s="2" t="s">
        <v>62</v>
      </c>
      <c r="M220" s="2"/>
      <c r="N220" s="38" t="s">
        <v>70</v>
      </c>
      <c r="BO220" s="15"/>
      <c r="BP220" s="15"/>
      <c r="BQ220" s="15" t="s">
        <v>164</v>
      </c>
      <c r="BR220" s="15" t="s">
        <v>11</v>
      </c>
      <c r="BS220" s="15">
        <f t="shared" si="35"/>
        <v>-0.795505636774404</v>
      </c>
    </row>
    <row r="221" spans="1:71" x14ac:dyDescent="0.2">
      <c r="A221" s="138">
        <f t="shared" si="34"/>
        <v>50293.170848577334</v>
      </c>
      <c r="B221" s="59" t="s">
        <v>11</v>
      </c>
      <c r="C221" s="2" t="s">
        <v>229</v>
      </c>
      <c r="D221" s="2" t="s">
        <v>221</v>
      </c>
      <c r="E221" s="2" t="s">
        <v>113</v>
      </c>
      <c r="F221" s="2" t="s">
        <v>7</v>
      </c>
      <c r="G221" s="2" t="s">
        <v>21</v>
      </c>
      <c r="H221" s="2">
        <f t="shared" si="28"/>
        <v>4.7671251989172832E-2</v>
      </c>
      <c r="I221" s="2" t="s">
        <v>67</v>
      </c>
      <c r="J221" s="2" t="s">
        <v>68</v>
      </c>
      <c r="K221" s="2" t="s">
        <v>69</v>
      </c>
      <c r="L221" s="2" t="s">
        <v>62</v>
      </c>
      <c r="M221" s="2"/>
      <c r="N221" s="38" t="s">
        <v>157</v>
      </c>
      <c r="BO221" s="15"/>
      <c r="BP221" s="15"/>
      <c r="BQ221" s="15" t="s">
        <v>165</v>
      </c>
      <c r="BR221" s="15" t="s">
        <v>11</v>
      </c>
      <c r="BS221" s="15">
        <f t="shared" si="35"/>
        <v>-81.348316887330455</v>
      </c>
    </row>
    <row r="222" spans="1:71" x14ac:dyDescent="0.2">
      <c r="A222" s="138">
        <f t="shared" si="29"/>
        <v>7.3555188444695968E-2</v>
      </c>
      <c r="B222" s="59" t="s">
        <v>11</v>
      </c>
      <c r="C222" s="2" t="s">
        <v>226</v>
      </c>
      <c r="D222" s="2" t="s">
        <v>221</v>
      </c>
      <c r="E222" s="2" t="s">
        <v>100</v>
      </c>
      <c r="F222" s="2" t="s">
        <v>7</v>
      </c>
      <c r="G222" s="2" t="s">
        <v>8</v>
      </c>
      <c r="H222" s="2">
        <f t="shared" si="28"/>
        <v>6.9720557767484338E-8</v>
      </c>
      <c r="I222" s="2" t="s">
        <v>67</v>
      </c>
      <c r="J222" s="2" t="s">
        <v>68</v>
      </c>
      <c r="K222" s="2" t="s">
        <v>69</v>
      </c>
      <c r="L222" s="2" t="s">
        <v>62</v>
      </c>
      <c r="M222" s="2"/>
      <c r="N222" s="38" t="s">
        <v>70</v>
      </c>
      <c r="BO222" s="15"/>
      <c r="BP222" s="15"/>
      <c r="BQ222" s="15" t="s">
        <v>166</v>
      </c>
      <c r="BR222" s="15" t="s">
        <v>11</v>
      </c>
      <c r="BS222" s="15">
        <f t="shared" si="35"/>
        <v>-0.47765801317716688</v>
      </c>
    </row>
    <row r="223" spans="1:71" x14ac:dyDescent="0.2">
      <c r="A223" s="138">
        <f t="shared" si="29"/>
        <v>0.23307244888163978</v>
      </c>
      <c r="B223" s="59" t="s">
        <v>11</v>
      </c>
      <c r="C223" s="2" t="s">
        <v>226</v>
      </c>
      <c r="D223" s="2" t="s">
        <v>221</v>
      </c>
      <c r="E223" s="2" t="s">
        <v>100</v>
      </c>
      <c r="F223" s="2" t="s">
        <v>7</v>
      </c>
      <c r="G223" s="2" t="s">
        <v>12</v>
      </c>
      <c r="H223" s="2">
        <f t="shared" si="28"/>
        <v>2.2092175249444529E-7</v>
      </c>
      <c r="I223" s="2" t="s">
        <v>67</v>
      </c>
      <c r="J223" s="2" t="s">
        <v>68</v>
      </c>
      <c r="K223" s="2" t="s">
        <v>69</v>
      </c>
      <c r="L223" s="2" t="s">
        <v>62</v>
      </c>
      <c r="M223" s="2"/>
      <c r="N223" s="38" t="s">
        <v>70</v>
      </c>
      <c r="BO223" s="15"/>
      <c r="BP223" s="15"/>
      <c r="BQ223" s="15" t="s">
        <v>167</v>
      </c>
      <c r="BR223" s="15" t="s">
        <v>11</v>
      </c>
      <c r="BS223" s="15">
        <f t="shared" si="35"/>
        <v>-31082.65244149464</v>
      </c>
    </row>
    <row r="224" spans="1:71" x14ac:dyDescent="0.2">
      <c r="A224" s="138">
        <f t="shared" si="29"/>
        <v>0.45655697106922544</v>
      </c>
      <c r="B224" s="59" t="s">
        <v>11</v>
      </c>
      <c r="C224" s="2" t="s">
        <v>226</v>
      </c>
      <c r="D224" s="2" t="s">
        <v>221</v>
      </c>
      <c r="E224" s="2" t="s">
        <v>100</v>
      </c>
      <c r="F224" s="2" t="s">
        <v>7</v>
      </c>
      <c r="G224" s="2" t="s">
        <v>13</v>
      </c>
      <c r="H224" s="2">
        <f t="shared" si="28"/>
        <v>4.3275542281443174E-7</v>
      </c>
      <c r="I224" s="2" t="s">
        <v>67</v>
      </c>
      <c r="J224" s="2" t="s">
        <v>68</v>
      </c>
      <c r="K224" s="2" t="s">
        <v>69</v>
      </c>
      <c r="L224" s="2" t="s">
        <v>62</v>
      </c>
      <c r="M224" s="2"/>
      <c r="N224" s="38" t="s">
        <v>70</v>
      </c>
    </row>
    <row r="225" spans="1:14" x14ac:dyDescent="0.2">
      <c r="A225" s="138">
        <f t="shared" si="29"/>
        <v>8.2005240496519541E-2</v>
      </c>
      <c r="B225" s="59" t="s">
        <v>11</v>
      </c>
      <c r="C225" s="2" t="s">
        <v>226</v>
      </c>
      <c r="D225" s="2" t="s">
        <v>221</v>
      </c>
      <c r="E225" s="2" t="s">
        <v>100</v>
      </c>
      <c r="F225" s="2" t="s">
        <v>7</v>
      </c>
      <c r="G225" s="2" t="s">
        <v>14</v>
      </c>
      <c r="H225" s="2">
        <f t="shared" si="28"/>
        <v>7.7730085778691509E-8</v>
      </c>
      <c r="I225" s="2" t="s">
        <v>67</v>
      </c>
      <c r="J225" s="2" t="s">
        <v>68</v>
      </c>
      <c r="K225" s="2" t="s">
        <v>69</v>
      </c>
      <c r="L225" s="2" t="s">
        <v>62</v>
      </c>
      <c r="M225" s="2"/>
      <c r="N225" s="38" t="s">
        <v>70</v>
      </c>
    </row>
    <row r="226" spans="1:14" x14ac:dyDescent="0.2">
      <c r="A226" s="138">
        <f t="shared" si="29"/>
        <v>3.5531338791543438E-2</v>
      </c>
      <c r="B226" s="59" t="s">
        <v>11</v>
      </c>
      <c r="C226" s="2" t="s">
        <v>226</v>
      </c>
      <c r="D226" s="2" t="s">
        <v>221</v>
      </c>
      <c r="E226" s="2" t="s">
        <v>100</v>
      </c>
      <c r="F226" s="2" t="s">
        <v>7</v>
      </c>
      <c r="G226" s="2" t="s">
        <v>15</v>
      </c>
      <c r="H226" s="2">
        <f t="shared" si="28"/>
        <v>3.3678994115207054E-8</v>
      </c>
      <c r="I226" s="2" t="s">
        <v>67</v>
      </c>
      <c r="J226" s="2" t="s">
        <v>68</v>
      </c>
      <c r="K226" s="2" t="s">
        <v>69</v>
      </c>
      <c r="L226" s="2" t="s">
        <v>62</v>
      </c>
      <c r="M226" s="2"/>
      <c r="N226" s="38" t="s">
        <v>70</v>
      </c>
    </row>
    <row r="227" spans="1:14" x14ac:dyDescent="0.2">
      <c r="A227" s="138">
        <f t="shared" si="29"/>
        <v>1.1228696116454748</v>
      </c>
      <c r="B227" s="59" t="s">
        <v>11</v>
      </c>
      <c r="C227" s="2" t="s">
        <v>226</v>
      </c>
      <c r="D227" s="2" t="s">
        <v>221</v>
      </c>
      <c r="E227" s="2" t="s">
        <v>100</v>
      </c>
      <c r="F227" s="2" t="s">
        <v>7</v>
      </c>
      <c r="G227" s="2" t="s">
        <v>16</v>
      </c>
      <c r="H227" s="2">
        <f t="shared" si="28"/>
        <v>1.0643313854459478E-6</v>
      </c>
      <c r="I227" s="2" t="s">
        <v>67</v>
      </c>
      <c r="J227" s="2" t="s">
        <v>68</v>
      </c>
      <c r="K227" s="2" t="s">
        <v>69</v>
      </c>
      <c r="L227" s="2" t="s">
        <v>62</v>
      </c>
      <c r="M227" s="2"/>
      <c r="N227" s="38" t="s">
        <v>70</v>
      </c>
    </row>
    <row r="228" spans="1:14" x14ac:dyDescent="0.2">
      <c r="A228" s="138">
        <f t="shared" si="29"/>
        <v>2.9181222997645205E-3</v>
      </c>
      <c r="B228" s="59" t="s">
        <v>11</v>
      </c>
      <c r="C228" s="2" t="s">
        <v>226</v>
      </c>
      <c r="D228" s="2" t="s">
        <v>221</v>
      </c>
      <c r="E228" s="2" t="s">
        <v>100</v>
      </c>
      <c r="F228" s="2" t="s">
        <v>7</v>
      </c>
      <c r="G228" s="2" t="s">
        <v>17</v>
      </c>
      <c r="H228" s="2">
        <f t="shared" si="28"/>
        <v>2.7659927011985979E-9</v>
      </c>
      <c r="I228" s="2" t="s">
        <v>67</v>
      </c>
      <c r="J228" s="2" t="s">
        <v>68</v>
      </c>
      <c r="K228" s="2" t="s">
        <v>69</v>
      </c>
      <c r="L228" s="2" t="s">
        <v>62</v>
      </c>
      <c r="M228" s="2"/>
      <c r="N228" s="38" t="s">
        <v>70</v>
      </c>
    </row>
    <row r="229" spans="1:14" x14ac:dyDescent="0.2">
      <c r="A229" s="138">
        <f t="shared" si="29"/>
        <v>6.8882715173053726E-3</v>
      </c>
      <c r="B229" s="59" t="s">
        <v>11</v>
      </c>
      <c r="C229" s="2" t="s">
        <v>226</v>
      </c>
      <c r="D229" s="2" t="s">
        <v>221</v>
      </c>
      <c r="E229" s="2" t="s">
        <v>100</v>
      </c>
      <c r="F229" s="2" t="s">
        <v>7</v>
      </c>
      <c r="G229" s="2" t="s">
        <v>18</v>
      </c>
      <c r="H229" s="2">
        <f t="shared" si="28"/>
        <v>6.5291673149813961E-9</v>
      </c>
      <c r="I229" s="2" t="s">
        <v>67</v>
      </c>
      <c r="J229" s="2" t="s">
        <v>68</v>
      </c>
      <c r="K229" s="2" t="s">
        <v>69</v>
      </c>
      <c r="L229" s="2" t="s">
        <v>62</v>
      </c>
      <c r="M229" s="2"/>
      <c r="N229" s="38" t="s">
        <v>70</v>
      </c>
    </row>
    <row r="230" spans="1:14" x14ac:dyDescent="0.2">
      <c r="A230" s="138">
        <f t="shared" si="29"/>
        <v>1.2905546092416924</v>
      </c>
      <c r="B230" s="59" t="s">
        <v>11</v>
      </c>
      <c r="C230" s="2" t="s">
        <v>226</v>
      </c>
      <c r="D230" s="2" t="s">
        <v>221</v>
      </c>
      <c r="E230" s="2" t="s">
        <v>100</v>
      </c>
      <c r="F230" s="2" t="s">
        <v>7</v>
      </c>
      <c r="G230" s="2" t="s">
        <v>19</v>
      </c>
      <c r="H230" s="2">
        <f t="shared" si="28"/>
        <v>1.2232745111295664E-6</v>
      </c>
      <c r="I230" s="2" t="s">
        <v>67</v>
      </c>
      <c r="J230" s="2" t="s">
        <v>68</v>
      </c>
      <c r="K230" s="2" t="s">
        <v>69</v>
      </c>
      <c r="L230" s="2" t="s">
        <v>62</v>
      </c>
      <c r="M230" s="2"/>
      <c r="N230" s="38" t="s">
        <v>70</v>
      </c>
    </row>
    <row r="231" spans="1:14" x14ac:dyDescent="0.2">
      <c r="A231" s="138">
        <f t="shared" si="29"/>
        <v>1.0196471779533613E-2</v>
      </c>
      <c r="B231" s="59" t="s">
        <v>11</v>
      </c>
      <c r="C231" s="2" t="s">
        <v>226</v>
      </c>
      <c r="D231" s="2" t="s">
        <v>221</v>
      </c>
      <c r="E231" s="2" t="s">
        <v>100</v>
      </c>
      <c r="F231" s="2" t="s">
        <v>7</v>
      </c>
      <c r="G231" s="2" t="s">
        <v>20</v>
      </c>
      <c r="H231" s="2">
        <f t="shared" si="28"/>
        <v>9.6649021606953695E-9</v>
      </c>
      <c r="I231" s="2" t="s">
        <v>67</v>
      </c>
      <c r="J231" s="2" t="s">
        <v>68</v>
      </c>
      <c r="K231" s="2" t="s">
        <v>69</v>
      </c>
      <c r="L231" s="2" t="s">
        <v>62</v>
      </c>
      <c r="M231" s="2"/>
      <c r="N231" s="38" t="s">
        <v>70</v>
      </c>
    </row>
    <row r="232" spans="1:14" x14ac:dyDescent="0.2">
      <c r="A232" s="138">
        <f t="shared" si="29"/>
        <v>650.66784888557663</v>
      </c>
      <c r="B232" s="59" t="s">
        <v>11</v>
      </c>
      <c r="C232" s="2" t="s">
        <v>226</v>
      </c>
      <c r="D232" s="2" t="s">
        <v>221</v>
      </c>
      <c r="E232" s="2" t="s">
        <v>100</v>
      </c>
      <c r="F232" s="2" t="s">
        <v>7</v>
      </c>
      <c r="G232" s="2" t="s">
        <v>21</v>
      </c>
      <c r="H232" s="2">
        <f t="shared" si="28"/>
        <v>6.167467761948593E-4</v>
      </c>
      <c r="I232" s="2" t="s">
        <v>67</v>
      </c>
      <c r="J232" s="2" t="s">
        <v>68</v>
      </c>
      <c r="K232" s="2" t="s">
        <v>69</v>
      </c>
      <c r="L232" s="2" t="s">
        <v>62</v>
      </c>
      <c r="M232" s="2"/>
      <c r="N232" s="38" t="s">
        <v>157</v>
      </c>
    </row>
    <row r="233" spans="1:14" x14ac:dyDescent="0.2">
      <c r="A233" s="138">
        <f>BS125*1.00304568527919</f>
        <v>5.6854256216660577</v>
      </c>
      <c r="B233" s="59" t="s">
        <v>11</v>
      </c>
      <c r="C233" s="2" t="s">
        <v>226</v>
      </c>
      <c r="D233" s="2" t="s">
        <v>221</v>
      </c>
      <c r="E233" s="2" t="s">
        <v>113</v>
      </c>
      <c r="F233" s="2" t="s">
        <v>7</v>
      </c>
      <c r="G233" s="2" t="s">
        <v>8</v>
      </c>
      <c r="H233" s="2">
        <f t="shared" si="28"/>
        <v>5.3890290252758847E-6</v>
      </c>
      <c r="I233" s="2" t="s">
        <v>67</v>
      </c>
      <c r="J233" s="2" t="s">
        <v>68</v>
      </c>
      <c r="K233" s="2" t="s">
        <v>69</v>
      </c>
      <c r="L233" s="2" t="s">
        <v>62</v>
      </c>
      <c r="M233" s="2"/>
      <c r="N233" s="38" t="s">
        <v>70</v>
      </c>
    </row>
    <row r="234" spans="1:14" x14ac:dyDescent="0.2">
      <c r="A234" s="138">
        <f t="shared" ref="A234:A243" si="36">BS126*1.00304568527919</f>
        <v>18.015263105096167</v>
      </c>
      <c r="B234" s="59" t="s">
        <v>11</v>
      </c>
      <c r="C234" s="2" t="s">
        <v>226</v>
      </c>
      <c r="D234" s="2" t="s">
        <v>221</v>
      </c>
      <c r="E234" s="2" t="s">
        <v>113</v>
      </c>
      <c r="F234" s="2" t="s">
        <v>7</v>
      </c>
      <c r="G234" s="2" t="s">
        <v>12</v>
      </c>
      <c r="H234" s="2">
        <f t="shared" si="28"/>
        <v>1.7076078772603004E-5</v>
      </c>
      <c r="I234" s="2" t="s">
        <v>67</v>
      </c>
      <c r="J234" s="2" t="s">
        <v>68</v>
      </c>
      <c r="K234" s="2" t="s">
        <v>69</v>
      </c>
      <c r="L234" s="2" t="s">
        <v>62</v>
      </c>
      <c r="M234" s="2"/>
      <c r="N234" s="38" t="s">
        <v>70</v>
      </c>
    </row>
    <row r="235" spans="1:14" x14ac:dyDescent="0.2">
      <c r="A235" s="138">
        <f t="shared" si="36"/>
        <v>35.28943037130373</v>
      </c>
      <c r="B235" s="59" t="s">
        <v>11</v>
      </c>
      <c r="C235" s="2" t="s">
        <v>226</v>
      </c>
      <c r="D235" s="2" t="s">
        <v>221</v>
      </c>
      <c r="E235" s="2" t="s">
        <v>113</v>
      </c>
      <c r="F235" s="2" t="s">
        <v>7</v>
      </c>
      <c r="G235" s="2" t="s">
        <v>13</v>
      </c>
      <c r="H235" s="2">
        <f t="shared" si="28"/>
        <v>3.3449697034411118E-5</v>
      </c>
      <c r="I235" s="2" t="s">
        <v>67</v>
      </c>
      <c r="J235" s="2" t="s">
        <v>68</v>
      </c>
      <c r="K235" s="2" t="s">
        <v>69</v>
      </c>
      <c r="L235" s="2" t="s">
        <v>62</v>
      </c>
      <c r="M235" s="2"/>
      <c r="N235" s="38" t="s">
        <v>70</v>
      </c>
    </row>
    <row r="236" spans="1:14" x14ac:dyDescent="0.2">
      <c r="A236" s="138">
        <f t="shared" si="36"/>
        <v>6.338569790768025</v>
      </c>
      <c r="B236" s="59" t="s">
        <v>11</v>
      </c>
      <c r="C236" s="2" t="s">
        <v>226</v>
      </c>
      <c r="D236" s="2" t="s">
        <v>221</v>
      </c>
      <c r="E236" s="2" t="s">
        <v>113</v>
      </c>
      <c r="F236" s="2" t="s">
        <v>7</v>
      </c>
      <c r="G236" s="2" t="s">
        <v>14</v>
      </c>
      <c r="H236" s="2">
        <f t="shared" si="28"/>
        <v>6.0081230244246691E-6</v>
      </c>
      <c r="I236" s="2" t="s">
        <v>67</v>
      </c>
      <c r="J236" s="2" t="s">
        <v>68</v>
      </c>
      <c r="K236" s="2" t="s">
        <v>69</v>
      </c>
      <c r="L236" s="2" t="s">
        <v>62</v>
      </c>
      <c r="M236" s="2"/>
      <c r="N236" s="38" t="s">
        <v>70</v>
      </c>
    </row>
    <row r="237" spans="1:14" x14ac:dyDescent="0.2">
      <c r="A237" s="138">
        <f t="shared" si="36"/>
        <v>2.746383881395726</v>
      </c>
      <c r="B237" s="59" t="s">
        <v>11</v>
      </c>
      <c r="C237" s="2" t="s">
        <v>226</v>
      </c>
      <c r="D237" s="2" t="s">
        <v>221</v>
      </c>
      <c r="E237" s="2" t="s">
        <v>113</v>
      </c>
      <c r="F237" s="2" t="s">
        <v>7</v>
      </c>
      <c r="G237" s="2" t="s">
        <v>15</v>
      </c>
      <c r="H237" s="2">
        <f t="shared" si="28"/>
        <v>2.6032074705172764E-6</v>
      </c>
      <c r="I237" s="2" t="s">
        <v>67</v>
      </c>
      <c r="J237" s="2" t="s">
        <v>68</v>
      </c>
      <c r="K237" s="2" t="s">
        <v>69</v>
      </c>
      <c r="L237" s="2" t="s">
        <v>62</v>
      </c>
      <c r="M237" s="2"/>
      <c r="N237" s="38" t="s">
        <v>70</v>
      </c>
    </row>
    <row r="238" spans="1:14" x14ac:dyDescent="0.2">
      <c r="A238" s="138">
        <f t="shared" si="36"/>
        <v>86.791860572002193</v>
      </c>
      <c r="B238" s="59" t="s">
        <v>11</v>
      </c>
      <c r="C238" s="2" t="s">
        <v>226</v>
      </c>
      <c r="D238" s="2" t="s">
        <v>221</v>
      </c>
      <c r="E238" s="2" t="s">
        <v>113</v>
      </c>
      <c r="F238" s="2" t="s">
        <v>7</v>
      </c>
      <c r="G238" s="2" t="s">
        <v>16</v>
      </c>
      <c r="H238" s="2">
        <f t="shared" si="28"/>
        <v>8.2267166418959427E-5</v>
      </c>
      <c r="I238" s="2" t="s">
        <v>67</v>
      </c>
      <c r="J238" s="2" t="s">
        <v>68</v>
      </c>
      <c r="K238" s="2" t="s">
        <v>69</v>
      </c>
      <c r="L238" s="2" t="s">
        <v>62</v>
      </c>
      <c r="M238" s="2"/>
      <c r="N238" s="38" t="s">
        <v>70</v>
      </c>
    </row>
    <row r="239" spans="1:14" x14ac:dyDescent="0.2">
      <c r="A239" s="138">
        <f t="shared" si="36"/>
        <v>0.22555536381652266</v>
      </c>
      <c r="B239" s="59" t="s">
        <v>11</v>
      </c>
      <c r="C239" s="2" t="s">
        <v>226</v>
      </c>
      <c r="D239" s="2" t="s">
        <v>221</v>
      </c>
      <c r="E239" s="2" t="s">
        <v>113</v>
      </c>
      <c r="F239" s="2" t="s">
        <v>7</v>
      </c>
      <c r="G239" s="2" t="s">
        <v>17</v>
      </c>
      <c r="H239" s="2">
        <f t="shared" si="28"/>
        <v>2.1379655338059023E-7</v>
      </c>
      <c r="I239" s="2" t="s">
        <v>67</v>
      </c>
      <c r="J239" s="2" t="s">
        <v>68</v>
      </c>
      <c r="K239" s="2" t="s">
        <v>69</v>
      </c>
      <c r="L239" s="2" t="s">
        <v>62</v>
      </c>
      <c r="M239" s="2"/>
      <c r="N239" s="38" t="s">
        <v>70</v>
      </c>
    </row>
    <row r="240" spans="1:14" x14ac:dyDescent="0.2">
      <c r="A240" s="138">
        <f t="shared" si="36"/>
        <v>0.53242682401562802</v>
      </c>
      <c r="B240" s="59" t="s">
        <v>11</v>
      </c>
      <c r="C240" s="2" t="s">
        <v>226</v>
      </c>
      <c r="D240" s="2" t="s">
        <v>221</v>
      </c>
      <c r="E240" s="2" t="s">
        <v>113</v>
      </c>
      <c r="F240" s="2" t="s">
        <v>7</v>
      </c>
      <c r="G240" s="2" t="s">
        <v>18</v>
      </c>
      <c r="H240" s="2">
        <f t="shared" ref="H240:H303" si="37">A240/1000/10^6/0.001055</f>
        <v>5.0466997537026356E-7</v>
      </c>
      <c r="I240" s="2" t="s">
        <v>67</v>
      </c>
      <c r="J240" s="2" t="s">
        <v>68</v>
      </c>
      <c r="K240" s="2" t="s">
        <v>69</v>
      </c>
      <c r="L240" s="2" t="s">
        <v>62</v>
      </c>
      <c r="M240" s="2"/>
      <c r="N240" s="38" t="s">
        <v>70</v>
      </c>
    </row>
    <row r="241" spans="1:14" x14ac:dyDescent="0.2">
      <c r="A241" s="138">
        <f t="shared" si="36"/>
        <v>99.75302078192199</v>
      </c>
      <c r="B241" s="59" t="s">
        <v>11</v>
      </c>
      <c r="C241" s="2" t="s">
        <v>226</v>
      </c>
      <c r="D241" s="2" t="s">
        <v>221</v>
      </c>
      <c r="E241" s="2" t="s">
        <v>113</v>
      </c>
      <c r="F241" s="2" t="s">
        <v>7</v>
      </c>
      <c r="G241" s="2" t="s">
        <v>19</v>
      </c>
      <c r="H241" s="2">
        <f t="shared" si="37"/>
        <v>9.4552626333575349E-5</v>
      </c>
      <c r="I241" s="2" t="s">
        <v>67</v>
      </c>
      <c r="J241" s="2" t="s">
        <v>68</v>
      </c>
      <c r="K241" s="2" t="s">
        <v>69</v>
      </c>
      <c r="L241" s="2" t="s">
        <v>62</v>
      </c>
      <c r="M241" s="2"/>
      <c r="N241" s="38" t="s">
        <v>70</v>
      </c>
    </row>
    <row r="242" spans="1:14" x14ac:dyDescent="0.2">
      <c r="A242" s="138">
        <f t="shared" si="36"/>
        <v>0.78813314372163223</v>
      </c>
      <c r="B242" s="59" t="s">
        <v>11</v>
      </c>
      <c r="C242" s="2" t="s">
        <v>226</v>
      </c>
      <c r="D242" s="2" t="s">
        <v>221</v>
      </c>
      <c r="E242" s="2" t="s">
        <v>113</v>
      </c>
      <c r="F242" s="2" t="s">
        <v>7</v>
      </c>
      <c r="G242" s="2" t="s">
        <v>20</v>
      </c>
      <c r="H242" s="2">
        <f t="shared" si="37"/>
        <v>7.4704563385936707E-7</v>
      </c>
      <c r="I242" s="2" t="s">
        <v>67</v>
      </c>
      <c r="J242" s="2" t="s">
        <v>68</v>
      </c>
      <c r="K242" s="2" t="s">
        <v>69</v>
      </c>
      <c r="L242" s="2" t="s">
        <v>62</v>
      </c>
      <c r="M242" s="2"/>
      <c r="N242" s="38" t="s">
        <v>70</v>
      </c>
    </row>
    <row r="243" spans="1:14" x14ac:dyDescent="0.2">
      <c r="A243" s="138">
        <f t="shared" si="36"/>
        <v>50293.170848577334</v>
      </c>
      <c r="B243" s="59" t="s">
        <v>11</v>
      </c>
      <c r="C243" s="2" t="s">
        <v>226</v>
      </c>
      <c r="D243" s="2" t="s">
        <v>221</v>
      </c>
      <c r="E243" s="2" t="s">
        <v>113</v>
      </c>
      <c r="F243" s="2" t="s">
        <v>7</v>
      </c>
      <c r="G243" s="2" t="s">
        <v>21</v>
      </c>
      <c r="H243" s="2">
        <f t="shared" si="37"/>
        <v>4.7671251989172832E-2</v>
      </c>
      <c r="I243" s="2" t="s">
        <v>67</v>
      </c>
      <c r="J243" s="2" t="s">
        <v>68</v>
      </c>
      <c r="K243" s="2" t="s">
        <v>69</v>
      </c>
      <c r="L243" s="2" t="s">
        <v>62</v>
      </c>
      <c r="M243" s="2"/>
      <c r="N243" s="38" t="s">
        <v>212</v>
      </c>
    </row>
    <row r="244" spans="1:14" x14ac:dyDescent="0.2">
      <c r="A244" s="138">
        <f t="shared" ref="A244:A276" si="38">BS136</f>
        <v>0.29492469326554216</v>
      </c>
      <c r="B244" s="59" t="s">
        <v>11</v>
      </c>
      <c r="C244" s="2" t="s">
        <v>111</v>
      </c>
      <c r="D244" s="2" t="s">
        <v>221</v>
      </c>
      <c r="E244" s="2" t="s">
        <v>108</v>
      </c>
      <c r="F244" s="2" t="s">
        <v>7</v>
      </c>
      <c r="G244" s="2" t="s">
        <v>8</v>
      </c>
      <c r="H244" s="2">
        <f t="shared" si="37"/>
        <v>2.795494722896134E-7</v>
      </c>
      <c r="I244" s="2" t="s">
        <v>67</v>
      </c>
      <c r="J244" s="2" t="s">
        <v>68</v>
      </c>
      <c r="K244" s="2" t="s">
        <v>69</v>
      </c>
      <c r="L244" s="2" t="s">
        <v>62</v>
      </c>
      <c r="M244" s="2"/>
      <c r="N244" s="38" t="s">
        <v>70</v>
      </c>
    </row>
    <row r="245" spans="1:14" x14ac:dyDescent="0.2">
      <c r="A245" s="138">
        <f t="shared" si="38"/>
        <v>0.93452035061740213</v>
      </c>
      <c r="B245" s="59" t="s">
        <v>11</v>
      </c>
      <c r="C245" s="2" t="s">
        <v>111</v>
      </c>
      <c r="D245" s="2" t="s">
        <v>221</v>
      </c>
      <c r="E245" s="2" t="s">
        <v>108</v>
      </c>
      <c r="F245" s="2" t="s">
        <v>7</v>
      </c>
      <c r="G245" s="2" t="s">
        <v>12</v>
      </c>
      <c r="H245" s="2">
        <f t="shared" si="37"/>
        <v>8.8580128020606844E-7</v>
      </c>
      <c r="I245" s="2" t="s">
        <v>67</v>
      </c>
      <c r="J245" s="2" t="s">
        <v>68</v>
      </c>
      <c r="K245" s="2" t="s">
        <v>69</v>
      </c>
      <c r="L245" s="2" t="s">
        <v>62</v>
      </c>
      <c r="M245" s="2"/>
      <c r="N245" s="38" t="s">
        <v>70</v>
      </c>
    </row>
    <row r="246" spans="1:14" x14ac:dyDescent="0.2">
      <c r="A246" s="138">
        <f t="shared" si="38"/>
        <v>1.8305972358710727</v>
      </c>
      <c r="B246" s="59" t="s">
        <v>11</v>
      </c>
      <c r="C246" s="2" t="s">
        <v>111</v>
      </c>
      <c r="D246" s="2" t="s">
        <v>221</v>
      </c>
      <c r="E246" s="2" t="s">
        <v>108</v>
      </c>
      <c r="F246" s="2" t="s">
        <v>7</v>
      </c>
      <c r="G246" s="2" t="s">
        <v>13</v>
      </c>
      <c r="H246" s="2">
        <f t="shared" si="37"/>
        <v>1.7351632567498321E-6</v>
      </c>
      <c r="I246" s="2" t="s">
        <v>67</v>
      </c>
      <c r="J246" s="2" t="s">
        <v>68</v>
      </c>
      <c r="K246" s="2" t="s">
        <v>69</v>
      </c>
      <c r="L246" s="2" t="s">
        <v>62</v>
      </c>
      <c r="M246" s="2"/>
      <c r="N246" s="38" t="s">
        <v>70</v>
      </c>
    </row>
    <row r="247" spans="1:14" x14ac:dyDescent="0.2">
      <c r="A247" s="138">
        <f t="shared" si="38"/>
        <v>0.32880577034735387</v>
      </c>
      <c r="B247" s="59" t="s">
        <v>11</v>
      </c>
      <c r="C247" s="2" t="s">
        <v>111</v>
      </c>
      <c r="D247" s="2" t="s">
        <v>221</v>
      </c>
      <c r="E247" s="2" t="s">
        <v>108</v>
      </c>
      <c r="F247" s="2" t="s">
        <v>7</v>
      </c>
      <c r="G247" s="2" t="s">
        <v>14</v>
      </c>
      <c r="H247" s="2">
        <f t="shared" si="37"/>
        <v>3.1166423729607003E-7</v>
      </c>
      <c r="I247" s="2" t="s">
        <v>67</v>
      </c>
      <c r="J247" s="2" t="s">
        <v>68</v>
      </c>
      <c r="K247" s="2" t="s">
        <v>69</v>
      </c>
      <c r="L247" s="2" t="s">
        <v>62</v>
      </c>
      <c r="M247" s="2"/>
      <c r="N247" s="38" t="s">
        <v>70</v>
      </c>
    </row>
    <row r="248" spans="1:14" x14ac:dyDescent="0.2">
      <c r="A248" s="138">
        <f t="shared" si="38"/>
        <v>0.14246539796834207</v>
      </c>
      <c r="B248" s="59" t="s">
        <v>11</v>
      </c>
      <c r="C248" s="2" t="s">
        <v>111</v>
      </c>
      <c r="D248" s="2" t="s">
        <v>221</v>
      </c>
      <c r="E248" s="2" t="s">
        <v>108</v>
      </c>
      <c r="F248" s="2" t="s">
        <v>7</v>
      </c>
      <c r="G248" s="2" t="s">
        <v>15</v>
      </c>
      <c r="H248" s="2">
        <f t="shared" si="37"/>
        <v>1.3503829191312046E-7</v>
      </c>
      <c r="I248" s="2" t="s">
        <v>67</v>
      </c>
      <c r="J248" s="2" t="s">
        <v>68</v>
      </c>
      <c r="K248" s="2" t="s">
        <v>69</v>
      </c>
      <c r="L248" s="2" t="s">
        <v>62</v>
      </c>
      <c r="M248" s="2"/>
      <c r="N248" s="38" t="s">
        <v>70</v>
      </c>
    </row>
    <row r="249" spans="1:14" x14ac:dyDescent="0.2">
      <c r="A249" s="138">
        <f t="shared" si="38"/>
        <v>4.5022245581048477</v>
      </c>
      <c r="B249" s="59" t="s">
        <v>11</v>
      </c>
      <c r="C249" s="2" t="s">
        <v>111</v>
      </c>
      <c r="D249" s="2" t="s">
        <v>221</v>
      </c>
      <c r="E249" s="2" t="s">
        <v>108</v>
      </c>
      <c r="F249" s="2" t="s">
        <v>7</v>
      </c>
      <c r="G249" s="2" t="s">
        <v>16</v>
      </c>
      <c r="H249" s="2">
        <f t="shared" si="37"/>
        <v>4.2675114294832688E-6</v>
      </c>
      <c r="I249" s="2" t="s">
        <v>67</v>
      </c>
      <c r="J249" s="2" t="s">
        <v>68</v>
      </c>
      <c r="K249" s="2" t="s">
        <v>69</v>
      </c>
      <c r="L249" s="2" t="s">
        <v>62</v>
      </c>
      <c r="M249" s="2"/>
      <c r="N249" s="38" t="s">
        <v>70</v>
      </c>
    </row>
    <row r="250" spans="1:14" x14ac:dyDescent="0.2">
      <c r="A250" s="138">
        <f t="shared" si="38"/>
        <v>1.1700416277452266E-2</v>
      </c>
      <c r="B250" s="59" t="s">
        <v>11</v>
      </c>
      <c r="C250" s="2" t="s">
        <v>111</v>
      </c>
      <c r="D250" s="2" t="s">
        <v>221</v>
      </c>
      <c r="E250" s="2" t="s">
        <v>108</v>
      </c>
      <c r="F250" s="2" t="s">
        <v>7</v>
      </c>
      <c r="G250" s="2" t="s">
        <v>17</v>
      </c>
      <c r="H250" s="2">
        <f t="shared" si="37"/>
        <v>1.1090441969149069E-8</v>
      </c>
      <c r="I250" s="2" t="s">
        <v>67</v>
      </c>
      <c r="J250" s="2" t="s">
        <v>68</v>
      </c>
      <c r="K250" s="2" t="s">
        <v>69</v>
      </c>
      <c r="L250" s="2" t="s">
        <v>62</v>
      </c>
      <c r="M250" s="2"/>
      <c r="N250" s="38" t="s">
        <v>70</v>
      </c>
    </row>
    <row r="251" spans="1:14" x14ac:dyDescent="0.2">
      <c r="A251" s="138">
        <f t="shared" si="38"/>
        <v>2.7619008357221461E-2</v>
      </c>
      <c r="B251" s="59" t="s">
        <v>11</v>
      </c>
      <c r="C251" s="2" t="s">
        <v>111</v>
      </c>
      <c r="D251" s="2" t="s">
        <v>221</v>
      </c>
      <c r="E251" s="2" t="s">
        <v>108</v>
      </c>
      <c r="F251" s="2" t="s">
        <v>7</v>
      </c>
      <c r="G251" s="2" t="s">
        <v>18</v>
      </c>
      <c r="H251" s="2">
        <f t="shared" si="37"/>
        <v>2.617915484096821E-8</v>
      </c>
      <c r="I251" s="2" t="s">
        <v>67</v>
      </c>
      <c r="J251" s="2" t="s">
        <v>68</v>
      </c>
      <c r="K251" s="2" t="s">
        <v>69</v>
      </c>
      <c r="L251" s="2" t="s">
        <v>62</v>
      </c>
      <c r="M251" s="2"/>
      <c r="N251" s="38" t="s">
        <v>70</v>
      </c>
    </row>
    <row r="252" spans="1:14" x14ac:dyDescent="0.2">
      <c r="A252" s="138">
        <f t="shared" si="38"/>
        <v>5.1745693311521084</v>
      </c>
      <c r="B252" s="59" t="s">
        <v>11</v>
      </c>
      <c r="C252" s="2" t="s">
        <v>111</v>
      </c>
      <c r="D252" s="2" t="s">
        <v>221</v>
      </c>
      <c r="E252" s="2" t="s">
        <v>108</v>
      </c>
      <c r="F252" s="2" t="s">
        <v>7</v>
      </c>
      <c r="G252" s="2" t="s">
        <v>19</v>
      </c>
      <c r="H252" s="2">
        <f t="shared" si="37"/>
        <v>4.904805053224748E-6</v>
      </c>
      <c r="I252" s="2" t="s">
        <v>67</v>
      </c>
      <c r="J252" s="2" t="s">
        <v>68</v>
      </c>
      <c r="K252" s="2" t="s">
        <v>69</v>
      </c>
      <c r="L252" s="2" t="s">
        <v>62</v>
      </c>
      <c r="M252" s="2"/>
      <c r="N252" s="38" t="s">
        <v>70</v>
      </c>
    </row>
    <row r="253" spans="1:14" x14ac:dyDescent="0.2">
      <c r="A253" s="138">
        <f t="shared" si="38"/>
        <v>4.088346961724839E-2</v>
      </c>
      <c r="B253" s="59" t="s">
        <v>11</v>
      </c>
      <c r="C253" s="2" t="s">
        <v>111</v>
      </c>
      <c r="D253" s="2" t="s">
        <v>221</v>
      </c>
      <c r="E253" s="2" t="s">
        <v>108</v>
      </c>
      <c r="F253" s="2" t="s">
        <v>7</v>
      </c>
      <c r="G253" s="2" t="s">
        <v>20</v>
      </c>
      <c r="H253" s="2">
        <f t="shared" si="37"/>
        <v>3.875210390260511E-8</v>
      </c>
      <c r="I253" s="2" t="s">
        <v>67</v>
      </c>
      <c r="J253" s="2" t="s">
        <v>68</v>
      </c>
      <c r="K253" s="2" t="s">
        <v>69</v>
      </c>
      <c r="L253" s="2" t="s">
        <v>62</v>
      </c>
      <c r="M253" s="2"/>
      <c r="N253" s="38" t="s">
        <v>70</v>
      </c>
    </row>
    <row r="254" spans="1:14" x14ac:dyDescent="0.2">
      <c r="A254" s="138">
        <f t="shared" si="38"/>
        <v>2608.8984313405899</v>
      </c>
      <c r="B254" s="59" t="s">
        <v>11</v>
      </c>
      <c r="C254" s="2" t="s">
        <v>111</v>
      </c>
      <c r="D254" s="2" t="s">
        <v>221</v>
      </c>
      <c r="E254" s="2" t="s">
        <v>108</v>
      </c>
      <c r="F254" s="2" t="s">
        <v>7</v>
      </c>
      <c r="G254" s="2" t="s">
        <v>21</v>
      </c>
      <c r="H254" s="2">
        <f t="shared" si="37"/>
        <v>2.4728895083797062E-3</v>
      </c>
      <c r="I254" s="2" t="s">
        <v>67</v>
      </c>
      <c r="J254" s="2" t="s">
        <v>68</v>
      </c>
      <c r="K254" s="2" t="s">
        <v>69</v>
      </c>
      <c r="L254" s="2" t="s">
        <v>62</v>
      </c>
      <c r="M254" s="2"/>
      <c r="N254" s="38" t="s">
        <v>212</v>
      </c>
    </row>
    <row r="255" spans="1:14" x14ac:dyDescent="0.2">
      <c r="A255" s="138">
        <f>BS147*1.00304568527919</f>
        <v>5.6854256216660577</v>
      </c>
      <c r="B255" s="59" t="s">
        <v>11</v>
      </c>
      <c r="C255" s="2" t="s">
        <v>111</v>
      </c>
      <c r="D255" s="2" t="s">
        <v>221</v>
      </c>
      <c r="E255" s="2" t="s">
        <v>113</v>
      </c>
      <c r="F255" s="2" t="s">
        <v>7</v>
      </c>
      <c r="G255" s="2" t="s">
        <v>8</v>
      </c>
      <c r="H255" s="2">
        <f t="shared" si="37"/>
        <v>5.3890290252758847E-6</v>
      </c>
      <c r="I255" s="2" t="s">
        <v>67</v>
      </c>
      <c r="J255" s="2" t="s">
        <v>68</v>
      </c>
      <c r="K255" s="2" t="s">
        <v>69</v>
      </c>
      <c r="L255" s="2" t="s">
        <v>62</v>
      </c>
      <c r="M255" s="2"/>
      <c r="N255" s="38" t="s">
        <v>70</v>
      </c>
    </row>
    <row r="256" spans="1:14" x14ac:dyDescent="0.2">
      <c r="A256" s="138">
        <f t="shared" ref="A256:A265" si="39">BS148*1.00304568527919</f>
        <v>18.015263105096167</v>
      </c>
      <c r="B256" s="59" t="s">
        <v>11</v>
      </c>
      <c r="C256" s="2" t="s">
        <v>111</v>
      </c>
      <c r="D256" s="2" t="s">
        <v>221</v>
      </c>
      <c r="E256" s="2" t="s">
        <v>113</v>
      </c>
      <c r="F256" s="2" t="s">
        <v>7</v>
      </c>
      <c r="G256" s="2" t="s">
        <v>12</v>
      </c>
      <c r="H256" s="2">
        <f t="shared" si="37"/>
        <v>1.7076078772603004E-5</v>
      </c>
      <c r="I256" s="2" t="s">
        <v>67</v>
      </c>
      <c r="J256" s="2" t="s">
        <v>68</v>
      </c>
      <c r="K256" s="2" t="s">
        <v>69</v>
      </c>
      <c r="L256" s="2" t="s">
        <v>62</v>
      </c>
      <c r="M256" s="2"/>
      <c r="N256" s="38" t="s">
        <v>70</v>
      </c>
    </row>
    <row r="257" spans="1:14" x14ac:dyDescent="0.2">
      <c r="A257" s="138">
        <f t="shared" si="39"/>
        <v>35.28943037130373</v>
      </c>
      <c r="B257" s="59" t="s">
        <v>11</v>
      </c>
      <c r="C257" s="2" t="s">
        <v>111</v>
      </c>
      <c r="D257" s="2" t="s">
        <v>221</v>
      </c>
      <c r="E257" s="2" t="s">
        <v>113</v>
      </c>
      <c r="F257" s="2" t="s">
        <v>7</v>
      </c>
      <c r="G257" s="2" t="s">
        <v>13</v>
      </c>
      <c r="H257" s="2">
        <f t="shared" si="37"/>
        <v>3.3449697034411118E-5</v>
      </c>
      <c r="I257" s="2" t="s">
        <v>67</v>
      </c>
      <c r="J257" s="2" t="s">
        <v>68</v>
      </c>
      <c r="K257" s="2" t="s">
        <v>69</v>
      </c>
      <c r="L257" s="2" t="s">
        <v>62</v>
      </c>
      <c r="M257" s="2"/>
      <c r="N257" s="38" t="s">
        <v>70</v>
      </c>
    </row>
    <row r="258" spans="1:14" x14ac:dyDescent="0.2">
      <c r="A258" s="138">
        <f t="shared" si="39"/>
        <v>6.338569790768025</v>
      </c>
      <c r="B258" s="59" t="s">
        <v>11</v>
      </c>
      <c r="C258" s="2" t="s">
        <v>111</v>
      </c>
      <c r="D258" s="2" t="s">
        <v>221</v>
      </c>
      <c r="E258" s="2" t="s">
        <v>113</v>
      </c>
      <c r="F258" s="2" t="s">
        <v>7</v>
      </c>
      <c r="G258" s="2" t="s">
        <v>14</v>
      </c>
      <c r="H258" s="2">
        <f t="shared" si="37"/>
        <v>6.0081230244246691E-6</v>
      </c>
      <c r="I258" s="2" t="s">
        <v>67</v>
      </c>
      <c r="J258" s="2" t="s">
        <v>68</v>
      </c>
      <c r="K258" s="2" t="s">
        <v>69</v>
      </c>
      <c r="L258" s="2" t="s">
        <v>62</v>
      </c>
      <c r="M258" s="2"/>
      <c r="N258" s="38" t="s">
        <v>70</v>
      </c>
    </row>
    <row r="259" spans="1:14" x14ac:dyDescent="0.2">
      <c r="A259" s="138">
        <f t="shared" si="39"/>
        <v>2.746383881395726</v>
      </c>
      <c r="B259" s="59" t="s">
        <v>11</v>
      </c>
      <c r="C259" s="2" t="s">
        <v>111</v>
      </c>
      <c r="D259" s="2" t="s">
        <v>221</v>
      </c>
      <c r="E259" s="2" t="s">
        <v>113</v>
      </c>
      <c r="F259" s="2" t="s">
        <v>7</v>
      </c>
      <c r="G259" s="2" t="s">
        <v>15</v>
      </c>
      <c r="H259" s="2">
        <f t="shared" si="37"/>
        <v>2.6032074705172764E-6</v>
      </c>
      <c r="I259" s="2" t="s">
        <v>67</v>
      </c>
      <c r="J259" s="2" t="s">
        <v>68</v>
      </c>
      <c r="K259" s="2" t="s">
        <v>69</v>
      </c>
      <c r="L259" s="2" t="s">
        <v>62</v>
      </c>
      <c r="M259" s="2"/>
      <c r="N259" s="38" t="s">
        <v>70</v>
      </c>
    </row>
    <row r="260" spans="1:14" x14ac:dyDescent="0.2">
      <c r="A260" s="138">
        <f t="shared" si="39"/>
        <v>86.791860572002193</v>
      </c>
      <c r="B260" s="59" t="s">
        <v>11</v>
      </c>
      <c r="C260" s="2" t="s">
        <v>111</v>
      </c>
      <c r="D260" s="2" t="s">
        <v>221</v>
      </c>
      <c r="E260" s="2" t="s">
        <v>113</v>
      </c>
      <c r="F260" s="2" t="s">
        <v>7</v>
      </c>
      <c r="G260" s="2" t="s">
        <v>16</v>
      </c>
      <c r="H260" s="2">
        <f t="shared" si="37"/>
        <v>8.2267166418959427E-5</v>
      </c>
      <c r="I260" s="2" t="s">
        <v>67</v>
      </c>
      <c r="J260" s="2" t="s">
        <v>68</v>
      </c>
      <c r="K260" s="2" t="s">
        <v>69</v>
      </c>
      <c r="L260" s="2" t="s">
        <v>62</v>
      </c>
      <c r="M260" s="2"/>
      <c r="N260" s="38" t="s">
        <v>70</v>
      </c>
    </row>
    <row r="261" spans="1:14" x14ac:dyDescent="0.2">
      <c r="A261" s="138">
        <f t="shared" si="39"/>
        <v>0.22555536381652266</v>
      </c>
      <c r="B261" s="59" t="s">
        <v>11</v>
      </c>
      <c r="C261" s="2" t="s">
        <v>111</v>
      </c>
      <c r="D261" s="2" t="s">
        <v>221</v>
      </c>
      <c r="E261" s="2" t="s">
        <v>113</v>
      </c>
      <c r="F261" s="2" t="s">
        <v>7</v>
      </c>
      <c r="G261" s="2" t="s">
        <v>17</v>
      </c>
      <c r="H261" s="2">
        <f t="shared" si="37"/>
        <v>2.1379655338059023E-7</v>
      </c>
      <c r="I261" s="2" t="s">
        <v>67</v>
      </c>
      <c r="J261" s="2" t="s">
        <v>68</v>
      </c>
      <c r="K261" s="2" t="s">
        <v>69</v>
      </c>
      <c r="L261" s="2" t="s">
        <v>62</v>
      </c>
      <c r="M261" s="2"/>
      <c r="N261" s="38" t="s">
        <v>70</v>
      </c>
    </row>
    <row r="262" spans="1:14" x14ac:dyDescent="0.2">
      <c r="A262" s="138">
        <f t="shared" si="39"/>
        <v>0.53242682401562802</v>
      </c>
      <c r="B262" s="59" t="s">
        <v>11</v>
      </c>
      <c r="C262" s="2" t="s">
        <v>111</v>
      </c>
      <c r="D262" s="2" t="s">
        <v>221</v>
      </c>
      <c r="E262" s="2" t="s">
        <v>113</v>
      </c>
      <c r="F262" s="2" t="s">
        <v>7</v>
      </c>
      <c r="G262" s="2" t="s">
        <v>18</v>
      </c>
      <c r="H262" s="2">
        <f t="shared" si="37"/>
        <v>5.0466997537026356E-7</v>
      </c>
      <c r="I262" s="2" t="s">
        <v>67</v>
      </c>
      <c r="J262" s="2" t="s">
        <v>68</v>
      </c>
      <c r="K262" s="2" t="s">
        <v>69</v>
      </c>
      <c r="L262" s="2" t="s">
        <v>62</v>
      </c>
      <c r="M262" s="2"/>
      <c r="N262" s="38" t="s">
        <v>70</v>
      </c>
    </row>
    <row r="263" spans="1:14" x14ac:dyDescent="0.2">
      <c r="A263" s="138">
        <f t="shared" si="39"/>
        <v>99.75302078192199</v>
      </c>
      <c r="B263" s="59" t="s">
        <v>11</v>
      </c>
      <c r="C263" s="2" t="s">
        <v>111</v>
      </c>
      <c r="D263" s="2" t="s">
        <v>221</v>
      </c>
      <c r="E263" s="2" t="s">
        <v>113</v>
      </c>
      <c r="F263" s="2" t="s">
        <v>7</v>
      </c>
      <c r="G263" s="2" t="s">
        <v>19</v>
      </c>
      <c r="H263" s="2">
        <f t="shared" si="37"/>
        <v>9.4552626333575349E-5</v>
      </c>
      <c r="I263" s="2" t="s">
        <v>67</v>
      </c>
      <c r="J263" s="2" t="s">
        <v>68</v>
      </c>
      <c r="K263" s="2" t="s">
        <v>69</v>
      </c>
      <c r="L263" s="2" t="s">
        <v>62</v>
      </c>
      <c r="M263" s="2"/>
      <c r="N263" s="38" t="s">
        <v>70</v>
      </c>
    </row>
    <row r="264" spans="1:14" x14ac:dyDescent="0.2">
      <c r="A264" s="138">
        <f t="shared" si="39"/>
        <v>0.78813314372163223</v>
      </c>
      <c r="B264" s="59" t="s">
        <v>11</v>
      </c>
      <c r="C264" s="2" t="s">
        <v>111</v>
      </c>
      <c r="D264" s="2" t="s">
        <v>221</v>
      </c>
      <c r="E264" s="2" t="s">
        <v>113</v>
      </c>
      <c r="F264" s="2" t="s">
        <v>7</v>
      </c>
      <c r="G264" s="2" t="s">
        <v>20</v>
      </c>
      <c r="H264" s="2">
        <f t="shared" si="37"/>
        <v>7.4704563385936707E-7</v>
      </c>
      <c r="I264" s="2" t="s">
        <v>67</v>
      </c>
      <c r="J264" s="2" t="s">
        <v>68</v>
      </c>
      <c r="K264" s="2" t="s">
        <v>69</v>
      </c>
      <c r="L264" s="2" t="s">
        <v>62</v>
      </c>
      <c r="M264" s="2"/>
      <c r="N264" s="38" t="s">
        <v>70</v>
      </c>
    </row>
    <row r="265" spans="1:14" x14ac:dyDescent="0.2">
      <c r="A265" s="138">
        <f t="shared" si="39"/>
        <v>50293.170848577334</v>
      </c>
      <c r="B265" s="59" t="s">
        <v>11</v>
      </c>
      <c r="C265" s="2" t="s">
        <v>111</v>
      </c>
      <c r="D265" s="2" t="s">
        <v>221</v>
      </c>
      <c r="E265" s="2" t="s">
        <v>113</v>
      </c>
      <c r="F265" s="2" t="s">
        <v>7</v>
      </c>
      <c r="G265" s="2" t="s">
        <v>21</v>
      </c>
      <c r="H265" s="2">
        <f t="shared" si="37"/>
        <v>4.7671251989172832E-2</v>
      </c>
      <c r="I265" s="2" t="s">
        <v>67</v>
      </c>
      <c r="J265" s="2" t="s">
        <v>68</v>
      </c>
      <c r="K265" s="2" t="s">
        <v>69</v>
      </c>
      <c r="L265" s="2" t="s">
        <v>62</v>
      </c>
      <c r="M265" s="2"/>
      <c r="N265" s="38" t="s">
        <v>212</v>
      </c>
    </row>
    <row r="266" spans="1:14" x14ac:dyDescent="0.2">
      <c r="A266" s="138">
        <f t="shared" si="38"/>
        <v>-1.7285647619474847</v>
      </c>
      <c r="B266" s="59" t="s">
        <v>11</v>
      </c>
      <c r="C266" s="2" t="s">
        <v>239</v>
      </c>
      <c r="D266" s="2" t="s">
        <v>220</v>
      </c>
      <c r="E266" s="2" t="s">
        <v>87</v>
      </c>
      <c r="F266" s="2" t="s">
        <v>135</v>
      </c>
      <c r="G266" s="2" t="s">
        <v>8</v>
      </c>
      <c r="H266" s="2">
        <f t="shared" si="37"/>
        <v>-1.6384500113246301E-6</v>
      </c>
      <c r="I266" s="2" t="s">
        <v>67</v>
      </c>
      <c r="J266" s="2" t="s">
        <v>68</v>
      </c>
      <c r="K266" s="2" t="s">
        <v>69</v>
      </c>
      <c r="L266" s="2" t="s">
        <v>62</v>
      </c>
      <c r="M266" s="2"/>
      <c r="N266" s="38" t="s">
        <v>151</v>
      </c>
    </row>
    <row r="267" spans="1:14" x14ac:dyDescent="0.2">
      <c r="A267" s="138">
        <f t="shared" si="38"/>
        <v>-6.7390257724607645</v>
      </c>
      <c r="B267" s="59" t="s">
        <v>11</v>
      </c>
      <c r="C267" s="2" t="s">
        <v>239</v>
      </c>
      <c r="D267" s="2" t="s">
        <v>220</v>
      </c>
      <c r="E267" s="2" t="s">
        <v>87</v>
      </c>
      <c r="F267" s="2" t="s">
        <v>135</v>
      </c>
      <c r="G267" s="2" t="s">
        <v>12</v>
      </c>
      <c r="H267" s="2">
        <f t="shared" si="37"/>
        <v>-6.3877021539912457E-6</v>
      </c>
      <c r="I267" s="2" t="s">
        <v>67</v>
      </c>
      <c r="J267" s="2" t="s">
        <v>68</v>
      </c>
      <c r="K267" s="2" t="s">
        <v>69</v>
      </c>
      <c r="L267" s="2" t="s">
        <v>62</v>
      </c>
      <c r="M267" s="2"/>
      <c r="N267" s="38" t="s">
        <v>151</v>
      </c>
    </row>
    <row r="268" spans="1:14" x14ac:dyDescent="0.2">
      <c r="A268" s="138">
        <f t="shared" si="38"/>
        <v>-10.19439104869271</v>
      </c>
      <c r="B268" s="59" t="s">
        <v>11</v>
      </c>
      <c r="C268" s="2" t="s">
        <v>239</v>
      </c>
      <c r="D268" s="2" t="s">
        <v>220</v>
      </c>
      <c r="E268" s="2" t="s">
        <v>87</v>
      </c>
      <c r="F268" s="2" t="s">
        <v>135</v>
      </c>
      <c r="G268" s="2" t="s">
        <v>13</v>
      </c>
      <c r="H268" s="2">
        <f t="shared" si="37"/>
        <v>-9.6629299039741336E-6</v>
      </c>
      <c r="I268" s="2" t="s">
        <v>67</v>
      </c>
      <c r="J268" s="2" t="s">
        <v>68</v>
      </c>
      <c r="K268" s="2" t="s">
        <v>69</v>
      </c>
      <c r="L268" s="2" t="s">
        <v>62</v>
      </c>
      <c r="M268" s="2"/>
      <c r="N268" s="38" t="s">
        <v>151</v>
      </c>
    </row>
    <row r="269" spans="1:14" x14ac:dyDescent="0.2">
      <c r="A269" s="138">
        <f t="shared" si="38"/>
        <v>-0.7127553260997308</v>
      </c>
      <c r="B269" s="59" t="s">
        <v>11</v>
      </c>
      <c r="C269" s="2" t="s">
        <v>239</v>
      </c>
      <c r="D269" s="2" t="s">
        <v>220</v>
      </c>
      <c r="E269" s="2" t="s">
        <v>87</v>
      </c>
      <c r="F269" s="2" t="s">
        <v>135</v>
      </c>
      <c r="G269" s="2" t="s">
        <v>14</v>
      </c>
      <c r="H269" s="2">
        <f t="shared" si="37"/>
        <v>-6.7559746549737526E-7</v>
      </c>
      <c r="I269" s="2" t="s">
        <v>67</v>
      </c>
      <c r="J269" s="2" t="s">
        <v>68</v>
      </c>
      <c r="K269" s="2" t="s">
        <v>69</v>
      </c>
      <c r="L269" s="2" t="s">
        <v>62</v>
      </c>
      <c r="M269" s="2"/>
      <c r="N269" s="38" t="s">
        <v>151</v>
      </c>
    </row>
    <row r="270" spans="1:14" x14ac:dyDescent="0.2">
      <c r="A270" s="138">
        <f t="shared" si="38"/>
        <v>-0.70447994203910858</v>
      </c>
      <c r="B270" s="59" t="s">
        <v>11</v>
      </c>
      <c r="C270" s="2" t="s">
        <v>239</v>
      </c>
      <c r="D270" s="2" t="s">
        <v>220</v>
      </c>
      <c r="E270" s="2" t="s">
        <v>87</v>
      </c>
      <c r="F270" s="2" t="s">
        <v>135</v>
      </c>
      <c r="G270" s="2" t="s">
        <v>15</v>
      </c>
      <c r="H270" s="2">
        <f t="shared" si="37"/>
        <v>-6.6775349956313606E-7</v>
      </c>
      <c r="I270" s="2" t="s">
        <v>67</v>
      </c>
      <c r="J270" s="2" t="s">
        <v>68</v>
      </c>
      <c r="K270" s="2" t="s">
        <v>69</v>
      </c>
      <c r="L270" s="2" t="s">
        <v>62</v>
      </c>
      <c r="M270" s="2"/>
      <c r="N270" s="38" t="s">
        <v>151</v>
      </c>
    </row>
    <row r="271" spans="1:14" x14ac:dyDescent="0.2">
      <c r="A271" s="138">
        <f t="shared" si="38"/>
        <v>-2.070028896800542</v>
      </c>
      <c r="B271" s="59" t="s">
        <v>11</v>
      </c>
      <c r="C271" s="2" t="s">
        <v>239</v>
      </c>
      <c r="D271" s="2" t="s">
        <v>220</v>
      </c>
      <c r="E271" s="2" t="s">
        <v>87</v>
      </c>
      <c r="F271" s="2" t="s">
        <v>135</v>
      </c>
      <c r="G271" s="2" t="s">
        <v>16</v>
      </c>
      <c r="H271" s="2">
        <f t="shared" si="37"/>
        <v>-1.9621126983891396E-6</v>
      </c>
      <c r="I271" s="2" t="s">
        <v>67</v>
      </c>
      <c r="J271" s="2" t="s">
        <v>68</v>
      </c>
      <c r="K271" s="2" t="s">
        <v>69</v>
      </c>
      <c r="L271" s="2" t="s">
        <v>62</v>
      </c>
      <c r="M271" s="2"/>
      <c r="N271" s="38" t="s">
        <v>151</v>
      </c>
    </row>
    <row r="272" spans="1:14" x14ac:dyDescent="0.2">
      <c r="A272" s="138">
        <f t="shared" si="38"/>
        <v>-0.12711990553557315</v>
      </c>
      <c r="B272" s="59" t="s">
        <v>11</v>
      </c>
      <c r="C272" s="2" t="s">
        <v>239</v>
      </c>
      <c r="D272" s="2" t="s">
        <v>220</v>
      </c>
      <c r="E272" s="2" t="s">
        <v>87</v>
      </c>
      <c r="F272" s="2" t="s">
        <v>135</v>
      </c>
      <c r="G272" s="2" t="s">
        <v>17</v>
      </c>
      <c r="H272" s="2">
        <f t="shared" si="37"/>
        <v>-1.2049280145551959E-7</v>
      </c>
      <c r="I272" s="2" t="s">
        <v>67</v>
      </c>
      <c r="J272" s="2" t="s">
        <v>68</v>
      </c>
      <c r="K272" s="2" t="s">
        <v>69</v>
      </c>
      <c r="L272" s="2" t="s">
        <v>62</v>
      </c>
      <c r="M272" s="2"/>
      <c r="N272" s="38" t="s">
        <v>151</v>
      </c>
    </row>
    <row r="273" spans="1:14" x14ac:dyDescent="0.2">
      <c r="A273" s="138">
        <f t="shared" si="38"/>
        <v>-0.29652523735806835</v>
      </c>
      <c r="B273" s="59" t="s">
        <v>11</v>
      </c>
      <c r="C273" s="2" t="s">
        <v>239</v>
      </c>
      <c r="D273" s="2" t="s">
        <v>220</v>
      </c>
      <c r="E273" s="2" t="s">
        <v>87</v>
      </c>
      <c r="F273" s="2" t="s">
        <v>135</v>
      </c>
      <c r="G273" s="2" t="s">
        <v>18</v>
      </c>
      <c r="H273" s="2">
        <f t="shared" si="37"/>
        <v>-2.8106657569485149E-7</v>
      </c>
      <c r="I273" s="2" t="s">
        <v>67</v>
      </c>
      <c r="J273" s="2" t="s">
        <v>68</v>
      </c>
      <c r="K273" s="2" t="s">
        <v>69</v>
      </c>
      <c r="L273" s="2" t="s">
        <v>62</v>
      </c>
      <c r="M273" s="2"/>
      <c r="N273" s="38" t="s">
        <v>151</v>
      </c>
    </row>
    <row r="274" spans="1:14" x14ac:dyDescent="0.2">
      <c r="A274" s="138">
        <f t="shared" si="38"/>
        <v>-30.322637400161739</v>
      </c>
      <c r="B274" s="59" t="s">
        <v>11</v>
      </c>
      <c r="C274" s="2" t="s">
        <v>239</v>
      </c>
      <c r="D274" s="2" t="s">
        <v>220</v>
      </c>
      <c r="E274" s="2" t="s">
        <v>87</v>
      </c>
      <c r="F274" s="2" t="s">
        <v>135</v>
      </c>
      <c r="G274" s="2" t="s">
        <v>19</v>
      </c>
      <c r="H274" s="2">
        <f t="shared" si="37"/>
        <v>-2.8741836398257573E-5</v>
      </c>
      <c r="I274" s="2" t="s">
        <v>67</v>
      </c>
      <c r="J274" s="2" t="s">
        <v>68</v>
      </c>
      <c r="K274" s="2" t="s">
        <v>69</v>
      </c>
      <c r="L274" s="2" t="s">
        <v>62</v>
      </c>
      <c r="M274" s="2"/>
      <c r="N274" s="38" t="s">
        <v>151</v>
      </c>
    </row>
    <row r="275" spans="1:14" x14ac:dyDescent="0.2">
      <c r="A275" s="138">
        <f t="shared" si="38"/>
        <v>-0.17804733138994652</v>
      </c>
      <c r="B275" s="59" t="s">
        <v>11</v>
      </c>
      <c r="C275" s="2" t="s">
        <v>239</v>
      </c>
      <c r="D275" s="2" t="s">
        <v>220</v>
      </c>
      <c r="E275" s="2" t="s">
        <v>87</v>
      </c>
      <c r="F275" s="2" t="s">
        <v>135</v>
      </c>
      <c r="G275" s="2" t="s">
        <v>20</v>
      </c>
      <c r="H275" s="2">
        <f t="shared" si="37"/>
        <v>-1.6876524302364601E-7</v>
      </c>
      <c r="I275" s="2" t="s">
        <v>67</v>
      </c>
      <c r="J275" s="2" t="s">
        <v>68</v>
      </c>
      <c r="K275" s="2" t="s">
        <v>69</v>
      </c>
      <c r="L275" s="2" t="s">
        <v>62</v>
      </c>
      <c r="M275" s="2"/>
      <c r="N275" s="38" t="s">
        <v>151</v>
      </c>
    </row>
    <row r="276" spans="1:14" x14ac:dyDescent="0.2">
      <c r="A276" s="138">
        <f t="shared" si="38"/>
        <v>-11586.07867356484</v>
      </c>
      <c r="B276" s="59" t="s">
        <v>11</v>
      </c>
      <c r="C276" s="2" t="s">
        <v>239</v>
      </c>
      <c r="D276" s="2" t="s">
        <v>220</v>
      </c>
      <c r="E276" s="2" t="s">
        <v>87</v>
      </c>
      <c r="F276" s="2" t="s">
        <v>135</v>
      </c>
      <c r="G276" s="2" t="s">
        <v>21</v>
      </c>
      <c r="H276" s="2">
        <f t="shared" si="37"/>
        <v>-1.0982065093426389E-2</v>
      </c>
      <c r="I276" s="2" t="s">
        <v>67</v>
      </c>
      <c r="J276" s="2" t="s">
        <v>68</v>
      </c>
      <c r="K276" s="2" t="s">
        <v>69</v>
      </c>
      <c r="L276" s="2" t="s">
        <v>62</v>
      </c>
      <c r="M276" s="2"/>
      <c r="N276" s="38" t="s">
        <v>151</v>
      </c>
    </row>
    <row r="277" spans="1:14" x14ac:dyDescent="0.2">
      <c r="A277" s="138">
        <f>BS169</f>
        <v>-6.6281517768469067</v>
      </c>
      <c r="B277" s="59" t="s">
        <v>11</v>
      </c>
      <c r="C277" s="2" t="s">
        <v>239</v>
      </c>
      <c r="D277" s="2" t="s">
        <v>220</v>
      </c>
      <c r="E277" s="2" t="s">
        <v>87</v>
      </c>
      <c r="F277" s="2" t="s">
        <v>135</v>
      </c>
      <c r="G277" s="2" t="s">
        <v>8</v>
      </c>
      <c r="H277" s="2">
        <f t="shared" si="37"/>
        <v>-6.2826083192861675E-6</v>
      </c>
      <c r="I277" s="2" t="s">
        <v>67</v>
      </c>
      <c r="J277" s="2" t="s">
        <v>68</v>
      </c>
      <c r="K277" s="2" t="s">
        <v>69</v>
      </c>
      <c r="L277" s="2" t="s">
        <v>62</v>
      </c>
      <c r="M277" s="2"/>
      <c r="N277" s="38" t="s">
        <v>151</v>
      </c>
    </row>
    <row r="278" spans="1:14" x14ac:dyDescent="0.2">
      <c r="A278" s="138">
        <f t="shared" ref="A278:A298" si="40">BS170</f>
        <v>-25.840678134401276</v>
      </c>
      <c r="B278" s="59" t="s">
        <v>11</v>
      </c>
      <c r="C278" s="2" t="s">
        <v>239</v>
      </c>
      <c r="D278" s="2" t="s">
        <v>220</v>
      </c>
      <c r="E278" s="2" t="s">
        <v>87</v>
      </c>
      <c r="F278" s="2" t="s">
        <v>135</v>
      </c>
      <c r="G278" s="2" t="s">
        <v>12</v>
      </c>
      <c r="H278" s="2">
        <f t="shared" si="37"/>
        <v>-2.4493533776683678E-5</v>
      </c>
      <c r="I278" s="2" t="s">
        <v>67</v>
      </c>
      <c r="J278" s="2" t="s">
        <v>68</v>
      </c>
      <c r="K278" s="2" t="s">
        <v>69</v>
      </c>
      <c r="L278" s="2" t="s">
        <v>62</v>
      </c>
      <c r="M278" s="2"/>
      <c r="N278" s="38" t="s">
        <v>151</v>
      </c>
    </row>
    <row r="279" spans="1:14" x14ac:dyDescent="0.2">
      <c r="A279" s="138">
        <f t="shared" si="40"/>
        <v>-39.09021671084929</v>
      </c>
      <c r="B279" s="59" t="s">
        <v>11</v>
      </c>
      <c r="C279" s="2" t="s">
        <v>239</v>
      </c>
      <c r="D279" s="2" t="s">
        <v>220</v>
      </c>
      <c r="E279" s="2" t="s">
        <v>87</v>
      </c>
      <c r="F279" s="2" t="s">
        <v>135</v>
      </c>
      <c r="G279" s="2" t="s">
        <v>13</v>
      </c>
      <c r="H279" s="2">
        <f t="shared" si="37"/>
        <v>-3.7052338114549092E-5</v>
      </c>
      <c r="I279" s="2" t="s">
        <v>67</v>
      </c>
      <c r="J279" s="2" t="s">
        <v>68</v>
      </c>
      <c r="K279" s="2" t="s">
        <v>69</v>
      </c>
      <c r="L279" s="2" t="s">
        <v>62</v>
      </c>
      <c r="M279" s="2"/>
      <c r="N279" s="38" t="s">
        <v>151</v>
      </c>
    </row>
    <row r="280" spans="1:14" x14ac:dyDescent="0.2">
      <c r="A280" s="138">
        <f t="shared" si="40"/>
        <v>-2.7330480090444853</v>
      </c>
      <c r="B280" s="59" t="s">
        <v>11</v>
      </c>
      <c r="C280" s="2" t="s">
        <v>239</v>
      </c>
      <c r="D280" s="2" t="s">
        <v>220</v>
      </c>
      <c r="E280" s="2" t="s">
        <v>87</v>
      </c>
      <c r="F280" s="2" t="s">
        <v>135</v>
      </c>
      <c r="G280" s="2" t="s">
        <v>14</v>
      </c>
      <c r="H280" s="2">
        <f t="shared" si="37"/>
        <v>-2.590566833217522E-6</v>
      </c>
      <c r="I280" s="2" t="s">
        <v>67</v>
      </c>
      <c r="J280" s="2" t="s">
        <v>68</v>
      </c>
      <c r="K280" s="2" t="s">
        <v>69</v>
      </c>
      <c r="L280" s="2" t="s">
        <v>62</v>
      </c>
      <c r="M280" s="2"/>
      <c r="N280" s="38" t="s">
        <v>151</v>
      </c>
    </row>
    <row r="281" spans="1:14" x14ac:dyDescent="0.2">
      <c r="A281" s="138">
        <f t="shared" si="40"/>
        <v>-2.7013161915430648</v>
      </c>
      <c r="B281" s="59" t="s">
        <v>11</v>
      </c>
      <c r="C281" s="2" t="s">
        <v>239</v>
      </c>
      <c r="D281" s="2" t="s">
        <v>220</v>
      </c>
      <c r="E281" s="2" t="s">
        <v>87</v>
      </c>
      <c r="F281" s="2" t="s">
        <v>135</v>
      </c>
      <c r="G281" s="2" t="s">
        <v>15</v>
      </c>
      <c r="H281" s="2">
        <f t="shared" si="37"/>
        <v>-2.5604892810834741E-6</v>
      </c>
      <c r="I281" s="2" t="s">
        <v>67</v>
      </c>
      <c r="J281" s="2" t="s">
        <v>68</v>
      </c>
      <c r="K281" s="2" t="s">
        <v>69</v>
      </c>
      <c r="L281" s="2" t="s">
        <v>62</v>
      </c>
      <c r="M281" s="2"/>
      <c r="N281" s="38" t="s">
        <v>151</v>
      </c>
    </row>
    <row r="282" spans="1:14" x14ac:dyDescent="0.2">
      <c r="A282" s="138">
        <f t="shared" si="40"/>
        <v>-7.9374901146282841</v>
      </c>
      <c r="B282" s="59" t="s">
        <v>11</v>
      </c>
      <c r="C282" s="2" t="s">
        <v>239</v>
      </c>
      <c r="D282" s="2" t="s">
        <v>220</v>
      </c>
      <c r="E282" s="2" t="s">
        <v>87</v>
      </c>
      <c r="F282" s="2" t="s">
        <v>135</v>
      </c>
      <c r="G282" s="2" t="s">
        <v>16</v>
      </c>
      <c r="H282" s="2">
        <f t="shared" si="37"/>
        <v>-7.5236873124438726E-6</v>
      </c>
      <c r="I282" s="2" t="s">
        <v>67</v>
      </c>
      <c r="J282" s="2" t="s">
        <v>68</v>
      </c>
      <c r="K282" s="2" t="s">
        <v>69</v>
      </c>
      <c r="L282" s="2" t="s">
        <v>62</v>
      </c>
      <c r="M282" s="2"/>
      <c r="N282" s="38" t="s">
        <v>151</v>
      </c>
    </row>
    <row r="283" spans="1:14" x14ac:dyDescent="0.2">
      <c r="A283" s="138">
        <f t="shared" si="40"/>
        <v>-0.48743908605364605</v>
      </c>
      <c r="B283" s="59" t="s">
        <v>11</v>
      </c>
      <c r="C283" s="2" t="s">
        <v>239</v>
      </c>
      <c r="D283" s="2" t="s">
        <v>220</v>
      </c>
      <c r="E283" s="2" t="s">
        <v>87</v>
      </c>
      <c r="F283" s="2" t="s">
        <v>135</v>
      </c>
      <c r="G283" s="2" t="s">
        <v>17</v>
      </c>
      <c r="H283" s="2">
        <f t="shared" si="37"/>
        <v>-4.6202756971909575E-7</v>
      </c>
      <c r="I283" s="2" t="s">
        <v>67</v>
      </c>
      <c r="J283" s="2" t="s">
        <v>68</v>
      </c>
      <c r="K283" s="2" t="s">
        <v>69</v>
      </c>
      <c r="L283" s="2" t="s">
        <v>62</v>
      </c>
      <c r="M283" s="2"/>
      <c r="N283" s="38" t="s">
        <v>151</v>
      </c>
    </row>
    <row r="284" spans="1:14" x14ac:dyDescent="0.2">
      <c r="A284" s="138">
        <f t="shared" si="40"/>
        <v>-1.1370209101454207</v>
      </c>
      <c r="B284" s="59" t="s">
        <v>11</v>
      </c>
      <c r="C284" s="2" t="s">
        <v>239</v>
      </c>
      <c r="D284" s="2" t="s">
        <v>220</v>
      </c>
      <c r="E284" s="2" t="s">
        <v>87</v>
      </c>
      <c r="F284" s="2" t="s">
        <v>135</v>
      </c>
      <c r="G284" s="2" t="s">
        <v>18</v>
      </c>
      <c r="H284" s="2">
        <f t="shared" si="37"/>
        <v>-1.0777449385264651E-6</v>
      </c>
      <c r="I284" s="2" t="s">
        <v>67</v>
      </c>
      <c r="J284" s="2" t="s">
        <v>68</v>
      </c>
      <c r="K284" s="2" t="s">
        <v>69</v>
      </c>
      <c r="L284" s="2" t="s">
        <v>62</v>
      </c>
      <c r="M284" s="2"/>
      <c r="N284" s="38" t="s">
        <v>151</v>
      </c>
    </row>
    <row r="285" spans="1:14" x14ac:dyDescent="0.2">
      <c r="A285" s="138">
        <f t="shared" si="40"/>
        <v>-116.27163030682708</v>
      </c>
      <c r="B285" s="59" t="s">
        <v>11</v>
      </c>
      <c r="C285" s="2" t="s">
        <v>239</v>
      </c>
      <c r="D285" s="2" t="s">
        <v>220</v>
      </c>
      <c r="E285" s="2" t="s">
        <v>87</v>
      </c>
      <c r="F285" s="2" t="s">
        <v>135</v>
      </c>
      <c r="G285" s="2" t="s">
        <v>19</v>
      </c>
      <c r="H285" s="2">
        <f t="shared" si="37"/>
        <v>-1.1021007612021524E-4</v>
      </c>
      <c r="I285" s="2" t="s">
        <v>67</v>
      </c>
      <c r="J285" s="2" t="s">
        <v>68</v>
      </c>
      <c r="K285" s="2" t="s">
        <v>69</v>
      </c>
      <c r="L285" s="2" t="s">
        <v>62</v>
      </c>
      <c r="M285" s="2"/>
      <c r="N285" s="38" t="s">
        <v>151</v>
      </c>
    </row>
    <row r="286" spans="1:14" x14ac:dyDescent="0.2">
      <c r="A286" s="138">
        <f t="shared" si="40"/>
        <v>-0.68271942243317418</v>
      </c>
      <c r="B286" s="59" t="s">
        <v>11</v>
      </c>
      <c r="C286" s="2" t="s">
        <v>239</v>
      </c>
      <c r="D286" s="2" t="s">
        <v>220</v>
      </c>
      <c r="E286" s="2" t="s">
        <v>87</v>
      </c>
      <c r="F286" s="2" t="s">
        <v>135</v>
      </c>
      <c r="G286" s="2" t="s">
        <v>20</v>
      </c>
      <c r="H286" s="2">
        <f t="shared" si="37"/>
        <v>-6.4712741462860119E-7</v>
      </c>
      <c r="I286" s="2" t="s">
        <v>67</v>
      </c>
      <c r="J286" s="2" t="s">
        <v>68</v>
      </c>
      <c r="K286" s="2" t="s">
        <v>69</v>
      </c>
      <c r="L286" s="2" t="s">
        <v>62</v>
      </c>
      <c r="M286" s="2"/>
      <c r="N286" s="38" t="s">
        <v>151</v>
      </c>
    </row>
    <row r="287" spans="1:14" x14ac:dyDescent="0.2">
      <c r="A287" s="138">
        <f t="shared" si="40"/>
        <v>-44426.618913807251</v>
      </c>
      <c r="B287" s="59" t="s">
        <v>11</v>
      </c>
      <c r="C287" s="2" t="s">
        <v>239</v>
      </c>
      <c r="D287" s="2" t="s">
        <v>220</v>
      </c>
      <c r="E287" s="2" t="s">
        <v>87</v>
      </c>
      <c r="F287" s="2" t="s">
        <v>135</v>
      </c>
      <c r="G287" s="2" t="s">
        <v>21</v>
      </c>
      <c r="H287" s="2">
        <f t="shared" si="37"/>
        <v>-4.2110539254793605E-2</v>
      </c>
      <c r="I287" s="2" t="s">
        <v>67</v>
      </c>
      <c r="J287" s="2" t="s">
        <v>68</v>
      </c>
      <c r="K287" s="2" t="s">
        <v>69</v>
      </c>
      <c r="L287" s="2" t="s">
        <v>62</v>
      </c>
      <c r="M287" s="2"/>
      <c r="N287" s="38" t="s">
        <v>151</v>
      </c>
    </row>
    <row r="288" spans="1:14" x14ac:dyDescent="0.2">
      <c r="A288" s="138">
        <f t="shared" si="40"/>
        <v>-4.6373220165349762</v>
      </c>
      <c r="B288" s="59" t="s">
        <v>11</v>
      </c>
      <c r="C288" s="2" t="s">
        <v>111</v>
      </c>
      <c r="D288" s="2" t="s">
        <v>220</v>
      </c>
      <c r="E288" s="2" t="s">
        <v>87</v>
      </c>
      <c r="F288" s="2" t="s">
        <v>135</v>
      </c>
      <c r="G288" s="2" t="s">
        <v>8</v>
      </c>
      <c r="H288" s="2">
        <f t="shared" si="37"/>
        <v>-4.3955658924502144E-6</v>
      </c>
      <c r="I288" s="2" t="s">
        <v>67</v>
      </c>
      <c r="J288" s="2" t="s">
        <v>68</v>
      </c>
      <c r="K288" s="2" t="s">
        <v>69</v>
      </c>
      <c r="L288" s="2" t="s">
        <v>62</v>
      </c>
      <c r="M288" s="2"/>
      <c r="N288" s="38" t="s">
        <v>151</v>
      </c>
    </row>
    <row r="289" spans="1:14" x14ac:dyDescent="0.2">
      <c r="A289" s="138">
        <f t="shared" si="40"/>
        <v>-18.079179486118878</v>
      </c>
      <c r="B289" s="59" t="s">
        <v>11</v>
      </c>
      <c r="C289" s="2" t="s">
        <v>111</v>
      </c>
      <c r="D289" s="2" t="s">
        <v>220</v>
      </c>
      <c r="E289" s="2" t="s">
        <v>87</v>
      </c>
      <c r="F289" s="2" t="s">
        <v>135</v>
      </c>
      <c r="G289" s="2" t="s">
        <v>12</v>
      </c>
      <c r="H289" s="2">
        <f t="shared" si="37"/>
        <v>-1.7136663020017896E-5</v>
      </c>
      <c r="I289" s="2" t="s">
        <v>67</v>
      </c>
      <c r="J289" s="2" t="s">
        <v>68</v>
      </c>
      <c r="K289" s="2" t="s">
        <v>69</v>
      </c>
      <c r="L289" s="2" t="s">
        <v>62</v>
      </c>
      <c r="M289" s="2"/>
      <c r="N289" s="38" t="s">
        <v>151</v>
      </c>
    </row>
    <row r="290" spans="1:14" x14ac:dyDescent="0.2">
      <c r="A290" s="138">
        <f t="shared" si="40"/>
        <v>-27.349090468561823</v>
      </c>
      <c r="B290" s="59" t="s">
        <v>11</v>
      </c>
      <c r="C290" s="2" t="s">
        <v>111</v>
      </c>
      <c r="D290" s="2" t="s">
        <v>220</v>
      </c>
      <c r="E290" s="2" t="s">
        <v>87</v>
      </c>
      <c r="F290" s="2" t="s">
        <v>135</v>
      </c>
      <c r="G290" s="2" t="s">
        <v>13</v>
      </c>
      <c r="H290" s="2">
        <f t="shared" si="37"/>
        <v>-2.5923308501006471E-5</v>
      </c>
      <c r="I290" s="2" t="s">
        <v>67</v>
      </c>
      <c r="J290" s="2" t="s">
        <v>68</v>
      </c>
      <c r="K290" s="2" t="s">
        <v>69</v>
      </c>
      <c r="L290" s="2" t="s">
        <v>62</v>
      </c>
      <c r="M290" s="2"/>
      <c r="N290" s="38" t="s">
        <v>151</v>
      </c>
    </row>
    <row r="291" spans="1:14" x14ac:dyDescent="0.2">
      <c r="A291" s="138">
        <f t="shared" si="40"/>
        <v>-1.9121504955365194</v>
      </c>
      <c r="B291" s="59" t="s">
        <v>11</v>
      </c>
      <c r="C291" s="2" t="s">
        <v>111</v>
      </c>
      <c r="D291" s="2" t="s">
        <v>220</v>
      </c>
      <c r="E291" s="2" t="s">
        <v>87</v>
      </c>
      <c r="F291" s="2" t="s">
        <v>135</v>
      </c>
      <c r="G291" s="2" t="s">
        <v>14</v>
      </c>
      <c r="H291" s="2">
        <f t="shared" si="37"/>
        <v>-1.8124649246791655E-6</v>
      </c>
      <c r="I291" s="2" t="s">
        <v>67</v>
      </c>
      <c r="J291" s="2" t="s">
        <v>68</v>
      </c>
      <c r="K291" s="2" t="s">
        <v>69</v>
      </c>
      <c r="L291" s="2" t="s">
        <v>62</v>
      </c>
      <c r="M291" s="2"/>
      <c r="N291" s="38" t="s">
        <v>151</v>
      </c>
    </row>
    <row r="292" spans="1:14" x14ac:dyDescent="0.2">
      <c r="A292" s="138">
        <f t="shared" si="40"/>
        <v>-1.8899496376083673</v>
      </c>
      <c r="B292" s="59" t="s">
        <v>11</v>
      </c>
      <c r="C292" s="2" t="s">
        <v>111</v>
      </c>
      <c r="D292" s="2" t="s">
        <v>220</v>
      </c>
      <c r="E292" s="2" t="s">
        <v>87</v>
      </c>
      <c r="F292" s="2" t="s">
        <v>135</v>
      </c>
      <c r="G292" s="2" t="s">
        <v>15</v>
      </c>
      <c r="H292" s="2">
        <f t="shared" si="37"/>
        <v>-1.7914214574486896E-6</v>
      </c>
      <c r="I292" s="2" t="s">
        <v>67</v>
      </c>
      <c r="J292" s="2" t="s">
        <v>68</v>
      </c>
      <c r="K292" s="2" t="s">
        <v>69</v>
      </c>
      <c r="L292" s="2" t="s">
        <v>62</v>
      </c>
      <c r="M292" s="2"/>
      <c r="N292" s="38" t="s">
        <v>151</v>
      </c>
    </row>
    <row r="293" spans="1:14" x14ac:dyDescent="0.2">
      <c r="A293" s="138">
        <f t="shared" si="40"/>
        <v>-5.5533878679683504</v>
      </c>
      <c r="B293" s="59" t="s">
        <v>11</v>
      </c>
      <c r="C293" s="2" t="s">
        <v>111</v>
      </c>
      <c r="D293" s="2" t="s">
        <v>220</v>
      </c>
      <c r="E293" s="2" t="s">
        <v>87</v>
      </c>
      <c r="F293" s="2" t="s">
        <v>135</v>
      </c>
      <c r="G293" s="2" t="s">
        <v>16</v>
      </c>
      <c r="H293" s="2">
        <f t="shared" si="37"/>
        <v>-5.2638747563681045E-6</v>
      </c>
      <c r="I293" s="2" t="s">
        <v>67</v>
      </c>
      <c r="J293" s="2" t="s">
        <v>68</v>
      </c>
      <c r="K293" s="2" t="s">
        <v>69</v>
      </c>
      <c r="L293" s="2" t="s">
        <v>62</v>
      </c>
      <c r="M293" s="2"/>
      <c r="N293" s="38" t="s">
        <v>151</v>
      </c>
    </row>
    <row r="294" spans="1:14" x14ac:dyDescent="0.2">
      <c r="A294" s="138">
        <f t="shared" si="40"/>
        <v>-0.34103202243681352</v>
      </c>
      <c r="B294" s="59" t="s">
        <v>11</v>
      </c>
      <c r="C294" s="2" t="s">
        <v>111</v>
      </c>
      <c r="D294" s="2" t="s">
        <v>220</v>
      </c>
      <c r="E294" s="2" t="s">
        <v>87</v>
      </c>
      <c r="F294" s="2" t="s">
        <v>135</v>
      </c>
      <c r="G294" s="2" t="s">
        <v>17</v>
      </c>
      <c r="H294" s="2">
        <f t="shared" si="37"/>
        <v>-3.2325310183584228E-7</v>
      </c>
      <c r="I294" s="2" t="s">
        <v>67</v>
      </c>
      <c r="J294" s="2" t="s">
        <v>68</v>
      </c>
      <c r="K294" s="2" t="s">
        <v>69</v>
      </c>
      <c r="L294" s="2" t="s">
        <v>62</v>
      </c>
      <c r="M294" s="2"/>
      <c r="N294" s="38" t="s">
        <v>151</v>
      </c>
    </row>
    <row r="295" spans="1:14" x14ac:dyDescent="0.2">
      <c r="A295" s="138">
        <f t="shared" si="40"/>
        <v>-0.795505636774404</v>
      </c>
      <c r="B295" s="59" t="s">
        <v>11</v>
      </c>
      <c r="C295" s="2" t="s">
        <v>111</v>
      </c>
      <c r="D295" s="2" t="s">
        <v>220</v>
      </c>
      <c r="E295" s="2" t="s">
        <v>87</v>
      </c>
      <c r="F295" s="2" t="s">
        <v>135</v>
      </c>
      <c r="G295" s="2" t="s">
        <v>18</v>
      </c>
      <c r="H295" s="2">
        <f t="shared" si="37"/>
        <v>-7.5403377893308443E-7</v>
      </c>
      <c r="I295" s="2" t="s">
        <v>67</v>
      </c>
      <c r="J295" s="2" t="s">
        <v>68</v>
      </c>
      <c r="K295" s="2" t="s">
        <v>69</v>
      </c>
      <c r="L295" s="2" t="s">
        <v>62</v>
      </c>
      <c r="M295" s="2"/>
      <c r="N295" s="38" t="s">
        <v>151</v>
      </c>
    </row>
    <row r="296" spans="1:14" x14ac:dyDescent="0.2">
      <c r="A296" s="138">
        <f t="shared" si="40"/>
        <v>-81.348316887330455</v>
      </c>
      <c r="B296" s="59" t="s">
        <v>11</v>
      </c>
      <c r="C296" s="2" t="s">
        <v>111</v>
      </c>
      <c r="D296" s="2" t="s">
        <v>220</v>
      </c>
      <c r="E296" s="2" t="s">
        <v>87</v>
      </c>
      <c r="F296" s="2" t="s">
        <v>135</v>
      </c>
      <c r="G296" s="2" t="s">
        <v>19</v>
      </c>
      <c r="H296" s="2">
        <f t="shared" si="37"/>
        <v>-7.7107409371877209E-5</v>
      </c>
      <c r="I296" s="2" t="s">
        <v>67</v>
      </c>
      <c r="J296" s="2" t="s">
        <v>68</v>
      </c>
      <c r="K296" s="2" t="s">
        <v>69</v>
      </c>
      <c r="L296" s="2" t="s">
        <v>62</v>
      </c>
      <c r="M296" s="2"/>
      <c r="N296" s="38" t="s">
        <v>151</v>
      </c>
    </row>
    <row r="297" spans="1:14" x14ac:dyDescent="0.2">
      <c r="A297" s="138">
        <f t="shared" si="40"/>
        <v>-0.47765801317716688</v>
      </c>
      <c r="B297" s="59" t="s">
        <v>11</v>
      </c>
      <c r="C297" s="2" t="s">
        <v>111</v>
      </c>
      <c r="D297" s="2" t="s">
        <v>220</v>
      </c>
      <c r="E297" s="2" t="s">
        <v>87</v>
      </c>
      <c r="F297" s="2" t="s">
        <v>135</v>
      </c>
      <c r="G297" s="2" t="s">
        <v>20</v>
      </c>
      <c r="H297" s="2">
        <f t="shared" si="37"/>
        <v>-4.5275641059447095E-7</v>
      </c>
      <c r="I297" s="2" t="s">
        <v>67</v>
      </c>
      <c r="J297" s="2" t="s">
        <v>68</v>
      </c>
      <c r="K297" s="2" t="s">
        <v>69</v>
      </c>
      <c r="L297" s="2" t="s">
        <v>62</v>
      </c>
      <c r="M297" s="2"/>
      <c r="N297" s="38" t="s">
        <v>151</v>
      </c>
    </row>
    <row r="298" spans="1:14" x14ac:dyDescent="0.2">
      <c r="A298" s="138">
        <f t="shared" si="40"/>
        <v>-31082.65244149464</v>
      </c>
      <c r="B298" s="59" t="s">
        <v>11</v>
      </c>
      <c r="C298" s="2" t="s">
        <v>111</v>
      </c>
      <c r="D298" s="2" t="s">
        <v>220</v>
      </c>
      <c r="E298" s="2" t="s">
        <v>87</v>
      </c>
      <c r="F298" s="2" t="s">
        <v>135</v>
      </c>
      <c r="G298" s="2" t="s">
        <v>21</v>
      </c>
      <c r="H298" s="2">
        <f t="shared" si="37"/>
        <v>-2.9462229802364591E-2</v>
      </c>
      <c r="I298" s="2" t="s">
        <v>67</v>
      </c>
      <c r="J298" s="2" t="s">
        <v>68</v>
      </c>
      <c r="K298" s="2" t="s">
        <v>69</v>
      </c>
      <c r="L298" s="2" t="s">
        <v>62</v>
      </c>
      <c r="M298" s="2"/>
      <c r="N298" s="38" t="s">
        <v>151</v>
      </c>
    </row>
    <row r="299" spans="1:14" x14ac:dyDescent="0.2">
      <c r="A299" s="138">
        <f t="shared" ref="A299:A309" si="41">BS191</f>
        <v>-1.7285647619474847</v>
      </c>
      <c r="B299" s="59" t="s">
        <v>11</v>
      </c>
      <c r="C299" s="2" t="s">
        <v>241</v>
      </c>
      <c r="D299" s="2" t="s">
        <v>221</v>
      </c>
      <c r="E299" s="2" t="s">
        <v>87</v>
      </c>
      <c r="F299" s="2" t="s">
        <v>135</v>
      </c>
      <c r="G299" s="2" t="s">
        <v>8</v>
      </c>
      <c r="H299" s="2">
        <f t="shared" si="37"/>
        <v>-1.6384500113246301E-6</v>
      </c>
      <c r="I299" s="2" t="s">
        <v>67</v>
      </c>
      <c r="J299" s="2" t="s">
        <v>68</v>
      </c>
      <c r="K299" s="2" t="s">
        <v>69</v>
      </c>
      <c r="L299" s="2" t="s">
        <v>62</v>
      </c>
      <c r="M299" s="2"/>
      <c r="N299" s="38" t="s">
        <v>151</v>
      </c>
    </row>
    <row r="300" spans="1:14" x14ac:dyDescent="0.2">
      <c r="A300" s="138">
        <f t="shared" si="41"/>
        <v>-6.7390257724607645</v>
      </c>
      <c r="B300" s="59" t="s">
        <v>11</v>
      </c>
      <c r="C300" s="2" t="s">
        <v>241</v>
      </c>
      <c r="D300" s="2" t="s">
        <v>221</v>
      </c>
      <c r="E300" s="2" t="s">
        <v>87</v>
      </c>
      <c r="F300" s="2" t="s">
        <v>135</v>
      </c>
      <c r="G300" s="2" t="s">
        <v>12</v>
      </c>
      <c r="H300" s="2">
        <f t="shared" si="37"/>
        <v>-6.3877021539912457E-6</v>
      </c>
      <c r="I300" s="2" t="s">
        <v>67</v>
      </c>
      <c r="J300" s="2" t="s">
        <v>68</v>
      </c>
      <c r="K300" s="2" t="s">
        <v>69</v>
      </c>
      <c r="L300" s="2" t="s">
        <v>62</v>
      </c>
      <c r="M300" s="2"/>
      <c r="N300" s="38" t="s">
        <v>151</v>
      </c>
    </row>
    <row r="301" spans="1:14" x14ac:dyDescent="0.2">
      <c r="A301" s="138">
        <f t="shared" si="41"/>
        <v>-10.19439104869271</v>
      </c>
      <c r="B301" s="59" t="s">
        <v>11</v>
      </c>
      <c r="C301" s="2" t="s">
        <v>241</v>
      </c>
      <c r="D301" s="2" t="s">
        <v>221</v>
      </c>
      <c r="E301" s="2" t="s">
        <v>87</v>
      </c>
      <c r="F301" s="2" t="s">
        <v>135</v>
      </c>
      <c r="G301" s="2" t="s">
        <v>13</v>
      </c>
      <c r="H301" s="2">
        <f t="shared" si="37"/>
        <v>-9.6629299039741336E-6</v>
      </c>
      <c r="I301" s="2" t="s">
        <v>67</v>
      </c>
      <c r="J301" s="2" t="s">
        <v>68</v>
      </c>
      <c r="K301" s="2" t="s">
        <v>69</v>
      </c>
      <c r="L301" s="2" t="s">
        <v>62</v>
      </c>
      <c r="M301" s="2"/>
      <c r="N301" s="38" t="s">
        <v>151</v>
      </c>
    </row>
    <row r="302" spans="1:14" x14ac:dyDescent="0.2">
      <c r="A302" s="138">
        <f t="shared" si="41"/>
        <v>-0.7127553260997308</v>
      </c>
      <c r="B302" s="59" t="s">
        <v>11</v>
      </c>
      <c r="C302" s="2" t="s">
        <v>241</v>
      </c>
      <c r="D302" s="2" t="s">
        <v>221</v>
      </c>
      <c r="E302" s="2" t="s">
        <v>87</v>
      </c>
      <c r="F302" s="2" t="s">
        <v>135</v>
      </c>
      <c r="G302" s="2" t="s">
        <v>14</v>
      </c>
      <c r="H302" s="2">
        <f t="shared" si="37"/>
        <v>-6.7559746549737526E-7</v>
      </c>
      <c r="I302" s="2" t="s">
        <v>67</v>
      </c>
      <c r="J302" s="2" t="s">
        <v>68</v>
      </c>
      <c r="K302" s="2" t="s">
        <v>69</v>
      </c>
      <c r="L302" s="2" t="s">
        <v>62</v>
      </c>
      <c r="M302" s="2"/>
      <c r="N302" s="38" t="s">
        <v>151</v>
      </c>
    </row>
    <row r="303" spans="1:14" x14ac:dyDescent="0.2">
      <c r="A303" s="138">
        <f t="shared" si="41"/>
        <v>-0.70447994203910858</v>
      </c>
      <c r="B303" s="59" t="s">
        <v>11</v>
      </c>
      <c r="C303" s="2" t="s">
        <v>241</v>
      </c>
      <c r="D303" s="2" t="s">
        <v>221</v>
      </c>
      <c r="E303" s="2" t="s">
        <v>87</v>
      </c>
      <c r="F303" s="2" t="s">
        <v>135</v>
      </c>
      <c r="G303" s="2" t="s">
        <v>15</v>
      </c>
      <c r="H303" s="2">
        <f t="shared" si="37"/>
        <v>-6.6775349956313606E-7</v>
      </c>
      <c r="I303" s="2" t="s">
        <v>67</v>
      </c>
      <c r="J303" s="2" t="s">
        <v>68</v>
      </c>
      <c r="K303" s="2" t="s">
        <v>69</v>
      </c>
      <c r="L303" s="2" t="s">
        <v>62</v>
      </c>
      <c r="M303" s="2"/>
      <c r="N303" s="38" t="s">
        <v>151</v>
      </c>
    </row>
    <row r="304" spans="1:14" x14ac:dyDescent="0.2">
      <c r="A304" s="138">
        <f t="shared" si="41"/>
        <v>-2.070028896800542</v>
      </c>
      <c r="B304" s="59" t="s">
        <v>11</v>
      </c>
      <c r="C304" s="2" t="s">
        <v>241</v>
      </c>
      <c r="D304" s="2" t="s">
        <v>221</v>
      </c>
      <c r="E304" s="2" t="s">
        <v>87</v>
      </c>
      <c r="F304" s="2" t="s">
        <v>135</v>
      </c>
      <c r="G304" s="2" t="s">
        <v>16</v>
      </c>
      <c r="H304" s="2">
        <f t="shared" ref="H304:H367" si="42">A304/1000/10^6/0.001055</f>
        <v>-1.9621126983891396E-6</v>
      </c>
      <c r="I304" s="2" t="s">
        <v>67</v>
      </c>
      <c r="J304" s="2" t="s">
        <v>68</v>
      </c>
      <c r="K304" s="2" t="s">
        <v>69</v>
      </c>
      <c r="L304" s="2" t="s">
        <v>62</v>
      </c>
      <c r="M304" s="2"/>
      <c r="N304" s="38" t="s">
        <v>151</v>
      </c>
    </row>
    <row r="305" spans="1:14" x14ac:dyDescent="0.2">
      <c r="A305" s="138">
        <f t="shared" si="41"/>
        <v>-0.12711990553557315</v>
      </c>
      <c r="B305" s="59" t="s">
        <v>11</v>
      </c>
      <c r="C305" s="2" t="s">
        <v>241</v>
      </c>
      <c r="D305" s="2" t="s">
        <v>221</v>
      </c>
      <c r="E305" s="2" t="s">
        <v>87</v>
      </c>
      <c r="F305" s="2" t="s">
        <v>135</v>
      </c>
      <c r="G305" s="2" t="s">
        <v>17</v>
      </c>
      <c r="H305" s="2">
        <f t="shared" si="42"/>
        <v>-1.2049280145551959E-7</v>
      </c>
      <c r="I305" s="2" t="s">
        <v>67</v>
      </c>
      <c r="J305" s="2" t="s">
        <v>68</v>
      </c>
      <c r="K305" s="2" t="s">
        <v>69</v>
      </c>
      <c r="L305" s="2" t="s">
        <v>62</v>
      </c>
      <c r="M305" s="2"/>
      <c r="N305" s="38" t="s">
        <v>151</v>
      </c>
    </row>
    <row r="306" spans="1:14" x14ac:dyDescent="0.2">
      <c r="A306" s="138">
        <f t="shared" si="41"/>
        <v>-0.29652523735806835</v>
      </c>
      <c r="B306" s="59" t="s">
        <v>11</v>
      </c>
      <c r="C306" s="2" t="s">
        <v>241</v>
      </c>
      <c r="D306" s="2" t="s">
        <v>221</v>
      </c>
      <c r="E306" s="2" t="s">
        <v>87</v>
      </c>
      <c r="F306" s="2" t="s">
        <v>135</v>
      </c>
      <c r="G306" s="2" t="s">
        <v>18</v>
      </c>
      <c r="H306" s="2">
        <f t="shared" si="42"/>
        <v>-2.8106657569485149E-7</v>
      </c>
      <c r="I306" s="2" t="s">
        <v>67</v>
      </c>
      <c r="J306" s="2" t="s">
        <v>68</v>
      </c>
      <c r="K306" s="2" t="s">
        <v>69</v>
      </c>
      <c r="L306" s="2" t="s">
        <v>62</v>
      </c>
      <c r="M306" s="2"/>
      <c r="N306" s="38" t="s">
        <v>151</v>
      </c>
    </row>
    <row r="307" spans="1:14" x14ac:dyDescent="0.2">
      <c r="A307" s="138">
        <f t="shared" si="41"/>
        <v>-30.322637400161739</v>
      </c>
      <c r="B307" s="59" t="s">
        <v>11</v>
      </c>
      <c r="C307" s="2" t="s">
        <v>241</v>
      </c>
      <c r="D307" s="2" t="s">
        <v>221</v>
      </c>
      <c r="E307" s="2" t="s">
        <v>87</v>
      </c>
      <c r="F307" s="2" t="s">
        <v>135</v>
      </c>
      <c r="G307" s="2" t="s">
        <v>19</v>
      </c>
      <c r="H307" s="2">
        <f t="shared" si="42"/>
        <v>-2.8741836398257573E-5</v>
      </c>
      <c r="I307" s="2" t="s">
        <v>67</v>
      </c>
      <c r="J307" s="2" t="s">
        <v>68</v>
      </c>
      <c r="K307" s="2" t="s">
        <v>69</v>
      </c>
      <c r="L307" s="2" t="s">
        <v>62</v>
      </c>
      <c r="M307" s="2"/>
      <c r="N307" s="38" t="s">
        <v>151</v>
      </c>
    </row>
    <row r="308" spans="1:14" x14ac:dyDescent="0.2">
      <c r="A308" s="138">
        <f t="shared" si="41"/>
        <v>-0.17804733138994652</v>
      </c>
      <c r="B308" s="59" t="s">
        <v>11</v>
      </c>
      <c r="C308" s="2" t="s">
        <v>241</v>
      </c>
      <c r="D308" s="2" t="s">
        <v>221</v>
      </c>
      <c r="E308" s="2" t="s">
        <v>87</v>
      </c>
      <c r="F308" s="2" t="s">
        <v>135</v>
      </c>
      <c r="G308" s="2" t="s">
        <v>20</v>
      </c>
      <c r="H308" s="2">
        <f t="shared" si="42"/>
        <v>-1.6876524302364601E-7</v>
      </c>
      <c r="I308" s="2" t="s">
        <v>67</v>
      </c>
      <c r="J308" s="2" t="s">
        <v>68</v>
      </c>
      <c r="K308" s="2" t="s">
        <v>69</v>
      </c>
      <c r="L308" s="2" t="s">
        <v>62</v>
      </c>
      <c r="M308" s="2"/>
      <c r="N308" s="38" t="s">
        <v>151</v>
      </c>
    </row>
    <row r="309" spans="1:14" x14ac:dyDescent="0.2">
      <c r="A309" s="138">
        <f t="shared" si="41"/>
        <v>-11586.07867356484</v>
      </c>
      <c r="B309" s="59" t="s">
        <v>11</v>
      </c>
      <c r="C309" s="2" t="s">
        <v>241</v>
      </c>
      <c r="D309" s="2" t="s">
        <v>221</v>
      </c>
      <c r="E309" s="2" t="s">
        <v>87</v>
      </c>
      <c r="F309" s="2" t="s">
        <v>135</v>
      </c>
      <c r="G309" s="2" t="s">
        <v>21</v>
      </c>
      <c r="H309" s="2">
        <f t="shared" si="42"/>
        <v>-1.0982065093426389E-2</v>
      </c>
      <c r="I309" s="2" t="s">
        <v>67</v>
      </c>
      <c r="J309" s="2" t="s">
        <v>68</v>
      </c>
      <c r="K309" s="2" t="s">
        <v>69</v>
      </c>
      <c r="L309" s="2" t="s">
        <v>62</v>
      </c>
      <c r="M309" s="2"/>
      <c r="N309" s="38" t="s">
        <v>151</v>
      </c>
    </row>
    <row r="310" spans="1:14" x14ac:dyDescent="0.2">
      <c r="A310" s="138">
        <f t="shared" ref="A310:A331" si="43">BS202</f>
        <v>-6.6281517768469067</v>
      </c>
      <c r="B310" s="59" t="s">
        <v>11</v>
      </c>
      <c r="C310" s="2" t="s">
        <v>226</v>
      </c>
      <c r="D310" s="2" t="s">
        <v>221</v>
      </c>
      <c r="E310" s="2" t="s">
        <v>87</v>
      </c>
      <c r="F310" s="2" t="s">
        <v>135</v>
      </c>
      <c r="G310" s="2" t="s">
        <v>8</v>
      </c>
      <c r="H310" s="2">
        <f t="shared" si="42"/>
        <v>-6.2826083192861675E-6</v>
      </c>
      <c r="I310" s="2" t="s">
        <v>67</v>
      </c>
      <c r="J310" s="2" t="s">
        <v>68</v>
      </c>
      <c r="K310" s="2" t="s">
        <v>69</v>
      </c>
      <c r="L310" s="2" t="s">
        <v>62</v>
      </c>
      <c r="M310" s="2"/>
      <c r="N310" s="38" t="s">
        <v>151</v>
      </c>
    </row>
    <row r="311" spans="1:14" x14ac:dyDescent="0.2">
      <c r="A311" s="138">
        <f t="shared" si="43"/>
        <v>-25.840678134401276</v>
      </c>
      <c r="B311" s="59" t="s">
        <v>11</v>
      </c>
      <c r="C311" s="2" t="s">
        <v>226</v>
      </c>
      <c r="D311" s="2" t="s">
        <v>221</v>
      </c>
      <c r="E311" s="2" t="s">
        <v>87</v>
      </c>
      <c r="F311" s="2" t="s">
        <v>135</v>
      </c>
      <c r="G311" s="2" t="s">
        <v>12</v>
      </c>
      <c r="H311" s="2">
        <f t="shared" si="42"/>
        <v>-2.4493533776683678E-5</v>
      </c>
      <c r="I311" s="2" t="s">
        <v>67</v>
      </c>
      <c r="J311" s="2" t="s">
        <v>68</v>
      </c>
      <c r="K311" s="2" t="s">
        <v>69</v>
      </c>
      <c r="L311" s="2" t="s">
        <v>62</v>
      </c>
      <c r="M311" s="2"/>
      <c r="N311" s="38" t="s">
        <v>151</v>
      </c>
    </row>
    <row r="312" spans="1:14" x14ac:dyDescent="0.2">
      <c r="A312" s="138">
        <f t="shared" si="43"/>
        <v>-39.09021671084929</v>
      </c>
      <c r="B312" s="59" t="s">
        <v>11</v>
      </c>
      <c r="C312" s="2" t="s">
        <v>226</v>
      </c>
      <c r="D312" s="2" t="s">
        <v>221</v>
      </c>
      <c r="E312" s="2" t="s">
        <v>87</v>
      </c>
      <c r="F312" s="2" t="s">
        <v>135</v>
      </c>
      <c r="G312" s="2" t="s">
        <v>13</v>
      </c>
      <c r="H312" s="2">
        <f t="shared" si="42"/>
        <v>-3.7052338114549092E-5</v>
      </c>
      <c r="I312" s="2" t="s">
        <v>67</v>
      </c>
      <c r="J312" s="2" t="s">
        <v>68</v>
      </c>
      <c r="K312" s="2" t="s">
        <v>69</v>
      </c>
      <c r="L312" s="2" t="s">
        <v>62</v>
      </c>
      <c r="M312" s="2"/>
      <c r="N312" s="38" t="s">
        <v>151</v>
      </c>
    </row>
    <row r="313" spans="1:14" x14ac:dyDescent="0.2">
      <c r="A313" s="138">
        <f t="shared" si="43"/>
        <v>-2.7330480090444853</v>
      </c>
      <c r="B313" s="59" t="s">
        <v>11</v>
      </c>
      <c r="C313" s="2" t="s">
        <v>226</v>
      </c>
      <c r="D313" s="2" t="s">
        <v>221</v>
      </c>
      <c r="E313" s="2" t="s">
        <v>87</v>
      </c>
      <c r="F313" s="2" t="s">
        <v>135</v>
      </c>
      <c r="G313" s="2" t="s">
        <v>14</v>
      </c>
      <c r="H313" s="2">
        <f t="shared" si="42"/>
        <v>-2.590566833217522E-6</v>
      </c>
      <c r="I313" s="2" t="s">
        <v>67</v>
      </c>
      <c r="J313" s="2" t="s">
        <v>68</v>
      </c>
      <c r="K313" s="2" t="s">
        <v>69</v>
      </c>
      <c r="L313" s="2" t="s">
        <v>62</v>
      </c>
      <c r="M313" s="2"/>
      <c r="N313" s="38" t="s">
        <v>151</v>
      </c>
    </row>
    <row r="314" spans="1:14" x14ac:dyDescent="0.2">
      <c r="A314" s="138">
        <f t="shared" si="43"/>
        <v>-2.7013161915430648</v>
      </c>
      <c r="B314" s="59" t="s">
        <v>11</v>
      </c>
      <c r="C314" s="2" t="s">
        <v>226</v>
      </c>
      <c r="D314" s="2" t="s">
        <v>221</v>
      </c>
      <c r="E314" s="2" t="s">
        <v>87</v>
      </c>
      <c r="F314" s="2" t="s">
        <v>135</v>
      </c>
      <c r="G314" s="2" t="s">
        <v>15</v>
      </c>
      <c r="H314" s="2">
        <f t="shared" si="42"/>
        <v>-2.5604892810834741E-6</v>
      </c>
      <c r="I314" s="2" t="s">
        <v>67</v>
      </c>
      <c r="J314" s="2" t="s">
        <v>68</v>
      </c>
      <c r="K314" s="2" t="s">
        <v>69</v>
      </c>
      <c r="L314" s="2" t="s">
        <v>62</v>
      </c>
      <c r="M314" s="2"/>
      <c r="N314" s="38" t="s">
        <v>151</v>
      </c>
    </row>
    <row r="315" spans="1:14" x14ac:dyDescent="0.2">
      <c r="A315" s="138">
        <f t="shared" si="43"/>
        <v>-7.9374901146282841</v>
      </c>
      <c r="B315" s="59" t="s">
        <v>11</v>
      </c>
      <c r="C315" s="2" t="s">
        <v>226</v>
      </c>
      <c r="D315" s="2" t="s">
        <v>221</v>
      </c>
      <c r="E315" s="2" t="s">
        <v>87</v>
      </c>
      <c r="F315" s="2" t="s">
        <v>135</v>
      </c>
      <c r="G315" s="2" t="s">
        <v>16</v>
      </c>
      <c r="H315" s="2">
        <f t="shared" si="42"/>
        <v>-7.5236873124438726E-6</v>
      </c>
      <c r="I315" s="2" t="s">
        <v>67</v>
      </c>
      <c r="J315" s="2" t="s">
        <v>68</v>
      </c>
      <c r="K315" s="2" t="s">
        <v>69</v>
      </c>
      <c r="L315" s="2" t="s">
        <v>62</v>
      </c>
      <c r="M315" s="2"/>
      <c r="N315" s="38" t="s">
        <v>151</v>
      </c>
    </row>
    <row r="316" spans="1:14" x14ac:dyDescent="0.2">
      <c r="A316" s="138">
        <f t="shared" si="43"/>
        <v>-0.48743908605364605</v>
      </c>
      <c r="B316" s="59" t="s">
        <v>11</v>
      </c>
      <c r="C316" s="2" t="s">
        <v>226</v>
      </c>
      <c r="D316" s="2" t="s">
        <v>221</v>
      </c>
      <c r="E316" s="2" t="s">
        <v>87</v>
      </c>
      <c r="F316" s="2" t="s">
        <v>135</v>
      </c>
      <c r="G316" s="2" t="s">
        <v>17</v>
      </c>
      <c r="H316" s="2">
        <f t="shared" si="42"/>
        <v>-4.6202756971909575E-7</v>
      </c>
      <c r="I316" s="2" t="s">
        <v>67</v>
      </c>
      <c r="J316" s="2" t="s">
        <v>68</v>
      </c>
      <c r="K316" s="2" t="s">
        <v>69</v>
      </c>
      <c r="L316" s="2" t="s">
        <v>62</v>
      </c>
      <c r="M316" s="2"/>
      <c r="N316" s="38" t="s">
        <v>151</v>
      </c>
    </row>
    <row r="317" spans="1:14" x14ac:dyDescent="0.2">
      <c r="A317" s="138">
        <f t="shared" si="43"/>
        <v>-1.1370209101454207</v>
      </c>
      <c r="B317" s="59" t="s">
        <v>11</v>
      </c>
      <c r="C317" s="2" t="s">
        <v>226</v>
      </c>
      <c r="D317" s="2" t="s">
        <v>221</v>
      </c>
      <c r="E317" s="2" t="s">
        <v>87</v>
      </c>
      <c r="F317" s="2" t="s">
        <v>135</v>
      </c>
      <c r="G317" s="2" t="s">
        <v>18</v>
      </c>
      <c r="H317" s="2">
        <f t="shared" si="42"/>
        <v>-1.0777449385264651E-6</v>
      </c>
      <c r="I317" s="2" t="s">
        <v>67</v>
      </c>
      <c r="J317" s="2" t="s">
        <v>68</v>
      </c>
      <c r="K317" s="2" t="s">
        <v>69</v>
      </c>
      <c r="L317" s="2" t="s">
        <v>62</v>
      </c>
      <c r="M317" s="2"/>
      <c r="N317" s="38" t="s">
        <v>151</v>
      </c>
    </row>
    <row r="318" spans="1:14" x14ac:dyDescent="0.2">
      <c r="A318" s="138">
        <f t="shared" si="43"/>
        <v>-116.27163030682708</v>
      </c>
      <c r="B318" s="59" t="s">
        <v>11</v>
      </c>
      <c r="C318" s="2" t="s">
        <v>226</v>
      </c>
      <c r="D318" s="2" t="s">
        <v>221</v>
      </c>
      <c r="E318" s="2" t="s">
        <v>87</v>
      </c>
      <c r="F318" s="2" t="s">
        <v>135</v>
      </c>
      <c r="G318" s="2" t="s">
        <v>19</v>
      </c>
      <c r="H318" s="2">
        <f t="shared" si="42"/>
        <v>-1.1021007612021524E-4</v>
      </c>
      <c r="I318" s="2" t="s">
        <v>67</v>
      </c>
      <c r="J318" s="2" t="s">
        <v>68</v>
      </c>
      <c r="K318" s="2" t="s">
        <v>69</v>
      </c>
      <c r="L318" s="2" t="s">
        <v>62</v>
      </c>
      <c r="M318" s="2"/>
      <c r="N318" s="38" t="s">
        <v>151</v>
      </c>
    </row>
    <row r="319" spans="1:14" x14ac:dyDescent="0.2">
      <c r="A319" s="138">
        <f t="shared" si="43"/>
        <v>-0.68271942243317418</v>
      </c>
      <c r="B319" s="59" t="s">
        <v>11</v>
      </c>
      <c r="C319" s="2" t="s">
        <v>226</v>
      </c>
      <c r="D319" s="2" t="s">
        <v>221</v>
      </c>
      <c r="E319" s="2" t="s">
        <v>87</v>
      </c>
      <c r="F319" s="2" t="s">
        <v>135</v>
      </c>
      <c r="G319" s="2" t="s">
        <v>20</v>
      </c>
      <c r="H319" s="2">
        <f t="shared" si="42"/>
        <v>-6.4712741462860119E-7</v>
      </c>
      <c r="I319" s="2" t="s">
        <v>67</v>
      </c>
      <c r="J319" s="2" t="s">
        <v>68</v>
      </c>
      <c r="K319" s="2" t="s">
        <v>69</v>
      </c>
      <c r="L319" s="2" t="s">
        <v>62</v>
      </c>
      <c r="M319" s="2"/>
      <c r="N319" s="38" t="s">
        <v>151</v>
      </c>
    </row>
    <row r="320" spans="1:14" x14ac:dyDescent="0.2">
      <c r="A320" s="138">
        <f t="shared" si="43"/>
        <v>-44426.618913807251</v>
      </c>
      <c r="B320" s="59" t="s">
        <v>11</v>
      </c>
      <c r="C320" s="2" t="s">
        <v>226</v>
      </c>
      <c r="D320" s="2" t="s">
        <v>221</v>
      </c>
      <c r="E320" s="2" t="s">
        <v>87</v>
      </c>
      <c r="F320" s="2" t="s">
        <v>135</v>
      </c>
      <c r="G320" s="2" t="s">
        <v>21</v>
      </c>
      <c r="H320" s="2">
        <f t="shared" si="42"/>
        <v>-4.2110539254793605E-2</v>
      </c>
      <c r="I320" s="2" t="s">
        <v>67</v>
      </c>
      <c r="J320" s="2" t="s">
        <v>68</v>
      </c>
      <c r="K320" s="2" t="s">
        <v>69</v>
      </c>
      <c r="L320" s="2" t="s">
        <v>62</v>
      </c>
      <c r="M320" s="2"/>
      <c r="N320" s="38" t="s">
        <v>151</v>
      </c>
    </row>
    <row r="321" spans="1:14" x14ac:dyDescent="0.2">
      <c r="A321" s="138">
        <f t="shared" si="43"/>
        <v>-4.6373220165349762</v>
      </c>
      <c r="B321" s="59" t="s">
        <v>11</v>
      </c>
      <c r="C321" s="2" t="s">
        <v>111</v>
      </c>
      <c r="D321" s="2" t="s">
        <v>221</v>
      </c>
      <c r="E321" s="2" t="s">
        <v>87</v>
      </c>
      <c r="F321" s="2" t="s">
        <v>135</v>
      </c>
      <c r="G321" s="2" t="s">
        <v>8</v>
      </c>
      <c r="H321" s="2">
        <f t="shared" si="42"/>
        <v>-4.3955658924502144E-6</v>
      </c>
      <c r="I321" s="2" t="s">
        <v>67</v>
      </c>
      <c r="J321" s="2" t="s">
        <v>68</v>
      </c>
      <c r="K321" s="2" t="s">
        <v>69</v>
      </c>
      <c r="L321" s="2" t="s">
        <v>62</v>
      </c>
      <c r="M321" s="2"/>
      <c r="N321" s="38" t="s">
        <v>151</v>
      </c>
    </row>
    <row r="322" spans="1:14" x14ac:dyDescent="0.2">
      <c r="A322" s="138">
        <f t="shared" si="43"/>
        <v>-18.079179486118878</v>
      </c>
      <c r="B322" s="59" t="s">
        <v>11</v>
      </c>
      <c r="C322" s="2" t="s">
        <v>111</v>
      </c>
      <c r="D322" s="2" t="s">
        <v>221</v>
      </c>
      <c r="E322" s="2" t="s">
        <v>87</v>
      </c>
      <c r="F322" s="2" t="s">
        <v>135</v>
      </c>
      <c r="G322" s="2" t="s">
        <v>12</v>
      </c>
      <c r="H322" s="2">
        <f t="shared" si="42"/>
        <v>-1.7136663020017896E-5</v>
      </c>
      <c r="I322" s="2" t="s">
        <v>67</v>
      </c>
      <c r="J322" s="2" t="s">
        <v>68</v>
      </c>
      <c r="K322" s="2" t="s">
        <v>69</v>
      </c>
      <c r="L322" s="2" t="s">
        <v>62</v>
      </c>
      <c r="M322" s="2"/>
      <c r="N322" s="38" t="s">
        <v>151</v>
      </c>
    </row>
    <row r="323" spans="1:14" x14ac:dyDescent="0.2">
      <c r="A323" s="138">
        <f t="shared" si="43"/>
        <v>-27.349090468561823</v>
      </c>
      <c r="B323" s="59" t="s">
        <v>11</v>
      </c>
      <c r="C323" s="2" t="s">
        <v>111</v>
      </c>
      <c r="D323" s="2" t="s">
        <v>221</v>
      </c>
      <c r="E323" s="2" t="s">
        <v>87</v>
      </c>
      <c r="F323" s="2" t="s">
        <v>135</v>
      </c>
      <c r="G323" s="2" t="s">
        <v>13</v>
      </c>
      <c r="H323" s="2">
        <f t="shared" si="42"/>
        <v>-2.5923308501006471E-5</v>
      </c>
      <c r="I323" s="2" t="s">
        <v>67</v>
      </c>
      <c r="J323" s="2" t="s">
        <v>68</v>
      </c>
      <c r="K323" s="2" t="s">
        <v>69</v>
      </c>
      <c r="L323" s="2" t="s">
        <v>62</v>
      </c>
      <c r="M323" s="2"/>
      <c r="N323" s="38" t="s">
        <v>151</v>
      </c>
    </row>
    <row r="324" spans="1:14" x14ac:dyDescent="0.2">
      <c r="A324" s="138">
        <f t="shared" si="43"/>
        <v>-1.9121504955365194</v>
      </c>
      <c r="B324" s="59" t="s">
        <v>11</v>
      </c>
      <c r="C324" s="2" t="s">
        <v>111</v>
      </c>
      <c r="D324" s="2" t="s">
        <v>221</v>
      </c>
      <c r="E324" s="2" t="s">
        <v>87</v>
      </c>
      <c r="F324" s="2" t="s">
        <v>135</v>
      </c>
      <c r="G324" s="2" t="s">
        <v>14</v>
      </c>
      <c r="H324" s="2">
        <f t="shared" si="42"/>
        <v>-1.8124649246791655E-6</v>
      </c>
      <c r="I324" s="2" t="s">
        <v>67</v>
      </c>
      <c r="J324" s="2" t="s">
        <v>68</v>
      </c>
      <c r="K324" s="2" t="s">
        <v>69</v>
      </c>
      <c r="L324" s="2" t="s">
        <v>62</v>
      </c>
      <c r="M324" s="2"/>
      <c r="N324" s="38" t="s">
        <v>151</v>
      </c>
    </row>
    <row r="325" spans="1:14" x14ac:dyDescent="0.2">
      <c r="A325" s="138">
        <f t="shared" si="43"/>
        <v>-1.8899496376083673</v>
      </c>
      <c r="B325" s="59" t="s">
        <v>11</v>
      </c>
      <c r="C325" s="2" t="s">
        <v>111</v>
      </c>
      <c r="D325" s="2" t="s">
        <v>221</v>
      </c>
      <c r="E325" s="2" t="s">
        <v>87</v>
      </c>
      <c r="F325" s="2" t="s">
        <v>135</v>
      </c>
      <c r="G325" s="2" t="s">
        <v>15</v>
      </c>
      <c r="H325" s="2">
        <f t="shared" si="42"/>
        <v>-1.7914214574486896E-6</v>
      </c>
      <c r="I325" s="2" t="s">
        <v>67</v>
      </c>
      <c r="J325" s="2" t="s">
        <v>68</v>
      </c>
      <c r="K325" s="2" t="s">
        <v>69</v>
      </c>
      <c r="L325" s="2" t="s">
        <v>62</v>
      </c>
      <c r="M325" s="2"/>
      <c r="N325" s="38" t="s">
        <v>151</v>
      </c>
    </row>
    <row r="326" spans="1:14" x14ac:dyDescent="0.2">
      <c r="A326" s="138">
        <f t="shared" si="43"/>
        <v>-5.5533878679683504</v>
      </c>
      <c r="B326" s="59" t="s">
        <v>11</v>
      </c>
      <c r="C326" s="2" t="s">
        <v>111</v>
      </c>
      <c r="D326" s="2" t="s">
        <v>221</v>
      </c>
      <c r="E326" s="2" t="s">
        <v>87</v>
      </c>
      <c r="F326" s="2" t="s">
        <v>135</v>
      </c>
      <c r="G326" s="2" t="s">
        <v>16</v>
      </c>
      <c r="H326" s="2">
        <f t="shared" si="42"/>
        <v>-5.2638747563681045E-6</v>
      </c>
      <c r="I326" s="2" t="s">
        <v>67</v>
      </c>
      <c r="J326" s="2" t="s">
        <v>68</v>
      </c>
      <c r="K326" s="2" t="s">
        <v>69</v>
      </c>
      <c r="L326" s="2" t="s">
        <v>62</v>
      </c>
      <c r="M326" s="2"/>
      <c r="N326" s="38" t="s">
        <v>151</v>
      </c>
    </row>
    <row r="327" spans="1:14" x14ac:dyDescent="0.2">
      <c r="A327" s="138">
        <f t="shared" si="43"/>
        <v>-0.34103202243681352</v>
      </c>
      <c r="B327" s="59" t="s">
        <v>11</v>
      </c>
      <c r="C327" s="2" t="s">
        <v>111</v>
      </c>
      <c r="D327" s="2" t="s">
        <v>221</v>
      </c>
      <c r="E327" s="2" t="s">
        <v>87</v>
      </c>
      <c r="F327" s="2" t="s">
        <v>135</v>
      </c>
      <c r="G327" s="2" t="s">
        <v>17</v>
      </c>
      <c r="H327" s="2">
        <f t="shared" si="42"/>
        <v>-3.2325310183584228E-7</v>
      </c>
      <c r="I327" s="2" t="s">
        <v>67</v>
      </c>
      <c r="J327" s="2" t="s">
        <v>68</v>
      </c>
      <c r="K327" s="2" t="s">
        <v>69</v>
      </c>
      <c r="L327" s="2" t="s">
        <v>62</v>
      </c>
      <c r="M327" s="2"/>
      <c r="N327" s="38" t="s">
        <v>151</v>
      </c>
    </row>
    <row r="328" spans="1:14" x14ac:dyDescent="0.2">
      <c r="A328" s="138">
        <f t="shared" si="43"/>
        <v>-0.795505636774404</v>
      </c>
      <c r="B328" s="59" t="s">
        <v>11</v>
      </c>
      <c r="C328" s="2" t="s">
        <v>111</v>
      </c>
      <c r="D328" s="2" t="s">
        <v>221</v>
      </c>
      <c r="E328" s="2" t="s">
        <v>87</v>
      </c>
      <c r="F328" s="2" t="s">
        <v>135</v>
      </c>
      <c r="G328" s="2" t="s">
        <v>18</v>
      </c>
      <c r="H328" s="2">
        <f t="shared" si="42"/>
        <v>-7.5403377893308443E-7</v>
      </c>
      <c r="I328" s="2" t="s">
        <v>67</v>
      </c>
      <c r="J328" s="2" t="s">
        <v>68</v>
      </c>
      <c r="K328" s="2" t="s">
        <v>69</v>
      </c>
      <c r="L328" s="2" t="s">
        <v>62</v>
      </c>
      <c r="M328" s="2"/>
      <c r="N328" s="38" t="s">
        <v>151</v>
      </c>
    </row>
    <row r="329" spans="1:14" x14ac:dyDescent="0.2">
      <c r="A329" s="138">
        <f t="shared" si="43"/>
        <v>-81.348316887330455</v>
      </c>
      <c r="B329" s="59" t="s">
        <v>11</v>
      </c>
      <c r="C329" s="2" t="s">
        <v>111</v>
      </c>
      <c r="D329" s="2" t="s">
        <v>221</v>
      </c>
      <c r="E329" s="2" t="s">
        <v>87</v>
      </c>
      <c r="F329" s="2" t="s">
        <v>135</v>
      </c>
      <c r="G329" s="2" t="s">
        <v>19</v>
      </c>
      <c r="H329" s="2">
        <f t="shared" si="42"/>
        <v>-7.7107409371877209E-5</v>
      </c>
      <c r="I329" s="2" t="s">
        <v>67</v>
      </c>
      <c r="J329" s="2" t="s">
        <v>68</v>
      </c>
      <c r="K329" s="2" t="s">
        <v>69</v>
      </c>
      <c r="L329" s="2" t="s">
        <v>62</v>
      </c>
      <c r="M329" s="2"/>
      <c r="N329" s="38" t="s">
        <v>151</v>
      </c>
    </row>
    <row r="330" spans="1:14" x14ac:dyDescent="0.2">
      <c r="A330" s="138">
        <f t="shared" si="43"/>
        <v>-0.47765801317716688</v>
      </c>
      <c r="B330" s="59" t="s">
        <v>11</v>
      </c>
      <c r="C330" s="2" t="s">
        <v>111</v>
      </c>
      <c r="D330" s="2" t="s">
        <v>221</v>
      </c>
      <c r="E330" s="2" t="s">
        <v>87</v>
      </c>
      <c r="F330" s="2" t="s">
        <v>135</v>
      </c>
      <c r="G330" s="2" t="s">
        <v>20</v>
      </c>
      <c r="H330" s="2">
        <f t="shared" si="42"/>
        <v>-4.5275641059447095E-7</v>
      </c>
      <c r="I330" s="2" t="s">
        <v>67</v>
      </c>
      <c r="J330" s="2" t="s">
        <v>68</v>
      </c>
      <c r="K330" s="2" t="s">
        <v>69</v>
      </c>
      <c r="L330" s="2" t="s">
        <v>62</v>
      </c>
      <c r="M330" s="2"/>
      <c r="N330" s="38" t="s">
        <v>151</v>
      </c>
    </row>
    <row r="331" spans="1:14" x14ac:dyDescent="0.2">
      <c r="A331" s="138">
        <f t="shared" si="43"/>
        <v>-31082.65244149464</v>
      </c>
      <c r="B331" s="59" t="s">
        <v>11</v>
      </c>
      <c r="C331" s="2" t="s">
        <v>111</v>
      </c>
      <c r="D331" s="2" t="s">
        <v>221</v>
      </c>
      <c r="E331" s="2" t="s">
        <v>87</v>
      </c>
      <c r="F331" s="2" t="s">
        <v>135</v>
      </c>
      <c r="G331" s="2" t="s">
        <v>21</v>
      </c>
      <c r="H331" s="2">
        <f t="shared" si="42"/>
        <v>-2.9462229802364591E-2</v>
      </c>
      <c r="I331" s="2" t="s">
        <v>67</v>
      </c>
      <c r="J331" s="2" t="s">
        <v>68</v>
      </c>
      <c r="K331" s="2" t="s">
        <v>69</v>
      </c>
      <c r="L331" s="2" t="s">
        <v>62</v>
      </c>
      <c r="M331" s="2"/>
      <c r="N331" s="38" t="s">
        <v>151</v>
      </c>
    </row>
    <row r="332" spans="1:14" x14ac:dyDescent="0.2">
      <c r="A332" s="138">
        <f t="shared" ref="A332:A345" si="44">B61</f>
        <v>5.2022402584973015</v>
      </c>
      <c r="B332" s="59" t="s">
        <v>11</v>
      </c>
      <c r="C332" s="2" t="s">
        <v>239</v>
      </c>
      <c r="D332" s="2" t="s">
        <v>220</v>
      </c>
      <c r="E332" s="2" t="s">
        <v>87</v>
      </c>
      <c r="F332" s="2" t="s">
        <v>136</v>
      </c>
      <c r="G332" s="2" t="s">
        <v>8</v>
      </c>
      <c r="H332" s="2">
        <f t="shared" si="42"/>
        <v>4.9310334203765887E-6</v>
      </c>
      <c r="I332" s="2" t="s">
        <v>67</v>
      </c>
      <c r="J332" s="2" t="s">
        <v>68</v>
      </c>
      <c r="K332" s="2" t="s">
        <v>69</v>
      </c>
      <c r="L332" s="2" t="s">
        <v>62</v>
      </c>
      <c r="M332" s="2"/>
      <c r="N332" s="38" t="s">
        <v>71</v>
      </c>
    </row>
    <row r="333" spans="1:14" x14ac:dyDescent="0.2">
      <c r="A333" s="138">
        <f t="shared" si="44"/>
        <v>9.6975864942473677</v>
      </c>
      <c r="B333" s="59" t="s">
        <v>11</v>
      </c>
      <c r="C333" s="2" t="s">
        <v>239</v>
      </c>
      <c r="D333" s="2" t="s">
        <v>220</v>
      </c>
      <c r="E333" s="2" t="s">
        <v>87</v>
      </c>
      <c r="F333" s="2" t="s">
        <v>136</v>
      </c>
      <c r="G333" s="2" t="s">
        <v>12</v>
      </c>
      <c r="H333" s="2">
        <f t="shared" si="42"/>
        <v>9.1920251130306814E-6</v>
      </c>
      <c r="I333" s="2" t="s">
        <v>67</v>
      </c>
      <c r="J333" s="2" t="s">
        <v>68</v>
      </c>
      <c r="K333" s="2" t="s">
        <v>69</v>
      </c>
      <c r="L333" s="2" t="s">
        <v>62</v>
      </c>
      <c r="M333" s="2"/>
      <c r="N333" s="38" t="s">
        <v>71</v>
      </c>
    </row>
    <row r="334" spans="1:14" x14ac:dyDescent="0.2">
      <c r="A334" s="138">
        <f t="shared" si="44"/>
        <v>16.943324216294165</v>
      </c>
      <c r="B334" s="59" t="s">
        <v>11</v>
      </c>
      <c r="C334" s="2" t="s">
        <v>239</v>
      </c>
      <c r="D334" s="2" t="s">
        <v>220</v>
      </c>
      <c r="E334" s="2" t="s">
        <v>87</v>
      </c>
      <c r="F334" s="2" t="s">
        <v>136</v>
      </c>
      <c r="G334" s="2" t="s">
        <v>13</v>
      </c>
      <c r="H334" s="2">
        <f t="shared" si="42"/>
        <v>1.6060022953833335E-5</v>
      </c>
      <c r="I334" s="2" t="s">
        <v>67</v>
      </c>
      <c r="J334" s="2" t="s">
        <v>68</v>
      </c>
      <c r="K334" s="2" t="s">
        <v>69</v>
      </c>
      <c r="L334" s="2" t="s">
        <v>62</v>
      </c>
      <c r="M334" s="2"/>
      <c r="N334" s="38" t="s">
        <v>71</v>
      </c>
    </row>
    <row r="335" spans="1:14" x14ac:dyDescent="0.2">
      <c r="A335" s="138">
        <f t="shared" si="44"/>
        <v>1.9640667710072526</v>
      </c>
      <c r="B335" s="59" t="s">
        <v>11</v>
      </c>
      <c r="C335" s="2" t="s">
        <v>239</v>
      </c>
      <c r="D335" s="2" t="s">
        <v>220</v>
      </c>
      <c r="E335" s="2" t="s">
        <v>87</v>
      </c>
      <c r="F335" s="2" t="s">
        <v>136</v>
      </c>
      <c r="G335" s="2" t="s">
        <v>14</v>
      </c>
      <c r="H335" s="2">
        <f t="shared" si="42"/>
        <v>1.861674664461851E-6</v>
      </c>
      <c r="I335" s="2" t="s">
        <v>67</v>
      </c>
      <c r="J335" s="2" t="s">
        <v>68</v>
      </c>
      <c r="K335" s="2" t="s">
        <v>69</v>
      </c>
      <c r="L335" s="2" t="s">
        <v>62</v>
      </c>
      <c r="M335" s="2"/>
      <c r="N335" s="38" t="s">
        <v>71</v>
      </c>
    </row>
    <row r="336" spans="1:14" x14ac:dyDescent="0.2">
      <c r="A336" s="138">
        <f t="shared" si="44"/>
        <v>1.9382716698468405</v>
      </c>
      <c r="B336" s="59" t="s">
        <v>11</v>
      </c>
      <c r="C336" s="2" t="s">
        <v>239</v>
      </c>
      <c r="D336" s="2" t="s">
        <v>220</v>
      </c>
      <c r="E336" s="2" t="s">
        <v>87</v>
      </c>
      <c r="F336" s="2" t="s">
        <v>136</v>
      </c>
      <c r="G336" s="2" t="s">
        <v>15</v>
      </c>
      <c r="H336" s="2">
        <f t="shared" si="42"/>
        <v>1.8372243316083797E-6</v>
      </c>
      <c r="I336" s="2" t="s">
        <v>67</v>
      </c>
      <c r="J336" s="2" t="s">
        <v>68</v>
      </c>
      <c r="K336" s="2" t="s">
        <v>69</v>
      </c>
      <c r="L336" s="2" t="s">
        <v>62</v>
      </c>
      <c r="M336" s="2"/>
      <c r="N336" s="38" t="s">
        <v>71</v>
      </c>
    </row>
    <row r="337" spans="1:14" x14ac:dyDescent="0.2">
      <c r="A337" s="138">
        <f t="shared" si="44"/>
        <v>6.3543793098522849</v>
      </c>
      <c r="B337" s="59" t="s">
        <v>11</v>
      </c>
      <c r="C337" s="2" t="s">
        <v>239</v>
      </c>
      <c r="D337" s="2" t="s">
        <v>220</v>
      </c>
      <c r="E337" s="2" t="s">
        <v>87</v>
      </c>
      <c r="F337" s="2" t="s">
        <v>136</v>
      </c>
      <c r="G337" s="2" t="s">
        <v>16</v>
      </c>
      <c r="H337" s="2">
        <f t="shared" si="42"/>
        <v>6.0231083505708866E-6</v>
      </c>
      <c r="I337" s="2" t="s">
        <v>67</v>
      </c>
      <c r="J337" s="2" t="s">
        <v>68</v>
      </c>
      <c r="K337" s="2" t="s">
        <v>69</v>
      </c>
      <c r="L337" s="2" t="s">
        <v>62</v>
      </c>
      <c r="M337" s="2"/>
      <c r="N337" s="38" t="s">
        <v>71</v>
      </c>
    </row>
    <row r="338" spans="1:14" x14ac:dyDescent="0.2">
      <c r="A338" s="138">
        <f t="shared" si="44"/>
        <v>0.39624394454334716</v>
      </c>
      <c r="B338" s="59" t="s">
        <v>11</v>
      </c>
      <c r="C338" s="2" t="s">
        <v>239</v>
      </c>
      <c r="D338" s="2" t="s">
        <v>220</v>
      </c>
      <c r="E338" s="2" t="s">
        <v>87</v>
      </c>
      <c r="F338" s="2" t="s">
        <v>136</v>
      </c>
      <c r="G338" s="2" t="s">
        <v>17</v>
      </c>
      <c r="H338" s="2">
        <f t="shared" si="42"/>
        <v>3.7558667729227222E-7</v>
      </c>
      <c r="I338" s="2" t="s">
        <v>67</v>
      </c>
      <c r="J338" s="2" t="s">
        <v>68</v>
      </c>
      <c r="K338" s="2" t="s">
        <v>69</v>
      </c>
      <c r="L338" s="2" t="s">
        <v>62</v>
      </c>
      <c r="M338" s="2"/>
      <c r="N338" s="38" t="s">
        <v>71</v>
      </c>
    </row>
    <row r="339" spans="1:14" x14ac:dyDescent="0.2">
      <c r="A339" s="138">
        <f t="shared" si="44"/>
        <v>0.92429528807770522</v>
      </c>
      <c r="B339" s="59" t="s">
        <v>11</v>
      </c>
      <c r="C339" s="2" t="s">
        <v>239</v>
      </c>
      <c r="D339" s="2" t="s">
        <v>220</v>
      </c>
      <c r="E339" s="2" t="s">
        <v>87</v>
      </c>
      <c r="F339" s="2" t="s">
        <v>136</v>
      </c>
      <c r="G339" s="2" t="s">
        <v>18</v>
      </c>
      <c r="H339" s="2">
        <f t="shared" si="42"/>
        <v>8.7610927779877277E-7</v>
      </c>
      <c r="I339" s="2" t="s">
        <v>67</v>
      </c>
      <c r="J339" s="2" t="s">
        <v>68</v>
      </c>
      <c r="K339" s="2" t="s">
        <v>69</v>
      </c>
      <c r="L339" s="2" t="s">
        <v>62</v>
      </c>
      <c r="M339" s="2"/>
      <c r="N339" s="38" t="s">
        <v>71</v>
      </c>
    </row>
    <row r="340" spans="1:14" x14ac:dyDescent="0.2">
      <c r="A340" s="138">
        <f t="shared" si="44"/>
        <v>94.518332135130464</v>
      </c>
      <c r="B340" s="59" t="s">
        <v>11</v>
      </c>
      <c r="C340" s="2" t="s">
        <v>239</v>
      </c>
      <c r="D340" s="2" t="s">
        <v>220</v>
      </c>
      <c r="E340" s="2" t="s">
        <v>87</v>
      </c>
      <c r="F340" s="2" t="s">
        <v>136</v>
      </c>
      <c r="G340" s="2" t="s">
        <v>79</v>
      </c>
      <c r="H340" s="2">
        <f t="shared" si="42"/>
        <v>8.9590836147043098E-5</v>
      </c>
      <c r="I340" s="2" t="s">
        <v>67</v>
      </c>
      <c r="J340" s="2" t="s">
        <v>68</v>
      </c>
      <c r="K340" s="2" t="s">
        <v>69</v>
      </c>
      <c r="L340" s="2" t="s">
        <v>62</v>
      </c>
      <c r="M340" s="2"/>
      <c r="N340" s="38" t="s">
        <v>71</v>
      </c>
    </row>
    <row r="341" spans="1:14" x14ac:dyDescent="0.2">
      <c r="A341" s="138">
        <f t="shared" si="44"/>
        <v>0.55498921752759012</v>
      </c>
      <c r="B341" s="59" t="s">
        <v>11</v>
      </c>
      <c r="C341" s="2" t="s">
        <v>239</v>
      </c>
      <c r="D341" s="2" t="s">
        <v>220</v>
      </c>
      <c r="E341" s="2" t="s">
        <v>87</v>
      </c>
      <c r="F341" s="2" t="s">
        <v>136</v>
      </c>
      <c r="G341" s="2" t="s">
        <v>20</v>
      </c>
      <c r="H341" s="2">
        <f t="shared" si="42"/>
        <v>5.2605613035790533E-7</v>
      </c>
      <c r="I341" s="2" t="s">
        <v>67</v>
      </c>
      <c r="J341" s="2" t="s">
        <v>68</v>
      </c>
      <c r="K341" s="2" t="s">
        <v>69</v>
      </c>
      <c r="L341" s="2" t="s">
        <v>62</v>
      </c>
      <c r="M341" s="2"/>
      <c r="N341" s="38" t="s">
        <v>71</v>
      </c>
    </row>
    <row r="342" spans="1:14" x14ac:dyDescent="0.2">
      <c r="A342" s="138">
        <f t="shared" si="44"/>
        <v>36133.177740876105</v>
      </c>
      <c r="B342" s="59" t="s">
        <v>11</v>
      </c>
      <c r="C342" s="2" t="s">
        <v>239</v>
      </c>
      <c r="D342" s="2" t="s">
        <v>220</v>
      </c>
      <c r="E342" s="2" t="s">
        <v>87</v>
      </c>
      <c r="F342" s="2" t="s">
        <v>136</v>
      </c>
      <c r="G342" s="2" t="s">
        <v>21</v>
      </c>
      <c r="H342" s="2">
        <f t="shared" si="42"/>
        <v>3.4249457574290154E-2</v>
      </c>
      <c r="I342" s="2" t="s">
        <v>67</v>
      </c>
      <c r="J342" s="2" t="s">
        <v>68</v>
      </c>
      <c r="K342" s="2" t="s">
        <v>69</v>
      </c>
      <c r="L342" s="2" t="s">
        <v>62</v>
      </c>
      <c r="M342" s="2"/>
      <c r="N342" s="38" t="s">
        <v>213</v>
      </c>
    </row>
    <row r="343" spans="1:14" x14ac:dyDescent="0.2">
      <c r="A343" s="138">
        <f t="shared" si="44"/>
        <v>0</v>
      </c>
      <c r="B343" s="59" t="s">
        <v>11</v>
      </c>
      <c r="C343" s="2" t="s">
        <v>239</v>
      </c>
      <c r="D343" s="2" t="s">
        <v>220</v>
      </c>
      <c r="E343" s="2" t="s">
        <v>87</v>
      </c>
      <c r="F343" s="2" t="s">
        <v>136</v>
      </c>
      <c r="G343" s="2" t="s">
        <v>182</v>
      </c>
      <c r="H343" s="2">
        <f t="shared" si="42"/>
        <v>0</v>
      </c>
      <c r="I343" s="2" t="s">
        <v>67</v>
      </c>
      <c r="J343" s="2" t="s">
        <v>68</v>
      </c>
      <c r="K343" s="2" t="s">
        <v>69</v>
      </c>
      <c r="L343" s="2" t="s">
        <v>62</v>
      </c>
      <c r="M343" s="2"/>
      <c r="N343" s="38" t="s">
        <v>71</v>
      </c>
    </row>
    <row r="344" spans="1:14" x14ac:dyDescent="0.2">
      <c r="A344" s="138">
        <f t="shared" si="44"/>
        <v>0</v>
      </c>
      <c r="B344" s="59" t="s">
        <v>11</v>
      </c>
      <c r="C344" s="2" t="s">
        <v>239</v>
      </c>
      <c r="D344" s="2" t="s">
        <v>220</v>
      </c>
      <c r="E344" s="2" t="s">
        <v>87</v>
      </c>
      <c r="F344" s="2" t="s">
        <v>136</v>
      </c>
      <c r="G344" s="2" t="s">
        <v>183</v>
      </c>
      <c r="H344" s="2">
        <f t="shared" si="42"/>
        <v>0</v>
      </c>
      <c r="I344" s="2" t="s">
        <v>67</v>
      </c>
      <c r="J344" s="2" t="s">
        <v>68</v>
      </c>
      <c r="K344" s="2" t="s">
        <v>69</v>
      </c>
      <c r="L344" s="2" t="s">
        <v>62</v>
      </c>
      <c r="M344" s="2"/>
      <c r="N344" s="38" t="s">
        <v>71</v>
      </c>
    </row>
    <row r="345" spans="1:14" x14ac:dyDescent="0.2">
      <c r="A345" s="138">
        <f t="shared" si="44"/>
        <v>0</v>
      </c>
      <c r="B345" s="59" t="s">
        <v>11</v>
      </c>
      <c r="C345" s="2" t="s">
        <v>239</v>
      </c>
      <c r="D345" s="2" t="s">
        <v>220</v>
      </c>
      <c r="E345" s="2" t="s">
        <v>87</v>
      </c>
      <c r="F345" s="2" t="s">
        <v>136</v>
      </c>
      <c r="G345" s="2" t="s">
        <v>184</v>
      </c>
      <c r="H345" s="2">
        <f t="shared" si="42"/>
        <v>0</v>
      </c>
      <c r="I345" s="2" t="s">
        <v>67</v>
      </c>
      <c r="J345" s="2" t="s">
        <v>68</v>
      </c>
      <c r="K345" s="2" t="s">
        <v>69</v>
      </c>
      <c r="L345" s="2" t="s">
        <v>62</v>
      </c>
      <c r="M345" s="2"/>
      <c r="N345" s="38" t="s">
        <v>71</v>
      </c>
    </row>
    <row r="346" spans="1:14" x14ac:dyDescent="0.2">
      <c r="A346" s="58">
        <f t="shared" ref="A346:A359" si="45">C61</f>
        <v>0.96495617654341403</v>
      </c>
      <c r="B346" s="59" t="s">
        <v>11</v>
      </c>
      <c r="C346" s="2" t="s">
        <v>239</v>
      </c>
      <c r="D346" s="2" t="s">
        <v>220</v>
      </c>
      <c r="E346" s="2" t="s">
        <v>87</v>
      </c>
      <c r="F346" s="2" t="s">
        <v>136</v>
      </c>
      <c r="G346" s="2" t="s">
        <v>8</v>
      </c>
      <c r="H346" s="2">
        <f t="shared" si="42"/>
        <v>9.1465040430655349E-7</v>
      </c>
      <c r="I346" s="2" t="s">
        <v>67</v>
      </c>
      <c r="J346" s="2" t="s">
        <v>68</v>
      </c>
      <c r="K346" s="2" t="s">
        <v>69</v>
      </c>
      <c r="L346" s="2" t="s">
        <v>62</v>
      </c>
      <c r="M346" s="2"/>
      <c r="N346" s="38" t="s">
        <v>71</v>
      </c>
    </row>
    <row r="347" spans="1:14" x14ac:dyDescent="0.2">
      <c r="A347" s="58">
        <f t="shared" si="45"/>
        <v>1.2612200451869136</v>
      </c>
      <c r="B347" s="59" t="s">
        <v>11</v>
      </c>
      <c r="C347" s="2" t="s">
        <v>239</v>
      </c>
      <c r="D347" s="2" t="s">
        <v>220</v>
      </c>
      <c r="E347" s="2" t="s">
        <v>88</v>
      </c>
      <c r="F347" s="2" t="s">
        <v>136</v>
      </c>
      <c r="G347" s="2" t="s">
        <v>12</v>
      </c>
      <c r="H347" s="2">
        <f t="shared" si="42"/>
        <v>1.195469237143994E-6</v>
      </c>
      <c r="I347" s="2" t="s">
        <v>67</v>
      </c>
      <c r="J347" s="2" t="s">
        <v>68</v>
      </c>
      <c r="K347" s="2" t="s">
        <v>69</v>
      </c>
      <c r="L347" s="2" t="s">
        <v>62</v>
      </c>
      <c r="M347" s="2"/>
      <c r="N347" s="38" t="s">
        <v>71</v>
      </c>
    </row>
    <row r="348" spans="1:14" x14ac:dyDescent="0.2">
      <c r="A348" s="58">
        <f t="shared" si="45"/>
        <v>1.6449072981782056</v>
      </c>
      <c r="B348" s="59" t="s">
        <v>11</v>
      </c>
      <c r="C348" s="2" t="s">
        <v>239</v>
      </c>
      <c r="D348" s="2" t="s">
        <v>220</v>
      </c>
      <c r="E348" s="2" t="s">
        <v>88</v>
      </c>
      <c r="F348" s="2" t="s">
        <v>136</v>
      </c>
      <c r="G348" s="2" t="s">
        <v>13</v>
      </c>
      <c r="H348" s="2">
        <f t="shared" si="42"/>
        <v>1.55915383713574E-6</v>
      </c>
      <c r="I348" s="2" t="s">
        <v>67</v>
      </c>
      <c r="J348" s="2" t="s">
        <v>68</v>
      </c>
      <c r="K348" s="2" t="s">
        <v>69</v>
      </c>
      <c r="L348" s="2" t="s">
        <v>62</v>
      </c>
      <c r="M348" s="2"/>
      <c r="N348" s="38" t="s">
        <v>71</v>
      </c>
    </row>
    <row r="349" spans="1:14" x14ac:dyDescent="0.2">
      <c r="A349" s="58">
        <f t="shared" si="45"/>
        <v>1.2074408524401301</v>
      </c>
      <c r="B349" s="59" t="s">
        <v>11</v>
      </c>
      <c r="C349" s="2" t="s">
        <v>239</v>
      </c>
      <c r="D349" s="2" t="s">
        <v>220</v>
      </c>
      <c r="E349" s="2" t="s">
        <v>88</v>
      </c>
      <c r="F349" s="2" t="s">
        <v>136</v>
      </c>
      <c r="G349" s="2" t="s">
        <v>14</v>
      </c>
      <c r="H349" s="2">
        <f t="shared" si="42"/>
        <v>1.144493698995384E-6</v>
      </c>
      <c r="I349" s="2" t="s">
        <v>67</v>
      </c>
      <c r="J349" s="2" t="s">
        <v>68</v>
      </c>
      <c r="K349" s="2" t="s">
        <v>69</v>
      </c>
      <c r="L349" s="2" t="s">
        <v>62</v>
      </c>
      <c r="M349" s="2"/>
      <c r="N349" s="38" t="s">
        <v>71</v>
      </c>
    </row>
    <row r="350" spans="1:14" x14ac:dyDescent="0.2">
      <c r="A350" s="58">
        <f t="shared" si="45"/>
        <v>1.1635271219455654</v>
      </c>
      <c r="B350" s="59" t="s">
        <v>11</v>
      </c>
      <c r="C350" s="2" t="s">
        <v>239</v>
      </c>
      <c r="D350" s="2" t="s">
        <v>220</v>
      </c>
      <c r="E350" s="2" t="s">
        <v>88</v>
      </c>
      <c r="F350" s="2" t="s">
        <v>136</v>
      </c>
      <c r="G350" s="2" t="s">
        <v>15</v>
      </c>
      <c r="H350" s="2">
        <f t="shared" si="42"/>
        <v>1.1028693099010099E-6</v>
      </c>
      <c r="I350" s="2" t="s">
        <v>67</v>
      </c>
      <c r="J350" s="2" t="s">
        <v>68</v>
      </c>
      <c r="K350" s="2" t="s">
        <v>69</v>
      </c>
      <c r="L350" s="2" t="s">
        <v>62</v>
      </c>
      <c r="M350" s="2"/>
      <c r="N350" s="38" t="s">
        <v>71</v>
      </c>
    </row>
    <row r="351" spans="1:14" x14ac:dyDescent="0.2">
      <c r="A351" s="58">
        <f t="shared" si="45"/>
        <v>2.7140635663636774E-2</v>
      </c>
      <c r="B351" s="59" t="s">
        <v>11</v>
      </c>
      <c r="C351" s="2" t="s">
        <v>239</v>
      </c>
      <c r="D351" s="2" t="s">
        <v>220</v>
      </c>
      <c r="E351" s="2" t="s">
        <v>88</v>
      </c>
      <c r="F351" s="2" t="s">
        <v>136</v>
      </c>
      <c r="G351" s="2" t="s">
        <v>16</v>
      </c>
      <c r="H351" s="2">
        <f t="shared" si="42"/>
        <v>2.5725721008186516E-8</v>
      </c>
      <c r="I351" s="2" t="s">
        <v>67</v>
      </c>
      <c r="J351" s="2" t="s">
        <v>68</v>
      </c>
      <c r="K351" s="2" t="s">
        <v>69</v>
      </c>
      <c r="L351" s="2" t="s">
        <v>62</v>
      </c>
      <c r="M351" s="2"/>
      <c r="N351" s="38" t="s">
        <v>71</v>
      </c>
    </row>
    <row r="352" spans="1:14" x14ac:dyDescent="0.2">
      <c r="A352" s="58">
        <f t="shared" si="45"/>
        <v>0</v>
      </c>
      <c r="B352" s="59" t="s">
        <v>11</v>
      </c>
      <c r="C352" s="2" t="s">
        <v>239</v>
      </c>
      <c r="D352" s="2" t="s">
        <v>220</v>
      </c>
      <c r="E352" s="2" t="s">
        <v>88</v>
      </c>
      <c r="F352" s="2" t="s">
        <v>136</v>
      </c>
      <c r="G352" s="2" t="s">
        <v>17</v>
      </c>
      <c r="H352" s="2">
        <f t="shared" si="42"/>
        <v>0</v>
      </c>
      <c r="I352" s="2" t="s">
        <v>67</v>
      </c>
      <c r="J352" s="2" t="s">
        <v>68</v>
      </c>
      <c r="K352" s="2" t="s">
        <v>69</v>
      </c>
      <c r="L352" s="2" t="s">
        <v>62</v>
      </c>
      <c r="M352" s="2"/>
      <c r="N352" s="38" t="s">
        <v>71</v>
      </c>
    </row>
    <row r="353" spans="1:14" x14ac:dyDescent="0.2">
      <c r="A353" s="58">
        <f t="shared" si="45"/>
        <v>0</v>
      </c>
      <c r="B353" s="59" t="s">
        <v>11</v>
      </c>
      <c r="C353" s="2" t="s">
        <v>239</v>
      </c>
      <c r="D353" s="2" t="s">
        <v>220</v>
      </c>
      <c r="E353" s="2" t="s">
        <v>88</v>
      </c>
      <c r="F353" s="2" t="s">
        <v>136</v>
      </c>
      <c r="G353" s="2" t="s">
        <v>18</v>
      </c>
      <c r="H353" s="2">
        <f t="shared" si="42"/>
        <v>0</v>
      </c>
      <c r="I353" s="2" t="s">
        <v>67</v>
      </c>
      <c r="J353" s="2" t="s">
        <v>68</v>
      </c>
      <c r="K353" s="2" t="s">
        <v>69</v>
      </c>
      <c r="L353" s="2" t="s">
        <v>62</v>
      </c>
      <c r="M353" s="2"/>
      <c r="N353" s="38" t="s">
        <v>71</v>
      </c>
    </row>
    <row r="354" spans="1:14" x14ac:dyDescent="0.2">
      <c r="A354" s="58">
        <f t="shared" si="45"/>
        <v>0</v>
      </c>
      <c r="B354" s="59" t="s">
        <v>11</v>
      </c>
      <c r="C354" s="2" t="s">
        <v>239</v>
      </c>
      <c r="D354" s="2" t="s">
        <v>220</v>
      </c>
      <c r="E354" s="2" t="s">
        <v>88</v>
      </c>
      <c r="F354" s="2" t="s">
        <v>136</v>
      </c>
      <c r="G354" s="2" t="s">
        <v>79</v>
      </c>
      <c r="H354" s="2">
        <f t="shared" si="42"/>
        <v>0</v>
      </c>
      <c r="I354" s="2" t="s">
        <v>67</v>
      </c>
      <c r="J354" s="2" t="s">
        <v>68</v>
      </c>
      <c r="K354" s="2" t="s">
        <v>69</v>
      </c>
      <c r="L354" s="2" t="s">
        <v>62</v>
      </c>
      <c r="M354" s="2"/>
      <c r="N354" s="38" t="s">
        <v>71</v>
      </c>
    </row>
    <row r="355" spans="1:14" x14ac:dyDescent="0.2">
      <c r="A355" s="58">
        <f t="shared" si="45"/>
        <v>0</v>
      </c>
      <c r="B355" s="59" t="s">
        <v>11</v>
      </c>
      <c r="C355" s="2" t="s">
        <v>239</v>
      </c>
      <c r="D355" s="2" t="s">
        <v>220</v>
      </c>
      <c r="E355" s="2" t="s">
        <v>88</v>
      </c>
      <c r="F355" s="2" t="s">
        <v>136</v>
      </c>
      <c r="G355" s="2" t="s">
        <v>20</v>
      </c>
      <c r="H355" s="2">
        <f t="shared" si="42"/>
        <v>0</v>
      </c>
      <c r="I355" s="2" t="s">
        <v>67</v>
      </c>
      <c r="J355" s="2" t="s">
        <v>68</v>
      </c>
      <c r="K355" s="2" t="s">
        <v>69</v>
      </c>
      <c r="L355" s="2" t="s">
        <v>62</v>
      </c>
      <c r="M355" s="2"/>
      <c r="N355" s="38" t="s">
        <v>71</v>
      </c>
    </row>
    <row r="356" spans="1:14" x14ac:dyDescent="0.2">
      <c r="A356" s="137">
        <f t="shared" si="45"/>
        <v>49104.640752634681</v>
      </c>
      <c r="B356" s="59" t="s">
        <v>11</v>
      </c>
      <c r="C356" s="2" t="s">
        <v>239</v>
      </c>
      <c r="D356" s="2" t="s">
        <v>220</v>
      </c>
      <c r="E356" s="2" t="s">
        <v>88</v>
      </c>
      <c r="F356" s="2" t="s">
        <v>136</v>
      </c>
      <c r="G356" s="2" t="s">
        <v>21</v>
      </c>
      <c r="H356" s="2">
        <f t="shared" si="42"/>
        <v>4.6544683177852784E-2</v>
      </c>
      <c r="I356" s="2" t="s">
        <v>67</v>
      </c>
      <c r="J356" s="2" t="s">
        <v>68</v>
      </c>
      <c r="K356" s="2" t="s">
        <v>69</v>
      </c>
      <c r="L356" s="2" t="s">
        <v>62</v>
      </c>
      <c r="M356" s="2"/>
      <c r="N356" s="38" t="s">
        <v>213</v>
      </c>
    </row>
    <row r="357" spans="1:14" x14ac:dyDescent="0.2">
      <c r="A357" s="58">
        <f t="shared" si="45"/>
        <v>0</v>
      </c>
      <c r="B357" s="59" t="s">
        <v>11</v>
      </c>
      <c r="C357" s="2" t="s">
        <v>239</v>
      </c>
      <c r="D357" s="2" t="s">
        <v>220</v>
      </c>
      <c r="E357" s="2" t="s">
        <v>87</v>
      </c>
      <c r="F357" s="2" t="s">
        <v>136</v>
      </c>
      <c r="G357" s="2" t="s">
        <v>182</v>
      </c>
      <c r="H357" s="2">
        <f t="shared" si="42"/>
        <v>0</v>
      </c>
      <c r="I357" s="2" t="s">
        <v>67</v>
      </c>
      <c r="J357" s="2" t="s">
        <v>68</v>
      </c>
      <c r="K357" s="2" t="s">
        <v>69</v>
      </c>
      <c r="L357" s="2" t="s">
        <v>62</v>
      </c>
      <c r="M357" s="2"/>
      <c r="N357" s="38" t="s">
        <v>71</v>
      </c>
    </row>
    <row r="358" spans="1:14" x14ac:dyDescent="0.2">
      <c r="A358" s="137">
        <f t="shared" si="45"/>
        <v>0</v>
      </c>
      <c r="B358" s="59" t="s">
        <v>11</v>
      </c>
      <c r="C358" s="2" t="s">
        <v>239</v>
      </c>
      <c r="D358" s="2" t="s">
        <v>220</v>
      </c>
      <c r="E358" s="2" t="s">
        <v>87</v>
      </c>
      <c r="F358" s="2" t="s">
        <v>136</v>
      </c>
      <c r="G358" s="2" t="s">
        <v>183</v>
      </c>
      <c r="H358" s="2">
        <f t="shared" si="42"/>
        <v>0</v>
      </c>
      <c r="I358" s="2" t="s">
        <v>67</v>
      </c>
      <c r="J358" s="2" t="s">
        <v>68</v>
      </c>
      <c r="K358" s="2" t="s">
        <v>69</v>
      </c>
      <c r="L358" s="2" t="s">
        <v>62</v>
      </c>
      <c r="M358" s="2"/>
      <c r="N358" s="38" t="s">
        <v>71</v>
      </c>
    </row>
    <row r="359" spans="1:14" x14ac:dyDescent="0.2">
      <c r="A359" s="58">
        <f t="shared" si="45"/>
        <v>0</v>
      </c>
      <c r="B359" s="59" t="s">
        <v>11</v>
      </c>
      <c r="C359" s="2" t="s">
        <v>239</v>
      </c>
      <c r="D359" s="2" t="s">
        <v>220</v>
      </c>
      <c r="E359" s="2" t="s">
        <v>87</v>
      </c>
      <c r="F359" s="2" t="s">
        <v>136</v>
      </c>
      <c r="G359" s="2" t="s">
        <v>184</v>
      </c>
      <c r="H359" s="2">
        <f t="shared" si="42"/>
        <v>0</v>
      </c>
      <c r="I359" s="2" t="s">
        <v>67</v>
      </c>
      <c r="J359" s="2" t="s">
        <v>68</v>
      </c>
      <c r="K359" s="2" t="s">
        <v>69</v>
      </c>
      <c r="L359" s="2" t="s">
        <v>62</v>
      </c>
      <c r="M359" s="2"/>
      <c r="N359" s="38" t="s">
        <v>71</v>
      </c>
    </row>
    <row r="360" spans="1:14" x14ac:dyDescent="0.2">
      <c r="A360" s="58">
        <f t="shared" ref="A360:A373" si="46">Q78</f>
        <v>-1.7285647619474847</v>
      </c>
      <c r="B360" s="59" t="s">
        <v>11</v>
      </c>
      <c r="C360" s="2" t="s">
        <v>239</v>
      </c>
      <c r="D360" s="2" t="s">
        <v>220</v>
      </c>
      <c r="E360" s="2" t="s">
        <v>89</v>
      </c>
      <c r="F360" s="2" t="s">
        <v>136</v>
      </c>
      <c r="G360" s="2" t="s">
        <v>8</v>
      </c>
      <c r="H360" s="2">
        <f t="shared" si="42"/>
        <v>-1.6384500113246301E-6</v>
      </c>
      <c r="I360" s="2" t="s">
        <v>67</v>
      </c>
      <c r="J360" s="2" t="s">
        <v>68</v>
      </c>
      <c r="K360" s="2" t="s">
        <v>69</v>
      </c>
      <c r="L360" s="2" t="s">
        <v>62</v>
      </c>
      <c r="M360" s="2"/>
      <c r="N360" s="38" t="s">
        <v>71</v>
      </c>
    </row>
    <row r="361" spans="1:14" x14ac:dyDescent="0.2">
      <c r="A361" s="58">
        <f t="shared" si="46"/>
        <v>-6.7390257724607654</v>
      </c>
      <c r="B361" s="59" t="s">
        <v>11</v>
      </c>
      <c r="C361" s="2" t="s">
        <v>239</v>
      </c>
      <c r="D361" s="2" t="s">
        <v>220</v>
      </c>
      <c r="E361" s="2" t="s">
        <v>89</v>
      </c>
      <c r="F361" s="2" t="s">
        <v>136</v>
      </c>
      <c r="G361" s="2" t="s">
        <v>12</v>
      </c>
      <c r="H361" s="2">
        <f t="shared" si="42"/>
        <v>-6.3877021539912466E-6</v>
      </c>
      <c r="I361" s="2" t="s">
        <v>67</v>
      </c>
      <c r="J361" s="2" t="s">
        <v>68</v>
      </c>
      <c r="K361" s="2" t="s">
        <v>69</v>
      </c>
      <c r="L361" s="2" t="s">
        <v>62</v>
      </c>
      <c r="M361" s="2"/>
      <c r="N361" s="38" t="s">
        <v>71</v>
      </c>
    </row>
    <row r="362" spans="1:14" x14ac:dyDescent="0.2">
      <c r="A362" s="58">
        <f t="shared" si="46"/>
        <v>-10.19439104869271</v>
      </c>
      <c r="B362" s="59" t="s">
        <v>11</v>
      </c>
      <c r="C362" s="2" t="s">
        <v>239</v>
      </c>
      <c r="D362" s="2" t="s">
        <v>220</v>
      </c>
      <c r="E362" s="2" t="s">
        <v>89</v>
      </c>
      <c r="F362" s="2" t="s">
        <v>136</v>
      </c>
      <c r="G362" s="2" t="s">
        <v>13</v>
      </c>
      <c r="H362" s="2">
        <f t="shared" si="42"/>
        <v>-9.6629299039741336E-6</v>
      </c>
      <c r="I362" s="2" t="s">
        <v>67</v>
      </c>
      <c r="J362" s="2" t="s">
        <v>68</v>
      </c>
      <c r="K362" s="2" t="s">
        <v>69</v>
      </c>
      <c r="L362" s="2" t="s">
        <v>62</v>
      </c>
      <c r="M362" s="2"/>
      <c r="N362" s="38" t="s">
        <v>71</v>
      </c>
    </row>
    <row r="363" spans="1:14" x14ac:dyDescent="0.2">
      <c r="A363" s="58">
        <f t="shared" si="46"/>
        <v>-0.71275532609973091</v>
      </c>
      <c r="B363" s="59" t="s">
        <v>11</v>
      </c>
      <c r="C363" s="2" t="s">
        <v>239</v>
      </c>
      <c r="D363" s="2" t="s">
        <v>220</v>
      </c>
      <c r="E363" s="2" t="s">
        <v>89</v>
      </c>
      <c r="F363" s="2" t="s">
        <v>136</v>
      </c>
      <c r="G363" s="2" t="s">
        <v>14</v>
      </c>
      <c r="H363" s="2">
        <f t="shared" si="42"/>
        <v>-6.7559746549737537E-7</v>
      </c>
      <c r="I363" s="2" t="s">
        <v>67</v>
      </c>
      <c r="J363" s="2" t="s">
        <v>68</v>
      </c>
      <c r="K363" s="2" t="s">
        <v>69</v>
      </c>
      <c r="L363" s="2" t="s">
        <v>62</v>
      </c>
      <c r="M363" s="2"/>
      <c r="N363" s="38" t="s">
        <v>71</v>
      </c>
    </row>
    <row r="364" spans="1:14" x14ac:dyDescent="0.2">
      <c r="A364" s="58">
        <f t="shared" si="46"/>
        <v>-0.70447994203910858</v>
      </c>
      <c r="B364" s="59" t="s">
        <v>11</v>
      </c>
      <c r="C364" s="2" t="s">
        <v>239</v>
      </c>
      <c r="D364" s="2" t="s">
        <v>220</v>
      </c>
      <c r="E364" s="2" t="s">
        <v>89</v>
      </c>
      <c r="F364" s="2" t="s">
        <v>136</v>
      </c>
      <c r="G364" s="2" t="s">
        <v>15</v>
      </c>
      <c r="H364" s="2">
        <f t="shared" si="42"/>
        <v>-6.6775349956313606E-7</v>
      </c>
      <c r="I364" s="2" t="s">
        <v>67</v>
      </c>
      <c r="J364" s="2" t="s">
        <v>68</v>
      </c>
      <c r="K364" s="2" t="s">
        <v>69</v>
      </c>
      <c r="L364" s="2" t="s">
        <v>62</v>
      </c>
      <c r="M364" s="2"/>
      <c r="N364" s="38" t="s">
        <v>71</v>
      </c>
    </row>
    <row r="365" spans="1:14" x14ac:dyDescent="0.2">
      <c r="A365" s="58">
        <f t="shared" si="46"/>
        <v>-2.0700288968005416</v>
      </c>
      <c r="B365" s="59" t="s">
        <v>11</v>
      </c>
      <c r="C365" s="2" t="s">
        <v>239</v>
      </c>
      <c r="D365" s="2" t="s">
        <v>220</v>
      </c>
      <c r="E365" s="2" t="s">
        <v>89</v>
      </c>
      <c r="F365" s="2" t="s">
        <v>136</v>
      </c>
      <c r="G365" s="2" t="s">
        <v>16</v>
      </c>
      <c r="H365" s="2">
        <f t="shared" si="42"/>
        <v>-1.9621126983891391E-6</v>
      </c>
      <c r="I365" s="2" t="s">
        <v>67</v>
      </c>
      <c r="J365" s="2" t="s">
        <v>68</v>
      </c>
      <c r="K365" s="2" t="s">
        <v>69</v>
      </c>
      <c r="L365" s="2" t="s">
        <v>62</v>
      </c>
      <c r="M365" s="2"/>
      <c r="N365" s="38" t="s">
        <v>71</v>
      </c>
    </row>
    <row r="366" spans="1:14" x14ac:dyDescent="0.2">
      <c r="A366" s="58">
        <f t="shared" si="46"/>
        <v>-0.12711990553557317</v>
      </c>
      <c r="B366" s="59" t="s">
        <v>11</v>
      </c>
      <c r="C366" s="2" t="s">
        <v>239</v>
      </c>
      <c r="D366" s="2" t="s">
        <v>220</v>
      </c>
      <c r="E366" s="2" t="s">
        <v>89</v>
      </c>
      <c r="F366" s="2" t="s">
        <v>136</v>
      </c>
      <c r="G366" s="2" t="s">
        <v>17</v>
      </c>
      <c r="H366" s="2">
        <f t="shared" si="42"/>
        <v>-1.2049280145551959E-7</v>
      </c>
      <c r="I366" s="2" t="s">
        <v>67</v>
      </c>
      <c r="J366" s="2" t="s">
        <v>68</v>
      </c>
      <c r="K366" s="2" t="s">
        <v>69</v>
      </c>
      <c r="L366" s="2" t="s">
        <v>62</v>
      </c>
      <c r="M366" s="2"/>
      <c r="N366" s="38" t="s">
        <v>71</v>
      </c>
    </row>
    <row r="367" spans="1:14" x14ac:dyDescent="0.2">
      <c r="A367" s="58">
        <f t="shared" si="46"/>
        <v>-0.29652523735806829</v>
      </c>
      <c r="B367" s="59" t="s">
        <v>11</v>
      </c>
      <c r="C367" s="2" t="s">
        <v>239</v>
      </c>
      <c r="D367" s="2" t="s">
        <v>220</v>
      </c>
      <c r="E367" s="2" t="s">
        <v>89</v>
      </c>
      <c r="F367" s="2" t="s">
        <v>136</v>
      </c>
      <c r="G367" s="2" t="s">
        <v>18</v>
      </c>
      <c r="H367" s="2">
        <f t="shared" si="42"/>
        <v>-2.8106657569485144E-7</v>
      </c>
      <c r="I367" s="2" t="s">
        <v>67</v>
      </c>
      <c r="J367" s="2" t="s">
        <v>68</v>
      </c>
      <c r="K367" s="2" t="s">
        <v>69</v>
      </c>
      <c r="L367" s="2" t="s">
        <v>62</v>
      </c>
      <c r="M367" s="2"/>
      <c r="N367" s="38" t="s">
        <v>71</v>
      </c>
    </row>
    <row r="368" spans="1:14" x14ac:dyDescent="0.2">
      <c r="A368" s="58">
        <f t="shared" si="46"/>
        <v>-30.322637400161735</v>
      </c>
      <c r="B368" s="59" t="s">
        <v>11</v>
      </c>
      <c r="C368" s="2" t="s">
        <v>239</v>
      </c>
      <c r="D368" s="2" t="s">
        <v>220</v>
      </c>
      <c r="E368" s="2" t="s">
        <v>89</v>
      </c>
      <c r="F368" s="2" t="s">
        <v>136</v>
      </c>
      <c r="G368" s="2" t="s">
        <v>79</v>
      </c>
      <c r="H368" s="2">
        <f t="shared" ref="H368:H431" si="47">A368/1000/10^6/0.001055</f>
        <v>-2.8741836398257573E-5</v>
      </c>
      <c r="I368" s="2" t="s">
        <v>67</v>
      </c>
      <c r="J368" s="2" t="s">
        <v>68</v>
      </c>
      <c r="K368" s="2" t="s">
        <v>69</v>
      </c>
      <c r="L368" s="2" t="s">
        <v>62</v>
      </c>
      <c r="M368" s="2"/>
      <c r="N368" s="38" t="s">
        <v>71</v>
      </c>
    </row>
    <row r="369" spans="1:14" x14ac:dyDescent="0.2">
      <c r="A369" s="58">
        <f t="shared" si="46"/>
        <v>-0.17804733138994649</v>
      </c>
      <c r="B369" s="59" t="s">
        <v>11</v>
      </c>
      <c r="C369" s="2" t="s">
        <v>239</v>
      </c>
      <c r="D369" s="2" t="s">
        <v>220</v>
      </c>
      <c r="E369" s="2" t="s">
        <v>89</v>
      </c>
      <c r="F369" s="2" t="s">
        <v>136</v>
      </c>
      <c r="G369" s="2" t="s">
        <v>20</v>
      </c>
      <c r="H369" s="2">
        <f t="shared" si="47"/>
        <v>-1.6876524302364598E-7</v>
      </c>
      <c r="I369" s="2" t="s">
        <v>67</v>
      </c>
      <c r="J369" s="2" t="s">
        <v>68</v>
      </c>
      <c r="K369" s="2" t="s">
        <v>69</v>
      </c>
      <c r="L369" s="2" t="s">
        <v>62</v>
      </c>
      <c r="M369" s="2"/>
      <c r="N369" s="38" t="s">
        <v>71</v>
      </c>
    </row>
    <row r="370" spans="1:14" x14ac:dyDescent="0.2">
      <c r="A370" s="58">
        <f t="shared" si="46"/>
        <v>-11586.07867356484</v>
      </c>
      <c r="B370" s="59" t="s">
        <v>11</v>
      </c>
      <c r="C370" s="2" t="s">
        <v>239</v>
      </c>
      <c r="D370" s="2" t="s">
        <v>220</v>
      </c>
      <c r="E370" s="2" t="s">
        <v>89</v>
      </c>
      <c r="F370" s="2" t="s">
        <v>136</v>
      </c>
      <c r="G370" s="2" t="s">
        <v>21</v>
      </c>
      <c r="H370" s="2">
        <f t="shared" si="47"/>
        <v>-1.0982065093426389E-2</v>
      </c>
      <c r="I370" s="2" t="s">
        <v>67</v>
      </c>
      <c r="J370" s="2" t="s">
        <v>68</v>
      </c>
      <c r="K370" s="2" t="s">
        <v>69</v>
      </c>
      <c r="L370" s="2" t="s">
        <v>62</v>
      </c>
      <c r="M370" s="2"/>
      <c r="N370" s="38" t="s">
        <v>213</v>
      </c>
    </row>
    <row r="371" spans="1:14" x14ac:dyDescent="0.2">
      <c r="A371" s="58">
        <f t="shared" si="46"/>
        <v>0</v>
      </c>
      <c r="B371" s="59" t="s">
        <v>11</v>
      </c>
      <c r="C371" s="2" t="s">
        <v>239</v>
      </c>
      <c r="D371" s="2" t="s">
        <v>220</v>
      </c>
      <c r="E371" s="2" t="s">
        <v>89</v>
      </c>
      <c r="F371" s="2" t="s">
        <v>136</v>
      </c>
      <c r="G371" s="2" t="s">
        <v>182</v>
      </c>
      <c r="H371" s="2">
        <f t="shared" si="47"/>
        <v>0</v>
      </c>
      <c r="I371" s="2" t="s">
        <v>67</v>
      </c>
      <c r="J371" s="2" t="s">
        <v>68</v>
      </c>
      <c r="K371" s="2" t="s">
        <v>69</v>
      </c>
      <c r="L371" s="2" t="s">
        <v>62</v>
      </c>
      <c r="M371" s="2"/>
      <c r="N371" s="38" t="s">
        <v>71</v>
      </c>
    </row>
    <row r="372" spans="1:14" x14ac:dyDescent="0.2">
      <c r="A372" s="58">
        <f t="shared" si="46"/>
        <v>0</v>
      </c>
      <c r="B372" s="59" t="s">
        <v>11</v>
      </c>
      <c r="C372" s="2" t="s">
        <v>239</v>
      </c>
      <c r="D372" s="2" t="s">
        <v>220</v>
      </c>
      <c r="E372" s="2" t="s">
        <v>89</v>
      </c>
      <c r="F372" s="2" t="s">
        <v>136</v>
      </c>
      <c r="G372" s="2" t="s">
        <v>183</v>
      </c>
      <c r="H372" s="2">
        <f t="shared" si="47"/>
        <v>0</v>
      </c>
      <c r="I372" s="2" t="s">
        <v>67</v>
      </c>
      <c r="J372" s="2" t="s">
        <v>68</v>
      </c>
      <c r="K372" s="2" t="s">
        <v>69</v>
      </c>
      <c r="L372" s="2" t="s">
        <v>62</v>
      </c>
      <c r="M372" s="2"/>
      <c r="N372" s="38" t="s">
        <v>71</v>
      </c>
    </row>
    <row r="373" spans="1:14" x14ac:dyDescent="0.2">
      <c r="A373" s="58">
        <f t="shared" si="46"/>
        <v>0</v>
      </c>
      <c r="B373" s="59" t="s">
        <v>11</v>
      </c>
      <c r="C373" s="2" t="s">
        <v>239</v>
      </c>
      <c r="D373" s="2" t="s">
        <v>220</v>
      </c>
      <c r="E373" s="2" t="s">
        <v>89</v>
      </c>
      <c r="F373" s="2" t="s">
        <v>136</v>
      </c>
      <c r="G373" s="2" t="s">
        <v>184</v>
      </c>
      <c r="H373" s="2">
        <f t="shared" si="47"/>
        <v>0</v>
      </c>
      <c r="I373" s="2" t="s">
        <v>67</v>
      </c>
      <c r="J373" s="2" t="s">
        <v>68</v>
      </c>
      <c r="K373" s="2" t="s">
        <v>69</v>
      </c>
      <c r="L373" s="2" t="s">
        <v>62</v>
      </c>
      <c r="M373" s="2"/>
      <c r="N373" s="38" t="s">
        <v>71</v>
      </c>
    </row>
    <row r="374" spans="1:14" x14ac:dyDescent="0.2">
      <c r="A374" s="58">
        <f t="shared" ref="A374:A387" si="48">H61</f>
        <v>1.5373076877791192</v>
      </c>
      <c r="B374" s="59" t="s">
        <v>11</v>
      </c>
      <c r="C374" s="2" t="s">
        <v>239</v>
      </c>
      <c r="D374" s="2" t="s">
        <v>220</v>
      </c>
      <c r="E374" s="2" t="s">
        <v>93</v>
      </c>
      <c r="F374" s="2" t="s">
        <v>136</v>
      </c>
      <c r="G374" s="2" t="s">
        <v>8</v>
      </c>
      <c r="H374" s="2">
        <f t="shared" si="47"/>
        <v>1.4571636850986911E-6</v>
      </c>
      <c r="I374" s="2" t="s">
        <v>67</v>
      </c>
      <c r="J374" s="2" t="s">
        <v>68</v>
      </c>
      <c r="K374" s="2" t="s">
        <v>69</v>
      </c>
      <c r="L374" s="2" t="s">
        <v>62</v>
      </c>
      <c r="M374" s="2"/>
      <c r="N374" s="38" t="s">
        <v>71</v>
      </c>
    </row>
    <row r="375" spans="1:14" x14ac:dyDescent="0.2">
      <c r="A375" s="58">
        <f t="shared" si="48"/>
        <v>4.8712276462271467</v>
      </c>
      <c r="B375" s="59" t="s">
        <v>11</v>
      </c>
      <c r="C375" s="2" t="s">
        <v>239</v>
      </c>
      <c r="D375" s="2" t="s">
        <v>220</v>
      </c>
      <c r="E375" s="2" t="s">
        <v>93</v>
      </c>
      <c r="F375" s="2" t="s">
        <v>136</v>
      </c>
      <c r="G375" s="2" t="s">
        <v>12</v>
      </c>
      <c r="H375" s="2">
        <f t="shared" si="47"/>
        <v>4.6172773897887654E-6</v>
      </c>
      <c r="I375" s="2" t="s">
        <v>67</v>
      </c>
      <c r="J375" s="2" t="s">
        <v>68</v>
      </c>
      <c r="K375" s="2" t="s">
        <v>69</v>
      </c>
      <c r="L375" s="2" t="s">
        <v>62</v>
      </c>
      <c r="M375" s="2"/>
      <c r="N375" s="38" t="s">
        <v>71</v>
      </c>
    </row>
    <row r="376" spans="1:14" x14ac:dyDescent="0.2">
      <c r="A376" s="58">
        <f t="shared" si="48"/>
        <v>9.5420670706538111</v>
      </c>
      <c r="B376" s="59" t="s">
        <v>11</v>
      </c>
      <c r="C376" s="2" t="s">
        <v>239</v>
      </c>
      <c r="D376" s="2" t="s">
        <v>220</v>
      </c>
      <c r="E376" s="2" t="s">
        <v>93</v>
      </c>
      <c r="F376" s="2" t="s">
        <v>136</v>
      </c>
      <c r="G376" s="2" t="s">
        <v>13</v>
      </c>
      <c r="H376" s="2">
        <f t="shared" si="47"/>
        <v>9.0446133371126166E-6</v>
      </c>
      <c r="I376" s="2" t="s">
        <v>67</v>
      </c>
      <c r="J376" s="2" t="s">
        <v>68</v>
      </c>
      <c r="K376" s="2" t="s">
        <v>69</v>
      </c>
      <c r="L376" s="2" t="s">
        <v>62</v>
      </c>
      <c r="M376" s="2"/>
      <c r="N376" s="38" t="s">
        <v>71</v>
      </c>
    </row>
    <row r="377" spans="1:14" x14ac:dyDescent="0.2">
      <c r="A377" s="58">
        <f t="shared" si="48"/>
        <v>1.7139142638219382</v>
      </c>
      <c r="B377" s="59" t="s">
        <v>11</v>
      </c>
      <c r="C377" s="2" t="s">
        <v>239</v>
      </c>
      <c r="D377" s="2" t="s">
        <v>220</v>
      </c>
      <c r="E377" s="2" t="s">
        <v>93</v>
      </c>
      <c r="F377" s="2" t="s">
        <v>136</v>
      </c>
      <c r="G377" s="2" t="s">
        <v>14</v>
      </c>
      <c r="H377" s="2">
        <f t="shared" si="47"/>
        <v>1.6245632832435436E-6</v>
      </c>
      <c r="I377" s="2" t="s">
        <v>67</v>
      </c>
      <c r="J377" s="2" t="s">
        <v>68</v>
      </c>
      <c r="K377" s="2" t="s">
        <v>69</v>
      </c>
      <c r="L377" s="2" t="s">
        <v>62</v>
      </c>
      <c r="M377" s="2"/>
      <c r="N377" s="38" t="s">
        <v>71</v>
      </c>
    </row>
    <row r="378" spans="1:14" x14ac:dyDescent="0.2">
      <c r="A378" s="58">
        <f t="shared" si="48"/>
        <v>0.74260703338953893</v>
      </c>
      <c r="B378" s="59" t="s">
        <v>11</v>
      </c>
      <c r="C378" s="2" t="s">
        <v>239</v>
      </c>
      <c r="D378" s="2" t="s">
        <v>220</v>
      </c>
      <c r="E378" s="2" t="s">
        <v>93</v>
      </c>
      <c r="F378" s="2" t="s">
        <v>136</v>
      </c>
      <c r="G378" s="2" t="s">
        <v>15</v>
      </c>
      <c r="H378" s="2">
        <f t="shared" si="47"/>
        <v>7.0389292264411276E-7</v>
      </c>
      <c r="I378" s="2" t="s">
        <v>67</v>
      </c>
      <c r="J378" s="2" t="s">
        <v>68</v>
      </c>
      <c r="K378" s="2" t="s">
        <v>69</v>
      </c>
      <c r="L378" s="2" t="s">
        <v>62</v>
      </c>
      <c r="M378" s="2"/>
      <c r="N378" s="38" t="s">
        <v>71</v>
      </c>
    </row>
    <row r="379" spans="1:14" x14ac:dyDescent="0.2">
      <c r="A379" s="58">
        <f t="shared" si="48"/>
        <v>23.468039751594407</v>
      </c>
      <c r="B379" s="59" t="s">
        <v>11</v>
      </c>
      <c r="C379" s="2" t="s">
        <v>239</v>
      </c>
      <c r="D379" s="2" t="s">
        <v>220</v>
      </c>
      <c r="E379" s="2" t="s">
        <v>93</v>
      </c>
      <c r="F379" s="2" t="s">
        <v>136</v>
      </c>
      <c r="G379" s="2" t="s">
        <v>16</v>
      </c>
      <c r="H379" s="2">
        <f t="shared" si="47"/>
        <v>2.2244587442269581E-5</v>
      </c>
      <c r="I379" s="2" t="s">
        <v>67</v>
      </c>
      <c r="J379" s="2" t="s">
        <v>68</v>
      </c>
      <c r="K379" s="2" t="s">
        <v>69</v>
      </c>
      <c r="L379" s="2" t="s">
        <v>62</v>
      </c>
      <c r="M379" s="2"/>
      <c r="N379" s="38" t="s">
        <v>71</v>
      </c>
    </row>
    <row r="380" spans="1:14" x14ac:dyDescent="0.2">
      <c r="A380" s="58">
        <f t="shared" si="48"/>
        <v>6.0988924645072634E-2</v>
      </c>
      <c r="B380" s="59" t="s">
        <v>11</v>
      </c>
      <c r="C380" s="2" t="s">
        <v>239</v>
      </c>
      <c r="D380" s="2" t="s">
        <v>220</v>
      </c>
      <c r="E380" s="2" t="s">
        <v>93</v>
      </c>
      <c r="F380" s="2" t="s">
        <v>136</v>
      </c>
      <c r="G380" s="2" t="s">
        <v>17</v>
      </c>
      <c r="H380" s="2">
        <f t="shared" si="47"/>
        <v>5.780940724651434E-8</v>
      </c>
      <c r="I380" s="2" t="s">
        <v>67</v>
      </c>
      <c r="J380" s="2" t="s">
        <v>68</v>
      </c>
      <c r="K380" s="2" t="s">
        <v>69</v>
      </c>
      <c r="L380" s="2" t="s">
        <v>62</v>
      </c>
      <c r="M380" s="2"/>
      <c r="N380" s="38" t="s">
        <v>71</v>
      </c>
    </row>
    <row r="381" spans="1:14" x14ac:dyDescent="0.2">
      <c r="A381" s="58">
        <f t="shared" si="48"/>
        <v>0.1439652726472905</v>
      </c>
      <c r="B381" s="59" t="s">
        <v>11</v>
      </c>
      <c r="C381" s="2" t="s">
        <v>239</v>
      </c>
      <c r="D381" s="2" t="s">
        <v>220</v>
      </c>
      <c r="E381" s="2" t="s">
        <v>93</v>
      </c>
      <c r="F381" s="2" t="s">
        <v>136</v>
      </c>
      <c r="G381" s="2" t="s">
        <v>18</v>
      </c>
      <c r="H381" s="2">
        <f t="shared" si="47"/>
        <v>1.3645997407326115E-7</v>
      </c>
      <c r="I381" s="2" t="s">
        <v>67</v>
      </c>
      <c r="J381" s="2" t="s">
        <v>68</v>
      </c>
      <c r="K381" s="2" t="s">
        <v>69</v>
      </c>
      <c r="L381" s="2" t="s">
        <v>62</v>
      </c>
      <c r="M381" s="2"/>
      <c r="N381" s="38" t="s">
        <v>71</v>
      </c>
    </row>
    <row r="382" spans="1:14" x14ac:dyDescent="0.2">
      <c r="A382" s="58">
        <f t="shared" si="48"/>
        <v>26.972665888521618</v>
      </c>
      <c r="B382" s="59" t="s">
        <v>11</v>
      </c>
      <c r="C382" s="2" t="s">
        <v>239</v>
      </c>
      <c r="D382" s="2" t="s">
        <v>220</v>
      </c>
      <c r="E382" s="2" t="s">
        <v>93</v>
      </c>
      <c r="F382" s="2" t="s">
        <v>136</v>
      </c>
      <c r="G382" s="2" t="s">
        <v>79</v>
      </c>
      <c r="H382" s="2">
        <f t="shared" si="47"/>
        <v>2.5566507951205327E-5</v>
      </c>
      <c r="I382" s="2" t="s">
        <v>67</v>
      </c>
      <c r="J382" s="2" t="s">
        <v>68</v>
      </c>
      <c r="K382" s="2" t="s">
        <v>69</v>
      </c>
      <c r="L382" s="2" t="s">
        <v>62</v>
      </c>
      <c r="M382" s="2"/>
      <c r="N382" s="38" t="s">
        <v>71</v>
      </c>
    </row>
    <row r="383" spans="1:14" x14ac:dyDescent="0.2">
      <c r="A383" s="58">
        <f t="shared" si="48"/>
        <v>0.21310684924266801</v>
      </c>
      <c r="B383" s="59" t="s">
        <v>11</v>
      </c>
      <c r="C383" s="2" t="s">
        <v>239</v>
      </c>
      <c r="D383" s="2" t="s">
        <v>220</v>
      </c>
      <c r="E383" s="2" t="s">
        <v>93</v>
      </c>
      <c r="F383" s="2" t="s">
        <v>136</v>
      </c>
      <c r="G383" s="2" t="s">
        <v>20</v>
      </c>
      <c r="H383" s="2">
        <f t="shared" si="47"/>
        <v>2.0199701350015927E-7</v>
      </c>
      <c r="I383" s="2" t="s">
        <v>67</v>
      </c>
      <c r="J383" s="2" t="s">
        <v>68</v>
      </c>
      <c r="K383" s="2" t="s">
        <v>69</v>
      </c>
      <c r="L383" s="2" t="s">
        <v>62</v>
      </c>
      <c r="M383" s="2"/>
      <c r="N383" s="38" t="s">
        <v>71</v>
      </c>
    </row>
    <row r="384" spans="1:14" x14ac:dyDescent="0.2">
      <c r="A384" s="58">
        <f t="shared" si="48"/>
        <v>13598.995630805548</v>
      </c>
      <c r="B384" s="59" t="s">
        <v>11</v>
      </c>
      <c r="C384" s="2" t="s">
        <v>239</v>
      </c>
      <c r="D384" s="2" t="s">
        <v>220</v>
      </c>
      <c r="E384" s="2" t="s">
        <v>93</v>
      </c>
      <c r="F384" s="2" t="s">
        <v>136</v>
      </c>
      <c r="G384" s="2" t="s">
        <v>21</v>
      </c>
      <c r="H384" s="2">
        <f t="shared" si="47"/>
        <v>1.2890043251948388E-2</v>
      </c>
      <c r="I384" s="2" t="s">
        <v>67</v>
      </c>
      <c r="J384" s="2" t="s">
        <v>68</v>
      </c>
      <c r="K384" s="2" t="s">
        <v>69</v>
      </c>
      <c r="L384" s="2" t="s">
        <v>62</v>
      </c>
      <c r="M384" s="2"/>
      <c r="N384" s="38" t="s">
        <v>213</v>
      </c>
    </row>
    <row r="385" spans="1:14" x14ac:dyDescent="0.2">
      <c r="A385" s="58">
        <f t="shared" si="48"/>
        <v>0</v>
      </c>
      <c r="B385" s="59" t="s">
        <v>11</v>
      </c>
      <c r="C385" s="2" t="s">
        <v>239</v>
      </c>
      <c r="D385" s="2" t="s">
        <v>220</v>
      </c>
      <c r="E385" s="2" t="s">
        <v>93</v>
      </c>
      <c r="F385" s="2" t="s">
        <v>136</v>
      </c>
      <c r="G385" s="2" t="s">
        <v>182</v>
      </c>
      <c r="H385" s="2">
        <f t="shared" si="47"/>
        <v>0</v>
      </c>
      <c r="I385" s="2" t="s">
        <v>67</v>
      </c>
      <c r="J385" s="2" t="s">
        <v>68</v>
      </c>
      <c r="K385" s="2" t="s">
        <v>69</v>
      </c>
      <c r="L385" s="2" t="s">
        <v>62</v>
      </c>
      <c r="M385" s="2"/>
      <c r="N385" s="38" t="s">
        <v>71</v>
      </c>
    </row>
    <row r="386" spans="1:14" x14ac:dyDescent="0.2">
      <c r="A386" s="58">
        <f t="shared" si="48"/>
        <v>0</v>
      </c>
      <c r="B386" s="59" t="s">
        <v>11</v>
      </c>
      <c r="C386" s="2" t="s">
        <v>239</v>
      </c>
      <c r="D386" s="2" t="s">
        <v>220</v>
      </c>
      <c r="E386" s="2" t="s">
        <v>93</v>
      </c>
      <c r="F386" s="2" t="s">
        <v>136</v>
      </c>
      <c r="G386" s="2" t="s">
        <v>183</v>
      </c>
      <c r="H386" s="2">
        <f t="shared" si="47"/>
        <v>0</v>
      </c>
      <c r="I386" s="2" t="s">
        <v>67</v>
      </c>
      <c r="J386" s="2" t="s">
        <v>68</v>
      </c>
      <c r="K386" s="2" t="s">
        <v>69</v>
      </c>
      <c r="L386" s="2" t="s">
        <v>62</v>
      </c>
      <c r="M386" s="2"/>
      <c r="N386" s="38" t="s">
        <v>71</v>
      </c>
    </row>
    <row r="387" spans="1:14" x14ac:dyDescent="0.2">
      <c r="A387" s="58">
        <f t="shared" si="48"/>
        <v>0</v>
      </c>
      <c r="B387" s="59" t="s">
        <v>11</v>
      </c>
      <c r="C387" s="2" t="s">
        <v>239</v>
      </c>
      <c r="D387" s="2" t="s">
        <v>220</v>
      </c>
      <c r="E387" s="2" t="s">
        <v>93</v>
      </c>
      <c r="F387" s="2" t="s">
        <v>136</v>
      </c>
      <c r="G387" s="2" t="s">
        <v>184</v>
      </c>
      <c r="H387" s="2">
        <f t="shared" si="47"/>
        <v>0</v>
      </c>
      <c r="I387" s="2" t="s">
        <v>67</v>
      </c>
      <c r="J387" s="2" t="s">
        <v>68</v>
      </c>
      <c r="K387" s="2" t="s">
        <v>69</v>
      </c>
      <c r="L387" s="2" t="s">
        <v>62</v>
      </c>
      <c r="M387" s="2"/>
      <c r="N387" s="38" t="s">
        <v>71</v>
      </c>
    </row>
    <row r="388" spans="1:14" x14ac:dyDescent="0.2">
      <c r="A388" s="181">
        <f t="shared" ref="A388:A401" si="49">J61</f>
        <v>1.0232641981878852</v>
      </c>
      <c r="B388" s="59" t="s">
        <v>11</v>
      </c>
      <c r="C388" s="2" t="s">
        <v>229</v>
      </c>
      <c r="D388" s="2" t="s">
        <v>220</v>
      </c>
      <c r="E388" s="2" t="s">
        <v>93</v>
      </c>
      <c r="F388" s="2" t="s">
        <v>136</v>
      </c>
      <c r="G388" s="2" t="s">
        <v>8</v>
      </c>
      <c r="H388" s="2">
        <f t="shared" si="47"/>
        <v>9.6991867126813769E-7</v>
      </c>
      <c r="I388" s="2" t="s">
        <v>67</v>
      </c>
      <c r="J388" s="2" t="s">
        <v>68</v>
      </c>
      <c r="K388" s="2" t="s">
        <v>69</v>
      </c>
      <c r="L388" s="2" t="s">
        <v>62</v>
      </c>
      <c r="M388" s="2"/>
      <c r="N388" s="38" t="s">
        <v>71</v>
      </c>
    </row>
    <row r="389" spans="1:14" x14ac:dyDescent="0.2">
      <c r="A389" s="181">
        <f t="shared" si="49"/>
        <v>4.1654219834133928</v>
      </c>
      <c r="B389" s="59" t="s">
        <v>11</v>
      </c>
      <c r="C389" s="2" t="s">
        <v>229</v>
      </c>
      <c r="D389" s="2" t="s">
        <v>220</v>
      </c>
      <c r="E389" s="2" t="s">
        <v>93</v>
      </c>
      <c r="F389" s="2" t="s">
        <v>136</v>
      </c>
      <c r="G389" s="2" t="s">
        <v>12</v>
      </c>
      <c r="H389" s="2">
        <f t="shared" si="47"/>
        <v>3.9482672828562974E-6</v>
      </c>
      <c r="I389" s="2" t="s">
        <v>67</v>
      </c>
      <c r="J389" s="2" t="s">
        <v>68</v>
      </c>
      <c r="K389" s="2" t="s">
        <v>69</v>
      </c>
      <c r="L389" s="2" t="s">
        <v>62</v>
      </c>
      <c r="M389" s="2"/>
      <c r="N389" s="38" t="s">
        <v>71</v>
      </c>
    </row>
    <row r="390" spans="1:14" x14ac:dyDescent="0.2">
      <c r="A390" s="181">
        <f t="shared" si="49"/>
        <v>5.5822208996818743</v>
      </c>
      <c r="B390" s="59" t="s">
        <v>11</v>
      </c>
      <c r="C390" s="2" t="s">
        <v>229</v>
      </c>
      <c r="D390" s="2" t="s">
        <v>220</v>
      </c>
      <c r="E390" s="2" t="s">
        <v>93</v>
      </c>
      <c r="F390" s="2" t="s">
        <v>136</v>
      </c>
      <c r="G390" s="2" t="s">
        <v>13</v>
      </c>
      <c r="H390" s="2">
        <f t="shared" si="47"/>
        <v>5.2912046442482228E-6</v>
      </c>
      <c r="I390" s="2" t="s">
        <v>67</v>
      </c>
      <c r="J390" s="2" t="s">
        <v>68</v>
      </c>
      <c r="K390" s="2" t="s">
        <v>69</v>
      </c>
      <c r="L390" s="2" t="s">
        <v>62</v>
      </c>
      <c r="M390" s="2"/>
      <c r="N390" s="38" t="s">
        <v>71</v>
      </c>
    </row>
    <row r="391" spans="1:14" x14ac:dyDescent="0.2">
      <c r="A391" s="181">
        <f t="shared" si="49"/>
        <v>0.37812829062462627</v>
      </c>
      <c r="B391" s="59" t="s">
        <v>11</v>
      </c>
      <c r="C391" s="2" t="s">
        <v>229</v>
      </c>
      <c r="D391" s="2" t="s">
        <v>220</v>
      </c>
      <c r="E391" s="2" t="s">
        <v>93</v>
      </c>
      <c r="F391" s="2" t="s">
        <v>136</v>
      </c>
      <c r="G391" s="2" t="s">
        <v>14</v>
      </c>
      <c r="H391" s="2">
        <f t="shared" si="47"/>
        <v>3.5841544135035668E-7</v>
      </c>
      <c r="I391" s="2" t="s">
        <v>67</v>
      </c>
      <c r="J391" s="2" t="s">
        <v>68</v>
      </c>
      <c r="K391" s="2" t="s">
        <v>69</v>
      </c>
      <c r="L391" s="2" t="s">
        <v>62</v>
      </c>
      <c r="M391" s="2"/>
      <c r="N391" s="38" t="s">
        <v>71</v>
      </c>
    </row>
    <row r="392" spans="1:14" x14ac:dyDescent="0.2">
      <c r="A392" s="181">
        <f t="shared" si="49"/>
        <v>0.21954475449309516</v>
      </c>
      <c r="B392" s="59" t="s">
        <v>11</v>
      </c>
      <c r="C392" s="2" t="s">
        <v>229</v>
      </c>
      <c r="D392" s="2" t="s">
        <v>220</v>
      </c>
      <c r="E392" s="2" t="s">
        <v>93</v>
      </c>
      <c r="F392" s="2" t="s">
        <v>136</v>
      </c>
      <c r="G392" s="2" t="s">
        <v>15</v>
      </c>
      <c r="H392" s="2">
        <f t="shared" si="47"/>
        <v>2.0809929335838403E-7</v>
      </c>
      <c r="I392" s="2" t="s">
        <v>67</v>
      </c>
      <c r="J392" s="2" t="s">
        <v>68</v>
      </c>
      <c r="K392" s="2" t="s">
        <v>69</v>
      </c>
      <c r="L392" s="2" t="s">
        <v>62</v>
      </c>
      <c r="M392" s="2"/>
      <c r="N392" s="38" t="s">
        <v>71</v>
      </c>
    </row>
    <row r="393" spans="1:14" x14ac:dyDescent="0.2">
      <c r="A393" s="181">
        <f t="shared" si="49"/>
        <v>3.5571081644964289</v>
      </c>
      <c r="B393" s="59" t="s">
        <v>11</v>
      </c>
      <c r="C393" s="2" t="s">
        <v>229</v>
      </c>
      <c r="D393" s="2" t="s">
        <v>220</v>
      </c>
      <c r="E393" s="2" t="s">
        <v>93</v>
      </c>
      <c r="F393" s="2" t="s">
        <v>136</v>
      </c>
      <c r="G393" s="2" t="s">
        <v>16</v>
      </c>
      <c r="H393" s="2">
        <f t="shared" si="47"/>
        <v>3.3716665066316864E-6</v>
      </c>
      <c r="I393" s="2" t="s">
        <v>67</v>
      </c>
      <c r="J393" s="2" t="s">
        <v>68</v>
      </c>
      <c r="K393" s="2" t="s">
        <v>69</v>
      </c>
      <c r="L393" s="2" t="s">
        <v>62</v>
      </c>
      <c r="M393" s="2"/>
      <c r="N393" s="38" t="s">
        <v>71</v>
      </c>
    </row>
    <row r="394" spans="1:14" x14ac:dyDescent="0.2">
      <c r="A394" s="181">
        <f t="shared" si="49"/>
        <v>4.8195734249265328E-2</v>
      </c>
      <c r="B394" s="59" t="s">
        <v>11</v>
      </c>
      <c r="C394" s="2" t="s">
        <v>229</v>
      </c>
      <c r="D394" s="2" t="s">
        <v>220</v>
      </c>
      <c r="E394" s="2" t="s">
        <v>93</v>
      </c>
      <c r="F394" s="2" t="s">
        <v>136</v>
      </c>
      <c r="G394" s="2" t="s">
        <v>17</v>
      </c>
      <c r="H394" s="2">
        <f t="shared" si="47"/>
        <v>4.5683160425843913E-8</v>
      </c>
      <c r="I394" s="2" t="s">
        <v>67</v>
      </c>
      <c r="J394" s="2" t="s">
        <v>68</v>
      </c>
      <c r="K394" s="2" t="s">
        <v>69</v>
      </c>
      <c r="L394" s="2" t="s">
        <v>62</v>
      </c>
      <c r="M394" s="2"/>
      <c r="N394" s="38" t="s">
        <v>71</v>
      </c>
    </row>
    <row r="395" spans="1:14" x14ac:dyDescent="0.2">
      <c r="A395" s="181">
        <f t="shared" si="49"/>
        <v>5.3806181291893664E-2</v>
      </c>
      <c r="B395" s="59" t="s">
        <v>11</v>
      </c>
      <c r="C395" s="2" t="s">
        <v>229</v>
      </c>
      <c r="D395" s="2" t="s">
        <v>220</v>
      </c>
      <c r="E395" s="2" t="s">
        <v>93</v>
      </c>
      <c r="F395" s="2" t="s">
        <v>136</v>
      </c>
      <c r="G395" s="2" t="s">
        <v>18</v>
      </c>
      <c r="H395" s="2">
        <f t="shared" si="47"/>
        <v>5.1001119707956076E-8</v>
      </c>
      <c r="I395" s="2" t="s">
        <v>67</v>
      </c>
      <c r="J395" s="2" t="s">
        <v>68</v>
      </c>
      <c r="K395" s="2" t="s">
        <v>69</v>
      </c>
      <c r="L395" s="2" t="s">
        <v>62</v>
      </c>
      <c r="M395" s="2"/>
      <c r="N395" s="38" t="s">
        <v>71</v>
      </c>
    </row>
    <row r="396" spans="1:14" x14ac:dyDescent="0.2">
      <c r="A396" s="181">
        <f t="shared" si="49"/>
        <v>6.4446596656051325</v>
      </c>
      <c r="B396" s="59" t="s">
        <v>11</v>
      </c>
      <c r="C396" s="2" t="s">
        <v>229</v>
      </c>
      <c r="D396" s="2" t="s">
        <v>220</v>
      </c>
      <c r="E396" s="2" t="s">
        <v>93</v>
      </c>
      <c r="F396" s="2" t="s">
        <v>136</v>
      </c>
      <c r="G396" s="2" t="s">
        <v>79</v>
      </c>
      <c r="H396" s="2">
        <f t="shared" si="47"/>
        <v>6.1086821474930174E-6</v>
      </c>
      <c r="I396" s="2" t="s">
        <v>67</v>
      </c>
      <c r="J396" s="2" t="s">
        <v>68</v>
      </c>
      <c r="K396" s="2" t="s">
        <v>69</v>
      </c>
      <c r="L396" s="2" t="s">
        <v>62</v>
      </c>
      <c r="M396" s="2"/>
      <c r="N396" s="38" t="s">
        <v>71</v>
      </c>
    </row>
    <row r="397" spans="1:14" x14ac:dyDescent="0.2">
      <c r="A397" s="181">
        <f t="shared" si="49"/>
        <v>4.2414883353809212E-2</v>
      </c>
      <c r="B397" s="59" t="s">
        <v>11</v>
      </c>
      <c r="C397" s="2" t="s">
        <v>229</v>
      </c>
      <c r="D397" s="2" t="s">
        <v>220</v>
      </c>
      <c r="E397" s="2" t="s">
        <v>93</v>
      </c>
      <c r="F397" s="2" t="s">
        <v>136</v>
      </c>
      <c r="G397" s="2" t="s">
        <v>20</v>
      </c>
      <c r="H397" s="2">
        <f t="shared" si="47"/>
        <v>4.0203680904084565E-8</v>
      </c>
      <c r="I397" s="2" t="s">
        <v>67</v>
      </c>
      <c r="J397" s="2" t="s">
        <v>68</v>
      </c>
      <c r="K397" s="2" t="s">
        <v>69</v>
      </c>
      <c r="L397" s="2" t="s">
        <v>62</v>
      </c>
      <c r="M397" s="2"/>
      <c r="N397" s="38" t="s">
        <v>71</v>
      </c>
    </row>
    <row r="398" spans="1:14" x14ac:dyDescent="0.2">
      <c r="A398" s="181">
        <f t="shared" si="49"/>
        <v>2579.0570194772858</v>
      </c>
      <c r="B398" s="59" t="s">
        <v>11</v>
      </c>
      <c r="C398" s="2" t="s">
        <v>229</v>
      </c>
      <c r="D398" s="2" t="s">
        <v>220</v>
      </c>
      <c r="E398" s="2" t="s">
        <v>93</v>
      </c>
      <c r="F398" s="2" t="s">
        <v>136</v>
      </c>
      <c r="G398" s="2" t="s">
        <v>21</v>
      </c>
      <c r="H398" s="2">
        <f t="shared" si="47"/>
        <v>2.4446038099310767E-3</v>
      </c>
      <c r="I398" s="2" t="s">
        <v>67</v>
      </c>
      <c r="J398" s="2" t="s">
        <v>68</v>
      </c>
      <c r="K398" s="2" t="s">
        <v>69</v>
      </c>
      <c r="L398" s="2" t="s">
        <v>62</v>
      </c>
      <c r="M398" s="2"/>
      <c r="N398" s="38" t="s">
        <v>213</v>
      </c>
    </row>
    <row r="399" spans="1:14" x14ac:dyDescent="0.2">
      <c r="A399" s="181">
        <f t="shared" si="49"/>
        <v>0</v>
      </c>
      <c r="B399" s="59" t="s">
        <v>11</v>
      </c>
      <c r="C399" s="2" t="s">
        <v>229</v>
      </c>
      <c r="D399" s="2" t="s">
        <v>220</v>
      </c>
      <c r="E399" s="2" t="s">
        <v>93</v>
      </c>
      <c r="F399" s="2" t="s">
        <v>136</v>
      </c>
      <c r="G399" s="2" t="s">
        <v>182</v>
      </c>
      <c r="H399" s="2">
        <f t="shared" si="47"/>
        <v>0</v>
      </c>
      <c r="I399" s="2" t="s">
        <v>67</v>
      </c>
      <c r="J399" s="2" t="s">
        <v>68</v>
      </c>
      <c r="K399" s="2" t="s">
        <v>69</v>
      </c>
      <c r="L399" s="2" t="s">
        <v>62</v>
      </c>
      <c r="M399" s="2"/>
      <c r="N399" s="38" t="s">
        <v>71</v>
      </c>
    </row>
    <row r="400" spans="1:14" x14ac:dyDescent="0.2">
      <c r="A400" s="181">
        <f t="shared" si="49"/>
        <v>0</v>
      </c>
      <c r="B400" s="59" t="s">
        <v>11</v>
      </c>
      <c r="C400" s="2" t="s">
        <v>229</v>
      </c>
      <c r="D400" s="2" t="s">
        <v>220</v>
      </c>
      <c r="E400" s="2" t="s">
        <v>93</v>
      </c>
      <c r="F400" s="2" t="s">
        <v>136</v>
      </c>
      <c r="G400" s="2" t="s">
        <v>183</v>
      </c>
      <c r="H400" s="2">
        <f t="shared" si="47"/>
        <v>0</v>
      </c>
      <c r="I400" s="2" t="s">
        <v>67</v>
      </c>
      <c r="J400" s="2" t="s">
        <v>68</v>
      </c>
      <c r="K400" s="2" t="s">
        <v>69</v>
      </c>
      <c r="L400" s="2" t="s">
        <v>62</v>
      </c>
      <c r="M400" s="2"/>
      <c r="N400" s="38" t="s">
        <v>71</v>
      </c>
    </row>
    <row r="401" spans="1:14" x14ac:dyDescent="0.2">
      <c r="A401" s="181">
        <f t="shared" si="49"/>
        <v>0</v>
      </c>
      <c r="B401" s="59" t="s">
        <v>11</v>
      </c>
      <c r="C401" s="2" t="s">
        <v>229</v>
      </c>
      <c r="D401" s="2" t="s">
        <v>220</v>
      </c>
      <c r="E401" s="2" t="s">
        <v>93</v>
      </c>
      <c r="F401" s="2" t="s">
        <v>136</v>
      </c>
      <c r="G401" s="2" t="s">
        <v>184</v>
      </c>
      <c r="H401" s="2">
        <f t="shared" si="47"/>
        <v>0</v>
      </c>
      <c r="I401" s="2" t="s">
        <v>67</v>
      </c>
      <c r="J401" s="2" t="s">
        <v>68</v>
      </c>
      <c r="K401" s="2" t="s">
        <v>69</v>
      </c>
      <c r="L401" s="2" t="s">
        <v>62</v>
      </c>
      <c r="M401" s="2"/>
      <c r="N401" s="38" t="s">
        <v>71</v>
      </c>
    </row>
    <row r="402" spans="1:14" x14ac:dyDescent="0.2">
      <c r="A402" s="4">
        <f t="shared" ref="A402:A415" si="50">L61</f>
        <v>1.5373076877791192</v>
      </c>
      <c r="B402" s="59" t="s">
        <v>11</v>
      </c>
      <c r="C402" s="2" t="s">
        <v>229</v>
      </c>
      <c r="D402" s="2" t="s">
        <v>220</v>
      </c>
      <c r="E402" s="2" t="s">
        <v>93</v>
      </c>
      <c r="F402" s="2" t="s">
        <v>136</v>
      </c>
      <c r="G402" s="2" t="s">
        <v>8</v>
      </c>
      <c r="H402" s="2">
        <f t="shared" si="47"/>
        <v>1.4571636850986911E-6</v>
      </c>
      <c r="I402" s="2" t="s">
        <v>67</v>
      </c>
      <c r="J402" s="2" t="s">
        <v>68</v>
      </c>
      <c r="K402" s="2" t="s">
        <v>69</v>
      </c>
      <c r="L402" s="2" t="s">
        <v>62</v>
      </c>
      <c r="M402" s="2"/>
      <c r="N402" s="38" t="s">
        <v>71</v>
      </c>
    </row>
    <row r="403" spans="1:14" x14ac:dyDescent="0.2">
      <c r="A403" s="4">
        <f t="shared" si="50"/>
        <v>4.8712276462271467</v>
      </c>
      <c r="B403" s="59" t="s">
        <v>11</v>
      </c>
      <c r="C403" s="2" t="s">
        <v>229</v>
      </c>
      <c r="D403" s="2" t="s">
        <v>220</v>
      </c>
      <c r="E403" s="2" t="s">
        <v>93</v>
      </c>
      <c r="F403" s="2" t="s">
        <v>136</v>
      </c>
      <c r="G403" s="2" t="s">
        <v>12</v>
      </c>
      <c r="H403" s="2">
        <f t="shared" si="47"/>
        <v>4.6172773897887654E-6</v>
      </c>
      <c r="I403" s="2" t="s">
        <v>67</v>
      </c>
      <c r="J403" s="2" t="s">
        <v>68</v>
      </c>
      <c r="K403" s="2" t="s">
        <v>69</v>
      </c>
      <c r="L403" s="2" t="s">
        <v>62</v>
      </c>
      <c r="M403" s="2"/>
      <c r="N403" s="38" t="s">
        <v>71</v>
      </c>
    </row>
    <row r="404" spans="1:14" x14ac:dyDescent="0.2">
      <c r="A404" s="4">
        <f t="shared" si="50"/>
        <v>9.5420670706538111</v>
      </c>
      <c r="B404" s="59" t="s">
        <v>11</v>
      </c>
      <c r="C404" s="2" t="s">
        <v>229</v>
      </c>
      <c r="D404" s="2" t="s">
        <v>220</v>
      </c>
      <c r="E404" s="2" t="s">
        <v>93</v>
      </c>
      <c r="F404" s="2" t="s">
        <v>136</v>
      </c>
      <c r="G404" s="2" t="s">
        <v>13</v>
      </c>
      <c r="H404" s="2">
        <f t="shared" si="47"/>
        <v>9.0446133371126166E-6</v>
      </c>
      <c r="I404" s="2" t="s">
        <v>67</v>
      </c>
      <c r="J404" s="2" t="s">
        <v>68</v>
      </c>
      <c r="K404" s="2" t="s">
        <v>69</v>
      </c>
      <c r="L404" s="2" t="s">
        <v>62</v>
      </c>
      <c r="M404" s="2"/>
      <c r="N404" s="38" t="s">
        <v>71</v>
      </c>
    </row>
    <row r="405" spans="1:14" x14ac:dyDescent="0.2">
      <c r="A405" s="4">
        <f t="shared" si="50"/>
        <v>1.7139142638219382</v>
      </c>
      <c r="B405" s="59" t="s">
        <v>11</v>
      </c>
      <c r="C405" s="2" t="s">
        <v>229</v>
      </c>
      <c r="D405" s="2" t="s">
        <v>220</v>
      </c>
      <c r="E405" s="2" t="s">
        <v>93</v>
      </c>
      <c r="F405" s="2" t="s">
        <v>136</v>
      </c>
      <c r="G405" s="2" t="s">
        <v>14</v>
      </c>
      <c r="H405" s="2">
        <f t="shared" si="47"/>
        <v>1.6245632832435436E-6</v>
      </c>
      <c r="I405" s="2" t="s">
        <v>67</v>
      </c>
      <c r="J405" s="2" t="s">
        <v>68</v>
      </c>
      <c r="K405" s="2" t="s">
        <v>69</v>
      </c>
      <c r="L405" s="2" t="s">
        <v>62</v>
      </c>
      <c r="M405" s="2"/>
      <c r="N405" s="38" t="s">
        <v>71</v>
      </c>
    </row>
    <row r="406" spans="1:14" x14ac:dyDescent="0.2">
      <c r="A406" s="4">
        <f t="shared" si="50"/>
        <v>0.74260703338953893</v>
      </c>
      <c r="B406" s="59" t="s">
        <v>11</v>
      </c>
      <c r="C406" s="2" t="s">
        <v>229</v>
      </c>
      <c r="D406" s="2" t="s">
        <v>220</v>
      </c>
      <c r="E406" s="2" t="s">
        <v>93</v>
      </c>
      <c r="F406" s="2" t="s">
        <v>136</v>
      </c>
      <c r="G406" s="2" t="s">
        <v>15</v>
      </c>
      <c r="H406" s="2">
        <f t="shared" si="47"/>
        <v>7.0389292264411276E-7</v>
      </c>
      <c r="I406" s="2" t="s">
        <v>67</v>
      </c>
      <c r="J406" s="2" t="s">
        <v>68</v>
      </c>
      <c r="K406" s="2" t="s">
        <v>69</v>
      </c>
      <c r="L406" s="2" t="s">
        <v>62</v>
      </c>
      <c r="M406" s="2"/>
      <c r="N406" s="38" t="s">
        <v>71</v>
      </c>
    </row>
    <row r="407" spans="1:14" x14ac:dyDescent="0.2">
      <c r="A407" s="4">
        <f t="shared" si="50"/>
        <v>23.468039751594407</v>
      </c>
      <c r="B407" s="59" t="s">
        <v>11</v>
      </c>
      <c r="C407" s="2" t="s">
        <v>229</v>
      </c>
      <c r="D407" s="2" t="s">
        <v>220</v>
      </c>
      <c r="E407" s="2" t="s">
        <v>93</v>
      </c>
      <c r="F407" s="2" t="s">
        <v>136</v>
      </c>
      <c r="G407" s="2" t="s">
        <v>16</v>
      </c>
      <c r="H407" s="2">
        <f t="shared" si="47"/>
        <v>2.2244587442269581E-5</v>
      </c>
      <c r="I407" s="2" t="s">
        <v>67</v>
      </c>
      <c r="J407" s="2" t="s">
        <v>68</v>
      </c>
      <c r="K407" s="2" t="s">
        <v>69</v>
      </c>
      <c r="L407" s="2" t="s">
        <v>62</v>
      </c>
      <c r="M407" s="2"/>
      <c r="N407" s="38" t="s">
        <v>71</v>
      </c>
    </row>
    <row r="408" spans="1:14" x14ac:dyDescent="0.2">
      <c r="A408" s="4">
        <f t="shared" si="50"/>
        <v>6.0988924645072634E-2</v>
      </c>
      <c r="B408" s="59" t="s">
        <v>11</v>
      </c>
      <c r="C408" s="2" t="s">
        <v>229</v>
      </c>
      <c r="D408" s="2" t="s">
        <v>220</v>
      </c>
      <c r="E408" s="2" t="s">
        <v>93</v>
      </c>
      <c r="F408" s="2" t="s">
        <v>136</v>
      </c>
      <c r="G408" s="2" t="s">
        <v>17</v>
      </c>
      <c r="H408" s="2">
        <f t="shared" si="47"/>
        <v>5.780940724651434E-8</v>
      </c>
      <c r="I408" s="2" t="s">
        <v>67</v>
      </c>
      <c r="J408" s="2" t="s">
        <v>68</v>
      </c>
      <c r="K408" s="2" t="s">
        <v>69</v>
      </c>
      <c r="L408" s="2" t="s">
        <v>62</v>
      </c>
      <c r="M408" s="2"/>
      <c r="N408" s="38" t="s">
        <v>71</v>
      </c>
    </row>
    <row r="409" spans="1:14" x14ac:dyDescent="0.2">
      <c r="A409" s="4">
        <f t="shared" si="50"/>
        <v>0.1439652726472905</v>
      </c>
      <c r="B409" s="59" t="s">
        <v>11</v>
      </c>
      <c r="C409" s="2" t="s">
        <v>229</v>
      </c>
      <c r="D409" s="2" t="s">
        <v>220</v>
      </c>
      <c r="E409" s="2" t="s">
        <v>93</v>
      </c>
      <c r="F409" s="2" t="s">
        <v>136</v>
      </c>
      <c r="G409" s="2" t="s">
        <v>18</v>
      </c>
      <c r="H409" s="2">
        <f t="shared" si="47"/>
        <v>1.3645997407326115E-7</v>
      </c>
      <c r="I409" s="2" t="s">
        <v>67</v>
      </c>
      <c r="J409" s="2" t="s">
        <v>68</v>
      </c>
      <c r="K409" s="2" t="s">
        <v>69</v>
      </c>
      <c r="L409" s="2" t="s">
        <v>62</v>
      </c>
      <c r="M409" s="2"/>
      <c r="N409" s="38" t="s">
        <v>71</v>
      </c>
    </row>
    <row r="410" spans="1:14" x14ac:dyDescent="0.2">
      <c r="A410" s="4">
        <f t="shared" si="50"/>
        <v>26.972665888521618</v>
      </c>
      <c r="B410" s="59" t="s">
        <v>11</v>
      </c>
      <c r="C410" s="2" t="s">
        <v>229</v>
      </c>
      <c r="D410" s="2" t="s">
        <v>220</v>
      </c>
      <c r="E410" s="2" t="s">
        <v>93</v>
      </c>
      <c r="F410" s="2" t="s">
        <v>136</v>
      </c>
      <c r="G410" s="2" t="s">
        <v>79</v>
      </c>
      <c r="H410" s="2">
        <f t="shared" si="47"/>
        <v>2.5566507951205327E-5</v>
      </c>
      <c r="I410" s="2" t="s">
        <v>67</v>
      </c>
      <c r="J410" s="2" t="s">
        <v>68</v>
      </c>
      <c r="K410" s="2" t="s">
        <v>69</v>
      </c>
      <c r="L410" s="2" t="s">
        <v>62</v>
      </c>
      <c r="M410" s="2"/>
      <c r="N410" s="38" t="s">
        <v>71</v>
      </c>
    </row>
    <row r="411" spans="1:14" x14ac:dyDescent="0.2">
      <c r="A411" s="4">
        <f t="shared" si="50"/>
        <v>0.21310684924266801</v>
      </c>
      <c r="B411" s="59" t="s">
        <v>11</v>
      </c>
      <c r="C411" s="2" t="s">
        <v>229</v>
      </c>
      <c r="D411" s="2" t="s">
        <v>220</v>
      </c>
      <c r="E411" s="2" t="s">
        <v>93</v>
      </c>
      <c r="F411" s="2" t="s">
        <v>136</v>
      </c>
      <c r="G411" s="2" t="s">
        <v>20</v>
      </c>
      <c r="H411" s="2">
        <f t="shared" si="47"/>
        <v>2.0199701350015927E-7</v>
      </c>
      <c r="I411" s="2" t="s">
        <v>67</v>
      </c>
      <c r="J411" s="2" t="s">
        <v>68</v>
      </c>
      <c r="K411" s="2" t="s">
        <v>69</v>
      </c>
      <c r="L411" s="2" t="s">
        <v>62</v>
      </c>
      <c r="M411" s="2"/>
      <c r="N411" s="38" t="s">
        <v>71</v>
      </c>
    </row>
    <row r="412" spans="1:14" x14ac:dyDescent="0.2">
      <c r="A412" s="4">
        <f t="shared" si="50"/>
        <v>13598.995630805548</v>
      </c>
      <c r="B412" s="59" t="s">
        <v>11</v>
      </c>
      <c r="C412" s="2" t="s">
        <v>229</v>
      </c>
      <c r="D412" s="2" t="s">
        <v>220</v>
      </c>
      <c r="E412" s="2" t="s">
        <v>93</v>
      </c>
      <c r="F412" s="2" t="s">
        <v>136</v>
      </c>
      <c r="G412" s="2" t="s">
        <v>21</v>
      </c>
      <c r="H412" s="2">
        <f t="shared" si="47"/>
        <v>1.2890043251948388E-2</v>
      </c>
      <c r="I412" s="2" t="s">
        <v>67</v>
      </c>
      <c r="J412" s="2" t="s">
        <v>68</v>
      </c>
      <c r="K412" s="2" t="s">
        <v>69</v>
      </c>
      <c r="L412" s="2" t="s">
        <v>62</v>
      </c>
      <c r="M412" s="2"/>
      <c r="N412" s="38" t="s">
        <v>213</v>
      </c>
    </row>
    <row r="413" spans="1:14" x14ac:dyDescent="0.2">
      <c r="A413" s="4">
        <f t="shared" si="50"/>
        <v>0</v>
      </c>
      <c r="B413" s="59" t="s">
        <v>11</v>
      </c>
      <c r="C413" s="2" t="s">
        <v>229</v>
      </c>
      <c r="D413" s="2" t="s">
        <v>220</v>
      </c>
      <c r="E413" s="2" t="s">
        <v>93</v>
      </c>
      <c r="F413" s="2" t="s">
        <v>136</v>
      </c>
      <c r="G413" s="2" t="s">
        <v>182</v>
      </c>
      <c r="H413" s="2">
        <f t="shared" si="47"/>
        <v>0</v>
      </c>
      <c r="I413" s="2" t="s">
        <v>67</v>
      </c>
      <c r="J413" s="2" t="s">
        <v>68</v>
      </c>
      <c r="K413" s="2" t="s">
        <v>69</v>
      </c>
      <c r="L413" s="2" t="s">
        <v>62</v>
      </c>
      <c r="M413" s="2"/>
      <c r="N413" s="38" t="s">
        <v>71</v>
      </c>
    </row>
    <row r="414" spans="1:14" x14ac:dyDescent="0.2">
      <c r="A414" s="4">
        <f t="shared" si="50"/>
        <v>0</v>
      </c>
      <c r="B414" s="59" t="s">
        <v>11</v>
      </c>
      <c r="C414" s="2" t="s">
        <v>229</v>
      </c>
      <c r="D414" s="2" t="s">
        <v>220</v>
      </c>
      <c r="E414" s="2" t="s">
        <v>93</v>
      </c>
      <c r="F414" s="2" t="s">
        <v>136</v>
      </c>
      <c r="G414" s="2" t="s">
        <v>183</v>
      </c>
      <c r="H414" s="2">
        <f t="shared" si="47"/>
        <v>0</v>
      </c>
      <c r="I414" s="2" t="s">
        <v>67</v>
      </c>
      <c r="J414" s="2" t="s">
        <v>68</v>
      </c>
      <c r="K414" s="2" t="s">
        <v>69</v>
      </c>
      <c r="L414" s="2" t="s">
        <v>62</v>
      </c>
      <c r="M414" s="2"/>
      <c r="N414" s="38" t="s">
        <v>71</v>
      </c>
    </row>
    <row r="415" spans="1:14" x14ac:dyDescent="0.2">
      <c r="A415" s="4">
        <f t="shared" si="50"/>
        <v>0</v>
      </c>
      <c r="B415" s="59" t="s">
        <v>11</v>
      </c>
      <c r="C415" s="2" t="s">
        <v>229</v>
      </c>
      <c r="D415" s="2" t="s">
        <v>220</v>
      </c>
      <c r="E415" s="2" t="s">
        <v>93</v>
      </c>
      <c r="F415" s="2" t="s">
        <v>136</v>
      </c>
      <c r="G415" s="2" t="s">
        <v>184</v>
      </c>
      <c r="H415" s="2">
        <f t="shared" si="47"/>
        <v>0</v>
      </c>
      <c r="I415" s="2" t="s">
        <v>67</v>
      </c>
      <c r="J415" s="2" t="s">
        <v>68</v>
      </c>
      <c r="K415" s="2" t="s">
        <v>69</v>
      </c>
      <c r="L415" s="2" t="s">
        <v>62</v>
      </c>
      <c r="M415" s="2"/>
      <c r="N415" s="38" t="s">
        <v>71</v>
      </c>
    </row>
    <row r="416" spans="1:14" x14ac:dyDescent="0.2">
      <c r="A416" s="4">
        <f t="shared" ref="A416:A429" si="51">M61-T78</f>
        <v>7.3555188444696107E-2</v>
      </c>
      <c r="B416" s="59" t="s">
        <v>11</v>
      </c>
      <c r="C416" s="2" t="s">
        <v>226</v>
      </c>
      <c r="D416" s="2" t="s">
        <v>220</v>
      </c>
      <c r="E416" s="2" t="s">
        <v>100</v>
      </c>
      <c r="F416" s="2" t="s">
        <v>136</v>
      </c>
      <c r="G416" s="2" t="s">
        <v>8</v>
      </c>
      <c r="H416" s="2">
        <f t="shared" si="47"/>
        <v>6.9720557767484471E-8</v>
      </c>
      <c r="I416" s="2" t="s">
        <v>67</v>
      </c>
      <c r="J416" s="2" t="s">
        <v>68</v>
      </c>
      <c r="K416" s="2" t="s">
        <v>69</v>
      </c>
      <c r="L416" s="2" t="s">
        <v>62</v>
      </c>
      <c r="M416" s="2"/>
      <c r="N416" s="38" t="s">
        <v>71</v>
      </c>
    </row>
    <row r="417" spans="1:14" x14ac:dyDescent="0.2">
      <c r="A417" s="4">
        <f t="shared" si="51"/>
        <v>0.23307244888163936</v>
      </c>
      <c r="B417" s="59" t="s">
        <v>11</v>
      </c>
      <c r="C417" s="2" t="s">
        <v>226</v>
      </c>
      <c r="D417" s="2" t="s">
        <v>220</v>
      </c>
      <c r="E417" s="2" t="s">
        <v>100</v>
      </c>
      <c r="F417" s="2" t="s">
        <v>136</v>
      </c>
      <c r="G417" s="2" t="s">
        <v>12</v>
      </c>
      <c r="H417" s="2">
        <f t="shared" si="47"/>
        <v>2.2092175249444489E-7</v>
      </c>
      <c r="I417" s="2" t="s">
        <v>67</v>
      </c>
      <c r="J417" s="2" t="s">
        <v>68</v>
      </c>
      <c r="K417" s="2" t="s">
        <v>69</v>
      </c>
      <c r="L417" s="2" t="s">
        <v>62</v>
      </c>
      <c r="M417" s="2"/>
      <c r="N417" s="38" t="s">
        <v>71</v>
      </c>
    </row>
    <row r="418" spans="1:14" x14ac:dyDescent="0.2">
      <c r="A418" s="4">
        <f t="shared" si="51"/>
        <v>0.45655697106922588</v>
      </c>
      <c r="B418" s="59" t="s">
        <v>11</v>
      </c>
      <c r="C418" s="2" t="s">
        <v>226</v>
      </c>
      <c r="D418" s="2" t="s">
        <v>220</v>
      </c>
      <c r="E418" s="2" t="s">
        <v>100</v>
      </c>
      <c r="F418" s="2" t="s">
        <v>136</v>
      </c>
      <c r="G418" s="2" t="s">
        <v>13</v>
      </c>
      <c r="H418" s="2">
        <f t="shared" si="47"/>
        <v>4.3275542281443211E-7</v>
      </c>
      <c r="I418" s="2" t="s">
        <v>67</v>
      </c>
      <c r="J418" s="2" t="s">
        <v>68</v>
      </c>
      <c r="K418" s="2" t="s">
        <v>69</v>
      </c>
      <c r="L418" s="2" t="s">
        <v>62</v>
      </c>
      <c r="M418" s="2"/>
      <c r="N418" s="38" t="s">
        <v>71</v>
      </c>
    </row>
    <row r="419" spans="1:14" x14ac:dyDescent="0.2">
      <c r="A419" s="4">
        <f t="shared" si="51"/>
        <v>8.2005240496520138E-2</v>
      </c>
      <c r="B419" s="59" t="s">
        <v>11</v>
      </c>
      <c r="C419" s="2" t="s">
        <v>226</v>
      </c>
      <c r="D419" s="2" t="s">
        <v>220</v>
      </c>
      <c r="E419" s="2" t="s">
        <v>100</v>
      </c>
      <c r="F419" s="2" t="s">
        <v>136</v>
      </c>
      <c r="G419" s="2" t="s">
        <v>14</v>
      </c>
      <c r="H419" s="2">
        <f t="shared" si="47"/>
        <v>7.7730085778692078E-8</v>
      </c>
      <c r="I419" s="2" t="s">
        <v>67</v>
      </c>
      <c r="J419" s="2" t="s">
        <v>68</v>
      </c>
      <c r="K419" s="2" t="s">
        <v>69</v>
      </c>
      <c r="L419" s="2" t="s">
        <v>62</v>
      </c>
      <c r="M419" s="2"/>
      <c r="N419" s="38" t="s">
        <v>71</v>
      </c>
    </row>
    <row r="420" spans="1:14" x14ac:dyDescent="0.2">
      <c r="A420" s="4">
        <f t="shared" si="51"/>
        <v>3.5531338791543465E-2</v>
      </c>
      <c r="B420" s="59" t="s">
        <v>11</v>
      </c>
      <c r="C420" s="2" t="s">
        <v>226</v>
      </c>
      <c r="D420" s="2" t="s">
        <v>220</v>
      </c>
      <c r="E420" s="2" t="s">
        <v>100</v>
      </c>
      <c r="F420" s="2" t="s">
        <v>136</v>
      </c>
      <c r="G420" s="2" t="s">
        <v>15</v>
      </c>
      <c r="H420" s="2">
        <f t="shared" si="47"/>
        <v>3.3678994115207073E-8</v>
      </c>
      <c r="I420" s="2" t="s">
        <v>67</v>
      </c>
      <c r="J420" s="2" t="s">
        <v>68</v>
      </c>
      <c r="K420" s="2" t="s">
        <v>69</v>
      </c>
      <c r="L420" s="2" t="s">
        <v>62</v>
      </c>
      <c r="M420" s="2"/>
      <c r="N420" s="38" t="s">
        <v>71</v>
      </c>
    </row>
    <row r="421" spans="1:14" x14ac:dyDescent="0.2">
      <c r="A421" s="4">
        <f t="shared" si="51"/>
        <v>1.1228696116454744</v>
      </c>
      <c r="B421" s="59" t="s">
        <v>11</v>
      </c>
      <c r="C421" s="2" t="s">
        <v>226</v>
      </c>
      <c r="D421" s="2" t="s">
        <v>220</v>
      </c>
      <c r="E421" s="2" t="s">
        <v>100</v>
      </c>
      <c r="F421" s="2" t="s">
        <v>136</v>
      </c>
      <c r="G421" s="2" t="s">
        <v>16</v>
      </c>
      <c r="H421" s="2">
        <f t="shared" si="47"/>
        <v>1.0643313854459473E-6</v>
      </c>
      <c r="I421" s="2" t="s">
        <v>67</v>
      </c>
      <c r="J421" s="2" t="s">
        <v>68</v>
      </c>
      <c r="K421" s="2" t="s">
        <v>69</v>
      </c>
      <c r="L421" s="2" t="s">
        <v>62</v>
      </c>
      <c r="M421" s="2"/>
      <c r="N421" s="38" t="s">
        <v>71</v>
      </c>
    </row>
    <row r="422" spans="1:14" x14ac:dyDescent="0.2">
      <c r="A422" s="4">
        <f t="shared" si="51"/>
        <v>2.9181222997645279E-3</v>
      </c>
      <c r="B422" s="59" t="s">
        <v>11</v>
      </c>
      <c r="C422" s="2" t="s">
        <v>226</v>
      </c>
      <c r="D422" s="2" t="s">
        <v>220</v>
      </c>
      <c r="E422" s="2" t="s">
        <v>100</v>
      </c>
      <c r="F422" s="2" t="s">
        <v>136</v>
      </c>
      <c r="G422" s="2" t="s">
        <v>17</v>
      </c>
      <c r="H422" s="2">
        <f t="shared" si="47"/>
        <v>2.7659927011986049E-9</v>
      </c>
      <c r="I422" s="2" t="s">
        <v>67</v>
      </c>
      <c r="J422" s="2" t="s">
        <v>68</v>
      </c>
      <c r="K422" s="2" t="s">
        <v>69</v>
      </c>
      <c r="L422" s="2" t="s">
        <v>62</v>
      </c>
      <c r="M422" s="2"/>
      <c r="N422" s="38" t="s">
        <v>71</v>
      </c>
    </row>
    <row r="423" spans="1:14" x14ac:dyDescent="0.2">
      <c r="A423" s="4">
        <f t="shared" si="51"/>
        <v>6.8882715173053943E-3</v>
      </c>
      <c r="B423" s="59" t="s">
        <v>11</v>
      </c>
      <c r="C423" s="2" t="s">
        <v>226</v>
      </c>
      <c r="D423" s="2" t="s">
        <v>220</v>
      </c>
      <c r="E423" s="2" t="s">
        <v>100</v>
      </c>
      <c r="F423" s="2" t="s">
        <v>136</v>
      </c>
      <c r="G423" s="2" t="s">
        <v>18</v>
      </c>
      <c r="H423" s="2">
        <f t="shared" si="47"/>
        <v>6.529167314981416E-9</v>
      </c>
      <c r="I423" s="2" t="s">
        <v>67</v>
      </c>
      <c r="J423" s="2" t="s">
        <v>68</v>
      </c>
      <c r="K423" s="2" t="s">
        <v>69</v>
      </c>
      <c r="L423" s="2" t="s">
        <v>62</v>
      </c>
      <c r="M423" s="2"/>
      <c r="N423" s="38" t="s">
        <v>71</v>
      </c>
    </row>
    <row r="424" spans="1:14" x14ac:dyDescent="0.2">
      <c r="A424" s="4">
        <f t="shared" si="51"/>
        <v>1.2905546092416955</v>
      </c>
      <c r="B424" s="59" t="s">
        <v>11</v>
      </c>
      <c r="C424" s="2" t="s">
        <v>226</v>
      </c>
      <c r="D424" s="2" t="s">
        <v>220</v>
      </c>
      <c r="E424" s="2" t="s">
        <v>100</v>
      </c>
      <c r="F424" s="2" t="s">
        <v>136</v>
      </c>
      <c r="G424" s="2" t="s">
        <v>79</v>
      </c>
      <c r="H424" s="2">
        <f t="shared" si="47"/>
        <v>1.2232745111295693E-6</v>
      </c>
      <c r="I424" s="2" t="s">
        <v>67</v>
      </c>
      <c r="J424" s="2" t="s">
        <v>68</v>
      </c>
      <c r="K424" s="2" t="s">
        <v>69</v>
      </c>
      <c r="L424" s="2" t="s">
        <v>62</v>
      </c>
      <c r="M424" s="2"/>
      <c r="N424" s="38" t="s">
        <v>71</v>
      </c>
    </row>
    <row r="425" spans="1:14" x14ac:dyDescent="0.2">
      <c r="A425" s="4">
        <f t="shared" si="51"/>
        <v>1.019647177953362E-2</v>
      </c>
      <c r="B425" s="59" t="s">
        <v>11</v>
      </c>
      <c r="C425" s="2" t="s">
        <v>226</v>
      </c>
      <c r="D425" s="2" t="s">
        <v>220</v>
      </c>
      <c r="E425" s="2" t="s">
        <v>100</v>
      </c>
      <c r="F425" s="2" t="s">
        <v>136</v>
      </c>
      <c r="G425" s="2" t="s">
        <v>20</v>
      </c>
      <c r="H425" s="2">
        <f t="shared" si="47"/>
        <v>9.6649021606953761E-9</v>
      </c>
      <c r="I425" s="2" t="s">
        <v>67</v>
      </c>
      <c r="J425" s="2" t="s">
        <v>68</v>
      </c>
      <c r="K425" s="2" t="s">
        <v>69</v>
      </c>
      <c r="L425" s="2" t="s">
        <v>62</v>
      </c>
      <c r="M425" s="2"/>
      <c r="N425" s="38" t="s">
        <v>71</v>
      </c>
    </row>
    <row r="426" spans="1:14" x14ac:dyDescent="0.2">
      <c r="A426" s="4">
        <f t="shared" si="51"/>
        <v>650.66784888557686</v>
      </c>
      <c r="B426" s="59" t="s">
        <v>11</v>
      </c>
      <c r="C426" s="2" t="s">
        <v>226</v>
      </c>
      <c r="D426" s="2" t="s">
        <v>220</v>
      </c>
      <c r="E426" s="2" t="s">
        <v>100</v>
      </c>
      <c r="F426" s="2" t="s">
        <v>136</v>
      </c>
      <c r="G426" s="2" t="s">
        <v>21</v>
      </c>
      <c r="H426" s="2">
        <f t="shared" si="47"/>
        <v>6.1674677619485952E-4</v>
      </c>
      <c r="I426" s="2" t="s">
        <v>67</v>
      </c>
      <c r="J426" s="2" t="s">
        <v>68</v>
      </c>
      <c r="K426" s="2" t="s">
        <v>69</v>
      </c>
      <c r="L426" s="2" t="s">
        <v>62</v>
      </c>
      <c r="M426" s="2"/>
      <c r="N426" s="38" t="s">
        <v>213</v>
      </c>
    </row>
    <row r="427" spans="1:14" x14ac:dyDescent="0.2">
      <c r="A427" s="4">
        <f t="shared" si="51"/>
        <v>0</v>
      </c>
      <c r="B427" s="59" t="s">
        <v>11</v>
      </c>
      <c r="C427" s="2" t="s">
        <v>226</v>
      </c>
      <c r="D427" s="2" t="s">
        <v>220</v>
      </c>
      <c r="E427" s="2" t="s">
        <v>100</v>
      </c>
      <c r="F427" s="2" t="s">
        <v>136</v>
      </c>
      <c r="G427" s="2" t="s">
        <v>182</v>
      </c>
      <c r="H427" s="2">
        <f t="shared" si="47"/>
        <v>0</v>
      </c>
      <c r="I427" s="2" t="s">
        <v>67</v>
      </c>
      <c r="J427" s="2" t="s">
        <v>68</v>
      </c>
      <c r="K427" s="2" t="s">
        <v>69</v>
      </c>
      <c r="L427" s="2" t="s">
        <v>62</v>
      </c>
      <c r="M427" s="2"/>
      <c r="N427" s="38" t="s">
        <v>71</v>
      </c>
    </row>
    <row r="428" spans="1:14" x14ac:dyDescent="0.2">
      <c r="A428" s="4">
        <f t="shared" si="51"/>
        <v>0</v>
      </c>
      <c r="B428" s="59" t="s">
        <v>11</v>
      </c>
      <c r="C428" s="2" t="s">
        <v>226</v>
      </c>
      <c r="D428" s="2" t="s">
        <v>220</v>
      </c>
      <c r="E428" s="2" t="s">
        <v>100</v>
      </c>
      <c r="F428" s="2" t="s">
        <v>136</v>
      </c>
      <c r="G428" s="2" t="s">
        <v>183</v>
      </c>
      <c r="H428" s="2">
        <f t="shared" si="47"/>
        <v>0</v>
      </c>
      <c r="I428" s="2" t="s">
        <v>67</v>
      </c>
      <c r="J428" s="2" t="s">
        <v>68</v>
      </c>
      <c r="K428" s="2" t="s">
        <v>69</v>
      </c>
      <c r="L428" s="2" t="s">
        <v>62</v>
      </c>
      <c r="M428" s="2"/>
      <c r="N428" s="38" t="s">
        <v>71</v>
      </c>
    </row>
    <row r="429" spans="1:14" x14ac:dyDescent="0.2">
      <c r="A429" s="4">
        <f t="shared" si="51"/>
        <v>0</v>
      </c>
      <c r="B429" s="59" t="s">
        <v>11</v>
      </c>
      <c r="C429" s="2" t="s">
        <v>226</v>
      </c>
      <c r="D429" s="2" t="s">
        <v>220</v>
      </c>
      <c r="E429" s="2" t="s">
        <v>100</v>
      </c>
      <c r="F429" s="2" t="s">
        <v>136</v>
      </c>
      <c r="G429" s="2" t="s">
        <v>184</v>
      </c>
      <c r="H429" s="2">
        <f t="shared" si="47"/>
        <v>0</v>
      </c>
      <c r="I429" s="2" t="s">
        <v>67</v>
      </c>
      <c r="J429" s="2" t="s">
        <v>68</v>
      </c>
      <c r="K429" s="2" t="s">
        <v>69</v>
      </c>
      <c r="L429" s="2" t="s">
        <v>62</v>
      </c>
      <c r="M429" s="2"/>
      <c r="N429" s="38" t="s">
        <v>71</v>
      </c>
    </row>
    <row r="430" spans="1:14" x14ac:dyDescent="0.2">
      <c r="A430" s="4">
        <f t="shared" ref="A430:A443" si="52">N61</f>
        <v>2.7549999999999999</v>
      </c>
      <c r="B430" s="59" t="s">
        <v>11</v>
      </c>
      <c r="C430" s="2" t="s">
        <v>226</v>
      </c>
      <c r="D430" s="2" t="s">
        <v>220</v>
      </c>
      <c r="E430" s="2" t="s">
        <v>101</v>
      </c>
      <c r="F430" s="2" t="s">
        <v>136</v>
      </c>
      <c r="G430" s="2" t="s">
        <v>8</v>
      </c>
      <c r="H430" s="2">
        <f t="shared" si="47"/>
        <v>2.6113744075829388E-6</v>
      </c>
      <c r="I430" s="2" t="s">
        <v>67</v>
      </c>
      <c r="J430" s="2" t="s">
        <v>68</v>
      </c>
      <c r="K430" s="2" t="s">
        <v>69</v>
      </c>
      <c r="L430" s="2" t="s">
        <v>62</v>
      </c>
      <c r="M430" s="2"/>
      <c r="N430" s="38" t="s">
        <v>71</v>
      </c>
    </row>
    <row r="431" spans="1:14" x14ac:dyDescent="0.2">
      <c r="A431" s="4">
        <f t="shared" si="52"/>
        <v>5.0679999999999996</v>
      </c>
      <c r="B431" s="59" t="s">
        <v>11</v>
      </c>
      <c r="C431" s="2" t="s">
        <v>226</v>
      </c>
      <c r="D431" s="2" t="s">
        <v>220</v>
      </c>
      <c r="E431" s="2" t="s">
        <v>101</v>
      </c>
      <c r="F431" s="2" t="s">
        <v>136</v>
      </c>
      <c r="G431" s="2" t="s">
        <v>12</v>
      </c>
      <c r="H431" s="2">
        <f t="shared" si="47"/>
        <v>4.8037914691943127E-6</v>
      </c>
      <c r="I431" s="2" t="s">
        <v>67</v>
      </c>
      <c r="J431" s="2" t="s">
        <v>68</v>
      </c>
      <c r="K431" s="2" t="s">
        <v>69</v>
      </c>
      <c r="L431" s="2" t="s">
        <v>62</v>
      </c>
      <c r="M431" s="2"/>
      <c r="N431" s="38" t="s">
        <v>71</v>
      </c>
    </row>
    <row r="432" spans="1:14" x14ac:dyDescent="0.2">
      <c r="A432" s="4">
        <f t="shared" si="52"/>
        <v>0</v>
      </c>
      <c r="B432" s="59" t="s">
        <v>11</v>
      </c>
      <c r="C432" s="2" t="s">
        <v>226</v>
      </c>
      <c r="D432" s="2" t="s">
        <v>220</v>
      </c>
      <c r="E432" s="2" t="s">
        <v>101</v>
      </c>
      <c r="F432" s="2" t="s">
        <v>136</v>
      </c>
      <c r="G432" s="2" t="s">
        <v>13</v>
      </c>
      <c r="H432" s="2">
        <f t="shared" ref="H432:H495" si="53">A432/1000/10^6/0.001055</f>
        <v>0</v>
      </c>
      <c r="I432" s="2" t="s">
        <v>67</v>
      </c>
      <c r="J432" s="2" t="s">
        <v>68</v>
      </c>
      <c r="K432" s="2" t="s">
        <v>69</v>
      </c>
      <c r="L432" s="2" t="s">
        <v>62</v>
      </c>
      <c r="M432" s="2"/>
      <c r="N432" s="38" t="s">
        <v>71</v>
      </c>
    </row>
    <row r="433" spans="1:14" x14ac:dyDescent="0.2">
      <c r="A433" s="4">
        <f t="shared" si="52"/>
        <v>0</v>
      </c>
      <c r="B433" s="59" t="s">
        <v>11</v>
      </c>
      <c r="C433" s="2" t="s">
        <v>226</v>
      </c>
      <c r="D433" s="2" t="s">
        <v>220</v>
      </c>
      <c r="E433" s="2" t="s">
        <v>101</v>
      </c>
      <c r="F433" s="2" t="s">
        <v>136</v>
      </c>
      <c r="G433" s="2" t="s">
        <v>14</v>
      </c>
      <c r="H433" s="2">
        <f t="shared" si="53"/>
        <v>0</v>
      </c>
      <c r="I433" s="2" t="s">
        <v>67</v>
      </c>
      <c r="J433" s="2" t="s">
        <v>68</v>
      </c>
      <c r="K433" s="2" t="s">
        <v>69</v>
      </c>
      <c r="L433" s="2" t="s">
        <v>62</v>
      </c>
      <c r="M433" s="2"/>
      <c r="N433" s="38" t="s">
        <v>71</v>
      </c>
    </row>
    <row r="434" spans="1:14" x14ac:dyDescent="0.2">
      <c r="A434" s="4">
        <f t="shared" si="52"/>
        <v>0</v>
      </c>
      <c r="B434" s="59" t="s">
        <v>11</v>
      </c>
      <c r="C434" s="2" t="s">
        <v>226</v>
      </c>
      <c r="D434" s="2" t="s">
        <v>220</v>
      </c>
      <c r="E434" s="2" t="s">
        <v>101</v>
      </c>
      <c r="F434" s="2" t="s">
        <v>136</v>
      </c>
      <c r="G434" s="2" t="s">
        <v>15</v>
      </c>
      <c r="H434" s="2">
        <f t="shared" si="53"/>
        <v>0</v>
      </c>
      <c r="I434" s="2" t="s">
        <v>67</v>
      </c>
      <c r="J434" s="2" t="s">
        <v>68</v>
      </c>
      <c r="K434" s="2" t="s">
        <v>69</v>
      </c>
      <c r="L434" s="2" t="s">
        <v>62</v>
      </c>
      <c r="M434" s="2"/>
      <c r="N434" s="38" t="s">
        <v>71</v>
      </c>
    </row>
    <row r="435" spans="1:14" x14ac:dyDescent="0.2">
      <c r="A435" s="4">
        <f t="shared" si="52"/>
        <v>12.776</v>
      </c>
      <c r="B435" s="59" t="s">
        <v>11</v>
      </c>
      <c r="C435" s="2" t="s">
        <v>226</v>
      </c>
      <c r="D435" s="2" t="s">
        <v>220</v>
      </c>
      <c r="E435" s="2" t="s">
        <v>101</v>
      </c>
      <c r="F435" s="2" t="s">
        <v>136</v>
      </c>
      <c r="G435" s="2" t="s">
        <v>16</v>
      </c>
      <c r="H435" s="2">
        <f t="shared" si="53"/>
        <v>1.2109952606635071E-5</v>
      </c>
      <c r="I435" s="2" t="s">
        <v>67</v>
      </c>
      <c r="J435" s="2" t="s">
        <v>68</v>
      </c>
      <c r="K435" s="2" t="s">
        <v>69</v>
      </c>
      <c r="L435" s="2" t="s">
        <v>62</v>
      </c>
      <c r="M435" s="2"/>
      <c r="N435" s="38" t="s">
        <v>71</v>
      </c>
    </row>
    <row r="436" spans="1:14" x14ac:dyDescent="0.2">
      <c r="A436" s="4">
        <f t="shared" si="52"/>
        <v>0</v>
      </c>
      <c r="B436" s="59" t="s">
        <v>11</v>
      </c>
      <c r="C436" s="2" t="s">
        <v>226</v>
      </c>
      <c r="D436" s="2" t="s">
        <v>220</v>
      </c>
      <c r="E436" s="2" t="s">
        <v>101</v>
      </c>
      <c r="F436" s="2" t="s">
        <v>136</v>
      </c>
      <c r="G436" s="2" t="s">
        <v>17</v>
      </c>
      <c r="H436" s="2">
        <f t="shared" si="53"/>
        <v>0</v>
      </c>
      <c r="I436" s="2" t="s">
        <v>67</v>
      </c>
      <c r="J436" s="2" t="s">
        <v>68</v>
      </c>
      <c r="K436" s="2" t="s">
        <v>69</v>
      </c>
      <c r="L436" s="2" t="s">
        <v>62</v>
      </c>
      <c r="M436" s="2"/>
      <c r="N436" s="38" t="s">
        <v>71</v>
      </c>
    </row>
    <row r="437" spans="1:14" x14ac:dyDescent="0.2">
      <c r="A437" s="4">
        <f t="shared" si="52"/>
        <v>0</v>
      </c>
      <c r="B437" s="59" t="s">
        <v>11</v>
      </c>
      <c r="C437" s="2" t="s">
        <v>226</v>
      </c>
      <c r="D437" s="2" t="s">
        <v>220</v>
      </c>
      <c r="E437" s="2" t="s">
        <v>101</v>
      </c>
      <c r="F437" s="2" t="s">
        <v>136</v>
      </c>
      <c r="G437" s="2" t="s">
        <v>18</v>
      </c>
      <c r="H437" s="2">
        <f t="shared" si="53"/>
        <v>0</v>
      </c>
      <c r="I437" s="2" t="s">
        <v>67</v>
      </c>
      <c r="J437" s="2" t="s">
        <v>68</v>
      </c>
      <c r="K437" s="2" t="s">
        <v>69</v>
      </c>
      <c r="L437" s="2" t="s">
        <v>62</v>
      </c>
      <c r="M437" s="2"/>
      <c r="N437" s="38" t="s">
        <v>71</v>
      </c>
    </row>
    <row r="438" spans="1:14" x14ac:dyDescent="0.2">
      <c r="A438" s="4">
        <f t="shared" si="52"/>
        <v>0.39</v>
      </c>
      <c r="B438" s="59" t="s">
        <v>11</v>
      </c>
      <c r="C438" s="2" t="s">
        <v>226</v>
      </c>
      <c r="D438" s="2" t="s">
        <v>220</v>
      </c>
      <c r="E438" s="2" t="s">
        <v>101</v>
      </c>
      <c r="F438" s="2" t="s">
        <v>136</v>
      </c>
      <c r="G438" s="2" t="s">
        <v>79</v>
      </c>
      <c r="H438" s="2">
        <f t="shared" si="53"/>
        <v>3.6966824644549766E-7</v>
      </c>
      <c r="I438" s="2" t="s">
        <v>67</v>
      </c>
      <c r="J438" s="2" t="s">
        <v>68</v>
      </c>
      <c r="K438" s="2" t="s">
        <v>69</v>
      </c>
      <c r="L438" s="2" t="s">
        <v>62</v>
      </c>
      <c r="M438" s="2"/>
      <c r="N438" s="38" t="s">
        <v>71</v>
      </c>
    </row>
    <row r="439" spans="1:14" x14ac:dyDescent="0.2">
      <c r="A439" s="4">
        <f t="shared" si="52"/>
        <v>0</v>
      </c>
      <c r="B439" s="59" t="s">
        <v>11</v>
      </c>
      <c r="C439" s="2" t="s">
        <v>226</v>
      </c>
      <c r="D439" s="2" t="s">
        <v>220</v>
      </c>
      <c r="E439" s="2" t="s">
        <v>101</v>
      </c>
      <c r="F439" s="2" t="s">
        <v>136</v>
      </c>
      <c r="G439" s="2" t="s">
        <v>20</v>
      </c>
      <c r="H439" s="2">
        <f t="shared" si="53"/>
        <v>0</v>
      </c>
      <c r="I439" s="2" t="s">
        <v>67</v>
      </c>
      <c r="J439" s="2" t="s">
        <v>68</v>
      </c>
      <c r="K439" s="2" t="s">
        <v>69</v>
      </c>
      <c r="L439" s="2" t="s">
        <v>62</v>
      </c>
      <c r="M439" s="2"/>
      <c r="N439" s="38" t="s">
        <v>71</v>
      </c>
    </row>
    <row r="440" spans="1:14" x14ac:dyDescent="0.2">
      <c r="A440" s="4">
        <f t="shared" si="52"/>
        <v>162736.51688408139</v>
      </c>
      <c r="B440" s="59" t="s">
        <v>11</v>
      </c>
      <c r="C440" s="2" t="s">
        <v>226</v>
      </c>
      <c r="D440" s="2" t="s">
        <v>220</v>
      </c>
      <c r="E440" s="2" t="s">
        <v>101</v>
      </c>
      <c r="F440" s="2" t="s">
        <v>136</v>
      </c>
      <c r="G440" s="2" t="s">
        <v>21</v>
      </c>
      <c r="H440" s="2">
        <f t="shared" si="53"/>
        <v>0.15425262263893971</v>
      </c>
      <c r="I440" s="2" t="s">
        <v>67</v>
      </c>
      <c r="J440" s="2" t="s">
        <v>68</v>
      </c>
      <c r="K440" s="2" t="s">
        <v>69</v>
      </c>
      <c r="L440" s="2" t="s">
        <v>62</v>
      </c>
      <c r="M440" s="2"/>
      <c r="N440" s="38" t="s">
        <v>213</v>
      </c>
    </row>
    <row r="441" spans="1:14" x14ac:dyDescent="0.2">
      <c r="A441" s="4">
        <f t="shared" si="52"/>
        <v>0</v>
      </c>
      <c r="B441" s="59" t="s">
        <v>11</v>
      </c>
      <c r="C441" s="2" t="s">
        <v>226</v>
      </c>
      <c r="D441" s="2" t="s">
        <v>220</v>
      </c>
      <c r="E441" s="2" t="s">
        <v>101</v>
      </c>
      <c r="F441" s="2" t="s">
        <v>136</v>
      </c>
      <c r="G441" s="2" t="s">
        <v>182</v>
      </c>
      <c r="H441" s="2">
        <f t="shared" si="53"/>
        <v>0</v>
      </c>
      <c r="I441" s="2" t="s">
        <v>67</v>
      </c>
      <c r="J441" s="2" t="s">
        <v>68</v>
      </c>
      <c r="K441" s="2" t="s">
        <v>69</v>
      </c>
      <c r="L441" s="2" t="s">
        <v>62</v>
      </c>
      <c r="M441" s="2"/>
      <c r="N441" s="38" t="s">
        <v>71</v>
      </c>
    </row>
    <row r="442" spans="1:14" x14ac:dyDescent="0.2">
      <c r="A442" s="4">
        <f t="shared" si="52"/>
        <v>0</v>
      </c>
      <c r="B442" s="59" t="s">
        <v>11</v>
      </c>
      <c r="C442" s="2" t="s">
        <v>226</v>
      </c>
      <c r="D442" s="2" t="s">
        <v>220</v>
      </c>
      <c r="E442" s="2" t="s">
        <v>101</v>
      </c>
      <c r="F442" s="2" t="s">
        <v>136</v>
      </c>
      <c r="G442" s="2" t="s">
        <v>183</v>
      </c>
      <c r="H442" s="2">
        <f t="shared" si="53"/>
        <v>0</v>
      </c>
      <c r="I442" s="2" t="s">
        <v>67</v>
      </c>
      <c r="J442" s="2" t="s">
        <v>68</v>
      </c>
      <c r="K442" s="2" t="s">
        <v>69</v>
      </c>
      <c r="L442" s="2" t="s">
        <v>62</v>
      </c>
      <c r="M442" s="2"/>
      <c r="N442" s="38" t="s">
        <v>71</v>
      </c>
    </row>
    <row r="443" spans="1:14" x14ac:dyDescent="0.2">
      <c r="A443" s="4">
        <f t="shared" si="52"/>
        <v>0</v>
      </c>
      <c r="B443" s="59" t="s">
        <v>11</v>
      </c>
      <c r="C443" s="2" t="s">
        <v>226</v>
      </c>
      <c r="D443" s="2" t="s">
        <v>220</v>
      </c>
      <c r="E443" s="2" t="s">
        <v>101</v>
      </c>
      <c r="F443" s="2" t="s">
        <v>136</v>
      </c>
      <c r="G443" s="2" t="s">
        <v>184</v>
      </c>
      <c r="H443" s="2">
        <f t="shared" si="53"/>
        <v>0</v>
      </c>
      <c r="I443" s="2" t="s">
        <v>67</v>
      </c>
      <c r="J443" s="2" t="s">
        <v>68</v>
      </c>
      <c r="K443" s="2" t="s">
        <v>69</v>
      </c>
      <c r="L443" s="2" t="s">
        <v>62</v>
      </c>
      <c r="M443" s="2"/>
      <c r="N443" s="38" t="s">
        <v>71</v>
      </c>
    </row>
    <row r="444" spans="1:14" x14ac:dyDescent="0.2">
      <c r="A444" s="4">
        <f>R78</f>
        <v>-5.4903055875873914</v>
      </c>
      <c r="B444" s="59" t="s">
        <v>11</v>
      </c>
      <c r="C444" s="2" t="s">
        <v>226</v>
      </c>
      <c r="D444" s="2" t="s">
        <v>220</v>
      </c>
      <c r="E444" s="2" t="s">
        <v>89</v>
      </c>
      <c r="F444" s="2" t="s">
        <v>136</v>
      </c>
      <c r="G444" s="2" t="s">
        <v>8</v>
      </c>
      <c r="H444" s="2">
        <f t="shared" si="53"/>
        <v>-5.2040811256752529E-6</v>
      </c>
      <c r="I444" s="2" t="s">
        <v>67</v>
      </c>
      <c r="J444" s="2" t="s">
        <v>68</v>
      </c>
      <c r="K444" s="2" t="s">
        <v>69</v>
      </c>
      <c r="L444" s="2" t="s">
        <v>62</v>
      </c>
      <c r="M444" s="2"/>
      <c r="N444" s="38" t="s">
        <v>71</v>
      </c>
    </row>
    <row r="445" spans="1:14" x14ac:dyDescent="0.2">
      <c r="A445" s="4">
        <f t="shared" ref="A445:A457" si="54">R79</f>
        <v>-18.509155926844798</v>
      </c>
      <c r="B445" s="59" t="s">
        <v>11</v>
      </c>
      <c r="C445" s="2" t="s">
        <v>226</v>
      </c>
      <c r="D445" s="2" t="s">
        <v>220</v>
      </c>
      <c r="E445" s="2" t="s">
        <v>89</v>
      </c>
      <c r="F445" s="2" t="s">
        <v>136</v>
      </c>
      <c r="G445" s="2" t="s">
        <v>12</v>
      </c>
      <c r="H445" s="2">
        <f t="shared" si="53"/>
        <v>-1.7544223627341044E-5</v>
      </c>
      <c r="I445" s="2" t="s">
        <v>67</v>
      </c>
      <c r="J445" s="2" t="s">
        <v>68</v>
      </c>
      <c r="K445" s="2" t="s">
        <v>69</v>
      </c>
      <c r="L445" s="2" t="s">
        <v>62</v>
      </c>
      <c r="M445" s="2"/>
      <c r="N445" s="38" t="s">
        <v>71</v>
      </c>
    </row>
    <row r="446" spans="1:14" x14ac:dyDescent="0.2">
      <c r="A446" s="4">
        <f t="shared" si="54"/>
        <v>-92.926753729386448</v>
      </c>
      <c r="B446" s="59" t="s">
        <v>11</v>
      </c>
      <c r="C446" s="2" t="s">
        <v>226</v>
      </c>
      <c r="D446" s="2" t="s">
        <v>220</v>
      </c>
      <c r="E446" s="2" t="s">
        <v>89</v>
      </c>
      <c r="F446" s="2" t="s">
        <v>136</v>
      </c>
      <c r="G446" s="2" t="s">
        <v>13</v>
      </c>
      <c r="H446" s="2">
        <f t="shared" si="53"/>
        <v>-8.8082231023115109E-5</v>
      </c>
      <c r="I446" s="2" t="s">
        <v>67</v>
      </c>
      <c r="J446" s="2" t="s">
        <v>68</v>
      </c>
      <c r="K446" s="2" t="s">
        <v>69</v>
      </c>
      <c r="L446" s="2" t="s">
        <v>62</v>
      </c>
      <c r="M446" s="2"/>
      <c r="N446" s="38" t="s">
        <v>71</v>
      </c>
    </row>
    <row r="447" spans="1:14" x14ac:dyDescent="0.2">
      <c r="A447" s="4">
        <f t="shared" si="54"/>
        <v>-7.9341485413103987</v>
      </c>
      <c r="B447" s="59" t="s">
        <v>11</v>
      </c>
      <c r="C447" s="2" t="s">
        <v>226</v>
      </c>
      <c r="D447" s="2" t="s">
        <v>220</v>
      </c>
      <c r="E447" s="2" t="s">
        <v>89</v>
      </c>
      <c r="F447" s="2" t="s">
        <v>136</v>
      </c>
      <c r="G447" s="2" t="s">
        <v>14</v>
      </c>
      <c r="H447" s="2">
        <f t="shared" si="53"/>
        <v>-7.5205199443700481E-6</v>
      </c>
      <c r="I447" s="2" t="s">
        <v>67</v>
      </c>
      <c r="J447" s="2" t="s">
        <v>68</v>
      </c>
      <c r="K447" s="2" t="s">
        <v>69</v>
      </c>
      <c r="L447" s="2" t="s">
        <v>62</v>
      </c>
      <c r="M447" s="2"/>
      <c r="N447" s="38" t="s">
        <v>71</v>
      </c>
    </row>
    <row r="448" spans="1:14" x14ac:dyDescent="0.2">
      <c r="A448" s="4">
        <f t="shared" si="54"/>
        <v>-2.7327433351673172</v>
      </c>
      <c r="B448" s="59" t="s">
        <v>11</v>
      </c>
      <c r="C448" s="2" t="s">
        <v>226</v>
      </c>
      <c r="D448" s="2" t="s">
        <v>220</v>
      </c>
      <c r="E448" s="2" t="s">
        <v>89</v>
      </c>
      <c r="F448" s="2" t="s">
        <v>136</v>
      </c>
      <c r="G448" s="2" t="s">
        <v>15</v>
      </c>
      <c r="H448" s="2">
        <f t="shared" si="53"/>
        <v>-2.5902780428126233E-6</v>
      </c>
      <c r="I448" s="2" t="s">
        <v>67</v>
      </c>
      <c r="J448" s="2" t="s">
        <v>68</v>
      </c>
      <c r="K448" s="2" t="s">
        <v>69</v>
      </c>
      <c r="L448" s="2" t="s">
        <v>62</v>
      </c>
      <c r="M448" s="2"/>
      <c r="N448" s="38" t="s">
        <v>71</v>
      </c>
    </row>
    <row r="449" spans="1:14" x14ac:dyDescent="0.2">
      <c r="A449" s="4">
        <f t="shared" si="54"/>
        <v>-383.13906805161952</v>
      </c>
      <c r="B449" s="59" t="s">
        <v>11</v>
      </c>
      <c r="C449" s="2" t="s">
        <v>226</v>
      </c>
      <c r="D449" s="2" t="s">
        <v>220</v>
      </c>
      <c r="E449" s="2" t="s">
        <v>89</v>
      </c>
      <c r="F449" s="2" t="s">
        <v>136</v>
      </c>
      <c r="G449" s="2" t="s">
        <v>16</v>
      </c>
      <c r="H449" s="2">
        <f t="shared" si="53"/>
        <v>-3.6316499341385738E-4</v>
      </c>
      <c r="I449" s="2" t="s">
        <v>67</v>
      </c>
      <c r="J449" s="2" t="s">
        <v>68</v>
      </c>
      <c r="K449" s="2" t="s">
        <v>69</v>
      </c>
      <c r="L449" s="2" t="s">
        <v>62</v>
      </c>
      <c r="M449" s="2"/>
      <c r="N449" s="38" t="s">
        <v>71</v>
      </c>
    </row>
    <row r="450" spans="1:14" x14ac:dyDescent="0.2">
      <c r="A450" s="4">
        <f t="shared" si="54"/>
        <v>-0.13442393332209995</v>
      </c>
      <c r="B450" s="59" t="s">
        <v>11</v>
      </c>
      <c r="C450" s="2" t="s">
        <v>226</v>
      </c>
      <c r="D450" s="2" t="s">
        <v>220</v>
      </c>
      <c r="E450" s="2" t="s">
        <v>89</v>
      </c>
      <c r="F450" s="2" t="s">
        <v>136</v>
      </c>
      <c r="G450" s="2" t="s">
        <v>17</v>
      </c>
      <c r="H450" s="2">
        <f t="shared" si="53"/>
        <v>-1.2741605054227484E-7</v>
      </c>
      <c r="I450" s="2" t="s">
        <v>67</v>
      </c>
      <c r="J450" s="2" t="s">
        <v>68</v>
      </c>
      <c r="K450" s="2" t="s">
        <v>69</v>
      </c>
      <c r="L450" s="2" t="s">
        <v>62</v>
      </c>
      <c r="M450" s="2"/>
      <c r="N450" s="38" t="s">
        <v>71</v>
      </c>
    </row>
    <row r="451" spans="1:14" x14ac:dyDescent="0.2">
      <c r="A451" s="4">
        <f t="shared" si="54"/>
        <v>-0.30560838808329804</v>
      </c>
      <c r="B451" s="59" t="s">
        <v>11</v>
      </c>
      <c r="C451" s="2" t="s">
        <v>226</v>
      </c>
      <c r="D451" s="2" t="s">
        <v>220</v>
      </c>
      <c r="E451" s="2" t="s">
        <v>89</v>
      </c>
      <c r="F451" s="2" t="s">
        <v>136</v>
      </c>
      <c r="G451" s="2" t="s">
        <v>18</v>
      </c>
      <c r="H451" s="2">
        <f t="shared" si="53"/>
        <v>-2.8967619723535362E-7</v>
      </c>
      <c r="I451" s="2" t="s">
        <v>67</v>
      </c>
      <c r="J451" s="2" t="s">
        <v>68</v>
      </c>
      <c r="K451" s="2" t="s">
        <v>69</v>
      </c>
      <c r="L451" s="2" t="s">
        <v>62</v>
      </c>
      <c r="M451" s="2"/>
      <c r="N451" s="38" t="s">
        <v>71</v>
      </c>
    </row>
    <row r="452" spans="1:14" x14ac:dyDescent="0.2">
      <c r="A452" s="4">
        <f t="shared" si="54"/>
        <v>-103.5292268115826</v>
      </c>
      <c r="B452" s="59" t="s">
        <v>11</v>
      </c>
      <c r="C452" s="2" t="s">
        <v>226</v>
      </c>
      <c r="D452" s="2" t="s">
        <v>220</v>
      </c>
      <c r="E452" s="2" t="s">
        <v>89</v>
      </c>
      <c r="F452" s="2" t="s">
        <v>136</v>
      </c>
      <c r="G452" s="2" t="s">
        <v>79</v>
      </c>
      <c r="H452" s="2">
        <f t="shared" si="53"/>
        <v>-9.8131968541784466E-5</v>
      </c>
      <c r="I452" s="2" t="s">
        <v>67</v>
      </c>
      <c r="J452" s="2" t="s">
        <v>68</v>
      </c>
      <c r="K452" s="2" t="s">
        <v>69</v>
      </c>
      <c r="L452" s="2" t="s">
        <v>62</v>
      </c>
      <c r="M452" s="2"/>
      <c r="N452" s="38" t="s">
        <v>71</v>
      </c>
    </row>
    <row r="453" spans="1:14" x14ac:dyDescent="0.2">
      <c r="A453" s="4">
        <f t="shared" si="54"/>
        <v>-0.61575525765574379</v>
      </c>
      <c r="B453" s="59" t="s">
        <v>11</v>
      </c>
      <c r="C453" s="2" t="s">
        <v>226</v>
      </c>
      <c r="D453" s="2" t="s">
        <v>220</v>
      </c>
      <c r="E453" s="2" t="s">
        <v>89</v>
      </c>
      <c r="F453" s="2" t="s">
        <v>136</v>
      </c>
      <c r="G453" s="2" t="s">
        <v>20</v>
      </c>
      <c r="H453" s="2">
        <f t="shared" si="53"/>
        <v>-5.836542726594728E-7</v>
      </c>
      <c r="I453" s="2" t="s">
        <v>67</v>
      </c>
      <c r="J453" s="2" t="s">
        <v>68</v>
      </c>
      <c r="K453" s="2" t="s">
        <v>69</v>
      </c>
      <c r="L453" s="2" t="s">
        <v>62</v>
      </c>
      <c r="M453" s="2"/>
      <c r="N453" s="38" t="s">
        <v>71</v>
      </c>
    </row>
    <row r="454" spans="1:14" x14ac:dyDescent="0.2">
      <c r="A454" s="4">
        <f t="shared" si="54"/>
        <v>-63525.707709140559</v>
      </c>
      <c r="B454" s="59" t="s">
        <v>11</v>
      </c>
      <c r="C454" s="2" t="s">
        <v>226</v>
      </c>
      <c r="D454" s="2" t="s">
        <v>220</v>
      </c>
      <c r="E454" s="2" t="s">
        <v>89</v>
      </c>
      <c r="F454" s="2" t="s">
        <v>136</v>
      </c>
      <c r="G454" s="2" t="s">
        <v>21</v>
      </c>
      <c r="H454" s="2">
        <f t="shared" si="53"/>
        <v>-6.0213940956531334E-2</v>
      </c>
      <c r="I454" s="2" t="s">
        <v>67</v>
      </c>
      <c r="J454" s="2" t="s">
        <v>68</v>
      </c>
      <c r="K454" s="2" t="s">
        <v>69</v>
      </c>
      <c r="L454" s="2" t="s">
        <v>62</v>
      </c>
      <c r="M454" s="2"/>
      <c r="N454" s="38" t="s">
        <v>213</v>
      </c>
    </row>
    <row r="455" spans="1:14" x14ac:dyDescent="0.2">
      <c r="A455" s="4">
        <f t="shared" si="54"/>
        <v>0</v>
      </c>
      <c r="B455" s="59" t="s">
        <v>11</v>
      </c>
      <c r="C455" s="2" t="s">
        <v>226</v>
      </c>
      <c r="D455" s="2" t="s">
        <v>220</v>
      </c>
      <c r="E455" s="2" t="s">
        <v>89</v>
      </c>
      <c r="F455" s="2" t="s">
        <v>136</v>
      </c>
      <c r="G455" s="2" t="s">
        <v>182</v>
      </c>
      <c r="H455" s="2">
        <f t="shared" si="53"/>
        <v>0</v>
      </c>
      <c r="I455" s="2" t="s">
        <v>67</v>
      </c>
      <c r="J455" s="2" t="s">
        <v>68</v>
      </c>
      <c r="K455" s="2" t="s">
        <v>69</v>
      </c>
      <c r="L455" s="2" t="s">
        <v>62</v>
      </c>
      <c r="M455" s="2"/>
      <c r="N455" s="38" t="s">
        <v>71</v>
      </c>
    </row>
    <row r="456" spans="1:14" x14ac:dyDescent="0.2">
      <c r="A456" s="4">
        <f t="shared" si="54"/>
        <v>0</v>
      </c>
      <c r="B456" s="59" t="s">
        <v>11</v>
      </c>
      <c r="C456" s="2" t="s">
        <v>226</v>
      </c>
      <c r="D456" s="2" t="s">
        <v>220</v>
      </c>
      <c r="E456" s="2" t="s">
        <v>89</v>
      </c>
      <c r="F456" s="2" t="s">
        <v>136</v>
      </c>
      <c r="G456" s="2" t="s">
        <v>183</v>
      </c>
      <c r="H456" s="2">
        <f t="shared" si="53"/>
        <v>0</v>
      </c>
      <c r="I456" s="2" t="s">
        <v>67</v>
      </c>
      <c r="J456" s="2" t="s">
        <v>68</v>
      </c>
      <c r="K456" s="2" t="s">
        <v>69</v>
      </c>
      <c r="L456" s="2" t="s">
        <v>62</v>
      </c>
      <c r="M456" s="2"/>
      <c r="N456" s="38" t="s">
        <v>71</v>
      </c>
    </row>
    <row r="457" spans="1:14" x14ac:dyDescent="0.2">
      <c r="A457" s="4">
        <f t="shared" si="54"/>
        <v>0</v>
      </c>
      <c r="B457" s="59" t="s">
        <v>11</v>
      </c>
      <c r="C457" s="2" t="s">
        <v>226</v>
      </c>
      <c r="D457" s="2" t="s">
        <v>220</v>
      </c>
      <c r="E457" s="2" t="s">
        <v>89</v>
      </c>
      <c r="F457" s="2" t="s">
        <v>136</v>
      </c>
      <c r="G457" s="2" t="s">
        <v>184</v>
      </c>
      <c r="H457" s="2">
        <f t="shared" si="53"/>
        <v>0</v>
      </c>
      <c r="I457" s="2" t="s">
        <v>67</v>
      </c>
      <c r="J457" s="2" t="s">
        <v>68</v>
      </c>
      <c r="K457" s="2" t="s">
        <v>69</v>
      </c>
      <c r="L457" s="2" t="s">
        <v>62</v>
      </c>
      <c r="M457" s="2"/>
      <c r="N457" s="38" t="s">
        <v>71</v>
      </c>
    </row>
    <row r="458" spans="1:14" x14ac:dyDescent="0.2">
      <c r="A458" s="4">
        <f t="shared" ref="A458:A471" si="55">U61</f>
        <v>1.5373076877791192</v>
      </c>
      <c r="B458" s="59" t="s">
        <v>11</v>
      </c>
      <c r="C458" s="2" t="s">
        <v>226</v>
      </c>
      <c r="D458" s="2" t="s">
        <v>220</v>
      </c>
      <c r="E458" s="2" t="s">
        <v>93</v>
      </c>
      <c r="F458" s="2" t="s">
        <v>136</v>
      </c>
      <c r="G458" s="2" t="s">
        <v>8</v>
      </c>
      <c r="H458" s="2">
        <f t="shared" si="53"/>
        <v>1.4571636850986911E-6</v>
      </c>
      <c r="I458" s="2" t="s">
        <v>67</v>
      </c>
      <c r="J458" s="2" t="s">
        <v>68</v>
      </c>
      <c r="K458" s="2" t="s">
        <v>69</v>
      </c>
      <c r="L458" s="2" t="s">
        <v>62</v>
      </c>
      <c r="M458" s="2"/>
      <c r="N458" s="38" t="s">
        <v>71</v>
      </c>
    </row>
    <row r="459" spans="1:14" x14ac:dyDescent="0.2">
      <c r="A459" s="4">
        <f t="shared" si="55"/>
        <v>4.8712276462271467</v>
      </c>
      <c r="B459" s="59" t="s">
        <v>11</v>
      </c>
      <c r="C459" s="2" t="s">
        <v>226</v>
      </c>
      <c r="D459" s="2" t="s">
        <v>220</v>
      </c>
      <c r="E459" s="2" t="s">
        <v>93</v>
      </c>
      <c r="F459" s="2" t="s">
        <v>136</v>
      </c>
      <c r="G459" s="2" t="s">
        <v>12</v>
      </c>
      <c r="H459" s="2">
        <f t="shared" si="53"/>
        <v>4.6172773897887654E-6</v>
      </c>
      <c r="I459" s="2" t="s">
        <v>67</v>
      </c>
      <c r="J459" s="2" t="s">
        <v>68</v>
      </c>
      <c r="K459" s="2" t="s">
        <v>69</v>
      </c>
      <c r="L459" s="2" t="s">
        <v>62</v>
      </c>
      <c r="M459" s="2"/>
      <c r="N459" s="38" t="s">
        <v>71</v>
      </c>
    </row>
    <row r="460" spans="1:14" x14ac:dyDescent="0.2">
      <c r="A460" s="4">
        <f t="shared" si="55"/>
        <v>9.5420670706538111</v>
      </c>
      <c r="B460" s="59" t="s">
        <v>11</v>
      </c>
      <c r="C460" s="2" t="s">
        <v>226</v>
      </c>
      <c r="D460" s="2" t="s">
        <v>220</v>
      </c>
      <c r="E460" s="2" t="s">
        <v>93</v>
      </c>
      <c r="F460" s="2" t="s">
        <v>136</v>
      </c>
      <c r="G460" s="2" t="s">
        <v>13</v>
      </c>
      <c r="H460" s="2">
        <f t="shared" si="53"/>
        <v>9.0446133371126166E-6</v>
      </c>
      <c r="I460" s="2" t="s">
        <v>67</v>
      </c>
      <c r="J460" s="2" t="s">
        <v>68</v>
      </c>
      <c r="K460" s="2" t="s">
        <v>69</v>
      </c>
      <c r="L460" s="2" t="s">
        <v>62</v>
      </c>
      <c r="M460" s="2"/>
      <c r="N460" s="38" t="s">
        <v>71</v>
      </c>
    </row>
    <row r="461" spans="1:14" x14ac:dyDescent="0.2">
      <c r="A461" s="4">
        <f t="shared" si="55"/>
        <v>1.7139142638219382</v>
      </c>
      <c r="B461" s="59" t="s">
        <v>11</v>
      </c>
      <c r="C461" s="2" t="s">
        <v>226</v>
      </c>
      <c r="D461" s="2" t="s">
        <v>220</v>
      </c>
      <c r="E461" s="2" t="s">
        <v>93</v>
      </c>
      <c r="F461" s="2" t="s">
        <v>136</v>
      </c>
      <c r="G461" s="2" t="s">
        <v>14</v>
      </c>
      <c r="H461" s="2">
        <f t="shared" si="53"/>
        <v>1.6245632832435436E-6</v>
      </c>
      <c r="I461" s="2" t="s">
        <v>67</v>
      </c>
      <c r="J461" s="2" t="s">
        <v>68</v>
      </c>
      <c r="K461" s="2" t="s">
        <v>69</v>
      </c>
      <c r="L461" s="2" t="s">
        <v>62</v>
      </c>
      <c r="M461" s="2"/>
      <c r="N461" s="38" t="s">
        <v>71</v>
      </c>
    </row>
    <row r="462" spans="1:14" x14ac:dyDescent="0.2">
      <c r="A462" s="4">
        <f t="shared" si="55"/>
        <v>0.74260703338953893</v>
      </c>
      <c r="B462" s="59" t="s">
        <v>11</v>
      </c>
      <c r="C462" s="2" t="s">
        <v>226</v>
      </c>
      <c r="D462" s="2" t="s">
        <v>220</v>
      </c>
      <c r="E462" s="2" t="s">
        <v>93</v>
      </c>
      <c r="F462" s="2" t="s">
        <v>136</v>
      </c>
      <c r="G462" s="2" t="s">
        <v>15</v>
      </c>
      <c r="H462" s="2">
        <f t="shared" si="53"/>
        <v>7.0389292264411276E-7</v>
      </c>
      <c r="I462" s="2" t="s">
        <v>67</v>
      </c>
      <c r="J462" s="2" t="s">
        <v>68</v>
      </c>
      <c r="K462" s="2" t="s">
        <v>69</v>
      </c>
      <c r="L462" s="2" t="s">
        <v>62</v>
      </c>
      <c r="M462" s="2"/>
      <c r="N462" s="38" t="s">
        <v>71</v>
      </c>
    </row>
    <row r="463" spans="1:14" x14ac:dyDescent="0.2">
      <c r="A463" s="4">
        <f t="shared" si="55"/>
        <v>23.468039751594407</v>
      </c>
      <c r="B463" s="59" t="s">
        <v>11</v>
      </c>
      <c r="C463" s="2" t="s">
        <v>226</v>
      </c>
      <c r="D463" s="2" t="s">
        <v>220</v>
      </c>
      <c r="E463" s="2" t="s">
        <v>93</v>
      </c>
      <c r="F463" s="2" t="s">
        <v>136</v>
      </c>
      <c r="G463" s="2" t="s">
        <v>16</v>
      </c>
      <c r="H463" s="2">
        <f t="shared" si="53"/>
        <v>2.2244587442269581E-5</v>
      </c>
      <c r="I463" s="2" t="s">
        <v>67</v>
      </c>
      <c r="J463" s="2" t="s">
        <v>68</v>
      </c>
      <c r="K463" s="2" t="s">
        <v>69</v>
      </c>
      <c r="L463" s="2" t="s">
        <v>62</v>
      </c>
      <c r="M463" s="2"/>
      <c r="N463" s="38" t="s">
        <v>71</v>
      </c>
    </row>
    <row r="464" spans="1:14" x14ac:dyDescent="0.2">
      <c r="A464" s="4">
        <f t="shared" si="55"/>
        <v>6.0988924645072634E-2</v>
      </c>
      <c r="B464" s="59" t="s">
        <v>11</v>
      </c>
      <c r="C464" s="2" t="s">
        <v>226</v>
      </c>
      <c r="D464" s="2" t="s">
        <v>220</v>
      </c>
      <c r="E464" s="2" t="s">
        <v>93</v>
      </c>
      <c r="F464" s="2" t="s">
        <v>136</v>
      </c>
      <c r="G464" s="2" t="s">
        <v>17</v>
      </c>
      <c r="H464" s="2">
        <f t="shared" si="53"/>
        <v>5.780940724651434E-8</v>
      </c>
      <c r="I464" s="2" t="s">
        <v>67</v>
      </c>
      <c r="J464" s="2" t="s">
        <v>68</v>
      </c>
      <c r="K464" s="2" t="s">
        <v>69</v>
      </c>
      <c r="L464" s="2" t="s">
        <v>62</v>
      </c>
      <c r="M464" s="2"/>
      <c r="N464" s="38" t="s">
        <v>71</v>
      </c>
    </row>
    <row r="465" spans="1:14" x14ac:dyDescent="0.2">
      <c r="A465" s="4">
        <f t="shared" si="55"/>
        <v>0.1439652726472905</v>
      </c>
      <c r="B465" s="59" t="s">
        <v>11</v>
      </c>
      <c r="C465" s="2" t="s">
        <v>226</v>
      </c>
      <c r="D465" s="2" t="s">
        <v>220</v>
      </c>
      <c r="E465" s="2" t="s">
        <v>93</v>
      </c>
      <c r="F465" s="2" t="s">
        <v>136</v>
      </c>
      <c r="G465" s="2" t="s">
        <v>18</v>
      </c>
      <c r="H465" s="2">
        <f t="shared" si="53"/>
        <v>1.3645997407326115E-7</v>
      </c>
      <c r="I465" s="2" t="s">
        <v>67</v>
      </c>
      <c r="J465" s="2" t="s">
        <v>68</v>
      </c>
      <c r="K465" s="2" t="s">
        <v>69</v>
      </c>
      <c r="L465" s="2" t="s">
        <v>62</v>
      </c>
      <c r="M465" s="2"/>
      <c r="N465" s="38" t="s">
        <v>71</v>
      </c>
    </row>
    <row r="466" spans="1:14" x14ac:dyDescent="0.2">
      <c r="A466" s="4">
        <f t="shared" si="55"/>
        <v>26.972665888521618</v>
      </c>
      <c r="B466" s="59" t="s">
        <v>11</v>
      </c>
      <c r="C466" s="2" t="s">
        <v>226</v>
      </c>
      <c r="D466" s="2" t="s">
        <v>220</v>
      </c>
      <c r="E466" s="2" t="s">
        <v>93</v>
      </c>
      <c r="F466" s="2" t="s">
        <v>136</v>
      </c>
      <c r="G466" s="2" t="s">
        <v>79</v>
      </c>
      <c r="H466" s="2">
        <f t="shared" si="53"/>
        <v>2.5566507951205327E-5</v>
      </c>
      <c r="I466" s="2" t="s">
        <v>67</v>
      </c>
      <c r="J466" s="2" t="s">
        <v>68</v>
      </c>
      <c r="K466" s="2" t="s">
        <v>69</v>
      </c>
      <c r="L466" s="2" t="s">
        <v>62</v>
      </c>
      <c r="M466" s="2"/>
      <c r="N466" s="38" t="s">
        <v>71</v>
      </c>
    </row>
    <row r="467" spans="1:14" x14ac:dyDescent="0.2">
      <c r="A467" s="4">
        <f t="shared" si="55"/>
        <v>0.21310684924266801</v>
      </c>
      <c r="B467" s="59" t="s">
        <v>11</v>
      </c>
      <c r="C467" s="2" t="s">
        <v>226</v>
      </c>
      <c r="D467" s="2" t="s">
        <v>220</v>
      </c>
      <c r="E467" s="2" t="s">
        <v>93</v>
      </c>
      <c r="F467" s="2" t="s">
        <v>136</v>
      </c>
      <c r="G467" s="2" t="s">
        <v>20</v>
      </c>
      <c r="H467" s="2">
        <f t="shared" si="53"/>
        <v>2.0199701350015927E-7</v>
      </c>
      <c r="I467" s="2" t="s">
        <v>67</v>
      </c>
      <c r="J467" s="2" t="s">
        <v>68</v>
      </c>
      <c r="K467" s="2" t="s">
        <v>69</v>
      </c>
      <c r="L467" s="2" t="s">
        <v>62</v>
      </c>
      <c r="M467" s="2"/>
      <c r="N467" s="38" t="s">
        <v>71</v>
      </c>
    </row>
    <row r="468" spans="1:14" x14ac:dyDescent="0.2">
      <c r="A468" s="4">
        <f t="shared" si="55"/>
        <v>13598.995630805548</v>
      </c>
      <c r="B468" s="59" t="s">
        <v>11</v>
      </c>
      <c r="C468" s="2" t="s">
        <v>226</v>
      </c>
      <c r="D468" s="2" t="s">
        <v>220</v>
      </c>
      <c r="E468" s="2" t="s">
        <v>93</v>
      </c>
      <c r="F468" s="2" t="s">
        <v>136</v>
      </c>
      <c r="G468" s="2" t="s">
        <v>21</v>
      </c>
      <c r="H468" s="2">
        <f t="shared" si="53"/>
        <v>1.2890043251948388E-2</v>
      </c>
      <c r="I468" s="2" t="s">
        <v>67</v>
      </c>
      <c r="J468" s="2" t="s">
        <v>68</v>
      </c>
      <c r="K468" s="2" t="s">
        <v>69</v>
      </c>
      <c r="L468" s="2" t="s">
        <v>62</v>
      </c>
      <c r="M468" s="2"/>
      <c r="N468" s="38" t="s">
        <v>213</v>
      </c>
    </row>
    <row r="469" spans="1:14" x14ac:dyDescent="0.2">
      <c r="A469" s="4">
        <f t="shared" si="55"/>
        <v>0</v>
      </c>
      <c r="B469" s="59" t="s">
        <v>11</v>
      </c>
      <c r="C469" s="2" t="s">
        <v>226</v>
      </c>
      <c r="D469" s="2" t="s">
        <v>220</v>
      </c>
      <c r="E469" s="2" t="s">
        <v>93</v>
      </c>
      <c r="F469" s="2" t="s">
        <v>136</v>
      </c>
      <c r="G469" s="2" t="s">
        <v>182</v>
      </c>
      <c r="H469" s="2">
        <f t="shared" si="53"/>
        <v>0</v>
      </c>
      <c r="I469" s="2" t="s">
        <v>67</v>
      </c>
      <c r="J469" s="2" t="s">
        <v>68</v>
      </c>
      <c r="K469" s="2" t="s">
        <v>69</v>
      </c>
      <c r="L469" s="2" t="s">
        <v>62</v>
      </c>
      <c r="M469" s="2"/>
      <c r="N469" s="38" t="s">
        <v>71</v>
      </c>
    </row>
    <row r="470" spans="1:14" x14ac:dyDescent="0.2">
      <c r="A470" s="4">
        <f t="shared" si="55"/>
        <v>0</v>
      </c>
      <c r="B470" s="59" t="s">
        <v>11</v>
      </c>
      <c r="C470" s="2" t="s">
        <v>226</v>
      </c>
      <c r="D470" s="2" t="s">
        <v>220</v>
      </c>
      <c r="E470" s="2" t="s">
        <v>93</v>
      </c>
      <c r="F470" s="2" t="s">
        <v>136</v>
      </c>
      <c r="G470" s="2" t="s">
        <v>183</v>
      </c>
      <c r="H470" s="2">
        <f t="shared" si="53"/>
        <v>0</v>
      </c>
      <c r="I470" s="2" t="s">
        <v>67</v>
      </c>
      <c r="J470" s="2" t="s">
        <v>68</v>
      </c>
      <c r="K470" s="2" t="s">
        <v>69</v>
      </c>
      <c r="L470" s="2" t="s">
        <v>62</v>
      </c>
      <c r="M470" s="2"/>
      <c r="N470" s="38" t="s">
        <v>71</v>
      </c>
    </row>
    <row r="471" spans="1:14" x14ac:dyDescent="0.2">
      <c r="A471" s="4">
        <f t="shared" si="55"/>
        <v>0</v>
      </c>
      <c r="B471" s="59" t="s">
        <v>11</v>
      </c>
      <c r="C471" s="2" t="s">
        <v>226</v>
      </c>
      <c r="D471" s="2" t="s">
        <v>220</v>
      </c>
      <c r="E471" s="2" t="s">
        <v>93</v>
      </c>
      <c r="F471" s="2" t="s">
        <v>136</v>
      </c>
      <c r="G471" s="2" t="s">
        <v>184</v>
      </c>
      <c r="H471" s="2">
        <f t="shared" si="53"/>
        <v>0</v>
      </c>
      <c r="I471" s="2" t="s">
        <v>67</v>
      </c>
      <c r="J471" s="2" t="s">
        <v>68</v>
      </c>
      <c r="K471" s="2" t="s">
        <v>69</v>
      </c>
      <c r="L471" s="2" t="s">
        <v>62</v>
      </c>
      <c r="M471" s="2"/>
      <c r="N471" s="38" t="s">
        <v>71</v>
      </c>
    </row>
    <row r="472" spans="1:14" x14ac:dyDescent="0.2">
      <c r="A472" s="4">
        <f t="shared" ref="A472:A485" si="56">W61-U78</f>
        <v>0.61434079189794666</v>
      </c>
      <c r="B472" s="59" t="s">
        <v>11</v>
      </c>
      <c r="C472" s="2" t="s">
        <v>111</v>
      </c>
      <c r="D472" s="2" t="s">
        <v>220</v>
      </c>
      <c r="E472" s="2" t="s">
        <v>108</v>
      </c>
      <c r="F472" s="2" t="s">
        <v>136</v>
      </c>
      <c r="G472" s="2" t="s">
        <v>8</v>
      </c>
      <c r="H472" s="2">
        <f t="shared" si="53"/>
        <v>5.8231354682269825E-7</v>
      </c>
      <c r="I472" s="2" t="s">
        <v>67</v>
      </c>
      <c r="J472" s="2" t="s">
        <v>68</v>
      </c>
      <c r="K472" s="2" t="s">
        <v>69</v>
      </c>
      <c r="L472" s="2" t="s">
        <v>62</v>
      </c>
      <c r="M472" s="2"/>
      <c r="N472" s="38" t="s">
        <v>71</v>
      </c>
    </row>
    <row r="473" spans="1:14" x14ac:dyDescent="0.2">
      <c r="A473" s="4">
        <f t="shared" si="56"/>
        <v>2.2499801986510519</v>
      </c>
      <c r="B473" s="59" t="s">
        <v>11</v>
      </c>
      <c r="C473" s="2" t="s">
        <v>111</v>
      </c>
      <c r="D473" s="2" t="s">
        <v>220</v>
      </c>
      <c r="E473" s="2" t="s">
        <v>108</v>
      </c>
      <c r="F473" s="2" t="s">
        <v>136</v>
      </c>
      <c r="G473" s="2" t="s">
        <v>12</v>
      </c>
      <c r="H473" s="2">
        <f t="shared" si="53"/>
        <v>2.1326826527498123E-6</v>
      </c>
      <c r="I473" s="2" t="s">
        <v>67</v>
      </c>
      <c r="J473" s="2" t="s">
        <v>68</v>
      </c>
      <c r="K473" s="2" t="s">
        <v>69</v>
      </c>
      <c r="L473" s="2" t="s">
        <v>62</v>
      </c>
      <c r="M473" s="2"/>
      <c r="N473" s="38" t="s">
        <v>71</v>
      </c>
    </row>
    <row r="474" spans="1:14" x14ac:dyDescent="0.2">
      <c r="A474" s="4">
        <f t="shared" si="56"/>
        <v>3.7361201203847845</v>
      </c>
      <c r="B474" s="59" t="s">
        <v>11</v>
      </c>
      <c r="C474" s="2" t="s">
        <v>111</v>
      </c>
      <c r="D474" s="2" t="s">
        <v>220</v>
      </c>
      <c r="E474" s="2" t="s">
        <v>108</v>
      </c>
      <c r="F474" s="2" t="s">
        <v>136</v>
      </c>
      <c r="G474" s="2" t="s">
        <v>13</v>
      </c>
      <c r="H474" s="2">
        <f t="shared" si="53"/>
        <v>3.5413460856727818E-6</v>
      </c>
      <c r="I474" s="2" t="s">
        <v>67</v>
      </c>
      <c r="J474" s="2" t="s">
        <v>68</v>
      </c>
      <c r="K474" s="2" t="s">
        <v>69</v>
      </c>
      <c r="L474" s="2" t="s">
        <v>62</v>
      </c>
      <c r="M474" s="2"/>
      <c r="N474" s="38" t="s">
        <v>71</v>
      </c>
    </row>
    <row r="475" spans="1:14" x14ac:dyDescent="0.2">
      <c r="A475" s="4">
        <f t="shared" si="56"/>
        <v>0.45140308690457154</v>
      </c>
      <c r="B475" s="59" t="s">
        <v>11</v>
      </c>
      <c r="C475" s="2" t="s">
        <v>111</v>
      </c>
      <c r="D475" s="2" t="s">
        <v>220</v>
      </c>
      <c r="E475" s="2" t="s">
        <v>108</v>
      </c>
      <c r="F475" s="2" t="s">
        <v>136</v>
      </c>
      <c r="G475" s="2" t="s">
        <v>14</v>
      </c>
      <c r="H475" s="2">
        <f t="shared" si="53"/>
        <v>4.2787022455409629E-7</v>
      </c>
      <c r="I475" s="2" t="s">
        <v>67</v>
      </c>
      <c r="J475" s="2" t="s">
        <v>68</v>
      </c>
      <c r="K475" s="2" t="s">
        <v>69</v>
      </c>
      <c r="L475" s="2" t="s">
        <v>62</v>
      </c>
      <c r="M475" s="2"/>
      <c r="N475" s="38" t="s">
        <v>71</v>
      </c>
    </row>
    <row r="476" spans="1:14" x14ac:dyDescent="0.2">
      <c r="A476" s="4">
        <f t="shared" si="56"/>
        <v>0.24527031959780543</v>
      </c>
      <c r="B476" s="59" t="s">
        <v>11</v>
      </c>
      <c r="C476" s="2" t="s">
        <v>111</v>
      </c>
      <c r="D476" s="2" t="s">
        <v>220</v>
      </c>
      <c r="E476" s="2" t="s">
        <v>108</v>
      </c>
      <c r="F476" s="2" t="s">
        <v>136</v>
      </c>
      <c r="G476" s="2" t="s">
        <v>15</v>
      </c>
      <c r="H476" s="2">
        <f t="shared" si="53"/>
        <v>2.3248371525858339E-7</v>
      </c>
      <c r="I476" s="2" t="s">
        <v>67</v>
      </c>
      <c r="J476" s="2" t="s">
        <v>68</v>
      </c>
      <c r="K476" s="2" t="s">
        <v>69</v>
      </c>
      <c r="L476" s="2" t="s">
        <v>62</v>
      </c>
      <c r="M476" s="2"/>
      <c r="N476" s="38" t="s">
        <v>71</v>
      </c>
    </row>
    <row r="477" spans="1:14" x14ac:dyDescent="0.2">
      <c r="A477" s="4">
        <f t="shared" si="56"/>
        <v>5.2189240122542895</v>
      </c>
      <c r="B477" s="59" t="s">
        <v>11</v>
      </c>
      <c r="C477" s="2" t="s">
        <v>111</v>
      </c>
      <c r="D477" s="2" t="s">
        <v>220</v>
      </c>
      <c r="E477" s="2" t="s">
        <v>108</v>
      </c>
      <c r="F477" s="2" t="s">
        <v>136</v>
      </c>
      <c r="G477" s="2" t="s">
        <v>16</v>
      </c>
      <c r="H477" s="2">
        <f t="shared" si="53"/>
        <v>4.9468474049803697E-6</v>
      </c>
      <c r="I477" s="2" t="s">
        <v>67</v>
      </c>
      <c r="J477" s="2" t="s">
        <v>68</v>
      </c>
      <c r="K477" s="2" t="s">
        <v>69</v>
      </c>
      <c r="L477" s="2" t="s">
        <v>62</v>
      </c>
      <c r="M477" s="2"/>
      <c r="N477" s="38" t="s">
        <v>71</v>
      </c>
    </row>
    <row r="478" spans="1:14" x14ac:dyDescent="0.2">
      <c r="A478" s="4">
        <f t="shared" si="56"/>
        <v>2.8886026770431505E-2</v>
      </c>
      <c r="B478" s="59" t="s">
        <v>11</v>
      </c>
      <c r="C478" s="2" t="s">
        <v>111</v>
      </c>
      <c r="D478" s="2" t="s">
        <v>220</v>
      </c>
      <c r="E478" s="2" t="s">
        <v>108</v>
      </c>
      <c r="F478" s="2" t="s">
        <v>136</v>
      </c>
      <c r="G478" s="2" t="s">
        <v>17</v>
      </c>
      <c r="H478" s="2">
        <f t="shared" si="53"/>
        <v>2.7380120161546451E-8</v>
      </c>
      <c r="I478" s="2" t="s">
        <v>67</v>
      </c>
      <c r="J478" s="2" t="s">
        <v>68</v>
      </c>
      <c r="K478" s="2" t="s">
        <v>69</v>
      </c>
      <c r="L478" s="2" t="s">
        <v>62</v>
      </c>
      <c r="M478" s="2"/>
      <c r="N478" s="38" t="s">
        <v>71</v>
      </c>
    </row>
    <row r="479" spans="1:14" x14ac:dyDescent="0.2">
      <c r="A479" s="4">
        <f t="shared" si="56"/>
        <v>6.7628790831732261E-2</v>
      </c>
      <c r="B479" s="59" t="s">
        <v>11</v>
      </c>
      <c r="C479" s="2" t="s">
        <v>111</v>
      </c>
      <c r="D479" s="2" t="s">
        <v>220</v>
      </c>
      <c r="E479" s="2" t="s">
        <v>108</v>
      </c>
      <c r="F479" s="2" t="s">
        <v>136</v>
      </c>
      <c r="G479" s="2" t="s">
        <v>18</v>
      </c>
      <c r="H479" s="2">
        <f t="shared" si="53"/>
        <v>6.4103119271784136E-8</v>
      </c>
      <c r="I479" s="2" t="s">
        <v>67</v>
      </c>
      <c r="J479" s="2" t="s">
        <v>68</v>
      </c>
      <c r="K479" s="2" t="s">
        <v>69</v>
      </c>
      <c r="L479" s="2" t="s">
        <v>62</v>
      </c>
      <c r="M479" s="2"/>
      <c r="N479" s="38" t="s">
        <v>71</v>
      </c>
    </row>
    <row r="480" spans="1:14" x14ac:dyDescent="0.2">
      <c r="A480" s="4">
        <f t="shared" si="56"/>
        <v>10.658378227084031</v>
      </c>
      <c r="B480" s="59" t="s">
        <v>11</v>
      </c>
      <c r="C480" s="2" t="s">
        <v>111</v>
      </c>
      <c r="D480" s="2" t="s">
        <v>220</v>
      </c>
      <c r="E480" s="2" t="s">
        <v>108</v>
      </c>
      <c r="F480" s="2" t="s">
        <v>136</v>
      </c>
      <c r="G480" s="2" t="s">
        <v>79</v>
      </c>
      <c r="H480" s="2">
        <f t="shared" si="53"/>
        <v>1.0102728177330836E-5</v>
      </c>
      <c r="I480" s="2" t="s">
        <v>67</v>
      </c>
      <c r="J480" s="2" t="s">
        <v>68</v>
      </c>
      <c r="K480" s="2" t="s">
        <v>69</v>
      </c>
      <c r="L480" s="2" t="s">
        <v>62</v>
      </c>
      <c r="M480" s="2"/>
      <c r="N480" s="38" t="s">
        <v>71</v>
      </c>
    </row>
    <row r="481" spans="1:14" x14ac:dyDescent="0.2">
      <c r="A481" s="4">
        <f t="shared" si="56"/>
        <v>9.3811541963202849E-2</v>
      </c>
      <c r="B481" s="59" t="s">
        <v>11</v>
      </c>
      <c r="C481" s="2" t="s">
        <v>111</v>
      </c>
      <c r="D481" s="2" t="s">
        <v>220</v>
      </c>
      <c r="E481" s="2" t="s">
        <v>108</v>
      </c>
      <c r="F481" s="2" t="s">
        <v>136</v>
      </c>
      <c r="G481" s="2" t="s">
        <v>20</v>
      </c>
      <c r="H481" s="2">
        <f t="shared" si="53"/>
        <v>8.8920892856116434E-8</v>
      </c>
      <c r="I481" s="2" t="s">
        <v>67</v>
      </c>
      <c r="J481" s="2" t="s">
        <v>68</v>
      </c>
      <c r="K481" s="2" t="s">
        <v>69</v>
      </c>
      <c r="L481" s="2" t="s">
        <v>62</v>
      </c>
      <c r="M481" s="2"/>
      <c r="N481" s="38" t="s">
        <v>71</v>
      </c>
    </row>
    <row r="482" spans="1:14" x14ac:dyDescent="0.2">
      <c r="A482" s="4">
        <f t="shared" si="56"/>
        <v>4344.9466894445513</v>
      </c>
      <c r="B482" s="59" t="s">
        <v>11</v>
      </c>
      <c r="C482" s="2" t="s">
        <v>111</v>
      </c>
      <c r="D482" s="2" t="s">
        <v>220</v>
      </c>
      <c r="E482" s="2" t="s">
        <v>108</v>
      </c>
      <c r="F482" s="2" t="s">
        <v>136</v>
      </c>
      <c r="G482" s="2" t="s">
        <v>21</v>
      </c>
      <c r="H482" s="2">
        <f t="shared" si="53"/>
        <v>4.1184328809900968E-3</v>
      </c>
      <c r="I482" s="2" t="s">
        <v>67</v>
      </c>
      <c r="J482" s="2" t="s">
        <v>68</v>
      </c>
      <c r="K482" s="2" t="s">
        <v>69</v>
      </c>
      <c r="L482" s="2" t="s">
        <v>62</v>
      </c>
      <c r="M482" s="2"/>
      <c r="N482" s="38" t="s">
        <v>213</v>
      </c>
    </row>
    <row r="483" spans="1:14" x14ac:dyDescent="0.2">
      <c r="A483" s="4">
        <f>W72-U89</f>
        <v>0</v>
      </c>
      <c r="B483" s="59" t="s">
        <v>11</v>
      </c>
      <c r="C483" s="2" t="s">
        <v>111</v>
      </c>
      <c r="D483" s="2" t="s">
        <v>220</v>
      </c>
      <c r="E483" s="2" t="s">
        <v>108</v>
      </c>
      <c r="F483" s="2" t="s">
        <v>136</v>
      </c>
      <c r="G483" s="2" t="s">
        <v>182</v>
      </c>
      <c r="H483" s="2">
        <f t="shared" si="53"/>
        <v>0</v>
      </c>
      <c r="I483" s="2" t="s">
        <v>67</v>
      </c>
      <c r="J483" s="2" t="s">
        <v>68</v>
      </c>
      <c r="K483" s="2" t="s">
        <v>69</v>
      </c>
      <c r="L483" s="2" t="s">
        <v>62</v>
      </c>
      <c r="M483" s="2"/>
      <c r="N483" s="38" t="s">
        <v>71</v>
      </c>
    </row>
    <row r="484" spans="1:14" x14ac:dyDescent="0.2">
      <c r="A484" s="4">
        <f t="shared" si="56"/>
        <v>0</v>
      </c>
      <c r="B484" s="59" t="s">
        <v>11</v>
      </c>
      <c r="C484" s="2" t="s">
        <v>111</v>
      </c>
      <c r="D484" s="2" t="s">
        <v>220</v>
      </c>
      <c r="E484" s="2" t="s">
        <v>108</v>
      </c>
      <c r="F484" s="2" t="s">
        <v>136</v>
      </c>
      <c r="G484" s="2" t="s">
        <v>183</v>
      </c>
      <c r="H484" s="2">
        <f t="shared" si="53"/>
        <v>0</v>
      </c>
      <c r="I484" s="2" t="s">
        <v>67</v>
      </c>
      <c r="J484" s="2" t="s">
        <v>68</v>
      </c>
      <c r="K484" s="2" t="s">
        <v>69</v>
      </c>
      <c r="L484" s="2" t="s">
        <v>62</v>
      </c>
      <c r="M484" s="2"/>
      <c r="N484" s="38" t="s">
        <v>71</v>
      </c>
    </row>
    <row r="485" spans="1:14" x14ac:dyDescent="0.2">
      <c r="A485" s="4">
        <f t="shared" si="56"/>
        <v>0</v>
      </c>
      <c r="B485" s="59" t="s">
        <v>11</v>
      </c>
      <c r="C485" s="2" t="s">
        <v>111</v>
      </c>
      <c r="D485" s="2" t="s">
        <v>220</v>
      </c>
      <c r="E485" s="2" t="s">
        <v>108</v>
      </c>
      <c r="F485" s="2" t="s">
        <v>136</v>
      </c>
      <c r="G485" s="2" t="s">
        <v>184</v>
      </c>
      <c r="H485" s="2">
        <f t="shared" si="53"/>
        <v>0</v>
      </c>
      <c r="I485" s="2" t="s">
        <v>67</v>
      </c>
      <c r="J485" s="2" t="s">
        <v>68</v>
      </c>
      <c r="K485" s="2" t="s">
        <v>69</v>
      </c>
      <c r="L485" s="2" t="s">
        <v>62</v>
      </c>
      <c r="M485" s="2"/>
      <c r="N485" s="38" t="s">
        <v>71</v>
      </c>
    </row>
    <row r="486" spans="1:14" x14ac:dyDescent="0.2">
      <c r="A486" s="4">
        <f t="shared" ref="A486:A499" si="57">X61</f>
        <v>0</v>
      </c>
      <c r="B486" s="59" t="s">
        <v>11</v>
      </c>
      <c r="C486" s="2" t="s">
        <v>111</v>
      </c>
      <c r="D486" s="2" t="s">
        <v>220</v>
      </c>
      <c r="E486" s="2" t="s">
        <v>109</v>
      </c>
      <c r="F486" s="2" t="s">
        <v>136</v>
      </c>
      <c r="G486" s="2" t="s">
        <v>8</v>
      </c>
      <c r="H486" s="2">
        <f t="shared" si="53"/>
        <v>0</v>
      </c>
      <c r="I486" s="2" t="s">
        <v>67</v>
      </c>
      <c r="J486" s="2" t="s">
        <v>68</v>
      </c>
      <c r="K486" s="2" t="s">
        <v>69</v>
      </c>
      <c r="L486" s="2" t="s">
        <v>62</v>
      </c>
      <c r="M486" s="2"/>
      <c r="N486" s="38" t="s">
        <v>71</v>
      </c>
    </row>
    <row r="487" spans="1:14" x14ac:dyDescent="0.2">
      <c r="A487" s="4">
        <f t="shared" si="57"/>
        <v>0</v>
      </c>
      <c r="B487" s="59" t="s">
        <v>11</v>
      </c>
      <c r="C487" s="2" t="s">
        <v>111</v>
      </c>
      <c r="D487" s="2" t="s">
        <v>220</v>
      </c>
      <c r="E487" s="2" t="s">
        <v>109</v>
      </c>
      <c r="F487" s="2" t="s">
        <v>136</v>
      </c>
      <c r="G487" s="2" t="s">
        <v>12</v>
      </c>
      <c r="H487" s="2">
        <f t="shared" si="53"/>
        <v>0</v>
      </c>
      <c r="I487" s="2" t="s">
        <v>67</v>
      </c>
      <c r="J487" s="2" t="s">
        <v>68</v>
      </c>
      <c r="K487" s="2" t="s">
        <v>69</v>
      </c>
      <c r="L487" s="2" t="s">
        <v>62</v>
      </c>
      <c r="M487" s="2"/>
      <c r="N487" s="38" t="s">
        <v>71</v>
      </c>
    </row>
    <row r="488" spans="1:14" x14ac:dyDescent="0.2">
      <c r="A488" s="4">
        <f t="shared" si="57"/>
        <v>3</v>
      </c>
      <c r="B488" s="59" t="s">
        <v>11</v>
      </c>
      <c r="C488" s="2" t="s">
        <v>111</v>
      </c>
      <c r="D488" s="2" t="s">
        <v>220</v>
      </c>
      <c r="E488" s="2" t="s">
        <v>109</v>
      </c>
      <c r="F488" s="2" t="s">
        <v>136</v>
      </c>
      <c r="G488" s="2" t="s">
        <v>13</v>
      </c>
      <c r="H488" s="2">
        <f t="shared" si="53"/>
        <v>2.8436018957345973E-6</v>
      </c>
      <c r="I488" s="2" t="s">
        <v>67</v>
      </c>
      <c r="J488" s="2" t="s">
        <v>68</v>
      </c>
      <c r="K488" s="2" t="s">
        <v>69</v>
      </c>
      <c r="L488" s="2" t="s">
        <v>62</v>
      </c>
      <c r="M488" s="2"/>
      <c r="N488" s="38" t="s">
        <v>71</v>
      </c>
    </row>
    <row r="489" spans="1:14" x14ac:dyDescent="0.2">
      <c r="A489" s="4">
        <f t="shared" si="57"/>
        <v>0</v>
      </c>
      <c r="B489" s="59" t="s">
        <v>11</v>
      </c>
      <c r="C489" s="2" t="s">
        <v>111</v>
      </c>
      <c r="D489" s="2" t="s">
        <v>220</v>
      </c>
      <c r="E489" s="2" t="s">
        <v>109</v>
      </c>
      <c r="F489" s="2" t="s">
        <v>136</v>
      </c>
      <c r="G489" s="2" t="s">
        <v>14</v>
      </c>
      <c r="H489" s="2">
        <f t="shared" si="53"/>
        <v>0</v>
      </c>
      <c r="I489" s="2" t="s">
        <v>67</v>
      </c>
      <c r="J489" s="2" t="s">
        <v>68</v>
      </c>
      <c r="K489" s="2" t="s">
        <v>69</v>
      </c>
      <c r="L489" s="2" t="s">
        <v>62</v>
      </c>
      <c r="M489" s="2"/>
      <c r="N489" s="38" t="s">
        <v>71</v>
      </c>
    </row>
    <row r="490" spans="1:14" x14ac:dyDescent="0.2">
      <c r="A490" s="4">
        <f t="shared" si="57"/>
        <v>0</v>
      </c>
      <c r="B490" s="59" t="s">
        <v>11</v>
      </c>
      <c r="C490" s="2" t="s">
        <v>111</v>
      </c>
      <c r="D490" s="2" t="s">
        <v>220</v>
      </c>
      <c r="E490" s="2" t="s">
        <v>109</v>
      </c>
      <c r="F490" s="2" t="s">
        <v>136</v>
      </c>
      <c r="G490" s="2" t="s">
        <v>15</v>
      </c>
      <c r="H490" s="2">
        <f t="shared" si="53"/>
        <v>0</v>
      </c>
      <c r="I490" s="2" t="s">
        <v>67</v>
      </c>
      <c r="J490" s="2" t="s">
        <v>68</v>
      </c>
      <c r="K490" s="2" t="s">
        <v>69</v>
      </c>
      <c r="L490" s="2" t="s">
        <v>62</v>
      </c>
      <c r="M490" s="2"/>
      <c r="N490" s="38" t="s">
        <v>71</v>
      </c>
    </row>
    <row r="491" spans="1:14" x14ac:dyDescent="0.2">
      <c r="A491" s="4">
        <f t="shared" si="57"/>
        <v>16.399999999999999</v>
      </c>
      <c r="B491" s="59" t="s">
        <v>11</v>
      </c>
      <c r="C491" s="2" t="s">
        <v>111</v>
      </c>
      <c r="D491" s="2" t="s">
        <v>220</v>
      </c>
      <c r="E491" s="2" t="s">
        <v>109</v>
      </c>
      <c r="F491" s="2" t="s">
        <v>136</v>
      </c>
      <c r="G491" s="2" t="s">
        <v>16</v>
      </c>
      <c r="H491" s="2">
        <f t="shared" si="53"/>
        <v>1.5545023696682462E-5</v>
      </c>
      <c r="I491" s="2" t="s">
        <v>67</v>
      </c>
      <c r="J491" s="2" t="s">
        <v>68</v>
      </c>
      <c r="K491" s="2" t="s">
        <v>69</v>
      </c>
      <c r="L491" s="2" t="s">
        <v>62</v>
      </c>
      <c r="M491" s="2"/>
      <c r="N491" s="38" t="s">
        <v>71</v>
      </c>
    </row>
    <row r="492" spans="1:14" x14ac:dyDescent="0.2">
      <c r="A492" s="4">
        <f t="shared" si="57"/>
        <v>0</v>
      </c>
      <c r="B492" s="59" t="s">
        <v>11</v>
      </c>
      <c r="C492" s="2" t="s">
        <v>111</v>
      </c>
      <c r="D492" s="2" t="s">
        <v>220</v>
      </c>
      <c r="E492" s="2" t="s">
        <v>109</v>
      </c>
      <c r="F492" s="2" t="s">
        <v>136</v>
      </c>
      <c r="G492" s="2" t="s">
        <v>17</v>
      </c>
      <c r="H492" s="2">
        <f t="shared" si="53"/>
        <v>0</v>
      </c>
      <c r="I492" s="2" t="s">
        <v>67</v>
      </c>
      <c r="J492" s="2" t="s">
        <v>68</v>
      </c>
      <c r="K492" s="2" t="s">
        <v>69</v>
      </c>
      <c r="L492" s="2" t="s">
        <v>62</v>
      </c>
      <c r="M492" s="2"/>
      <c r="N492" s="38" t="s">
        <v>71</v>
      </c>
    </row>
    <row r="493" spans="1:14" x14ac:dyDescent="0.2">
      <c r="A493" s="4">
        <f t="shared" si="57"/>
        <v>0</v>
      </c>
      <c r="B493" s="59" t="s">
        <v>11</v>
      </c>
      <c r="C493" s="2" t="s">
        <v>111</v>
      </c>
      <c r="D493" s="2" t="s">
        <v>220</v>
      </c>
      <c r="E493" s="2" t="s">
        <v>109</v>
      </c>
      <c r="F493" s="2" t="s">
        <v>136</v>
      </c>
      <c r="G493" s="2" t="s">
        <v>18</v>
      </c>
      <c r="H493" s="2">
        <f t="shared" si="53"/>
        <v>0</v>
      </c>
      <c r="I493" s="2" t="s">
        <v>67</v>
      </c>
      <c r="J493" s="2" t="s">
        <v>68</v>
      </c>
      <c r="K493" s="2" t="s">
        <v>69</v>
      </c>
      <c r="L493" s="2" t="s">
        <v>62</v>
      </c>
      <c r="M493" s="2"/>
      <c r="N493" s="38" t="s">
        <v>71</v>
      </c>
    </row>
    <row r="494" spans="1:14" x14ac:dyDescent="0.2">
      <c r="A494" s="4">
        <f t="shared" si="57"/>
        <v>0</v>
      </c>
      <c r="B494" s="59" t="s">
        <v>11</v>
      </c>
      <c r="C494" s="2" t="s">
        <v>111</v>
      </c>
      <c r="D494" s="2" t="s">
        <v>220</v>
      </c>
      <c r="E494" s="2" t="s">
        <v>109</v>
      </c>
      <c r="F494" s="2" t="s">
        <v>136</v>
      </c>
      <c r="G494" s="2" t="s">
        <v>79</v>
      </c>
      <c r="H494" s="2">
        <f t="shared" si="53"/>
        <v>0</v>
      </c>
      <c r="I494" s="2" t="s">
        <v>67</v>
      </c>
      <c r="J494" s="2" t="s">
        <v>68</v>
      </c>
      <c r="K494" s="2" t="s">
        <v>69</v>
      </c>
      <c r="L494" s="2" t="s">
        <v>62</v>
      </c>
      <c r="M494" s="2"/>
      <c r="N494" s="38" t="s">
        <v>71</v>
      </c>
    </row>
    <row r="495" spans="1:14" x14ac:dyDescent="0.2">
      <c r="A495" s="4">
        <f t="shared" si="57"/>
        <v>0</v>
      </c>
      <c r="B495" s="59" t="s">
        <v>11</v>
      </c>
      <c r="C495" s="2" t="s">
        <v>111</v>
      </c>
      <c r="D495" s="2" t="s">
        <v>220</v>
      </c>
      <c r="E495" s="2" t="s">
        <v>109</v>
      </c>
      <c r="F495" s="2" t="s">
        <v>136</v>
      </c>
      <c r="G495" s="2" t="s">
        <v>20</v>
      </c>
      <c r="H495" s="2">
        <f t="shared" si="53"/>
        <v>0</v>
      </c>
      <c r="I495" s="2" t="s">
        <v>67</v>
      </c>
      <c r="J495" s="2" t="s">
        <v>68</v>
      </c>
      <c r="K495" s="2" t="s">
        <v>69</v>
      </c>
      <c r="L495" s="2" t="s">
        <v>62</v>
      </c>
      <c r="M495" s="2"/>
      <c r="N495" s="38" t="s">
        <v>71</v>
      </c>
    </row>
    <row r="496" spans="1:14" x14ac:dyDescent="0.2">
      <c r="A496" s="4">
        <f t="shared" si="57"/>
        <v>0</v>
      </c>
      <c r="B496" s="59" t="s">
        <v>11</v>
      </c>
      <c r="C496" s="2" t="s">
        <v>111</v>
      </c>
      <c r="D496" s="2" t="s">
        <v>220</v>
      </c>
      <c r="E496" s="2" t="s">
        <v>109</v>
      </c>
      <c r="F496" s="2" t="s">
        <v>136</v>
      </c>
      <c r="G496" s="2" t="s">
        <v>21</v>
      </c>
      <c r="H496" s="2">
        <f t="shared" ref="H496:H559" si="58">A496/1000/10^6/0.001055</f>
        <v>0</v>
      </c>
      <c r="I496" s="2" t="s">
        <v>67</v>
      </c>
      <c r="J496" s="2" t="s">
        <v>68</v>
      </c>
      <c r="K496" s="2" t="s">
        <v>69</v>
      </c>
      <c r="L496" s="2" t="s">
        <v>62</v>
      </c>
      <c r="M496" s="2"/>
      <c r="N496" s="38" t="s">
        <v>213</v>
      </c>
    </row>
    <row r="497" spans="1:14" x14ac:dyDescent="0.2">
      <c r="A497" s="4">
        <f t="shared" si="57"/>
        <v>0</v>
      </c>
      <c r="B497" s="59" t="s">
        <v>11</v>
      </c>
      <c r="C497" s="2" t="s">
        <v>111</v>
      </c>
      <c r="D497" s="2" t="s">
        <v>220</v>
      </c>
      <c r="E497" s="2" t="s">
        <v>109</v>
      </c>
      <c r="F497" s="2" t="s">
        <v>136</v>
      </c>
      <c r="G497" s="2" t="s">
        <v>182</v>
      </c>
      <c r="H497" s="2">
        <f t="shared" si="58"/>
        <v>0</v>
      </c>
      <c r="I497" s="2" t="s">
        <v>67</v>
      </c>
      <c r="J497" s="2" t="s">
        <v>68</v>
      </c>
      <c r="K497" s="2" t="s">
        <v>69</v>
      </c>
      <c r="L497" s="2" t="s">
        <v>62</v>
      </c>
      <c r="M497" s="2"/>
      <c r="N497" s="38" t="s">
        <v>71</v>
      </c>
    </row>
    <row r="498" spans="1:14" x14ac:dyDescent="0.2">
      <c r="A498" s="4">
        <f t="shared" si="57"/>
        <v>0</v>
      </c>
      <c r="B498" s="59" t="s">
        <v>11</v>
      </c>
      <c r="C498" s="2" t="s">
        <v>111</v>
      </c>
      <c r="D498" s="2" t="s">
        <v>220</v>
      </c>
      <c r="E498" s="2" t="s">
        <v>109</v>
      </c>
      <c r="F498" s="2" t="s">
        <v>136</v>
      </c>
      <c r="G498" s="2" t="s">
        <v>183</v>
      </c>
      <c r="H498" s="2">
        <f t="shared" si="58"/>
        <v>0</v>
      </c>
      <c r="I498" s="2" t="s">
        <v>67</v>
      </c>
      <c r="J498" s="2" t="s">
        <v>68</v>
      </c>
      <c r="K498" s="2" t="s">
        <v>69</v>
      </c>
      <c r="L498" s="2" t="s">
        <v>62</v>
      </c>
      <c r="M498" s="2"/>
      <c r="N498" s="38" t="s">
        <v>71</v>
      </c>
    </row>
    <row r="499" spans="1:14" x14ac:dyDescent="0.2">
      <c r="A499" s="4">
        <f t="shared" si="57"/>
        <v>0</v>
      </c>
      <c r="B499" s="59" t="s">
        <v>11</v>
      </c>
      <c r="C499" s="2" t="s">
        <v>111</v>
      </c>
      <c r="D499" s="2" t="s">
        <v>220</v>
      </c>
      <c r="E499" s="2" t="s">
        <v>109</v>
      </c>
      <c r="F499" s="2" t="s">
        <v>136</v>
      </c>
      <c r="G499" s="2" t="s">
        <v>184</v>
      </c>
      <c r="H499" s="2">
        <f t="shared" si="58"/>
        <v>0</v>
      </c>
      <c r="I499" s="2" t="s">
        <v>67</v>
      </c>
      <c r="J499" s="2" t="s">
        <v>68</v>
      </c>
      <c r="K499" s="2" t="s">
        <v>69</v>
      </c>
      <c r="L499" s="2" t="s">
        <v>62</v>
      </c>
      <c r="M499" s="2"/>
      <c r="N499" s="38" t="s">
        <v>71</v>
      </c>
    </row>
    <row r="500" spans="1:14" x14ac:dyDescent="0.2">
      <c r="A500" s="4">
        <f>S78</f>
        <v>-1.7175403754526866</v>
      </c>
      <c r="B500" s="59" t="s">
        <v>11</v>
      </c>
      <c r="C500" s="2" t="s">
        <v>111</v>
      </c>
      <c r="D500" s="2" t="s">
        <v>220</v>
      </c>
      <c r="E500" s="2" t="s">
        <v>89</v>
      </c>
      <c r="F500" s="2" t="s">
        <v>136</v>
      </c>
      <c r="G500" s="2" t="s">
        <v>8</v>
      </c>
      <c r="H500" s="2">
        <f t="shared" si="58"/>
        <v>-1.6280003558793238E-6</v>
      </c>
      <c r="I500" s="2" t="s">
        <v>67</v>
      </c>
      <c r="J500" s="2" t="s">
        <v>68</v>
      </c>
      <c r="K500" s="2" t="s">
        <v>69</v>
      </c>
      <c r="L500" s="2" t="s">
        <v>62</v>
      </c>
      <c r="M500" s="2"/>
      <c r="N500" s="38" t="s">
        <v>71</v>
      </c>
    </row>
    <row r="501" spans="1:14" x14ac:dyDescent="0.2">
      <c r="A501" s="4">
        <f t="shared" ref="A501:A513" si="59">S79</f>
        <v>-8.672935063219068</v>
      </c>
      <c r="B501" s="59" t="s">
        <v>11</v>
      </c>
      <c r="C501" s="2" t="s">
        <v>111</v>
      </c>
      <c r="D501" s="2" t="s">
        <v>220</v>
      </c>
      <c r="E501" s="2" t="s">
        <v>89</v>
      </c>
      <c r="F501" s="2" t="s">
        <v>136</v>
      </c>
      <c r="G501" s="2" t="s">
        <v>12</v>
      </c>
      <c r="H501" s="2">
        <f t="shared" si="58"/>
        <v>-8.2207915291176006E-6</v>
      </c>
      <c r="I501" s="2" t="s">
        <v>67</v>
      </c>
      <c r="J501" s="2" t="s">
        <v>68</v>
      </c>
      <c r="K501" s="2" t="s">
        <v>69</v>
      </c>
      <c r="L501" s="2" t="s">
        <v>62</v>
      </c>
      <c r="M501" s="2"/>
      <c r="N501" s="38" t="s">
        <v>71</v>
      </c>
    </row>
    <row r="502" spans="1:14" x14ac:dyDescent="0.2">
      <c r="A502" s="4">
        <f t="shared" si="59"/>
        <v>-36.746591005354638</v>
      </c>
      <c r="B502" s="59" t="s">
        <v>11</v>
      </c>
      <c r="C502" s="2" t="s">
        <v>111</v>
      </c>
      <c r="D502" s="2" t="s">
        <v>220</v>
      </c>
      <c r="E502" s="2" t="s">
        <v>89</v>
      </c>
      <c r="F502" s="2" t="s">
        <v>136</v>
      </c>
      <c r="G502" s="2" t="s">
        <v>13</v>
      </c>
      <c r="H502" s="2">
        <f t="shared" si="58"/>
        <v>-3.4830891948203444E-5</v>
      </c>
      <c r="I502" s="2" t="s">
        <v>67</v>
      </c>
      <c r="J502" s="2" t="s">
        <v>68</v>
      </c>
      <c r="K502" s="2" t="s">
        <v>69</v>
      </c>
      <c r="L502" s="2" t="s">
        <v>62</v>
      </c>
      <c r="M502" s="2"/>
      <c r="N502" s="38" t="s">
        <v>71</v>
      </c>
    </row>
    <row r="503" spans="1:14" x14ac:dyDescent="0.2">
      <c r="A503" s="4">
        <f t="shared" si="59"/>
        <v>-1.3966426743596452</v>
      </c>
      <c r="B503" s="59" t="s">
        <v>11</v>
      </c>
      <c r="C503" s="2" t="s">
        <v>111</v>
      </c>
      <c r="D503" s="2" t="s">
        <v>220</v>
      </c>
      <c r="E503" s="2" t="s">
        <v>89</v>
      </c>
      <c r="F503" s="2" t="s">
        <v>136</v>
      </c>
      <c r="G503" s="2" t="s">
        <v>14</v>
      </c>
      <c r="H503" s="2">
        <f t="shared" si="58"/>
        <v>-1.3238319188243084E-6</v>
      </c>
      <c r="I503" s="2" t="s">
        <v>67</v>
      </c>
      <c r="J503" s="2" t="s">
        <v>68</v>
      </c>
      <c r="K503" s="2" t="s">
        <v>69</v>
      </c>
      <c r="L503" s="2" t="s">
        <v>62</v>
      </c>
      <c r="M503" s="2"/>
      <c r="N503" s="38" t="s">
        <v>71</v>
      </c>
    </row>
    <row r="504" spans="1:14" x14ac:dyDescent="0.2">
      <c r="A504" s="4">
        <f t="shared" si="59"/>
        <v>-1.2250264715695931</v>
      </c>
      <c r="B504" s="59" t="s">
        <v>11</v>
      </c>
      <c r="C504" s="2" t="s">
        <v>111</v>
      </c>
      <c r="D504" s="2" t="s">
        <v>220</v>
      </c>
      <c r="E504" s="2" t="s">
        <v>89</v>
      </c>
      <c r="F504" s="2" t="s">
        <v>136</v>
      </c>
      <c r="G504" s="2" t="s">
        <v>15</v>
      </c>
      <c r="H504" s="2">
        <f t="shared" si="58"/>
        <v>-1.1611625322934533E-6</v>
      </c>
      <c r="I504" s="2" t="s">
        <v>67</v>
      </c>
      <c r="J504" s="2" t="s">
        <v>68</v>
      </c>
      <c r="K504" s="2" t="s">
        <v>69</v>
      </c>
      <c r="L504" s="2" t="s">
        <v>62</v>
      </c>
      <c r="M504" s="2"/>
      <c r="N504" s="38" t="s">
        <v>71</v>
      </c>
    </row>
    <row r="505" spans="1:14" x14ac:dyDescent="0.2">
      <c r="A505" s="4">
        <f t="shared" si="59"/>
        <v>-67.167309156147184</v>
      </c>
      <c r="B505" s="59" t="s">
        <v>11</v>
      </c>
      <c r="C505" s="2" t="s">
        <v>111</v>
      </c>
      <c r="D505" s="2" t="s">
        <v>220</v>
      </c>
      <c r="E505" s="2" t="s">
        <v>89</v>
      </c>
      <c r="F505" s="2" t="s">
        <v>136</v>
      </c>
      <c r="G505" s="2" t="s">
        <v>16</v>
      </c>
      <c r="H505" s="2">
        <f t="shared" si="58"/>
        <v>-6.3665695882603976E-5</v>
      </c>
      <c r="I505" s="2" t="s">
        <v>67</v>
      </c>
      <c r="J505" s="2" t="s">
        <v>68</v>
      </c>
      <c r="K505" s="2" t="s">
        <v>69</v>
      </c>
      <c r="L505" s="2" t="s">
        <v>62</v>
      </c>
      <c r="M505" s="2"/>
      <c r="N505" s="38" t="s">
        <v>71</v>
      </c>
    </row>
    <row r="506" spans="1:14" x14ac:dyDescent="0.2">
      <c r="A506" s="4">
        <f t="shared" si="59"/>
        <v>-0.3745513115169079</v>
      </c>
      <c r="B506" s="59" t="s">
        <v>11</v>
      </c>
      <c r="C506" s="2" t="s">
        <v>111</v>
      </c>
      <c r="D506" s="2" t="s">
        <v>220</v>
      </c>
      <c r="E506" s="2" t="s">
        <v>89</v>
      </c>
      <c r="F506" s="2" t="s">
        <v>136</v>
      </c>
      <c r="G506" s="2" t="s">
        <v>17</v>
      </c>
      <c r="H506" s="2">
        <f t="shared" si="58"/>
        <v>-3.5502493982645299E-7</v>
      </c>
      <c r="I506" s="2" t="s">
        <v>67</v>
      </c>
      <c r="J506" s="2" t="s">
        <v>68</v>
      </c>
      <c r="K506" s="2" t="s">
        <v>69</v>
      </c>
      <c r="L506" s="2" t="s">
        <v>62</v>
      </c>
      <c r="M506" s="2"/>
      <c r="N506" s="38" t="s">
        <v>71</v>
      </c>
    </row>
    <row r="507" spans="1:14" x14ac:dyDescent="0.2">
      <c r="A507" s="4">
        <f t="shared" si="59"/>
        <v>-0.31961812825326513</v>
      </c>
      <c r="B507" s="59" t="s">
        <v>11</v>
      </c>
      <c r="C507" s="2" t="s">
        <v>111</v>
      </c>
      <c r="D507" s="2" t="s">
        <v>220</v>
      </c>
      <c r="E507" s="2" t="s">
        <v>89</v>
      </c>
      <c r="F507" s="2" t="s">
        <v>136</v>
      </c>
      <c r="G507" s="2" t="s">
        <v>18</v>
      </c>
      <c r="H507" s="2">
        <f t="shared" si="58"/>
        <v>-3.0295557180404278E-7</v>
      </c>
      <c r="I507" s="2" t="s">
        <v>67</v>
      </c>
      <c r="J507" s="2" t="s">
        <v>68</v>
      </c>
      <c r="K507" s="2" t="s">
        <v>69</v>
      </c>
      <c r="L507" s="2" t="s">
        <v>62</v>
      </c>
      <c r="M507" s="2"/>
      <c r="N507" s="38" t="s">
        <v>71</v>
      </c>
    </row>
    <row r="508" spans="1:14" x14ac:dyDescent="0.2">
      <c r="A508" s="4">
        <f t="shared" si="59"/>
        <v>-8.3005112468569209</v>
      </c>
      <c r="B508" s="59" t="s">
        <v>11</v>
      </c>
      <c r="C508" s="2" t="s">
        <v>111</v>
      </c>
      <c r="D508" s="2" t="s">
        <v>220</v>
      </c>
      <c r="E508" s="2" t="s">
        <v>89</v>
      </c>
      <c r="F508" s="2" t="s">
        <v>136</v>
      </c>
      <c r="G508" s="2" t="s">
        <v>79</v>
      </c>
      <c r="H508" s="2">
        <f t="shared" si="58"/>
        <v>-7.867783172376229E-6</v>
      </c>
      <c r="I508" s="2" t="s">
        <v>67</v>
      </c>
      <c r="J508" s="2" t="s">
        <v>68</v>
      </c>
      <c r="K508" s="2" t="s">
        <v>69</v>
      </c>
      <c r="L508" s="2" t="s">
        <v>62</v>
      </c>
      <c r="M508" s="2"/>
      <c r="N508" s="38" t="s">
        <v>71</v>
      </c>
    </row>
    <row r="509" spans="1:14" x14ac:dyDescent="0.2">
      <c r="A509" s="4">
        <f t="shared" si="59"/>
        <v>-0.67398115267823167</v>
      </c>
      <c r="B509" s="59" t="s">
        <v>11</v>
      </c>
      <c r="C509" s="2" t="s">
        <v>111</v>
      </c>
      <c r="D509" s="2" t="s">
        <v>220</v>
      </c>
      <c r="E509" s="2" t="s">
        <v>89</v>
      </c>
      <c r="F509" s="2" t="s">
        <v>136</v>
      </c>
      <c r="G509" s="2" t="s">
        <v>20</v>
      </c>
      <c r="H509" s="2">
        <f t="shared" si="58"/>
        <v>-6.3884469448173617E-7</v>
      </c>
      <c r="I509" s="2" t="s">
        <v>67</v>
      </c>
      <c r="J509" s="2" t="s">
        <v>68</v>
      </c>
      <c r="K509" s="2" t="s">
        <v>69</v>
      </c>
      <c r="L509" s="2" t="s">
        <v>62</v>
      </c>
      <c r="M509" s="2"/>
      <c r="N509" s="38" t="s">
        <v>71</v>
      </c>
    </row>
    <row r="510" spans="1:14" x14ac:dyDescent="0.2">
      <c r="A510" s="4">
        <f t="shared" si="59"/>
        <v>-53138.844863091312</v>
      </c>
      <c r="B510" s="59" t="s">
        <v>11</v>
      </c>
      <c r="C510" s="2" t="s">
        <v>111</v>
      </c>
      <c r="D510" s="2" t="s">
        <v>220</v>
      </c>
      <c r="E510" s="2" t="s">
        <v>89</v>
      </c>
      <c r="F510" s="2" t="s">
        <v>136</v>
      </c>
      <c r="G510" s="2" t="s">
        <v>21</v>
      </c>
      <c r="H510" s="2">
        <f t="shared" si="58"/>
        <v>-5.0368573329944377E-2</v>
      </c>
      <c r="I510" s="2" t="s">
        <v>67</v>
      </c>
      <c r="J510" s="2" t="s">
        <v>68</v>
      </c>
      <c r="K510" s="2" t="s">
        <v>69</v>
      </c>
      <c r="L510" s="2" t="s">
        <v>62</v>
      </c>
      <c r="M510" s="2"/>
      <c r="N510" s="38" t="s">
        <v>213</v>
      </c>
    </row>
    <row r="511" spans="1:14" x14ac:dyDescent="0.2">
      <c r="A511" s="4">
        <f t="shared" si="59"/>
        <v>51327.945650109301</v>
      </c>
      <c r="B511" s="59" t="s">
        <v>11</v>
      </c>
      <c r="C511" s="2" t="s">
        <v>111</v>
      </c>
      <c r="D511" s="2" t="s">
        <v>220</v>
      </c>
      <c r="E511" s="2" t="s">
        <v>89</v>
      </c>
      <c r="F511" s="2" t="s">
        <v>136</v>
      </c>
      <c r="G511" s="2" t="s">
        <v>182</v>
      </c>
      <c r="H511" s="2">
        <f t="shared" si="58"/>
        <v>4.8652081184937725E-2</v>
      </c>
      <c r="I511" s="2" t="s">
        <v>67</v>
      </c>
      <c r="J511" s="2" t="s">
        <v>68</v>
      </c>
      <c r="K511" s="2" t="s">
        <v>69</v>
      </c>
      <c r="L511" s="2" t="s">
        <v>62</v>
      </c>
      <c r="M511" s="2"/>
      <c r="N511" s="38" t="s">
        <v>71</v>
      </c>
    </row>
    <row r="512" spans="1:14" x14ac:dyDescent="0.2">
      <c r="A512" s="4">
        <f t="shared" si="59"/>
        <v>0</v>
      </c>
      <c r="B512" s="59" t="s">
        <v>11</v>
      </c>
      <c r="C512" s="2" t="s">
        <v>111</v>
      </c>
      <c r="D512" s="2" t="s">
        <v>220</v>
      </c>
      <c r="E512" s="2" t="s">
        <v>89</v>
      </c>
      <c r="F512" s="2" t="s">
        <v>136</v>
      </c>
      <c r="G512" s="2" t="s">
        <v>183</v>
      </c>
      <c r="H512" s="2">
        <f t="shared" si="58"/>
        <v>0</v>
      </c>
      <c r="I512" s="2" t="s">
        <v>67</v>
      </c>
      <c r="J512" s="2" t="s">
        <v>68</v>
      </c>
      <c r="K512" s="2" t="s">
        <v>69</v>
      </c>
      <c r="L512" s="2" t="s">
        <v>62</v>
      </c>
      <c r="M512" s="2"/>
      <c r="N512" s="38" t="s">
        <v>71</v>
      </c>
    </row>
    <row r="513" spans="1:14" x14ac:dyDescent="0.2">
      <c r="A513" s="4">
        <f t="shared" si="59"/>
        <v>0</v>
      </c>
      <c r="B513" s="59" t="s">
        <v>11</v>
      </c>
      <c r="C513" s="2" t="s">
        <v>111</v>
      </c>
      <c r="D513" s="2" t="s">
        <v>220</v>
      </c>
      <c r="E513" s="2" t="s">
        <v>89</v>
      </c>
      <c r="F513" s="2" t="s">
        <v>136</v>
      </c>
      <c r="G513" s="2" t="s">
        <v>184</v>
      </c>
      <c r="H513" s="2">
        <f t="shared" si="58"/>
        <v>0</v>
      </c>
      <c r="I513" s="2" t="s">
        <v>67</v>
      </c>
      <c r="J513" s="2" t="s">
        <v>68</v>
      </c>
      <c r="K513" s="2" t="s">
        <v>69</v>
      </c>
      <c r="L513" s="2" t="s">
        <v>62</v>
      </c>
      <c r="M513" s="2"/>
      <c r="N513" s="38" t="s">
        <v>71</v>
      </c>
    </row>
    <row r="514" spans="1:14" x14ac:dyDescent="0.2">
      <c r="A514" s="4">
        <f t="shared" ref="A514:A527" si="60">AE61</f>
        <v>1.5373076877791192</v>
      </c>
      <c r="B514" s="59" t="s">
        <v>11</v>
      </c>
      <c r="C514" s="2" t="s">
        <v>111</v>
      </c>
      <c r="D514" s="2" t="s">
        <v>220</v>
      </c>
      <c r="E514" s="2" t="s">
        <v>93</v>
      </c>
      <c r="F514" s="2" t="s">
        <v>136</v>
      </c>
      <c r="G514" s="2" t="s">
        <v>8</v>
      </c>
      <c r="H514" s="2">
        <f t="shared" si="58"/>
        <v>1.4571636850986911E-6</v>
      </c>
      <c r="I514" s="2" t="s">
        <v>67</v>
      </c>
      <c r="J514" s="2" t="s">
        <v>68</v>
      </c>
      <c r="K514" s="2" t="s">
        <v>69</v>
      </c>
      <c r="L514" s="2" t="s">
        <v>62</v>
      </c>
      <c r="M514" s="2"/>
      <c r="N514" s="38" t="s">
        <v>71</v>
      </c>
    </row>
    <row r="515" spans="1:14" x14ac:dyDescent="0.2">
      <c r="A515" s="4">
        <f t="shared" si="60"/>
        <v>4.8712276462271467</v>
      </c>
      <c r="B515" s="59" t="s">
        <v>11</v>
      </c>
      <c r="C515" s="2" t="s">
        <v>111</v>
      </c>
      <c r="D515" s="2" t="s">
        <v>220</v>
      </c>
      <c r="E515" s="2" t="s">
        <v>93</v>
      </c>
      <c r="F515" s="2" t="s">
        <v>136</v>
      </c>
      <c r="G515" s="2" t="s">
        <v>12</v>
      </c>
      <c r="H515" s="2">
        <f t="shared" si="58"/>
        <v>4.6172773897887654E-6</v>
      </c>
      <c r="I515" s="2" t="s">
        <v>67</v>
      </c>
      <c r="J515" s="2" t="s">
        <v>68</v>
      </c>
      <c r="K515" s="2" t="s">
        <v>69</v>
      </c>
      <c r="L515" s="2" t="s">
        <v>62</v>
      </c>
      <c r="M515" s="2"/>
      <c r="N515" s="38" t="s">
        <v>71</v>
      </c>
    </row>
    <row r="516" spans="1:14" x14ac:dyDescent="0.2">
      <c r="A516" s="4">
        <f t="shared" si="60"/>
        <v>9.5420670706538111</v>
      </c>
      <c r="B516" s="59" t="s">
        <v>11</v>
      </c>
      <c r="C516" s="2" t="s">
        <v>111</v>
      </c>
      <c r="D516" s="2" t="s">
        <v>220</v>
      </c>
      <c r="E516" s="2" t="s">
        <v>93</v>
      </c>
      <c r="F516" s="2" t="s">
        <v>136</v>
      </c>
      <c r="G516" s="2" t="s">
        <v>13</v>
      </c>
      <c r="H516" s="2">
        <f t="shared" si="58"/>
        <v>9.0446133371126166E-6</v>
      </c>
      <c r="I516" s="2" t="s">
        <v>67</v>
      </c>
      <c r="J516" s="2" t="s">
        <v>68</v>
      </c>
      <c r="K516" s="2" t="s">
        <v>69</v>
      </c>
      <c r="L516" s="2" t="s">
        <v>62</v>
      </c>
      <c r="M516" s="2"/>
      <c r="N516" s="38" t="s">
        <v>71</v>
      </c>
    </row>
    <row r="517" spans="1:14" x14ac:dyDescent="0.2">
      <c r="A517" s="4">
        <f t="shared" si="60"/>
        <v>1.7139142638219382</v>
      </c>
      <c r="B517" s="59" t="s">
        <v>11</v>
      </c>
      <c r="C517" s="2" t="s">
        <v>111</v>
      </c>
      <c r="D517" s="2" t="s">
        <v>220</v>
      </c>
      <c r="E517" s="2" t="s">
        <v>93</v>
      </c>
      <c r="F517" s="2" t="s">
        <v>136</v>
      </c>
      <c r="G517" s="2" t="s">
        <v>14</v>
      </c>
      <c r="H517" s="2">
        <f t="shared" si="58"/>
        <v>1.6245632832435436E-6</v>
      </c>
      <c r="I517" s="2" t="s">
        <v>67</v>
      </c>
      <c r="J517" s="2" t="s">
        <v>68</v>
      </c>
      <c r="K517" s="2" t="s">
        <v>69</v>
      </c>
      <c r="L517" s="2" t="s">
        <v>62</v>
      </c>
      <c r="M517" s="2"/>
      <c r="N517" s="38" t="s">
        <v>71</v>
      </c>
    </row>
    <row r="518" spans="1:14" x14ac:dyDescent="0.2">
      <c r="A518" s="4">
        <f t="shared" si="60"/>
        <v>0.74260703338953893</v>
      </c>
      <c r="B518" s="59" t="s">
        <v>11</v>
      </c>
      <c r="C518" s="2" t="s">
        <v>111</v>
      </c>
      <c r="D518" s="2" t="s">
        <v>220</v>
      </c>
      <c r="E518" s="2" t="s">
        <v>93</v>
      </c>
      <c r="F518" s="2" t="s">
        <v>136</v>
      </c>
      <c r="G518" s="2" t="s">
        <v>15</v>
      </c>
      <c r="H518" s="2">
        <f t="shared" si="58"/>
        <v>7.0389292264411276E-7</v>
      </c>
      <c r="I518" s="2" t="s">
        <v>67</v>
      </c>
      <c r="J518" s="2" t="s">
        <v>68</v>
      </c>
      <c r="K518" s="2" t="s">
        <v>69</v>
      </c>
      <c r="L518" s="2" t="s">
        <v>62</v>
      </c>
      <c r="M518" s="2"/>
      <c r="N518" s="38" t="s">
        <v>71</v>
      </c>
    </row>
    <row r="519" spans="1:14" x14ac:dyDescent="0.2">
      <c r="A519" s="4">
        <f t="shared" si="60"/>
        <v>23.468039751594407</v>
      </c>
      <c r="B519" s="59" t="s">
        <v>11</v>
      </c>
      <c r="C519" s="2" t="s">
        <v>111</v>
      </c>
      <c r="D519" s="2" t="s">
        <v>220</v>
      </c>
      <c r="E519" s="2" t="s">
        <v>93</v>
      </c>
      <c r="F519" s="2" t="s">
        <v>136</v>
      </c>
      <c r="G519" s="2" t="s">
        <v>16</v>
      </c>
      <c r="H519" s="2">
        <f t="shared" si="58"/>
        <v>2.2244587442269581E-5</v>
      </c>
      <c r="I519" s="2" t="s">
        <v>67</v>
      </c>
      <c r="J519" s="2" t="s">
        <v>68</v>
      </c>
      <c r="K519" s="2" t="s">
        <v>69</v>
      </c>
      <c r="L519" s="2" t="s">
        <v>62</v>
      </c>
      <c r="M519" s="2"/>
      <c r="N519" s="38" t="s">
        <v>71</v>
      </c>
    </row>
    <row r="520" spans="1:14" x14ac:dyDescent="0.2">
      <c r="A520" s="4">
        <f t="shared" si="60"/>
        <v>6.0988924645072634E-2</v>
      </c>
      <c r="B520" s="59" t="s">
        <v>11</v>
      </c>
      <c r="C520" s="2" t="s">
        <v>111</v>
      </c>
      <c r="D520" s="2" t="s">
        <v>220</v>
      </c>
      <c r="E520" s="2" t="s">
        <v>93</v>
      </c>
      <c r="F520" s="2" t="s">
        <v>136</v>
      </c>
      <c r="G520" s="2" t="s">
        <v>17</v>
      </c>
      <c r="H520" s="2">
        <f t="shared" si="58"/>
        <v>5.780940724651434E-8</v>
      </c>
      <c r="I520" s="2" t="s">
        <v>67</v>
      </c>
      <c r="J520" s="2" t="s">
        <v>68</v>
      </c>
      <c r="K520" s="2" t="s">
        <v>69</v>
      </c>
      <c r="L520" s="2" t="s">
        <v>62</v>
      </c>
      <c r="M520" s="2"/>
      <c r="N520" s="38" t="s">
        <v>71</v>
      </c>
    </row>
    <row r="521" spans="1:14" x14ac:dyDescent="0.2">
      <c r="A521" s="4">
        <f t="shared" si="60"/>
        <v>0.1439652726472905</v>
      </c>
      <c r="B521" s="59" t="s">
        <v>11</v>
      </c>
      <c r="C521" s="2" t="s">
        <v>111</v>
      </c>
      <c r="D521" s="2" t="s">
        <v>220</v>
      </c>
      <c r="E521" s="2" t="s">
        <v>93</v>
      </c>
      <c r="F521" s="2" t="s">
        <v>136</v>
      </c>
      <c r="G521" s="2" t="s">
        <v>18</v>
      </c>
      <c r="H521" s="2">
        <f t="shared" si="58"/>
        <v>1.3645997407326115E-7</v>
      </c>
      <c r="I521" s="2" t="s">
        <v>67</v>
      </c>
      <c r="J521" s="2" t="s">
        <v>68</v>
      </c>
      <c r="K521" s="2" t="s">
        <v>69</v>
      </c>
      <c r="L521" s="2" t="s">
        <v>62</v>
      </c>
      <c r="M521" s="2"/>
      <c r="N521" s="38" t="s">
        <v>71</v>
      </c>
    </row>
    <row r="522" spans="1:14" x14ac:dyDescent="0.2">
      <c r="A522" s="4">
        <f t="shared" si="60"/>
        <v>26.972665888521618</v>
      </c>
      <c r="B522" s="59" t="s">
        <v>11</v>
      </c>
      <c r="C522" s="2" t="s">
        <v>111</v>
      </c>
      <c r="D522" s="2" t="s">
        <v>220</v>
      </c>
      <c r="E522" s="2" t="s">
        <v>93</v>
      </c>
      <c r="F522" s="2" t="s">
        <v>136</v>
      </c>
      <c r="G522" s="2" t="s">
        <v>79</v>
      </c>
      <c r="H522" s="2">
        <f t="shared" si="58"/>
        <v>2.5566507951205327E-5</v>
      </c>
      <c r="I522" s="2" t="s">
        <v>67</v>
      </c>
      <c r="J522" s="2" t="s">
        <v>68</v>
      </c>
      <c r="K522" s="2" t="s">
        <v>69</v>
      </c>
      <c r="L522" s="2" t="s">
        <v>62</v>
      </c>
      <c r="M522" s="2"/>
      <c r="N522" s="38" t="s">
        <v>71</v>
      </c>
    </row>
    <row r="523" spans="1:14" x14ac:dyDescent="0.2">
      <c r="A523" s="4">
        <f t="shared" si="60"/>
        <v>0.21310684924266801</v>
      </c>
      <c r="B523" s="59" t="s">
        <v>11</v>
      </c>
      <c r="C523" s="2" t="s">
        <v>111</v>
      </c>
      <c r="D523" s="2" t="s">
        <v>220</v>
      </c>
      <c r="E523" s="2" t="s">
        <v>93</v>
      </c>
      <c r="F523" s="2" t="s">
        <v>136</v>
      </c>
      <c r="G523" s="2" t="s">
        <v>20</v>
      </c>
      <c r="H523" s="2">
        <f t="shared" si="58"/>
        <v>2.0199701350015927E-7</v>
      </c>
      <c r="I523" s="2" t="s">
        <v>67</v>
      </c>
      <c r="J523" s="2" t="s">
        <v>68</v>
      </c>
      <c r="K523" s="2" t="s">
        <v>69</v>
      </c>
      <c r="L523" s="2" t="s">
        <v>62</v>
      </c>
      <c r="M523" s="2"/>
      <c r="N523" s="38" t="s">
        <v>71</v>
      </c>
    </row>
    <row r="524" spans="1:14" x14ac:dyDescent="0.2">
      <c r="A524" s="4">
        <f t="shared" si="60"/>
        <v>13598.995630805548</v>
      </c>
      <c r="B524" s="59" t="s">
        <v>11</v>
      </c>
      <c r="C524" s="2" t="s">
        <v>111</v>
      </c>
      <c r="D524" s="2" t="s">
        <v>220</v>
      </c>
      <c r="E524" s="2" t="s">
        <v>93</v>
      </c>
      <c r="F524" s="2" t="s">
        <v>136</v>
      </c>
      <c r="G524" s="2" t="s">
        <v>21</v>
      </c>
      <c r="H524" s="2">
        <f t="shared" si="58"/>
        <v>1.2890043251948388E-2</v>
      </c>
      <c r="I524" s="2" t="s">
        <v>67</v>
      </c>
      <c r="J524" s="2" t="s">
        <v>68</v>
      </c>
      <c r="K524" s="2" t="s">
        <v>69</v>
      </c>
      <c r="L524" s="2" t="s">
        <v>62</v>
      </c>
      <c r="M524" s="2"/>
      <c r="N524" s="38" t="s">
        <v>213</v>
      </c>
    </row>
    <row r="525" spans="1:14" x14ac:dyDescent="0.2">
      <c r="A525" s="4">
        <f t="shared" si="60"/>
        <v>0</v>
      </c>
      <c r="B525" s="59" t="s">
        <v>11</v>
      </c>
      <c r="C525" s="2" t="s">
        <v>111</v>
      </c>
      <c r="D525" s="2" t="s">
        <v>220</v>
      </c>
      <c r="E525" s="2" t="s">
        <v>93</v>
      </c>
      <c r="F525" s="2" t="s">
        <v>136</v>
      </c>
      <c r="G525" s="2" t="s">
        <v>182</v>
      </c>
      <c r="H525" s="2">
        <f t="shared" si="58"/>
        <v>0</v>
      </c>
      <c r="I525" s="2" t="s">
        <v>67</v>
      </c>
      <c r="J525" s="2" t="s">
        <v>68</v>
      </c>
      <c r="K525" s="2" t="s">
        <v>69</v>
      </c>
      <c r="L525" s="2" t="s">
        <v>62</v>
      </c>
      <c r="M525" s="2"/>
      <c r="N525" s="38" t="s">
        <v>71</v>
      </c>
    </row>
    <row r="526" spans="1:14" x14ac:dyDescent="0.2">
      <c r="A526" s="4">
        <f t="shared" si="60"/>
        <v>0</v>
      </c>
      <c r="B526" s="59" t="s">
        <v>11</v>
      </c>
      <c r="C526" s="2" t="s">
        <v>111</v>
      </c>
      <c r="D526" s="2" t="s">
        <v>220</v>
      </c>
      <c r="E526" s="2" t="s">
        <v>93</v>
      </c>
      <c r="F526" s="2" t="s">
        <v>136</v>
      </c>
      <c r="G526" s="2" t="s">
        <v>183</v>
      </c>
      <c r="H526" s="2">
        <f t="shared" si="58"/>
        <v>0</v>
      </c>
      <c r="I526" s="2" t="s">
        <v>67</v>
      </c>
      <c r="J526" s="2" t="s">
        <v>68</v>
      </c>
      <c r="K526" s="2" t="s">
        <v>69</v>
      </c>
      <c r="L526" s="2" t="s">
        <v>62</v>
      </c>
      <c r="M526" s="2"/>
      <c r="N526" s="38" t="s">
        <v>71</v>
      </c>
    </row>
    <row r="527" spans="1:14" x14ac:dyDescent="0.2">
      <c r="A527" s="4">
        <f t="shared" si="60"/>
        <v>0</v>
      </c>
      <c r="B527" s="59" t="s">
        <v>11</v>
      </c>
      <c r="C527" s="2" t="s">
        <v>111</v>
      </c>
      <c r="D527" s="2" t="s">
        <v>220</v>
      </c>
      <c r="E527" s="2" t="s">
        <v>93</v>
      </c>
      <c r="F527" s="2" t="s">
        <v>136</v>
      </c>
      <c r="G527" s="2" t="s">
        <v>184</v>
      </c>
      <c r="H527" s="2">
        <f t="shared" si="58"/>
        <v>0</v>
      </c>
      <c r="I527" s="2" t="s">
        <v>67</v>
      </c>
      <c r="J527" s="2" t="s">
        <v>68</v>
      </c>
      <c r="K527" s="2" t="s">
        <v>69</v>
      </c>
      <c r="L527" s="2" t="s">
        <v>62</v>
      </c>
      <c r="M527" s="2"/>
      <c r="N527" s="38" t="s">
        <v>71</v>
      </c>
    </row>
    <row r="528" spans="1:14" x14ac:dyDescent="0.2">
      <c r="A528" s="4">
        <f t="shared" ref="A528:A541" si="61">AF61</f>
        <v>5.2022402584973015</v>
      </c>
      <c r="B528" s="59" t="s">
        <v>11</v>
      </c>
      <c r="C528" s="2" t="s">
        <v>239</v>
      </c>
      <c r="D528" s="2" t="s">
        <v>221</v>
      </c>
      <c r="E528" s="2" t="s">
        <v>87</v>
      </c>
      <c r="F528" s="2" t="s">
        <v>136</v>
      </c>
      <c r="G528" s="2" t="s">
        <v>8</v>
      </c>
      <c r="H528" s="2">
        <f t="shared" si="58"/>
        <v>4.9310334203765887E-6</v>
      </c>
      <c r="I528" s="2" t="s">
        <v>67</v>
      </c>
      <c r="J528" s="2" t="s">
        <v>68</v>
      </c>
      <c r="K528" s="2" t="s">
        <v>69</v>
      </c>
      <c r="L528" s="2" t="s">
        <v>62</v>
      </c>
      <c r="M528" s="2"/>
      <c r="N528" s="38" t="s">
        <v>71</v>
      </c>
    </row>
    <row r="529" spans="1:14" x14ac:dyDescent="0.2">
      <c r="A529" s="4">
        <f t="shared" si="61"/>
        <v>9.6975864942473695</v>
      </c>
      <c r="B529" s="59" t="s">
        <v>11</v>
      </c>
      <c r="C529" s="2" t="s">
        <v>239</v>
      </c>
      <c r="D529" s="2" t="s">
        <v>221</v>
      </c>
      <c r="E529" s="2" t="s">
        <v>87</v>
      </c>
      <c r="F529" s="2" t="s">
        <v>136</v>
      </c>
      <c r="G529" s="2" t="s">
        <v>12</v>
      </c>
      <c r="H529" s="2">
        <f t="shared" si="58"/>
        <v>9.1920251130306831E-6</v>
      </c>
      <c r="I529" s="2" t="s">
        <v>67</v>
      </c>
      <c r="J529" s="2" t="s">
        <v>68</v>
      </c>
      <c r="K529" s="2" t="s">
        <v>69</v>
      </c>
      <c r="L529" s="2" t="s">
        <v>62</v>
      </c>
      <c r="M529" s="2"/>
      <c r="N529" s="38" t="s">
        <v>71</v>
      </c>
    </row>
    <row r="530" spans="1:14" x14ac:dyDescent="0.2">
      <c r="A530" s="4">
        <f t="shared" si="61"/>
        <v>16.943324216294162</v>
      </c>
      <c r="B530" s="59" t="s">
        <v>11</v>
      </c>
      <c r="C530" s="2" t="s">
        <v>239</v>
      </c>
      <c r="D530" s="2" t="s">
        <v>221</v>
      </c>
      <c r="E530" s="2" t="s">
        <v>87</v>
      </c>
      <c r="F530" s="2" t="s">
        <v>136</v>
      </c>
      <c r="G530" s="2" t="s">
        <v>13</v>
      </c>
      <c r="H530" s="2">
        <f t="shared" si="58"/>
        <v>1.6060022953833331E-5</v>
      </c>
      <c r="I530" s="2" t="s">
        <v>67</v>
      </c>
      <c r="J530" s="2" t="s">
        <v>68</v>
      </c>
      <c r="K530" s="2" t="s">
        <v>69</v>
      </c>
      <c r="L530" s="2" t="s">
        <v>62</v>
      </c>
      <c r="M530" s="2"/>
      <c r="N530" s="38" t="s">
        <v>71</v>
      </c>
    </row>
    <row r="531" spans="1:14" x14ac:dyDescent="0.2">
      <c r="A531" s="4">
        <f t="shared" si="61"/>
        <v>1.9640667710072526</v>
      </c>
      <c r="B531" s="59" t="s">
        <v>11</v>
      </c>
      <c r="C531" s="2" t="s">
        <v>239</v>
      </c>
      <c r="D531" s="2" t="s">
        <v>221</v>
      </c>
      <c r="E531" s="2" t="s">
        <v>87</v>
      </c>
      <c r="F531" s="2" t="s">
        <v>136</v>
      </c>
      <c r="G531" s="2" t="s">
        <v>14</v>
      </c>
      <c r="H531" s="2">
        <f t="shared" si="58"/>
        <v>1.861674664461851E-6</v>
      </c>
      <c r="I531" s="2" t="s">
        <v>67</v>
      </c>
      <c r="J531" s="2" t="s">
        <v>68</v>
      </c>
      <c r="K531" s="2" t="s">
        <v>69</v>
      </c>
      <c r="L531" s="2" t="s">
        <v>62</v>
      </c>
      <c r="M531" s="2"/>
      <c r="N531" s="38" t="s">
        <v>71</v>
      </c>
    </row>
    <row r="532" spans="1:14" x14ac:dyDescent="0.2">
      <c r="A532" s="4">
        <f t="shared" si="61"/>
        <v>1.9382716698468407</v>
      </c>
      <c r="B532" s="59" t="s">
        <v>11</v>
      </c>
      <c r="C532" s="2" t="s">
        <v>239</v>
      </c>
      <c r="D532" s="2" t="s">
        <v>221</v>
      </c>
      <c r="E532" s="2" t="s">
        <v>87</v>
      </c>
      <c r="F532" s="2" t="s">
        <v>136</v>
      </c>
      <c r="G532" s="2" t="s">
        <v>15</v>
      </c>
      <c r="H532" s="2">
        <f t="shared" si="58"/>
        <v>1.83722433160838E-6</v>
      </c>
      <c r="I532" s="2" t="s">
        <v>67</v>
      </c>
      <c r="J532" s="2" t="s">
        <v>68</v>
      </c>
      <c r="K532" s="2" t="s">
        <v>69</v>
      </c>
      <c r="L532" s="2" t="s">
        <v>62</v>
      </c>
      <c r="M532" s="2"/>
      <c r="N532" s="38" t="s">
        <v>71</v>
      </c>
    </row>
    <row r="533" spans="1:14" x14ac:dyDescent="0.2">
      <c r="A533" s="4">
        <f t="shared" si="61"/>
        <v>6.3543793098522858</v>
      </c>
      <c r="B533" s="59" t="s">
        <v>11</v>
      </c>
      <c r="C533" s="2" t="s">
        <v>239</v>
      </c>
      <c r="D533" s="2" t="s">
        <v>221</v>
      </c>
      <c r="E533" s="2" t="s">
        <v>87</v>
      </c>
      <c r="F533" s="2" t="s">
        <v>136</v>
      </c>
      <c r="G533" s="2" t="s">
        <v>16</v>
      </c>
      <c r="H533" s="2">
        <f t="shared" si="58"/>
        <v>6.0231083505708875E-6</v>
      </c>
      <c r="I533" s="2" t="s">
        <v>67</v>
      </c>
      <c r="J533" s="2" t="s">
        <v>68</v>
      </c>
      <c r="K533" s="2" t="s">
        <v>69</v>
      </c>
      <c r="L533" s="2" t="s">
        <v>62</v>
      </c>
      <c r="M533" s="2"/>
      <c r="N533" s="38" t="s">
        <v>71</v>
      </c>
    </row>
    <row r="534" spans="1:14" x14ac:dyDescent="0.2">
      <c r="A534" s="4">
        <f t="shared" si="61"/>
        <v>0.39624394454334716</v>
      </c>
      <c r="B534" s="59" t="s">
        <v>11</v>
      </c>
      <c r="C534" s="2" t="s">
        <v>239</v>
      </c>
      <c r="D534" s="2" t="s">
        <v>221</v>
      </c>
      <c r="E534" s="2" t="s">
        <v>87</v>
      </c>
      <c r="F534" s="2" t="s">
        <v>136</v>
      </c>
      <c r="G534" s="2" t="s">
        <v>17</v>
      </c>
      <c r="H534" s="2">
        <f t="shared" si="58"/>
        <v>3.7558667729227222E-7</v>
      </c>
      <c r="I534" s="2" t="s">
        <v>67</v>
      </c>
      <c r="J534" s="2" t="s">
        <v>68</v>
      </c>
      <c r="K534" s="2" t="s">
        <v>69</v>
      </c>
      <c r="L534" s="2" t="s">
        <v>62</v>
      </c>
      <c r="M534" s="2"/>
      <c r="N534" s="38" t="s">
        <v>71</v>
      </c>
    </row>
    <row r="535" spans="1:14" x14ac:dyDescent="0.2">
      <c r="A535" s="4">
        <f t="shared" si="61"/>
        <v>0.92429528807770533</v>
      </c>
      <c r="B535" s="59" t="s">
        <v>11</v>
      </c>
      <c r="C535" s="2" t="s">
        <v>239</v>
      </c>
      <c r="D535" s="2" t="s">
        <v>221</v>
      </c>
      <c r="E535" s="2" t="s">
        <v>87</v>
      </c>
      <c r="F535" s="2" t="s">
        <v>136</v>
      </c>
      <c r="G535" s="2" t="s">
        <v>18</v>
      </c>
      <c r="H535" s="2">
        <f t="shared" si="58"/>
        <v>8.7610927779877287E-7</v>
      </c>
      <c r="I535" s="2" t="s">
        <v>67</v>
      </c>
      <c r="J535" s="2" t="s">
        <v>68</v>
      </c>
      <c r="K535" s="2" t="s">
        <v>69</v>
      </c>
      <c r="L535" s="2" t="s">
        <v>62</v>
      </c>
      <c r="M535" s="2"/>
      <c r="N535" s="38" t="s">
        <v>71</v>
      </c>
    </row>
    <row r="536" spans="1:14" x14ac:dyDescent="0.2">
      <c r="A536" s="4">
        <f t="shared" si="61"/>
        <v>94.518332135130464</v>
      </c>
      <c r="B536" s="59" t="s">
        <v>11</v>
      </c>
      <c r="C536" s="2" t="s">
        <v>239</v>
      </c>
      <c r="D536" s="2" t="s">
        <v>221</v>
      </c>
      <c r="E536" s="2" t="s">
        <v>87</v>
      </c>
      <c r="F536" s="2" t="s">
        <v>136</v>
      </c>
      <c r="G536" s="2" t="s">
        <v>79</v>
      </c>
      <c r="H536" s="2">
        <f t="shared" si="58"/>
        <v>8.9590836147043098E-5</v>
      </c>
      <c r="I536" s="2" t="s">
        <v>67</v>
      </c>
      <c r="J536" s="2" t="s">
        <v>68</v>
      </c>
      <c r="K536" s="2" t="s">
        <v>69</v>
      </c>
      <c r="L536" s="2" t="s">
        <v>62</v>
      </c>
      <c r="M536" s="2"/>
      <c r="N536" s="38" t="s">
        <v>71</v>
      </c>
    </row>
    <row r="537" spans="1:14" x14ac:dyDescent="0.2">
      <c r="A537" s="4">
        <f t="shared" si="61"/>
        <v>0.55498921752759023</v>
      </c>
      <c r="B537" s="59" t="s">
        <v>11</v>
      </c>
      <c r="C537" s="2" t="s">
        <v>239</v>
      </c>
      <c r="D537" s="2" t="s">
        <v>221</v>
      </c>
      <c r="E537" s="2" t="s">
        <v>87</v>
      </c>
      <c r="F537" s="2" t="s">
        <v>136</v>
      </c>
      <c r="G537" s="2" t="s">
        <v>20</v>
      </c>
      <c r="H537" s="2">
        <f t="shared" si="58"/>
        <v>5.2605613035790544E-7</v>
      </c>
      <c r="I537" s="2" t="s">
        <v>67</v>
      </c>
      <c r="J537" s="2" t="s">
        <v>68</v>
      </c>
      <c r="K537" s="2" t="s">
        <v>69</v>
      </c>
      <c r="L537" s="2" t="s">
        <v>62</v>
      </c>
      <c r="M537" s="2"/>
      <c r="N537" s="38" t="s">
        <v>71</v>
      </c>
    </row>
    <row r="538" spans="1:14" x14ac:dyDescent="0.2">
      <c r="A538" s="4">
        <f t="shared" si="61"/>
        <v>36133.177740876105</v>
      </c>
      <c r="B538" s="59" t="s">
        <v>11</v>
      </c>
      <c r="C538" s="2" t="s">
        <v>239</v>
      </c>
      <c r="D538" s="2" t="s">
        <v>221</v>
      </c>
      <c r="E538" s="2" t="s">
        <v>87</v>
      </c>
      <c r="F538" s="2" t="s">
        <v>136</v>
      </c>
      <c r="G538" s="2" t="s">
        <v>21</v>
      </c>
      <c r="H538" s="2">
        <f t="shared" si="58"/>
        <v>3.4249457574290154E-2</v>
      </c>
      <c r="I538" s="2" t="s">
        <v>67</v>
      </c>
      <c r="J538" s="2" t="s">
        <v>68</v>
      </c>
      <c r="K538" s="2" t="s">
        <v>69</v>
      </c>
      <c r="L538" s="2" t="s">
        <v>62</v>
      </c>
      <c r="M538" s="2"/>
      <c r="N538" s="38" t="s">
        <v>213</v>
      </c>
    </row>
    <row r="539" spans="1:14" x14ac:dyDescent="0.2">
      <c r="A539" s="4">
        <f t="shared" si="61"/>
        <v>0</v>
      </c>
      <c r="B539" s="59" t="s">
        <v>11</v>
      </c>
      <c r="C539" s="2" t="s">
        <v>239</v>
      </c>
      <c r="D539" s="2" t="s">
        <v>221</v>
      </c>
      <c r="E539" s="2" t="s">
        <v>87</v>
      </c>
      <c r="F539" s="2" t="s">
        <v>136</v>
      </c>
      <c r="G539" s="2" t="s">
        <v>182</v>
      </c>
      <c r="H539" s="2">
        <f t="shared" si="58"/>
        <v>0</v>
      </c>
      <c r="I539" s="2" t="s">
        <v>67</v>
      </c>
      <c r="J539" s="2" t="s">
        <v>68</v>
      </c>
      <c r="K539" s="2" t="s">
        <v>69</v>
      </c>
      <c r="L539" s="2" t="s">
        <v>62</v>
      </c>
      <c r="M539" s="2"/>
      <c r="N539" s="38" t="s">
        <v>71</v>
      </c>
    </row>
    <row r="540" spans="1:14" x14ac:dyDescent="0.2">
      <c r="A540" s="4">
        <f t="shared" si="61"/>
        <v>0</v>
      </c>
      <c r="B540" s="59" t="s">
        <v>11</v>
      </c>
      <c r="C540" s="2" t="s">
        <v>239</v>
      </c>
      <c r="D540" s="2" t="s">
        <v>221</v>
      </c>
      <c r="E540" s="2" t="s">
        <v>87</v>
      </c>
      <c r="F540" s="2" t="s">
        <v>136</v>
      </c>
      <c r="G540" s="2" t="s">
        <v>183</v>
      </c>
      <c r="H540" s="2">
        <f t="shared" si="58"/>
        <v>0</v>
      </c>
      <c r="I540" s="2" t="s">
        <v>67</v>
      </c>
      <c r="J540" s="2" t="s">
        <v>68</v>
      </c>
      <c r="K540" s="2" t="s">
        <v>69</v>
      </c>
      <c r="L540" s="2" t="s">
        <v>62</v>
      </c>
      <c r="M540" s="2"/>
      <c r="N540" s="38" t="s">
        <v>71</v>
      </c>
    </row>
    <row r="541" spans="1:14" x14ac:dyDescent="0.2">
      <c r="A541" s="4">
        <f t="shared" si="61"/>
        <v>0</v>
      </c>
      <c r="B541" s="59" t="s">
        <v>11</v>
      </c>
      <c r="C541" s="2" t="s">
        <v>239</v>
      </c>
      <c r="D541" s="2" t="s">
        <v>221</v>
      </c>
      <c r="E541" s="2" t="s">
        <v>87</v>
      </c>
      <c r="F541" s="2" t="s">
        <v>136</v>
      </c>
      <c r="G541" s="2" t="s">
        <v>184</v>
      </c>
      <c r="H541" s="2">
        <f t="shared" si="58"/>
        <v>0</v>
      </c>
      <c r="I541" s="2" t="s">
        <v>67</v>
      </c>
      <c r="J541" s="2" t="s">
        <v>68</v>
      </c>
      <c r="K541" s="2" t="s">
        <v>69</v>
      </c>
      <c r="L541" s="2" t="s">
        <v>62</v>
      </c>
      <c r="M541" s="2"/>
      <c r="N541" s="38" t="s">
        <v>71</v>
      </c>
    </row>
    <row r="542" spans="1:14" x14ac:dyDescent="0.2">
      <c r="A542" s="4">
        <f t="shared" ref="A542:A555" si="62">AG61</f>
        <v>0.96495617654341403</v>
      </c>
      <c r="B542" s="59" t="s">
        <v>11</v>
      </c>
      <c r="C542" s="2" t="s">
        <v>239</v>
      </c>
      <c r="D542" s="2" t="s">
        <v>221</v>
      </c>
      <c r="E542" s="2" t="s">
        <v>88</v>
      </c>
      <c r="F542" s="2" t="s">
        <v>136</v>
      </c>
      <c r="G542" s="2" t="s">
        <v>8</v>
      </c>
      <c r="H542" s="2">
        <f t="shared" si="58"/>
        <v>9.1465040430655349E-7</v>
      </c>
      <c r="I542" s="2" t="s">
        <v>67</v>
      </c>
      <c r="J542" s="2" t="s">
        <v>68</v>
      </c>
      <c r="K542" s="2" t="s">
        <v>69</v>
      </c>
      <c r="L542" s="2" t="s">
        <v>62</v>
      </c>
      <c r="M542" s="2"/>
      <c r="N542" s="38" t="s">
        <v>71</v>
      </c>
    </row>
    <row r="543" spans="1:14" x14ac:dyDescent="0.2">
      <c r="A543" s="4">
        <f t="shared" si="62"/>
        <v>1.2612200451869136</v>
      </c>
      <c r="B543" s="59" t="s">
        <v>11</v>
      </c>
      <c r="C543" s="2" t="s">
        <v>239</v>
      </c>
      <c r="D543" s="2" t="s">
        <v>221</v>
      </c>
      <c r="E543" s="2" t="s">
        <v>88</v>
      </c>
      <c r="F543" s="2" t="s">
        <v>136</v>
      </c>
      <c r="G543" s="2" t="s">
        <v>12</v>
      </c>
      <c r="H543" s="2">
        <f t="shared" si="58"/>
        <v>1.195469237143994E-6</v>
      </c>
      <c r="I543" s="2" t="s">
        <v>67</v>
      </c>
      <c r="J543" s="2" t="s">
        <v>68</v>
      </c>
      <c r="K543" s="2" t="s">
        <v>69</v>
      </c>
      <c r="L543" s="2" t="s">
        <v>62</v>
      </c>
      <c r="M543" s="2"/>
      <c r="N543" s="38" t="s">
        <v>71</v>
      </c>
    </row>
    <row r="544" spans="1:14" x14ac:dyDescent="0.2">
      <c r="A544" s="4">
        <f t="shared" si="62"/>
        <v>1.6449072981782056</v>
      </c>
      <c r="B544" s="59" t="s">
        <v>11</v>
      </c>
      <c r="C544" s="2" t="s">
        <v>239</v>
      </c>
      <c r="D544" s="2" t="s">
        <v>221</v>
      </c>
      <c r="E544" s="2" t="s">
        <v>88</v>
      </c>
      <c r="F544" s="2" t="s">
        <v>136</v>
      </c>
      <c r="G544" s="2" t="s">
        <v>13</v>
      </c>
      <c r="H544" s="2">
        <f t="shared" si="58"/>
        <v>1.55915383713574E-6</v>
      </c>
      <c r="I544" s="2" t="s">
        <v>67</v>
      </c>
      <c r="J544" s="2" t="s">
        <v>68</v>
      </c>
      <c r="K544" s="2" t="s">
        <v>69</v>
      </c>
      <c r="L544" s="2" t="s">
        <v>62</v>
      </c>
      <c r="M544" s="2"/>
      <c r="N544" s="38" t="s">
        <v>71</v>
      </c>
    </row>
    <row r="545" spans="1:14" x14ac:dyDescent="0.2">
      <c r="A545" s="4">
        <f t="shared" si="62"/>
        <v>1.2074408524401301</v>
      </c>
      <c r="B545" s="59" t="s">
        <v>11</v>
      </c>
      <c r="C545" s="2" t="s">
        <v>239</v>
      </c>
      <c r="D545" s="2" t="s">
        <v>221</v>
      </c>
      <c r="E545" s="2" t="s">
        <v>88</v>
      </c>
      <c r="F545" s="2" t="s">
        <v>136</v>
      </c>
      <c r="G545" s="2" t="s">
        <v>14</v>
      </c>
      <c r="H545" s="2">
        <f t="shared" si="58"/>
        <v>1.144493698995384E-6</v>
      </c>
      <c r="I545" s="2" t="s">
        <v>67</v>
      </c>
      <c r="J545" s="2" t="s">
        <v>68</v>
      </c>
      <c r="K545" s="2" t="s">
        <v>69</v>
      </c>
      <c r="L545" s="2" t="s">
        <v>62</v>
      </c>
      <c r="M545" s="2"/>
      <c r="N545" s="38" t="s">
        <v>71</v>
      </c>
    </row>
    <row r="546" spans="1:14" x14ac:dyDescent="0.2">
      <c r="A546" s="4">
        <f t="shared" si="62"/>
        <v>1.1635271219455654</v>
      </c>
      <c r="B546" s="59" t="s">
        <v>11</v>
      </c>
      <c r="C546" s="2" t="s">
        <v>239</v>
      </c>
      <c r="D546" s="2" t="s">
        <v>221</v>
      </c>
      <c r="E546" s="2" t="s">
        <v>88</v>
      </c>
      <c r="F546" s="2" t="s">
        <v>136</v>
      </c>
      <c r="G546" s="2" t="s">
        <v>15</v>
      </c>
      <c r="H546" s="2">
        <f t="shared" si="58"/>
        <v>1.1028693099010099E-6</v>
      </c>
      <c r="I546" s="2" t="s">
        <v>67</v>
      </c>
      <c r="J546" s="2" t="s">
        <v>68</v>
      </c>
      <c r="K546" s="2" t="s">
        <v>69</v>
      </c>
      <c r="L546" s="2" t="s">
        <v>62</v>
      </c>
      <c r="M546" s="2"/>
      <c r="N546" s="38" t="s">
        <v>71</v>
      </c>
    </row>
    <row r="547" spans="1:14" x14ac:dyDescent="0.2">
      <c r="A547" s="4">
        <f t="shared" si="62"/>
        <v>2.7140635663636774E-2</v>
      </c>
      <c r="B547" s="59" t="s">
        <v>11</v>
      </c>
      <c r="C547" s="2" t="s">
        <v>239</v>
      </c>
      <c r="D547" s="2" t="s">
        <v>221</v>
      </c>
      <c r="E547" s="2" t="s">
        <v>88</v>
      </c>
      <c r="F547" s="2" t="s">
        <v>136</v>
      </c>
      <c r="G547" s="2" t="s">
        <v>16</v>
      </c>
      <c r="H547" s="2">
        <f t="shared" si="58"/>
        <v>2.5725721008186516E-8</v>
      </c>
      <c r="I547" s="2" t="s">
        <v>67</v>
      </c>
      <c r="J547" s="2" t="s">
        <v>68</v>
      </c>
      <c r="K547" s="2" t="s">
        <v>69</v>
      </c>
      <c r="L547" s="2" t="s">
        <v>62</v>
      </c>
      <c r="M547" s="2"/>
      <c r="N547" s="38" t="s">
        <v>71</v>
      </c>
    </row>
    <row r="548" spans="1:14" x14ac:dyDescent="0.2">
      <c r="A548" s="4">
        <f t="shared" si="62"/>
        <v>0</v>
      </c>
      <c r="B548" s="59" t="s">
        <v>11</v>
      </c>
      <c r="C548" s="2" t="s">
        <v>239</v>
      </c>
      <c r="D548" s="2" t="s">
        <v>221</v>
      </c>
      <c r="E548" s="2" t="s">
        <v>88</v>
      </c>
      <c r="F548" s="2" t="s">
        <v>136</v>
      </c>
      <c r="G548" s="2" t="s">
        <v>17</v>
      </c>
      <c r="H548" s="2">
        <f t="shared" si="58"/>
        <v>0</v>
      </c>
      <c r="I548" s="2" t="s">
        <v>67</v>
      </c>
      <c r="J548" s="2" t="s">
        <v>68</v>
      </c>
      <c r="K548" s="2" t="s">
        <v>69</v>
      </c>
      <c r="L548" s="2" t="s">
        <v>62</v>
      </c>
      <c r="M548" s="2"/>
      <c r="N548" s="38" t="s">
        <v>71</v>
      </c>
    </row>
    <row r="549" spans="1:14" x14ac:dyDescent="0.2">
      <c r="A549" s="4">
        <f t="shared" si="62"/>
        <v>0</v>
      </c>
      <c r="B549" s="59" t="s">
        <v>11</v>
      </c>
      <c r="C549" s="2" t="s">
        <v>239</v>
      </c>
      <c r="D549" s="2" t="s">
        <v>221</v>
      </c>
      <c r="E549" s="2" t="s">
        <v>88</v>
      </c>
      <c r="F549" s="2" t="s">
        <v>136</v>
      </c>
      <c r="G549" s="2" t="s">
        <v>18</v>
      </c>
      <c r="H549" s="2">
        <f t="shared" si="58"/>
        <v>0</v>
      </c>
      <c r="I549" s="2" t="s">
        <v>67</v>
      </c>
      <c r="J549" s="2" t="s">
        <v>68</v>
      </c>
      <c r="K549" s="2" t="s">
        <v>69</v>
      </c>
      <c r="L549" s="2" t="s">
        <v>62</v>
      </c>
      <c r="M549" s="2"/>
      <c r="N549" s="38" t="s">
        <v>71</v>
      </c>
    </row>
    <row r="550" spans="1:14" x14ac:dyDescent="0.2">
      <c r="A550" s="4">
        <f t="shared" si="62"/>
        <v>0</v>
      </c>
      <c r="B550" s="59" t="s">
        <v>11</v>
      </c>
      <c r="C550" s="2" t="s">
        <v>239</v>
      </c>
      <c r="D550" s="2" t="s">
        <v>221</v>
      </c>
      <c r="E550" s="2" t="s">
        <v>88</v>
      </c>
      <c r="F550" s="2" t="s">
        <v>136</v>
      </c>
      <c r="G550" s="2" t="s">
        <v>79</v>
      </c>
      <c r="H550" s="2">
        <f t="shared" si="58"/>
        <v>0</v>
      </c>
      <c r="I550" s="2" t="s">
        <v>67</v>
      </c>
      <c r="J550" s="2" t="s">
        <v>68</v>
      </c>
      <c r="K550" s="2" t="s">
        <v>69</v>
      </c>
      <c r="L550" s="2" t="s">
        <v>62</v>
      </c>
      <c r="M550" s="2"/>
      <c r="N550" s="38" t="s">
        <v>71</v>
      </c>
    </row>
    <row r="551" spans="1:14" x14ac:dyDescent="0.2">
      <c r="A551" s="4">
        <f t="shared" si="62"/>
        <v>0</v>
      </c>
      <c r="B551" s="59" t="s">
        <v>11</v>
      </c>
      <c r="C551" s="2" t="s">
        <v>239</v>
      </c>
      <c r="D551" s="2" t="s">
        <v>221</v>
      </c>
      <c r="E551" s="2" t="s">
        <v>88</v>
      </c>
      <c r="F551" s="2" t="s">
        <v>136</v>
      </c>
      <c r="G551" s="2" t="s">
        <v>20</v>
      </c>
      <c r="H551" s="2">
        <f t="shared" si="58"/>
        <v>0</v>
      </c>
      <c r="I551" s="2" t="s">
        <v>67</v>
      </c>
      <c r="J551" s="2" t="s">
        <v>68</v>
      </c>
      <c r="K551" s="2" t="s">
        <v>69</v>
      </c>
      <c r="L551" s="2" t="s">
        <v>62</v>
      </c>
      <c r="M551" s="2"/>
      <c r="N551" s="38" t="s">
        <v>71</v>
      </c>
    </row>
    <row r="552" spans="1:14" x14ac:dyDescent="0.2">
      <c r="A552" s="4">
        <f t="shared" si="62"/>
        <v>49117.11804963374</v>
      </c>
      <c r="B552" s="59" t="s">
        <v>11</v>
      </c>
      <c r="C552" s="2" t="s">
        <v>239</v>
      </c>
      <c r="D552" s="2" t="s">
        <v>221</v>
      </c>
      <c r="E552" s="2" t="s">
        <v>88</v>
      </c>
      <c r="F552" s="2" t="s">
        <v>136</v>
      </c>
      <c r="G552" s="2" t="s">
        <v>21</v>
      </c>
      <c r="H552" s="2">
        <f t="shared" si="58"/>
        <v>4.6556509999652836E-2</v>
      </c>
      <c r="I552" s="2" t="s">
        <v>67</v>
      </c>
      <c r="J552" s="2" t="s">
        <v>68</v>
      </c>
      <c r="K552" s="2" t="s">
        <v>69</v>
      </c>
      <c r="L552" s="2" t="s">
        <v>62</v>
      </c>
      <c r="M552" s="2"/>
      <c r="N552" s="38" t="s">
        <v>213</v>
      </c>
    </row>
    <row r="553" spans="1:14" x14ac:dyDescent="0.2">
      <c r="A553" s="4">
        <f t="shared" si="62"/>
        <v>0</v>
      </c>
      <c r="B553" s="59" t="s">
        <v>11</v>
      </c>
      <c r="C553" s="2" t="s">
        <v>239</v>
      </c>
      <c r="D553" s="2" t="s">
        <v>221</v>
      </c>
      <c r="E553" s="2" t="s">
        <v>88</v>
      </c>
      <c r="F553" s="2" t="s">
        <v>136</v>
      </c>
      <c r="G553" s="2" t="s">
        <v>182</v>
      </c>
      <c r="H553" s="2">
        <f t="shared" si="58"/>
        <v>0</v>
      </c>
      <c r="I553" s="2" t="s">
        <v>67</v>
      </c>
      <c r="J553" s="2" t="s">
        <v>68</v>
      </c>
      <c r="K553" s="2" t="s">
        <v>69</v>
      </c>
      <c r="L553" s="2" t="s">
        <v>62</v>
      </c>
      <c r="M553" s="2"/>
      <c r="N553" s="38" t="s">
        <v>71</v>
      </c>
    </row>
    <row r="554" spans="1:14" x14ac:dyDescent="0.2">
      <c r="A554" s="4">
        <f t="shared" si="62"/>
        <v>0</v>
      </c>
      <c r="B554" s="59" t="s">
        <v>11</v>
      </c>
      <c r="C554" s="2" t="s">
        <v>239</v>
      </c>
      <c r="D554" s="2" t="s">
        <v>221</v>
      </c>
      <c r="E554" s="2" t="s">
        <v>88</v>
      </c>
      <c r="F554" s="2" t="s">
        <v>136</v>
      </c>
      <c r="G554" s="2" t="s">
        <v>183</v>
      </c>
      <c r="H554" s="2">
        <f t="shared" si="58"/>
        <v>0</v>
      </c>
      <c r="I554" s="2" t="s">
        <v>67</v>
      </c>
      <c r="J554" s="2" t="s">
        <v>68</v>
      </c>
      <c r="K554" s="2" t="s">
        <v>69</v>
      </c>
      <c r="L554" s="2" t="s">
        <v>62</v>
      </c>
      <c r="M554" s="2"/>
      <c r="N554" s="38" t="s">
        <v>71</v>
      </c>
    </row>
    <row r="555" spans="1:14" x14ac:dyDescent="0.2">
      <c r="A555" s="4">
        <f t="shared" si="62"/>
        <v>0</v>
      </c>
      <c r="B555" s="59" t="s">
        <v>11</v>
      </c>
      <c r="C555" s="2" t="s">
        <v>239</v>
      </c>
      <c r="D555" s="2" t="s">
        <v>221</v>
      </c>
      <c r="E555" s="2" t="s">
        <v>88</v>
      </c>
      <c r="F555" s="2" t="s">
        <v>136</v>
      </c>
      <c r="G555" s="2" t="s">
        <v>184</v>
      </c>
      <c r="H555" s="2">
        <f t="shared" si="58"/>
        <v>0</v>
      </c>
      <c r="I555" s="2" t="s">
        <v>67</v>
      </c>
      <c r="J555" s="2" t="s">
        <v>68</v>
      </c>
      <c r="K555" s="2" t="s">
        <v>69</v>
      </c>
      <c r="L555" s="2" t="s">
        <v>62</v>
      </c>
      <c r="M555" s="2"/>
      <c r="N555" s="38" t="s">
        <v>71</v>
      </c>
    </row>
    <row r="556" spans="1:14" x14ac:dyDescent="0.2">
      <c r="A556" s="4">
        <f>AH61*1.00304568527919</f>
        <v>5.6854256216660577</v>
      </c>
      <c r="B556" s="59" t="s">
        <v>11</v>
      </c>
      <c r="C556" s="2" t="s">
        <v>239</v>
      </c>
      <c r="D556" s="2" t="s">
        <v>221</v>
      </c>
      <c r="E556" s="2" t="s">
        <v>113</v>
      </c>
      <c r="F556" s="2" t="s">
        <v>136</v>
      </c>
      <c r="G556" s="2" t="s">
        <v>8</v>
      </c>
      <c r="H556" s="2">
        <f t="shared" si="58"/>
        <v>5.3890290252758847E-6</v>
      </c>
      <c r="I556" s="2" t="s">
        <v>67</v>
      </c>
      <c r="J556" s="2" t="s">
        <v>68</v>
      </c>
      <c r="K556" s="2" t="s">
        <v>69</v>
      </c>
      <c r="L556" s="2" t="s">
        <v>62</v>
      </c>
      <c r="M556" s="2"/>
      <c r="N556" s="38" t="s">
        <v>71</v>
      </c>
    </row>
    <row r="557" spans="1:14" x14ac:dyDescent="0.2">
      <c r="A557" s="4">
        <f t="shared" ref="A557:A569" si="63">AH62*1.00304568527919</f>
        <v>18.015263105096167</v>
      </c>
      <c r="B557" s="59" t="s">
        <v>11</v>
      </c>
      <c r="C557" s="2" t="s">
        <v>239</v>
      </c>
      <c r="D557" s="2" t="s">
        <v>221</v>
      </c>
      <c r="E557" s="2" t="s">
        <v>113</v>
      </c>
      <c r="F557" s="2" t="s">
        <v>136</v>
      </c>
      <c r="G557" s="2" t="s">
        <v>12</v>
      </c>
      <c r="H557" s="2">
        <f t="shared" si="58"/>
        <v>1.7076078772603004E-5</v>
      </c>
      <c r="I557" s="2" t="s">
        <v>67</v>
      </c>
      <c r="J557" s="2" t="s">
        <v>68</v>
      </c>
      <c r="K557" s="2" t="s">
        <v>69</v>
      </c>
      <c r="L557" s="2" t="s">
        <v>62</v>
      </c>
      <c r="M557" s="2"/>
      <c r="N557" s="38" t="s">
        <v>71</v>
      </c>
    </row>
    <row r="558" spans="1:14" x14ac:dyDescent="0.2">
      <c r="A558" s="4">
        <f t="shared" si="63"/>
        <v>35.28943037130373</v>
      </c>
      <c r="B558" s="59" t="s">
        <v>11</v>
      </c>
      <c r="C558" s="2" t="s">
        <v>239</v>
      </c>
      <c r="D558" s="2" t="s">
        <v>221</v>
      </c>
      <c r="E558" s="2" t="s">
        <v>113</v>
      </c>
      <c r="F558" s="2" t="s">
        <v>136</v>
      </c>
      <c r="G558" s="2" t="s">
        <v>13</v>
      </c>
      <c r="H558" s="2">
        <f t="shared" si="58"/>
        <v>3.3449697034411118E-5</v>
      </c>
      <c r="I558" s="2" t="s">
        <v>67</v>
      </c>
      <c r="J558" s="2" t="s">
        <v>68</v>
      </c>
      <c r="K558" s="2" t="s">
        <v>69</v>
      </c>
      <c r="L558" s="2" t="s">
        <v>62</v>
      </c>
      <c r="M558" s="2"/>
      <c r="N558" s="38" t="s">
        <v>71</v>
      </c>
    </row>
    <row r="559" spans="1:14" x14ac:dyDescent="0.2">
      <c r="A559" s="4">
        <f t="shared" si="63"/>
        <v>6.3385697907680258</v>
      </c>
      <c r="B559" s="59" t="s">
        <v>11</v>
      </c>
      <c r="C559" s="2" t="s">
        <v>239</v>
      </c>
      <c r="D559" s="2" t="s">
        <v>221</v>
      </c>
      <c r="E559" s="2" t="s">
        <v>113</v>
      </c>
      <c r="F559" s="2" t="s">
        <v>136</v>
      </c>
      <c r="G559" s="2" t="s">
        <v>14</v>
      </c>
      <c r="H559" s="2">
        <f t="shared" si="58"/>
        <v>6.0081230244246699E-6</v>
      </c>
      <c r="I559" s="2" t="s">
        <v>67</v>
      </c>
      <c r="J559" s="2" t="s">
        <v>68</v>
      </c>
      <c r="K559" s="2" t="s">
        <v>69</v>
      </c>
      <c r="L559" s="2" t="s">
        <v>62</v>
      </c>
      <c r="M559" s="2"/>
      <c r="N559" s="38" t="s">
        <v>71</v>
      </c>
    </row>
    <row r="560" spans="1:14" x14ac:dyDescent="0.2">
      <c r="A560" s="4">
        <f t="shared" si="63"/>
        <v>2.746383881395726</v>
      </c>
      <c r="B560" s="59" t="s">
        <v>11</v>
      </c>
      <c r="C560" s="2" t="s">
        <v>239</v>
      </c>
      <c r="D560" s="2" t="s">
        <v>221</v>
      </c>
      <c r="E560" s="2" t="s">
        <v>113</v>
      </c>
      <c r="F560" s="2" t="s">
        <v>136</v>
      </c>
      <c r="G560" s="2" t="s">
        <v>15</v>
      </c>
      <c r="H560" s="2">
        <f t="shared" ref="H560:H623" si="64">A560/1000/10^6/0.001055</f>
        <v>2.6032074705172764E-6</v>
      </c>
      <c r="I560" s="2" t="s">
        <v>67</v>
      </c>
      <c r="J560" s="2" t="s">
        <v>68</v>
      </c>
      <c r="K560" s="2" t="s">
        <v>69</v>
      </c>
      <c r="L560" s="2" t="s">
        <v>62</v>
      </c>
      <c r="M560" s="2"/>
      <c r="N560" s="38" t="s">
        <v>71</v>
      </c>
    </row>
    <row r="561" spans="1:14" x14ac:dyDescent="0.2">
      <c r="A561" s="4">
        <f t="shared" si="63"/>
        <v>86.791860572002193</v>
      </c>
      <c r="B561" s="59" t="s">
        <v>11</v>
      </c>
      <c r="C561" s="2" t="s">
        <v>239</v>
      </c>
      <c r="D561" s="2" t="s">
        <v>221</v>
      </c>
      <c r="E561" s="2" t="s">
        <v>113</v>
      </c>
      <c r="F561" s="2" t="s">
        <v>136</v>
      </c>
      <c r="G561" s="2" t="s">
        <v>16</v>
      </c>
      <c r="H561" s="2">
        <f t="shared" si="64"/>
        <v>8.2267166418959427E-5</v>
      </c>
      <c r="I561" s="2" t="s">
        <v>67</v>
      </c>
      <c r="J561" s="2" t="s">
        <v>68</v>
      </c>
      <c r="K561" s="2" t="s">
        <v>69</v>
      </c>
      <c r="L561" s="2" t="s">
        <v>62</v>
      </c>
      <c r="M561" s="2"/>
      <c r="N561" s="38" t="s">
        <v>71</v>
      </c>
    </row>
    <row r="562" spans="1:14" x14ac:dyDescent="0.2">
      <c r="A562" s="4">
        <f t="shared" si="63"/>
        <v>0.22555536381652266</v>
      </c>
      <c r="B562" s="59" t="s">
        <v>11</v>
      </c>
      <c r="C562" s="2" t="s">
        <v>239</v>
      </c>
      <c r="D562" s="2" t="s">
        <v>221</v>
      </c>
      <c r="E562" s="2" t="s">
        <v>113</v>
      </c>
      <c r="F562" s="2" t="s">
        <v>136</v>
      </c>
      <c r="G562" s="2" t="s">
        <v>17</v>
      </c>
      <c r="H562" s="2">
        <f t="shared" si="64"/>
        <v>2.1379655338059023E-7</v>
      </c>
      <c r="I562" s="2" t="s">
        <v>67</v>
      </c>
      <c r="J562" s="2" t="s">
        <v>68</v>
      </c>
      <c r="K562" s="2" t="s">
        <v>69</v>
      </c>
      <c r="L562" s="2" t="s">
        <v>62</v>
      </c>
      <c r="M562" s="2"/>
      <c r="N562" s="38" t="s">
        <v>71</v>
      </c>
    </row>
    <row r="563" spans="1:14" x14ac:dyDescent="0.2">
      <c r="A563" s="4">
        <f t="shared" si="63"/>
        <v>0.53242682401562802</v>
      </c>
      <c r="B563" s="59" t="s">
        <v>11</v>
      </c>
      <c r="C563" s="2" t="s">
        <v>239</v>
      </c>
      <c r="D563" s="2" t="s">
        <v>221</v>
      </c>
      <c r="E563" s="2" t="s">
        <v>113</v>
      </c>
      <c r="F563" s="2" t="s">
        <v>136</v>
      </c>
      <c r="G563" s="2" t="s">
        <v>18</v>
      </c>
      <c r="H563" s="2">
        <f t="shared" si="64"/>
        <v>5.0466997537026356E-7</v>
      </c>
      <c r="I563" s="2" t="s">
        <v>67</v>
      </c>
      <c r="J563" s="2" t="s">
        <v>68</v>
      </c>
      <c r="K563" s="2" t="s">
        <v>69</v>
      </c>
      <c r="L563" s="2" t="s">
        <v>62</v>
      </c>
      <c r="M563" s="2"/>
      <c r="N563" s="38" t="s">
        <v>71</v>
      </c>
    </row>
    <row r="564" spans="1:14" x14ac:dyDescent="0.2">
      <c r="A564" s="4">
        <f t="shared" si="63"/>
        <v>99.75302078192199</v>
      </c>
      <c r="B564" s="59" t="s">
        <v>11</v>
      </c>
      <c r="C564" s="2" t="s">
        <v>239</v>
      </c>
      <c r="D564" s="2" t="s">
        <v>221</v>
      </c>
      <c r="E564" s="2" t="s">
        <v>113</v>
      </c>
      <c r="F564" s="2" t="s">
        <v>136</v>
      </c>
      <c r="G564" s="2" t="s">
        <v>79</v>
      </c>
      <c r="H564" s="2">
        <f t="shared" si="64"/>
        <v>9.4552626333575349E-5</v>
      </c>
      <c r="I564" s="2" t="s">
        <v>67</v>
      </c>
      <c r="J564" s="2" t="s">
        <v>68</v>
      </c>
      <c r="K564" s="2" t="s">
        <v>69</v>
      </c>
      <c r="L564" s="2" t="s">
        <v>62</v>
      </c>
      <c r="M564" s="2"/>
      <c r="N564" s="38" t="s">
        <v>71</v>
      </c>
    </row>
    <row r="565" spans="1:14" x14ac:dyDescent="0.2">
      <c r="A565" s="4">
        <f t="shared" si="63"/>
        <v>0.78813314372163223</v>
      </c>
      <c r="B565" s="59" t="s">
        <v>11</v>
      </c>
      <c r="C565" s="2" t="s">
        <v>239</v>
      </c>
      <c r="D565" s="2" t="s">
        <v>221</v>
      </c>
      <c r="E565" s="2" t="s">
        <v>113</v>
      </c>
      <c r="F565" s="2" t="s">
        <v>136</v>
      </c>
      <c r="G565" s="2" t="s">
        <v>20</v>
      </c>
      <c r="H565" s="2">
        <f t="shared" si="64"/>
        <v>7.4704563385936707E-7</v>
      </c>
      <c r="I565" s="2" t="s">
        <v>67</v>
      </c>
      <c r="J565" s="2" t="s">
        <v>68</v>
      </c>
      <c r="K565" s="2" t="s">
        <v>69</v>
      </c>
      <c r="L565" s="2" t="s">
        <v>62</v>
      </c>
      <c r="M565" s="2"/>
      <c r="N565" s="38" t="s">
        <v>71</v>
      </c>
    </row>
    <row r="566" spans="1:14" x14ac:dyDescent="0.2">
      <c r="A566" s="4">
        <f t="shared" si="63"/>
        <v>50293.170848577342</v>
      </c>
      <c r="B566" s="59" t="s">
        <v>11</v>
      </c>
      <c r="C566" s="2" t="s">
        <v>239</v>
      </c>
      <c r="D566" s="2" t="s">
        <v>221</v>
      </c>
      <c r="E566" s="2" t="s">
        <v>113</v>
      </c>
      <c r="F566" s="2" t="s">
        <v>136</v>
      </c>
      <c r="G566" s="2" t="s">
        <v>21</v>
      </c>
      <c r="H566" s="2">
        <f t="shared" si="64"/>
        <v>4.7671251989172832E-2</v>
      </c>
      <c r="I566" s="2" t="s">
        <v>67</v>
      </c>
      <c r="J566" s="2" t="s">
        <v>68</v>
      </c>
      <c r="K566" s="2" t="s">
        <v>69</v>
      </c>
      <c r="L566" s="2" t="s">
        <v>62</v>
      </c>
      <c r="M566" s="2"/>
      <c r="N566" s="38" t="s">
        <v>213</v>
      </c>
    </row>
    <row r="567" spans="1:14" x14ac:dyDescent="0.2">
      <c r="A567" s="4">
        <f t="shared" si="63"/>
        <v>0</v>
      </c>
      <c r="B567" s="59" t="s">
        <v>11</v>
      </c>
      <c r="C567" s="2" t="s">
        <v>239</v>
      </c>
      <c r="D567" s="2" t="s">
        <v>221</v>
      </c>
      <c r="E567" s="2" t="s">
        <v>113</v>
      </c>
      <c r="F567" s="2" t="s">
        <v>136</v>
      </c>
      <c r="G567" s="2" t="s">
        <v>182</v>
      </c>
      <c r="H567" s="2">
        <f t="shared" si="64"/>
        <v>0</v>
      </c>
      <c r="I567" s="2" t="s">
        <v>67</v>
      </c>
      <c r="J567" s="2" t="s">
        <v>68</v>
      </c>
      <c r="K567" s="2" t="s">
        <v>69</v>
      </c>
      <c r="L567" s="2" t="s">
        <v>62</v>
      </c>
      <c r="M567" s="2"/>
      <c r="N567" s="38" t="s">
        <v>71</v>
      </c>
    </row>
    <row r="568" spans="1:14" x14ac:dyDescent="0.2">
      <c r="A568" s="4">
        <f t="shared" si="63"/>
        <v>134.21797968951796</v>
      </c>
      <c r="B568" s="59" t="s">
        <v>11</v>
      </c>
      <c r="C568" s="2" t="s">
        <v>239</v>
      </c>
      <c r="D568" s="2" t="s">
        <v>221</v>
      </c>
      <c r="E568" s="2" t="s">
        <v>113</v>
      </c>
      <c r="F568" s="2" t="s">
        <v>136</v>
      </c>
      <c r="G568" s="2" t="s">
        <v>183</v>
      </c>
      <c r="H568" s="2">
        <f t="shared" si="64"/>
        <v>1.2722083382892698E-4</v>
      </c>
      <c r="I568" s="2" t="s">
        <v>67</v>
      </c>
      <c r="J568" s="2" t="s">
        <v>68</v>
      </c>
      <c r="K568" s="2" t="s">
        <v>69</v>
      </c>
      <c r="L568" s="2" t="s">
        <v>62</v>
      </c>
      <c r="M568" s="2"/>
      <c r="N568" s="38" t="s">
        <v>71</v>
      </c>
    </row>
    <row r="569" spans="1:14" x14ac:dyDescent="0.2">
      <c r="A569" s="4">
        <f t="shared" si="63"/>
        <v>26.84359593790359</v>
      </c>
      <c r="B569" s="59" t="s">
        <v>11</v>
      </c>
      <c r="C569" s="2" t="s">
        <v>239</v>
      </c>
      <c r="D569" s="2" t="s">
        <v>221</v>
      </c>
      <c r="E569" s="2" t="s">
        <v>113</v>
      </c>
      <c r="F569" s="2" t="s">
        <v>136</v>
      </c>
      <c r="G569" s="2" t="s">
        <v>184</v>
      </c>
      <c r="H569" s="2">
        <f t="shared" si="64"/>
        <v>2.5444166765785394E-5</v>
      </c>
      <c r="I569" s="2" t="s">
        <v>67</v>
      </c>
      <c r="J569" s="2" t="s">
        <v>68</v>
      </c>
      <c r="K569" s="2" t="s">
        <v>69</v>
      </c>
      <c r="L569" s="2" t="s">
        <v>62</v>
      </c>
      <c r="M569" s="2"/>
      <c r="N569" s="38" t="s">
        <v>71</v>
      </c>
    </row>
    <row r="570" spans="1:14" x14ac:dyDescent="0.2">
      <c r="A570" s="4">
        <f t="shared" ref="A570:A580" si="65">V78</f>
        <v>-1.7285647619474847</v>
      </c>
      <c r="B570" s="59" t="s">
        <v>11</v>
      </c>
      <c r="C570" s="2" t="s">
        <v>239</v>
      </c>
      <c r="D570" s="2" t="s">
        <v>221</v>
      </c>
      <c r="E570" s="2" t="s">
        <v>89</v>
      </c>
      <c r="F570" s="2" t="s">
        <v>136</v>
      </c>
      <c r="G570" s="2" t="s">
        <v>8</v>
      </c>
      <c r="H570" s="2">
        <f t="shared" si="64"/>
        <v>-1.6384500113246301E-6</v>
      </c>
      <c r="I570" s="2" t="s">
        <v>67</v>
      </c>
      <c r="J570" s="2" t="s">
        <v>68</v>
      </c>
      <c r="K570" s="2" t="s">
        <v>69</v>
      </c>
      <c r="L570" s="2" t="s">
        <v>62</v>
      </c>
      <c r="M570" s="2"/>
      <c r="N570" s="38" t="s">
        <v>71</v>
      </c>
    </row>
    <row r="571" spans="1:14" x14ac:dyDescent="0.2">
      <c r="A571" s="4">
        <f t="shared" si="65"/>
        <v>-6.7390257724607654</v>
      </c>
      <c r="B571" s="59" t="s">
        <v>11</v>
      </c>
      <c r="C571" s="2" t="s">
        <v>239</v>
      </c>
      <c r="D571" s="2" t="s">
        <v>221</v>
      </c>
      <c r="E571" s="2" t="s">
        <v>89</v>
      </c>
      <c r="F571" s="2" t="s">
        <v>136</v>
      </c>
      <c r="G571" s="2" t="s">
        <v>12</v>
      </c>
      <c r="H571" s="2">
        <f t="shared" si="64"/>
        <v>-6.3877021539912466E-6</v>
      </c>
      <c r="I571" s="2" t="s">
        <v>67</v>
      </c>
      <c r="J571" s="2" t="s">
        <v>68</v>
      </c>
      <c r="K571" s="2" t="s">
        <v>69</v>
      </c>
      <c r="L571" s="2" t="s">
        <v>62</v>
      </c>
      <c r="M571" s="2"/>
      <c r="N571" s="38" t="s">
        <v>71</v>
      </c>
    </row>
    <row r="572" spans="1:14" x14ac:dyDescent="0.2">
      <c r="A572" s="4">
        <f t="shared" si="65"/>
        <v>-10.19439104869271</v>
      </c>
      <c r="B572" s="59" t="s">
        <v>11</v>
      </c>
      <c r="C572" s="2" t="s">
        <v>239</v>
      </c>
      <c r="D572" s="2" t="s">
        <v>221</v>
      </c>
      <c r="E572" s="2" t="s">
        <v>89</v>
      </c>
      <c r="F572" s="2" t="s">
        <v>136</v>
      </c>
      <c r="G572" s="2" t="s">
        <v>13</v>
      </c>
      <c r="H572" s="2">
        <f t="shared" si="64"/>
        <v>-9.6629299039741336E-6</v>
      </c>
      <c r="I572" s="2" t="s">
        <v>67</v>
      </c>
      <c r="J572" s="2" t="s">
        <v>68</v>
      </c>
      <c r="K572" s="2" t="s">
        <v>69</v>
      </c>
      <c r="L572" s="2" t="s">
        <v>62</v>
      </c>
      <c r="M572" s="2"/>
      <c r="N572" s="38" t="s">
        <v>71</v>
      </c>
    </row>
    <row r="573" spans="1:14" x14ac:dyDescent="0.2">
      <c r="A573" s="4">
        <f t="shared" si="65"/>
        <v>-0.71275532609973091</v>
      </c>
      <c r="B573" s="59" t="s">
        <v>11</v>
      </c>
      <c r="C573" s="2" t="s">
        <v>239</v>
      </c>
      <c r="D573" s="2" t="s">
        <v>221</v>
      </c>
      <c r="E573" s="2" t="s">
        <v>89</v>
      </c>
      <c r="F573" s="2" t="s">
        <v>136</v>
      </c>
      <c r="G573" s="2" t="s">
        <v>14</v>
      </c>
      <c r="H573" s="2">
        <f t="shared" si="64"/>
        <v>-6.7559746549737537E-7</v>
      </c>
      <c r="I573" s="2" t="s">
        <v>67</v>
      </c>
      <c r="J573" s="2" t="s">
        <v>68</v>
      </c>
      <c r="K573" s="2" t="s">
        <v>69</v>
      </c>
      <c r="L573" s="2" t="s">
        <v>62</v>
      </c>
      <c r="M573" s="2"/>
      <c r="N573" s="38" t="s">
        <v>71</v>
      </c>
    </row>
    <row r="574" spans="1:14" x14ac:dyDescent="0.2">
      <c r="A574" s="4">
        <f t="shared" si="65"/>
        <v>-0.70447994203910858</v>
      </c>
      <c r="B574" s="59" t="s">
        <v>11</v>
      </c>
      <c r="C574" s="2" t="s">
        <v>239</v>
      </c>
      <c r="D574" s="2" t="s">
        <v>221</v>
      </c>
      <c r="E574" s="2" t="s">
        <v>89</v>
      </c>
      <c r="F574" s="2" t="s">
        <v>136</v>
      </c>
      <c r="G574" s="2" t="s">
        <v>15</v>
      </c>
      <c r="H574" s="2">
        <f t="shared" si="64"/>
        <v>-6.6775349956313606E-7</v>
      </c>
      <c r="I574" s="2" t="s">
        <v>67</v>
      </c>
      <c r="J574" s="2" t="s">
        <v>68</v>
      </c>
      <c r="K574" s="2" t="s">
        <v>69</v>
      </c>
      <c r="L574" s="2" t="s">
        <v>62</v>
      </c>
      <c r="M574" s="2"/>
      <c r="N574" s="38" t="s">
        <v>71</v>
      </c>
    </row>
    <row r="575" spans="1:14" x14ac:dyDescent="0.2">
      <c r="A575" s="4">
        <f t="shared" si="65"/>
        <v>-2.0700288968005416</v>
      </c>
      <c r="B575" s="59" t="s">
        <v>11</v>
      </c>
      <c r="C575" s="2" t="s">
        <v>239</v>
      </c>
      <c r="D575" s="2" t="s">
        <v>221</v>
      </c>
      <c r="E575" s="2" t="s">
        <v>89</v>
      </c>
      <c r="F575" s="2" t="s">
        <v>136</v>
      </c>
      <c r="G575" s="2" t="s">
        <v>16</v>
      </c>
      <c r="H575" s="2">
        <f t="shared" si="64"/>
        <v>-1.9621126983891391E-6</v>
      </c>
      <c r="I575" s="2" t="s">
        <v>67</v>
      </c>
      <c r="J575" s="2" t="s">
        <v>68</v>
      </c>
      <c r="K575" s="2" t="s">
        <v>69</v>
      </c>
      <c r="L575" s="2" t="s">
        <v>62</v>
      </c>
      <c r="M575" s="2"/>
      <c r="N575" s="38" t="s">
        <v>71</v>
      </c>
    </row>
    <row r="576" spans="1:14" x14ac:dyDescent="0.2">
      <c r="A576" s="4">
        <f t="shared" si="65"/>
        <v>-0.12711990553557317</v>
      </c>
      <c r="B576" s="59" t="s">
        <v>11</v>
      </c>
      <c r="C576" s="2" t="s">
        <v>239</v>
      </c>
      <c r="D576" s="2" t="s">
        <v>221</v>
      </c>
      <c r="E576" s="2" t="s">
        <v>89</v>
      </c>
      <c r="F576" s="2" t="s">
        <v>136</v>
      </c>
      <c r="G576" s="2" t="s">
        <v>17</v>
      </c>
      <c r="H576" s="2">
        <f t="shared" si="64"/>
        <v>-1.2049280145551959E-7</v>
      </c>
      <c r="I576" s="2" t="s">
        <v>67</v>
      </c>
      <c r="J576" s="2" t="s">
        <v>68</v>
      </c>
      <c r="K576" s="2" t="s">
        <v>69</v>
      </c>
      <c r="L576" s="2" t="s">
        <v>62</v>
      </c>
      <c r="M576" s="2"/>
      <c r="N576" s="38" t="s">
        <v>71</v>
      </c>
    </row>
    <row r="577" spans="1:14" x14ac:dyDescent="0.2">
      <c r="A577" s="4">
        <f t="shared" si="65"/>
        <v>-0.29652523735806829</v>
      </c>
      <c r="B577" s="59" t="s">
        <v>11</v>
      </c>
      <c r="C577" s="2" t="s">
        <v>239</v>
      </c>
      <c r="D577" s="2" t="s">
        <v>221</v>
      </c>
      <c r="E577" s="2" t="s">
        <v>89</v>
      </c>
      <c r="F577" s="2" t="s">
        <v>136</v>
      </c>
      <c r="G577" s="2" t="s">
        <v>18</v>
      </c>
      <c r="H577" s="2">
        <f t="shared" si="64"/>
        <v>-2.8106657569485144E-7</v>
      </c>
      <c r="I577" s="2" t="s">
        <v>67</v>
      </c>
      <c r="J577" s="2" t="s">
        <v>68</v>
      </c>
      <c r="K577" s="2" t="s">
        <v>69</v>
      </c>
      <c r="L577" s="2" t="s">
        <v>62</v>
      </c>
      <c r="M577" s="2"/>
      <c r="N577" s="38" t="s">
        <v>71</v>
      </c>
    </row>
    <row r="578" spans="1:14" x14ac:dyDescent="0.2">
      <c r="A578" s="4">
        <f t="shared" si="65"/>
        <v>-30.322637400161735</v>
      </c>
      <c r="B578" s="59" t="s">
        <v>11</v>
      </c>
      <c r="C578" s="2" t="s">
        <v>239</v>
      </c>
      <c r="D578" s="2" t="s">
        <v>221</v>
      </c>
      <c r="E578" s="2" t="s">
        <v>89</v>
      </c>
      <c r="F578" s="2" t="s">
        <v>136</v>
      </c>
      <c r="G578" s="2" t="s">
        <v>79</v>
      </c>
      <c r="H578" s="2">
        <f t="shared" si="64"/>
        <v>-2.8741836398257573E-5</v>
      </c>
      <c r="I578" s="2" t="s">
        <v>67</v>
      </c>
      <c r="J578" s="2" t="s">
        <v>68</v>
      </c>
      <c r="K578" s="2" t="s">
        <v>69</v>
      </c>
      <c r="L578" s="2" t="s">
        <v>62</v>
      </c>
      <c r="M578" s="2"/>
      <c r="N578" s="38" t="s">
        <v>71</v>
      </c>
    </row>
    <row r="579" spans="1:14" x14ac:dyDescent="0.2">
      <c r="A579" s="4">
        <f t="shared" si="65"/>
        <v>-0.17804733138994649</v>
      </c>
      <c r="B579" s="59" t="s">
        <v>11</v>
      </c>
      <c r="C579" s="2" t="s">
        <v>239</v>
      </c>
      <c r="D579" s="2" t="s">
        <v>221</v>
      </c>
      <c r="E579" s="2" t="s">
        <v>89</v>
      </c>
      <c r="F579" s="2" t="s">
        <v>136</v>
      </c>
      <c r="G579" s="2" t="s">
        <v>20</v>
      </c>
      <c r="H579" s="2">
        <f t="shared" si="64"/>
        <v>-1.6876524302364598E-7</v>
      </c>
      <c r="I579" s="2" t="s">
        <v>67</v>
      </c>
      <c r="J579" s="2" t="s">
        <v>68</v>
      </c>
      <c r="K579" s="2" t="s">
        <v>69</v>
      </c>
      <c r="L579" s="2" t="s">
        <v>62</v>
      </c>
      <c r="M579" s="2"/>
      <c r="N579" s="38" t="s">
        <v>71</v>
      </c>
    </row>
    <row r="580" spans="1:14" x14ac:dyDescent="0.2">
      <c r="A580" s="4">
        <f t="shared" si="65"/>
        <v>-11586.07867356484</v>
      </c>
      <c r="B580" s="59" t="s">
        <v>11</v>
      </c>
      <c r="C580" s="2" t="s">
        <v>239</v>
      </c>
      <c r="D580" s="2" t="s">
        <v>221</v>
      </c>
      <c r="E580" s="2" t="s">
        <v>89</v>
      </c>
      <c r="F580" s="2" t="s">
        <v>136</v>
      </c>
      <c r="G580" s="2" t="s">
        <v>21</v>
      </c>
      <c r="H580" s="2">
        <f t="shared" si="64"/>
        <v>-1.0982065093426389E-2</v>
      </c>
      <c r="I580" s="2" t="s">
        <v>67</v>
      </c>
      <c r="J580" s="2" t="s">
        <v>68</v>
      </c>
      <c r="K580" s="2" t="s">
        <v>69</v>
      </c>
      <c r="L580" s="2" t="s">
        <v>62</v>
      </c>
      <c r="M580" s="2"/>
      <c r="N580" s="38" t="s">
        <v>213</v>
      </c>
    </row>
    <row r="581" spans="1:14" x14ac:dyDescent="0.2">
      <c r="A581" s="4">
        <f>V92</f>
        <v>0</v>
      </c>
      <c r="B581" s="59" t="s">
        <v>11</v>
      </c>
      <c r="C581" s="2" t="s">
        <v>239</v>
      </c>
      <c r="D581" s="2" t="s">
        <v>221</v>
      </c>
      <c r="E581" s="2" t="s">
        <v>89</v>
      </c>
      <c r="F581" s="2" t="s">
        <v>136</v>
      </c>
      <c r="G581" s="2" t="s">
        <v>182</v>
      </c>
      <c r="H581" s="2">
        <f t="shared" si="64"/>
        <v>0</v>
      </c>
      <c r="I581" s="2" t="s">
        <v>67</v>
      </c>
      <c r="J581" s="2" t="s">
        <v>68</v>
      </c>
      <c r="K581" s="2" t="s">
        <v>69</v>
      </c>
      <c r="L581" s="2" t="s">
        <v>62</v>
      </c>
      <c r="M581" s="2"/>
      <c r="N581" s="38" t="s">
        <v>71</v>
      </c>
    </row>
    <row r="582" spans="1:14" x14ac:dyDescent="0.2">
      <c r="A582" s="4">
        <f>V93</f>
        <v>0</v>
      </c>
      <c r="B582" s="59" t="s">
        <v>11</v>
      </c>
      <c r="C582" s="2" t="s">
        <v>239</v>
      </c>
      <c r="D582" s="2" t="s">
        <v>221</v>
      </c>
      <c r="E582" s="2" t="s">
        <v>89</v>
      </c>
      <c r="F582" s="2" t="s">
        <v>136</v>
      </c>
      <c r="G582" s="2" t="s">
        <v>183</v>
      </c>
      <c r="H582" s="2">
        <f t="shared" si="64"/>
        <v>0</v>
      </c>
      <c r="I582" s="2" t="s">
        <v>67</v>
      </c>
      <c r="J582" s="2" t="s">
        <v>68</v>
      </c>
      <c r="K582" s="2" t="s">
        <v>69</v>
      </c>
      <c r="L582" s="2" t="s">
        <v>62</v>
      </c>
      <c r="M582" s="2"/>
      <c r="N582" s="38" t="s">
        <v>71</v>
      </c>
    </row>
    <row r="583" spans="1:14" x14ac:dyDescent="0.2">
      <c r="A583" s="4">
        <f>V94</f>
        <v>0</v>
      </c>
      <c r="B583" s="59" t="s">
        <v>11</v>
      </c>
      <c r="C583" s="2" t="s">
        <v>239</v>
      </c>
      <c r="D583" s="2" t="s">
        <v>221</v>
      </c>
      <c r="E583" s="2" t="s">
        <v>89</v>
      </c>
      <c r="F583" s="2" t="s">
        <v>136</v>
      </c>
      <c r="G583" s="2" t="s">
        <v>184</v>
      </c>
      <c r="H583" s="2">
        <f t="shared" si="64"/>
        <v>0</v>
      </c>
      <c r="I583" s="2" t="s">
        <v>67</v>
      </c>
      <c r="J583" s="2" t="s">
        <v>68</v>
      </c>
      <c r="K583" s="2" t="s">
        <v>69</v>
      </c>
      <c r="L583" s="2" t="s">
        <v>62</v>
      </c>
      <c r="M583" s="2"/>
      <c r="N583" s="38" t="s">
        <v>71</v>
      </c>
    </row>
    <row r="584" spans="1:14" x14ac:dyDescent="0.2">
      <c r="A584" s="4">
        <f t="shared" ref="A584:A597" si="66">AO61</f>
        <v>1.0232641981878852</v>
      </c>
      <c r="B584" s="59" t="s">
        <v>11</v>
      </c>
      <c r="C584" s="2" t="s">
        <v>229</v>
      </c>
      <c r="D584" s="2" t="s">
        <v>221</v>
      </c>
      <c r="E584" s="2" t="s">
        <v>87</v>
      </c>
      <c r="F584" s="2" t="s">
        <v>136</v>
      </c>
      <c r="G584" s="2" t="s">
        <v>8</v>
      </c>
      <c r="H584" s="2">
        <f t="shared" si="64"/>
        <v>9.6991867126813769E-7</v>
      </c>
      <c r="I584" s="2" t="s">
        <v>67</v>
      </c>
      <c r="J584" s="2" t="s">
        <v>68</v>
      </c>
      <c r="K584" s="2" t="s">
        <v>69</v>
      </c>
      <c r="L584" s="2" t="s">
        <v>62</v>
      </c>
      <c r="M584" s="2"/>
      <c r="N584" s="38" t="s">
        <v>71</v>
      </c>
    </row>
    <row r="585" spans="1:14" x14ac:dyDescent="0.2">
      <c r="A585" s="4">
        <f t="shared" si="66"/>
        <v>4.1654219834133928</v>
      </c>
      <c r="B585" s="59" t="s">
        <v>11</v>
      </c>
      <c r="C585" s="2" t="s">
        <v>229</v>
      </c>
      <c r="D585" s="2" t="s">
        <v>221</v>
      </c>
      <c r="E585" s="2" t="s">
        <v>87</v>
      </c>
      <c r="F585" s="2" t="s">
        <v>136</v>
      </c>
      <c r="G585" s="2" t="s">
        <v>12</v>
      </c>
      <c r="H585" s="2">
        <f t="shared" si="64"/>
        <v>3.9482672828562974E-6</v>
      </c>
      <c r="I585" s="2" t="s">
        <v>67</v>
      </c>
      <c r="J585" s="2" t="s">
        <v>68</v>
      </c>
      <c r="K585" s="2" t="s">
        <v>69</v>
      </c>
      <c r="L585" s="2" t="s">
        <v>62</v>
      </c>
      <c r="M585" s="2"/>
      <c r="N585" s="38" t="s">
        <v>71</v>
      </c>
    </row>
    <row r="586" spans="1:14" x14ac:dyDescent="0.2">
      <c r="A586" s="4">
        <f t="shared" si="66"/>
        <v>5.5822208996818743</v>
      </c>
      <c r="B586" s="59" t="s">
        <v>11</v>
      </c>
      <c r="C586" s="2" t="s">
        <v>229</v>
      </c>
      <c r="D586" s="2" t="s">
        <v>221</v>
      </c>
      <c r="E586" s="2" t="s">
        <v>87</v>
      </c>
      <c r="F586" s="2" t="s">
        <v>136</v>
      </c>
      <c r="G586" s="2" t="s">
        <v>13</v>
      </c>
      <c r="H586" s="2">
        <f t="shared" si="64"/>
        <v>5.2912046442482228E-6</v>
      </c>
      <c r="I586" s="2" t="s">
        <v>67</v>
      </c>
      <c r="J586" s="2" t="s">
        <v>68</v>
      </c>
      <c r="K586" s="2" t="s">
        <v>69</v>
      </c>
      <c r="L586" s="2" t="s">
        <v>62</v>
      </c>
      <c r="M586" s="2"/>
      <c r="N586" s="38" t="s">
        <v>71</v>
      </c>
    </row>
    <row r="587" spans="1:14" x14ac:dyDescent="0.2">
      <c r="A587" s="4">
        <f t="shared" si="66"/>
        <v>0.37812829062462627</v>
      </c>
      <c r="B587" s="59" t="s">
        <v>11</v>
      </c>
      <c r="C587" s="2" t="s">
        <v>229</v>
      </c>
      <c r="D587" s="2" t="s">
        <v>221</v>
      </c>
      <c r="E587" s="2" t="s">
        <v>87</v>
      </c>
      <c r="F587" s="2" t="s">
        <v>136</v>
      </c>
      <c r="G587" s="2" t="s">
        <v>14</v>
      </c>
      <c r="H587" s="2">
        <f t="shared" si="64"/>
        <v>3.5841544135035668E-7</v>
      </c>
      <c r="I587" s="2" t="s">
        <v>67</v>
      </c>
      <c r="J587" s="2" t="s">
        <v>68</v>
      </c>
      <c r="K587" s="2" t="s">
        <v>69</v>
      </c>
      <c r="L587" s="2" t="s">
        <v>62</v>
      </c>
      <c r="M587" s="2"/>
      <c r="N587" s="38" t="s">
        <v>71</v>
      </c>
    </row>
    <row r="588" spans="1:14" x14ac:dyDescent="0.2">
      <c r="A588" s="4">
        <f t="shared" si="66"/>
        <v>0.21954475449309516</v>
      </c>
      <c r="B588" s="59" t="s">
        <v>11</v>
      </c>
      <c r="C588" s="2" t="s">
        <v>229</v>
      </c>
      <c r="D588" s="2" t="s">
        <v>221</v>
      </c>
      <c r="E588" s="2" t="s">
        <v>87</v>
      </c>
      <c r="F588" s="2" t="s">
        <v>136</v>
      </c>
      <c r="G588" s="2" t="s">
        <v>15</v>
      </c>
      <c r="H588" s="2">
        <f t="shared" si="64"/>
        <v>2.0809929335838403E-7</v>
      </c>
      <c r="I588" s="2" t="s">
        <v>67</v>
      </c>
      <c r="J588" s="2" t="s">
        <v>68</v>
      </c>
      <c r="K588" s="2" t="s">
        <v>69</v>
      </c>
      <c r="L588" s="2" t="s">
        <v>62</v>
      </c>
      <c r="M588" s="2"/>
      <c r="N588" s="38" t="s">
        <v>71</v>
      </c>
    </row>
    <row r="589" spans="1:14" x14ac:dyDescent="0.2">
      <c r="A589" s="4">
        <f t="shared" si="66"/>
        <v>3.5571081644964289</v>
      </c>
      <c r="B589" s="59" t="s">
        <v>11</v>
      </c>
      <c r="C589" s="2" t="s">
        <v>229</v>
      </c>
      <c r="D589" s="2" t="s">
        <v>221</v>
      </c>
      <c r="E589" s="2" t="s">
        <v>87</v>
      </c>
      <c r="F589" s="2" t="s">
        <v>136</v>
      </c>
      <c r="G589" s="2" t="s">
        <v>16</v>
      </c>
      <c r="H589" s="2">
        <f t="shared" si="64"/>
        <v>3.3716665066316864E-6</v>
      </c>
      <c r="I589" s="2" t="s">
        <v>67</v>
      </c>
      <c r="J589" s="2" t="s">
        <v>68</v>
      </c>
      <c r="K589" s="2" t="s">
        <v>69</v>
      </c>
      <c r="L589" s="2" t="s">
        <v>62</v>
      </c>
      <c r="M589" s="2"/>
      <c r="N589" s="38" t="s">
        <v>71</v>
      </c>
    </row>
    <row r="590" spans="1:14" x14ac:dyDescent="0.2">
      <c r="A590" s="4">
        <f t="shared" si="66"/>
        <v>4.8195734249265328E-2</v>
      </c>
      <c r="B590" s="59" t="s">
        <v>11</v>
      </c>
      <c r="C590" s="2" t="s">
        <v>229</v>
      </c>
      <c r="D590" s="2" t="s">
        <v>221</v>
      </c>
      <c r="E590" s="2" t="s">
        <v>87</v>
      </c>
      <c r="F590" s="2" t="s">
        <v>136</v>
      </c>
      <c r="G590" s="2" t="s">
        <v>17</v>
      </c>
      <c r="H590" s="2">
        <f t="shared" si="64"/>
        <v>4.5683160425843913E-8</v>
      </c>
      <c r="I590" s="2" t="s">
        <v>67</v>
      </c>
      <c r="J590" s="2" t="s">
        <v>68</v>
      </c>
      <c r="K590" s="2" t="s">
        <v>69</v>
      </c>
      <c r="L590" s="2" t="s">
        <v>62</v>
      </c>
      <c r="M590" s="2"/>
      <c r="N590" s="38" t="s">
        <v>71</v>
      </c>
    </row>
    <row r="591" spans="1:14" x14ac:dyDescent="0.2">
      <c r="A591" s="4">
        <f t="shared" si="66"/>
        <v>5.3806181291893664E-2</v>
      </c>
      <c r="B591" s="59" t="s">
        <v>11</v>
      </c>
      <c r="C591" s="2" t="s">
        <v>229</v>
      </c>
      <c r="D591" s="2" t="s">
        <v>221</v>
      </c>
      <c r="E591" s="2" t="s">
        <v>87</v>
      </c>
      <c r="F591" s="2" t="s">
        <v>136</v>
      </c>
      <c r="G591" s="2" t="s">
        <v>18</v>
      </c>
      <c r="H591" s="2">
        <f t="shared" si="64"/>
        <v>5.1001119707956076E-8</v>
      </c>
      <c r="I591" s="2" t="s">
        <v>67</v>
      </c>
      <c r="J591" s="2" t="s">
        <v>68</v>
      </c>
      <c r="K591" s="2" t="s">
        <v>69</v>
      </c>
      <c r="L591" s="2" t="s">
        <v>62</v>
      </c>
      <c r="M591" s="2"/>
      <c r="N591" s="38" t="s">
        <v>71</v>
      </c>
    </row>
    <row r="592" spans="1:14" x14ac:dyDescent="0.2">
      <c r="A592" s="4">
        <f t="shared" si="66"/>
        <v>6.4446596656051325</v>
      </c>
      <c r="B592" s="59" t="s">
        <v>11</v>
      </c>
      <c r="C592" s="2" t="s">
        <v>229</v>
      </c>
      <c r="D592" s="2" t="s">
        <v>221</v>
      </c>
      <c r="E592" s="2" t="s">
        <v>87</v>
      </c>
      <c r="F592" s="2" t="s">
        <v>136</v>
      </c>
      <c r="G592" s="2" t="s">
        <v>79</v>
      </c>
      <c r="H592" s="2">
        <f t="shared" si="64"/>
        <v>6.1086821474930174E-6</v>
      </c>
      <c r="I592" s="2" t="s">
        <v>67</v>
      </c>
      <c r="J592" s="2" t="s">
        <v>68</v>
      </c>
      <c r="K592" s="2" t="s">
        <v>69</v>
      </c>
      <c r="L592" s="2" t="s">
        <v>62</v>
      </c>
      <c r="M592" s="2"/>
      <c r="N592" s="38" t="s">
        <v>71</v>
      </c>
    </row>
    <row r="593" spans="1:14" x14ac:dyDescent="0.2">
      <c r="A593" s="4">
        <f t="shared" si="66"/>
        <v>4.2414883353809212E-2</v>
      </c>
      <c r="B593" s="59" t="s">
        <v>11</v>
      </c>
      <c r="C593" s="2" t="s">
        <v>229</v>
      </c>
      <c r="D593" s="2" t="s">
        <v>221</v>
      </c>
      <c r="E593" s="2" t="s">
        <v>87</v>
      </c>
      <c r="F593" s="2" t="s">
        <v>136</v>
      </c>
      <c r="G593" s="2" t="s">
        <v>20</v>
      </c>
      <c r="H593" s="2">
        <f t="shared" si="64"/>
        <v>4.0203680904084565E-8</v>
      </c>
      <c r="I593" s="2" t="s">
        <v>67</v>
      </c>
      <c r="J593" s="2" t="s">
        <v>68</v>
      </c>
      <c r="K593" s="2" t="s">
        <v>69</v>
      </c>
      <c r="L593" s="2" t="s">
        <v>62</v>
      </c>
      <c r="M593" s="2"/>
      <c r="N593" s="38" t="s">
        <v>71</v>
      </c>
    </row>
    <row r="594" spans="1:14" x14ac:dyDescent="0.2">
      <c r="A594" s="4">
        <f t="shared" si="66"/>
        <v>2579.0570194772858</v>
      </c>
      <c r="B594" s="59" t="s">
        <v>11</v>
      </c>
      <c r="C594" s="2" t="s">
        <v>229</v>
      </c>
      <c r="D594" s="2" t="s">
        <v>221</v>
      </c>
      <c r="E594" s="2" t="s">
        <v>87</v>
      </c>
      <c r="F594" s="2" t="s">
        <v>136</v>
      </c>
      <c r="G594" s="2" t="s">
        <v>21</v>
      </c>
      <c r="H594" s="2">
        <f t="shared" si="64"/>
        <v>2.4446038099310767E-3</v>
      </c>
      <c r="I594" s="2" t="s">
        <v>67</v>
      </c>
      <c r="J594" s="2" t="s">
        <v>68</v>
      </c>
      <c r="K594" s="2" t="s">
        <v>69</v>
      </c>
      <c r="L594" s="2" t="s">
        <v>62</v>
      </c>
      <c r="M594" s="2"/>
      <c r="N594" s="38" t="s">
        <v>213</v>
      </c>
    </row>
    <row r="595" spans="1:14" x14ac:dyDescent="0.2">
      <c r="A595" s="4">
        <f t="shared" si="66"/>
        <v>0</v>
      </c>
      <c r="B595" s="59" t="s">
        <v>11</v>
      </c>
      <c r="C595" s="2" t="s">
        <v>229</v>
      </c>
      <c r="D595" s="2" t="s">
        <v>221</v>
      </c>
      <c r="E595" s="2" t="s">
        <v>87</v>
      </c>
      <c r="F595" s="2" t="s">
        <v>136</v>
      </c>
      <c r="G595" s="2" t="s">
        <v>182</v>
      </c>
      <c r="H595" s="2">
        <f t="shared" si="64"/>
        <v>0</v>
      </c>
      <c r="I595" s="2" t="s">
        <v>67</v>
      </c>
      <c r="J595" s="2" t="s">
        <v>68</v>
      </c>
      <c r="K595" s="2" t="s">
        <v>69</v>
      </c>
      <c r="L595" s="2" t="s">
        <v>62</v>
      </c>
      <c r="M595" s="2"/>
      <c r="N595" s="38" t="s">
        <v>71</v>
      </c>
    </row>
    <row r="596" spans="1:14" x14ac:dyDescent="0.2">
      <c r="A596" s="4">
        <f t="shared" si="66"/>
        <v>0</v>
      </c>
      <c r="B596" s="59" t="s">
        <v>11</v>
      </c>
      <c r="C596" s="2" t="s">
        <v>229</v>
      </c>
      <c r="D596" s="2" t="s">
        <v>221</v>
      </c>
      <c r="E596" s="2" t="s">
        <v>87</v>
      </c>
      <c r="F596" s="2" t="s">
        <v>136</v>
      </c>
      <c r="G596" s="2" t="s">
        <v>183</v>
      </c>
      <c r="H596" s="2">
        <f t="shared" si="64"/>
        <v>0</v>
      </c>
      <c r="I596" s="2" t="s">
        <v>67</v>
      </c>
      <c r="J596" s="2" t="s">
        <v>68</v>
      </c>
      <c r="K596" s="2" t="s">
        <v>69</v>
      </c>
      <c r="L596" s="2" t="s">
        <v>62</v>
      </c>
      <c r="M596" s="2"/>
      <c r="N596" s="38" t="s">
        <v>71</v>
      </c>
    </row>
    <row r="597" spans="1:14" x14ac:dyDescent="0.2">
      <c r="A597" s="4">
        <f t="shared" si="66"/>
        <v>0</v>
      </c>
      <c r="B597" s="59" t="s">
        <v>11</v>
      </c>
      <c r="C597" s="2" t="s">
        <v>229</v>
      </c>
      <c r="D597" s="2" t="s">
        <v>221</v>
      </c>
      <c r="E597" s="2" t="s">
        <v>87</v>
      </c>
      <c r="F597" s="2" t="s">
        <v>136</v>
      </c>
      <c r="G597" s="2" t="s">
        <v>184</v>
      </c>
      <c r="H597" s="2">
        <f t="shared" si="64"/>
        <v>0</v>
      </c>
      <c r="I597" s="2" t="s">
        <v>67</v>
      </c>
      <c r="J597" s="2" t="s">
        <v>68</v>
      </c>
      <c r="K597" s="2" t="s">
        <v>69</v>
      </c>
      <c r="L597" s="2" t="s">
        <v>62</v>
      </c>
      <c r="M597" s="2"/>
      <c r="N597" s="38" t="s">
        <v>71</v>
      </c>
    </row>
    <row r="598" spans="1:14" x14ac:dyDescent="0.2">
      <c r="A598" s="4">
        <f>AP61*1.00304568527919</f>
        <v>0.30936660314105413</v>
      </c>
      <c r="B598" s="59" t="s">
        <v>11</v>
      </c>
      <c r="C598" s="2" t="s">
        <v>229</v>
      </c>
      <c r="D598" s="2" t="s">
        <v>221</v>
      </c>
      <c r="E598" s="2" t="s">
        <v>113</v>
      </c>
      <c r="F598" s="2" t="s">
        <v>136</v>
      </c>
      <c r="G598" s="2" t="s">
        <v>8</v>
      </c>
      <c r="H598" s="2">
        <f t="shared" si="64"/>
        <v>2.9323848638962479E-7</v>
      </c>
      <c r="I598" s="2" t="s">
        <v>67</v>
      </c>
      <c r="J598" s="2" t="s">
        <v>68</v>
      </c>
      <c r="K598" s="2" t="s">
        <v>69</v>
      </c>
      <c r="L598" s="2" t="s">
        <v>62</v>
      </c>
      <c r="M598" s="2"/>
      <c r="N598" s="38" t="s">
        <v>71</v>
      </c>
    </row>
    <row r="599" spans="1:14" x14ac:dyDescent="0.2">
      <c r="A599" s="4">
        <f t="shared" ref="A599:A611" si="67">AP62*1.00304568527919</f>
        <v>1.2593448025834886</v>
      </c>
      <c r="B599" s="59" t="s">
        <v>11</v>
      </c>
      <c r="C599" s="2" t="s">
        <v>229</v>
      </c>
      <c r="D599" s="2" t="s">
        <v>221</v>
      </c>
      <c r="E599" s="2" t="s">
        <v>113</v>
      </c>
      <c r="F599" s="2" t="s">
        <v>136</v>
      </c>
      <c r="G599" s="2" t="s">
        <v>12</v>
      </c>
      <c r="H599" s="2">
        <f t="shared" si="64"/>
        <v>1.1936917560033067E-6</v>
      </c>
      <c r="I599" s="2" t="s">
        <v>67</v>
      </c>
      <c r="J599" s="2" t="s">
        <v>68</v>
      </c>
      <c r="K599" s="2" t="s">
        <v>69</v>
      </c>
      <c r="L599" s="2" t="s">
        <v>62</v>
      </c>
      <c r="M599" s="2"/>
      <c r="N599" s="38" t="s">
        <v>71</v>
      </c>
    </row>
    <row r="600" spans="1:14" x14ac:dyDescent="0.2">
      <c r="A600" s="4">
        <f t="shared" si="67"/>
        <v>1.687689963917304</v>
      </c>
      <c r="B600" s="59" t="s">
        <v>11</v>
      </c>
      <c r="C600" s="2" t="s">
        <v>229</v>
      </c>
      <c r="D600" s="2" t="s">
        <v>221</v>
      </c>
      <c r="E600" s="2" t="s">
        <v>113</v>
      </c>
      <c r="F600" s="2" t="s">
        <v>136</v>
      </c>
      <c r="G600" s="2" t="s">
        <v>13</v>
      </c>
      <c r="H600" s="2">
        <f t="shared" si="64"/>
        <v>1.5997061269358332E-6</v>
      </c>
      <c r="I600" s="2" t="s">
        <v>67</v>
      </c>
      <c r="J600" s="2" t="s">
        <v>68</v>
      </c>
      <c r="K600" s="2" t="s">
        <v>69</v>
      </c>
      <c r="L600" s="2" t="s">
        <v>62</v>
      </c>
      <c r="M600" s="2"/>
      <c r="N600" s="38" t="s">
        <v>71</v>
      </c>
    </row>
    <row r="601" spans="1:14" x14ac:dyDescent="0.2">
      <c r="A601" s="4">
        <f t="shared" si="67"/>
        <v>0.11432068573222452</v>
      </c>
      <c r="B601" s="59" t="s">
        <v>11</v>
      </c>
      <c r="C601" s="2" t="s">
        <v>229</v>
      </c>
      <c r="D601" s="2" t="s">
        <v>221</v>
      </c>
      <c r="E601" s="2" t="s">
        <v>113</v>
      </c>
      <c r="F601" s="2" t="s">
        <v>136</v>
      </c>
      <c r="G601" s="2" t="s">
        <v>14</v>
      </c>
      <c r="H601" s="2">
        <f t="shared" si="64"/>
        <v>1.0836083955661092E-7</v>
      </c>
      <c r="I601" s="2" t="s">
        <v>67</v>
      </c>
      <c r="J601" s="2" t="s">
        <v>68</v>
      </c>
      <c r="K601" s="2" t="s">
        <v>69</v>
      </c>
      <c r="L601" s="2" t="s">
        <v>62</v>
      </c>
      <c r="M601" s="2"/>
      <c r="N601" s="38" t="s">
        <v>71</v>
      </c>
    </row>
    <row r="602" spans="1:14" x14ac:dyDescent="0.2">
      <c r="A602" s="4">
        <f t="shared" si="67"/>
        <v>6.6375638916367649E-2</v>
      </c>
      <c r="B602" s="59" t="s">
        <v>11</v>
      </c>
      <c r="C602" s="2" t="s">
        <v>229</v>
      </c>
      <c r="D602" s="2" t="s">
        <v>221</v>
      </c>
      <c r="E602" s="2" t="s">
        <v>113</v>
      </c>
      <c r="F602" s="2" t="s">
        <v>136</v>
      </c>
      <c r="G602" s="2" t="s">
        <v>15</v>
      </c>
      <c r="H602" s="2">
        <f t="shared" si="64"/>
        <v>6.2915297551059383E-8</v>
      </c>
      <c r="I602" s="2" t="s">
        <v>67</v>
      </c>
      <c r="J602" s="2" t="s">
        <v>68</v>
      </c>
      <c r="K602" s="2" t="s">
        <v>69</v>
      </c>
      <c r="L602" s="2" t="s">
        <v>62</v>
      </c>
      <c r="M602" s="2"/>
      <c r="N602" s="38" t="s">
        <v>71</v>
      </c>
    </row>
    <row r="603" spans="1:14" x14ac:dyDescent="0.2">
      <c r="A603" s="4">
        <f t="shared" si="67"/>
        <v>1.0754314201595008</v>
      </c>
      <c r="B603" s="59" t="s">
        <v>11</v>
      </c>
      <c r="C603" s="2" t="s">
        <v>229</v>
      </c>
      <c r="D603" s="2" t="s">
        <v>221</v>
      </c>
      <c r="E603" s="2" t="s">
        <v>113</v>
      </c>
      <c r="F603" s="2" t="s">
        <v>136</v>
      </c>
      <c r="G603" s="2" t="s">
        <v>16</v>
      </c>
      <c r="H603" s="2">
        <f t="shared" si="64"/>
        <v>1.0193662750327021E-6</v>
      </c>
      <c r="I603" s="2" t="s">
        <v>67</v>
      </c>
      <c r="J603" s="2" t="s">
        <v>68</v>
      </c>
      <c r="K603" s="2" t="s">
        <v>69</v>
      </c>
      <c r="L603" s="2" t="s">
        <v>62</v>
      </c>
      <c r="M603" s="2"/>
      <c r="N603" s="38" t="s">
        <v>71</v>
      </c>
    </row>
    <row r="604" spans="1:14" x14ac:dyDescent="0.2">
      <c r="A604" s="4">
        <f t="shared" si="67"/>
        <v>1.4571164140198397E-2</v>
      </c>
      <c r="B604" s="59" t="s">
        <v>11</v>
      </c>
      <c r="C604" s="2" t="s">
        <v>229</v>
      </c>
      <c r="D604" s="2" t="s">
        <v>221</v>
      </c>
      <c r="E604" s="2" t="s">
        <v>113</v>
      </c>
      <c r="F604" s="2" t="s">
        <v>136</v>
      </c>
      <c r="G604" s="2" t="s">
        <v>17</v>
      </c>
      <c r="H604" s="2">
        <f t="shared" si="64"/>
        <v>1.3811529990709383E-8</v>
      </c>
      <c r="I604" s="2" t="s">
        <v>67</v>
      </c>
      <c r="J604" s="2" t="s">
        <v>68</v>
      </c>
      <c r="K604" s="2" t="s">
        <v>69</v>
      </c>
      <c r="L604" s="2" t="s">
        <v>62</v>
      </c>
      <c r="M604" s="2"/>
      <c r="N604" s="38" t="s">
        <v>71</v>
      </c>
    </row>
    <row r="605" spans="1:14" x14ac:dyDescent="0.2">
      <c r="A605" s="4">
        <f t="shared" si="67"/>
        <v>1.6267387800475434E-2</v>
      </c>
      <c r="B605" s="59" t="s">
        <v>11</v>
      </c>
      <c r="C605" s="2" t="s">
        <v>229</v>
      </c>
      <c r="D605" s="2" t="s">
        <v>221</v>
      </c>
      <c r="E605" s="2" t="s">
        <v>113</v>
      </c>
      <c r="F605" s="2" t="s">
        <v>136</v>
      </c>
      <c r="G605" s="2" t="s">
        <v>18</v>
      </c>
      <c r="H605" s="2">
        <f t="shared" si="64"/>
        <v>1.54193249293606E-8</v>
      </c>
      <c r="I605" s="2" t="s">
        <v>67</v>
      </c>
      <c r="J605" s="2" t="s">
        <v>68</v>
      </c>
      <c r="K605" s="2" t="s">
        <v>69</v>
      </c>
      <c r="L605" s="2" t="s">
        <v>62</v>
      </c>
      <c r="M605" s="2"/>
      <c r="N605" s="38" t="s">
        <v>71</v>
      </c>
    </row>
    <row r="606" spans="1:14" x14ac:dyDescent="0.2">
      <c r="A606" s="4">
        <f t="shared" si="67"/>
        <v>1.9484337209092308</v>
      </c>
      <c r="B606" s="59" t="s">
        <v>11</v>
      </c>
      <c r="C606" s="2" t="s">
        <v>229</v>
      </c>
      <c r="D606" s="2" t="s">
        <v>221</v>
      </c>
      <c r="E606" s="2" t="s">
        <v>113</v>
      </c>
      <c r="F606" s="2" t="s">
        <v>136</v>
      </c>
      <c r="G606" s="2" t="s">
        <v>79</v>
      </c>
      <c r="H606" s="2">
        <f t="shared" si="64"/>
        <v>1.8468566074969014E-6</v>
      </c>
      <c r="I606" s="2" t="s">
        <v>67</v>
      </c>
      <c r="J606" s="2" t="s">
        <v>68</v>
      </c>
      <c r="K606" s="2" t="s">
        <v>69</v>
      </c>
      <c r="L606" s="2" t="s">
        <v>62</v>
      </c>
      <c r="M606" s="2"/>
      <c r="N606" s="38" t="s">
        <v>71</v>
      </c>
    </row>
    <row r="607" spans="1:14" x14ac:dyDescent="0.2">
      <c r="A607" s="4">
        <f t="shared" si="67"/>
        <v>1.2823421760508687E-2</v>
      </c>
      <c r="B607" s="59" t="s">
        <v>11</v>
      </c>
      <c r="C607" s="2" t="s">
        <v>229</v>
      </c>
      <c r="D607" s="2" t="s">
        <v>221</v>
      </c>
      <c r="E607" s="2" t="s">
        <v>113</v>
      </c>
      <c r="F607" s="2" t="s">
        <v>136</v>
      </c>
      <c r="G607" s="2" t="s">
        <v>20</v>
      </c>
      <c r="H607" s="2">
        <f t="shared" si="64"/>
        <v>1.2154902142662262E-8</v>
      </c>
      <c r="I607" s="2" t="s">
        <v>67</v>
      </c>
      <c r="J607" s="2" t="s">
        <v>68</v>
      </c>
      <c r="K607" s="2" t="s">
        <v>69</v>
      </c>
      <c r="L607" s="2" t="s">
        <v>62</v>
      </c>
      <c r="M607" s="2"/>
      <c r="N607" s="38" t="s">
        <v>71</v>
      </c>
    </row>
    <row r="608" spans="1:14" x14ac:dyDescent="0.2">
      <c r="A608" s="4">
        <f t="shared" si="67"/>
        <v>779.73421804041163</v>
      </c>
      <c r="B608" s="59" t="s">
        <v>11</v>
      </c>
      <c r="C608" s="2" t="s">
        <v>229</v>
      </c>
      <c r="D608" s="2" t="s">
        <v>221</v>
      </c>
      <c r="E608" s="2" t="s">
        <v>113</v>
      </c>
      <c r="F608" s="2" t="s">
        <v>136</v>
      </c>
      <c r="G608" s="2" t="s">
        <v>21</v>
      </c>
      <c r="H608" s="2">
        <f t="shared" si="64"/>
        <v>7.3908456686294947E-4</v>
      </c>
      <c r="I608" s="2" t="s">
        <v>67</v>
      </c>
      <c r="J608" s="2" t="s">
        <v>68</v>
      </c>
      <c r="K608" s="2" t="s">
        <v>69</v>
      </c>
      <c r="L608" s="2" t="s">
        <v>62</v>
      </c>
      <c r="M608" s="2"/>
      <c r="N608" s="38" t="s">
        <v>213</v>
      </c>
    </row>
    <row r="609" spans="1:14" x14ac:dyDescent="0.2">
      <c r="A609" s="4">
        <f t="shared" si="67"/>
        <v>0</v>
      </c>
      <c r="B609" s="59" t="s">
        <v>11</v>
      </c>
      <c r="C609" s="2" t="s">
        <v>229</v>
      </c>
      <c r="D609" s="2" t="s">
        <v>221</v>
      </c>
      <c r="E609" s="2" t="s">
        <v>113</v>
      </c>
      <c r="F609" s="2" t="s">
        <v>136</v>
      </c>
      <c r="G609" s="2" t="s">
        <v>182</v>
      </c>
      <c r="H609" s="2">
        <f t="shared" si="64"/>
        <v>0</v>
      </c>
      <c r="I609" s="2" t="s">
        <v>67</v>
      </c>
      <c r="J609" s="2" t="s">
        <v>68</v>
      </c>
      <c r="K609" s="2" t="s">
        <v>69</v>
      </c>
      <c r="L609" s="2" t="s">
        <v>62</v>
      </c>
      <c r="M609" s="2"/>
      <c r="N609" s="38" t="s">
        <v>71</v>
      </c>
    </row>
    <row r="610" spans="1:14" x14ac:dyDescent="0.2">
      <c r="A610" s="4">
        <f t="shared" si="67"/>
        <v>134.21797968951796</v>
      </c>
      <c r="B610" s="59" t="s">
        <v>11</v>
      </c>
      <c r="C610" s="2" t="s">
        <v>229</v>
      </c>
      <c r="D610" s="2" t="s">
        <v>221</v>
      </c>
      <c r="E610" s="2" t="s">
        <v>113</v>
      </c>
      <c r="F610" s="2" t="s">
        <v>136</v>
      </c>
      <c r="G610" s="2" t="s">
        <v>183</v>
      </c>
      <c r="H610" s="2">
        <f t="shared" si="64"/>
        <v>1.2722083382892698E-4</v>
      </c>
      <c r="I610" s="2" t="s">
        <v>67</v>
      </c>
      <c r="J610" s="2" t="s">
        <v>68</v>
      </c>
      <c r="K610" s="2" t="s">
        <v>69</v>
      </c>
      <c r="L610" s="2" t="s">
        <v>62</v>
      </c>
      <c r="M610" s="2"/>
      <c r="N610" s="38" t="s">
        <v>71</v>
      </c>
    </row>
    <row r="611" spans="1:14" x14ac:dyDescent="0.2">
      <c r="A611" s="4">
        <f t="shared" si="67"/>
        <v>26.84359593790359</v>
      </c>
      <c r="B611" s="59" t="s">
        <v>11</v>
      </c>
      <c r="C611" s="2" t="s">
        <v>229</v>
      </c>
      <c r="D611" s="2" t="s">
        <v>221</v>
      </c>
      <c r="E611" s="2" t="s">
        <v>113</v>
      </c>
      <c r="F611" s="2" t="s">
        <v>136</v>
      </c>
      <c r="G611" s="2" t="s">
        <v>184</v>
      </c>
      <c r="H611" s="2">
        <f t="shared" si="64"/>
        <v>2.5444166765785394E-5</v>
      </c>
      <c r="I611" s="2" t="s">
        <v>67</v>
      </c>
      <c r="J611" s="2" t="s">
        <v>68</v>
      </c>
      <c r="K611" s="2" t="s">
        <v>69</v>
      </c>
      <c r="L611" s="2" t="s">
        <v>62</v>
      </c>
      <c r="M611" s="2"/>
      <c r="N611" s="38" t="s">
        <v>71</v>
      </c>
    </row>
    <row r="612" spans="1:14" x14ac:dyDescent="0.2">
      <c r="A612" s="4">
        <f t="shared" ref="A612:A622" si="68">AS61-Y78</f>
        <v>7.3555188444696107E-2</v>
      </c>
      <c r="B612" s="59" t="s">
        <v>11</v>
      </c>
      <c r="C612" s="2" t="s">
        <v>226</v>
      </c>
      <c r="D612" s="2" t="s">
        <v>221</v>
      </c>
      <c r="E612" s="2" t="s">
        <v>100</v>
      </c>
      <c r="F612" s="2" t="s">
        <v>136</v>
      </c>
      <c r="G612" s="2" t="s">
        <v>8</v>
      </c>
      <c r="H612" s="2">
        <f t="shared" si="64"/>
        <v>6.9720557767484471E-8</v>
      </c>
      <c r="I612" s="2" t="s">
        <v>67</v>
      </c>
      <c r="J612" s="2" t="s">
        <v>68</v>
      </c>
      <c r="K612" s="2" t="s">
        <v>69</v>
      </c>
      <c r="L612" s="2" t="s">
        <v>62</v>
      </c>
      <c r="M612" s="2"/>
      <c r="N612" s="38" t="s">
        <v>71</v>
      </c>
    </row>
    <row r="613" spans="1:14" x14ac:dyDescent="0.2">
      <c r="A613" s="4">
        <f t="shared" si="68"/>
        <v>0.23307244888163936</v>
      </c>
      <c r="B613" s="59" t="s">
        <v>11</v>
      </c>
      <c r="C613" s="2" t="s">
        <v>226</v>
      </c>
      <c r="D613" s="2" t="s">
        <v>221</v>
      </c>
      <c r="E613" s="2" t="s">
        <v>100</v>
      </c>
      <c r="F613" s="2" t="s">
        <v>136</v>
      </c>
      <c r="G613" s="2" t="s">
        <v>12</v>
      </c>
      <c r="H613" s="2">
        <f t="shared" si="64"/>
        <v>2.2092175249444489E-7</v>
      </c>
      <c r="I613" s="2" t="s">
        <v>67</v>
      </c>
      <c r="J613" s="2" t="s">
        <v>68</v>
      </c>
      <c r="K613" s="2" t="s">
        <v>69</v>
      </c>
      <c r="L613" s="2" t="s">
        <v>62</v>
      </c>
      <c r="M613" s="2"/>
      <c r="N613" s="38" t="s">
        <v>71</v>
      </c>
    </row>
    <row r="614" spans="1:14" x14ac:dyDescent="0.2">
      <c r="A614" s="4">
        <f t="shared" si="68"/>
        <v>0.45655697106922588</v>
      </c>
      <c r="B614" s="59" t="s">
        <v>11</v>
      </c>
      <c r="C614" s="2" t="s">
        <v>226</v>
      </c>
      <c r="D614" s="2" t="s">
        <v>221</v>
      </c>
      <c r="E614" s="2" t="s">
        <v>100</v>
      </c>
      <c r="F614" s="2" t="s">
        <v>136</v>
      </c>
      <c r="G614" s="2" t="s">
        <v>13</v>
      </c>
      <c r="H614" s="2">
        <f t="shared" si="64"/>
        <v>4.3275542281443211E-7</v>
      </c>
      <c r="I614" s="2" t="s">
        <v>67</v>
      </c>
      <c r="J614" s="2" t="s">
        <v>68</v>
      </c>
      <c r="K614" s="2" t="s">
        <v>69</v>
      </c>
      <c r="L614" s="2" t="s">
        <v>62</v>
      </c>
      <c r="M614" s="2"/>
      <c r="N614" s="38" t="s">
        <v>71</v>
      </c>
    </row>
    <row r="615" spans="1:14" x14ac:dyDescent="0.2">
      <c r="A615" s="4">
        <f t="shared" si="68"/>
        <v>8.2005240496520138E-2</v>
      </c>
      <c r="B615" s="59" t="s">
        <v>11</v>
      </c>
      <c r="C615" s="2" t="s">
        <v>226</v>
      </c>
      <c r="D615" s="2" t="s">
        <v>221</v>
      </c>
      <c r="E615" s="2" t="s">
        <v>100</v>
      </c>
      <c r="F615" s="2" t="s">
        <v>136</v>
      </c>
      <c r="G615" s="2" t="s">
        <v>14</v>
      </c>
      <c r="H615" s="2">
        <f t="shared" si="64"/>
        <v>7.7730085778692078E-8</v>
      </c>
      <c r="I615" s="2" t="s">
        <v>67</v>
      </c>
      <c r="J615" s="2" t="s">
        <v>68</v>
      </c>
      <c r="K615" s="2" t="s">
        <v>69</v>
      </c>
      <c r="L615" s="2" t="s">
        <v>62</v>
      </c>
      <c r="M615" s="2"/>
      <c r="N615" s="38" t="s">
        <v>71</v>
      </c>
    </row>
    <row r="616" spans="1:14" x14ac:dyDescent="0.2">
      <c r="A616" s="4">
        <f t="shared" si="68"/>
        <v>3.5531338791543465E-2</v>
      </c>
      <c r="B616" s="59" t="s">
        <v>11</v>
      </c>
      <c r="C616" s="2" t="s">
        <v>226</v>
      </c>
      <c r="D616" s="2" t="s">
        <v>221</v>
      </c>
      <c r="E616" s="2" t="s">
        <v>100</v>
      </c>
      <c r="F616" s="2" t="s">
        <v>136</v>
      </c>
      <c r="G616" s="2" t="s">
        <v>15</v>
      </c>
      <c r="H616" s="2">
        <f t="shared" si="64"/>
        <v>3.3678994115207073E-8</v>
      </c>
      <c r="I616" s="2" t="s">
        <v>67</v>
      </c>
      <c r="J616" s="2" t="s">
        <v>68</v>
      </c>
      <c r="K616" s="2" t="s">
        <v>69</v>
      </c>
      <c r="L616" s="2" t="s">
        <v>62</v>
      </c>
      <c r="M616" s="2"/>
      <c r="N616" s="38" t="s">
        <v>71</v>
      </c>
    </row>
    <row r="617" spans="1:14" x14ac:dyDescent="0.2">
      <c r="A617" s="4">
        <f t="shared" si="68"/>
        <v>1.1228696116454744</v>
      </c>
      <c r="B617" s="59" t="s">
        <v>11</v>
      </c>
      <c r="C617" s="2" t="s">
        <v>226</v>
      </c>
      <c r="D617" s="2" t="s">
        <v>221</v>
      </c>
      <c r="E617" s="2" t="s">
        <v>100</v>
      </c>
      <c r="F617" s="2" t="s">
        <v>136</v>
      </c>
      <c r="G617" s="2" t="s">
        <v>16</v>
      </c>
      <c r="H617" s="2">
        <f t="shared" si="64"/>
        <v>1.0643313854459473E-6</v>
      </c>
      <c r="I617" s="2" t="s">
        <v>67</v>
      </c>
      <c r="J617" s="2" t="s">
        <v>68</v>
      </c>
      <c r="K617" s="2" t="s">
        <v>69</v>
      </c>
      <c r="L617" s="2" t="s">
        <v>62</v>
      </c>
      <c r="M617" s="2"/>
      <c r="N617" s="38" t="s">
        <v>71</v>
      </c>
    </row>
    <row r="618" spans="1:14" x14ac:dyDescent="0.2">
      <c r="A618" s="4">
        <f t="shared" si="68"/>
        <v>2.9181222997645279E-3</v>
      </c>
      <c r="B618" s="59" t="s">
        <v>11</v>
      </c>
      <c r="C618" s="2" t="s">
        <v>226</v>
      </c>
      <c r="D618" s="2" t="s">
        <v>221</v>
      </c>
      <c r="E618" s="2" t="s">
        <v>100</v>
      </c>
      <c r="F618" s="2" t="s">
        <v>136</v>
      </c>
      <c r="G618" s="2" t="s">
        <v>17</v>
      </c>
      <c r="H618" s="2">
        <f t="shared" si="64"/>
        <v>2.7659927011986049E-9</v>
      </c>
      <c r="I618" s="2" t="s">
        <v>67</v>
      </c>
      <c r="J618" s="2" t="s">
        <v>68</v>
      </c>
      <c r="K618" s="2" t="s">
        <v>69</v>
      </c>
      <c r="L618" s="2" t="s">
        <v>62</v>
      </c>
      <c r="M618" s="2"/>
      <c r="N618" s="38" t="s">
        <v>71</v>
      </c>
    </row>
    <row r="619" spans="1:14" x14ac:dyDescent="0.2">
      <c r="A619" s="4">
        <f t="shared" si="68"/>
        <v>6.8882715173053943E-3</v>
      </c>
      <c r="B619" s="59" t="s">
        <v>11</v>
      </c>
      <c r="C619" s="2" t="s">
        <v>226</v>
      </c>
      <c r="D619" s="2" t="s">
        <v>221</v>
      </c>
      <c r="E619" s="2" t="s">
        <v>100</v>
      </c>
      <c r="F619" s="2" t="s">
        <v>136</v>
      </c>
      <c r="G619" s="2" t="s">
        <v>18</v>
      </c>
      <c r="H619" s="2">
        <f t="shared" si="64"/>
        <v>6.529167314981416E-9</v>
      </c>
      <c r="I619" s="2" t="s">
        <v>67</v>
      </c>
      <c r="J619" s="2" t="s">
        <v>68</v>
      </c>
      <c r="K619" s="2" t="s">
        <v>69</v>
      </c>
      <c r="L619" s="2" t="s">
        <v>62</v>
      </c>
      <c r="M619" s="2"/>
      <c r="N619" s="38" t="s">
        <v>71</v>
      </c>
    </row>
    <row r="620" spans="1:14" x14ac:dyDescent="0.2">
      <c r="A620" s="4">
        <f t="shared" si="68"/>
        <v>1.2905546092416955</v>
      </c>
      <c r="B620" s="59" t="s">
        <v>11</v>
      </c>
      <c r="C620" s="2" t="s">
        <v>226</v>
      </c>
      <c r="D620" s="2" t="s">
        <v>221</v>
      </c>
      <c r="E620" s="2" t="s">
        <v>100</v>
      </c>
      <c r="F620" s="2" t="s">
        <v>136</v>
      </c>
      <c r="G620" s="2" t="s">
        <v>79</v>
      </c>
      <c r="H620" s="2">
        <f t="shared" si="64"/>
        <v>1.2232745111295693E-6</v>
      </c>
      <c r="I620" s="2" t="s">
        <v>67</v>
      </c>
      <c r="J620" s="2" t="s">
        <v>68</v>
      </c>
      <c r="K620" s="2" t="s">
        <v>69</v>
      </c>
      <c r="L620" s="2" t="s">
        <v>62</v>
      </c>
      <c r="M620" s="2"/>
      <c r="N620" s="38" t="s">
        <v>71</v>
      </c>
    </row>
    <row r="621" spans="1:14" x14ac:dyDescent="0.2">
      <c r="A621" s="4">
        <f t="shared" si="68"/>
        <v>1.019647177953362E-2</v>
      </c>
      <c r="B621" s="59" t="s">
        <v>11</v>
      </c>
      <c r="C621" s="2" t="s">
        <v>226</v>
      </c>
      <c r="D621" s="2" t="s">
        <v>221</v>
      </c>
      <c r="E621" s="2" t="s">
        <v>100</v>
      </c>
      <c r="F621" s="2" t="s">
        <v>136</v>
      </c>
      <c r="G621" s="2" t="s">
        <v>20</v>
      </c>
      <c r="H621" s="2">
        <f t="shared" si="64"/>
        <v>9.6649021606953761E-9</v>
      </c>
      <c r="I621" s="2" t="s">
        <v>67</v>
      </c>
      <c r="J621" s="2" t="s">
        <v>68</v>
      </c>
      <c r="K621" s="2" t="s">
        <v>69</v>
      </c>
      <c r="L621" s="2" t="s">
        <v>62</v>
      </c>
      <c r="M621" s="2"/>
      <c r="N621" s="38" t="s">
        <v>71</v>
      </c>
    </row>
    <row r="622" spans="1:14" x14ac:dyDescent="0.2">
      <c r="A622" s="4">
        <f t="shared" si="68"/>
        <v>650.66784888557686</v>
      </c>
      <c r="B622" s="59" t="s">
        <v>11</v>
      </c>
      <c r="C622" s="2" t="s">
        <v>226</v>
      </c>
      <c r="D622" s="2" t="s">
        <v>221</v>
      </c>
      <c r="E622" s="2" t="s">
        <v>100</v>
      </c>
      <c r="F622" s="2" t="s">
        <v>136</v>
      </c>
      <c r="G622" s="2" t="s">
        <v>21</v>
      </c>
      <c r="H622" s="2">
        <f t="shared" si="64"/>
        <v>6.1674677619485952E-4</v>
      </c>
      <c r="I622" s="2" t="s">
        <v>67</v>
      </c>
      <c r="J622" s="2" t="s">
        <v>68</v>
      </c>
      <c r="K622" s="2" t="s">
        <v>69</v>
      </c>
      <c r="L622" s="2" t="s">
        <v>62</v>
      </c>
      <c r="M622" s="2"/>
      <c r="N622" s="38" t="s">
        <v>213</v>
      </c>
    </row>
    <row r="623" spans="1:14" x14ac:dyDescent="0.2">
      <c r="A623" s="4">
        <f>AS72-W92</f>
        <v>0</v>
      </c>
      <c r="B623" s="59" t="s">
        <v>11</v>
      </c>
      <c r="C623" s="2" t="s">
        <v>226</v>
      </c>
      <c r="D623" s="2" t="s">
        <v>221</v>
      </c>
      <c r="E623" s="2" t="s">
        <v>100</v>
      </c>
      <c r="F623" s="2" t="s">
        <v>136</v>
      </c>
      <c r="G623" s="2" t="s">
        <v>182</v>
      </c>
      <c r="H623" s="2">
        <f t="shared" si="64"/>
        <v>0</v>
      </c>
      <c r="I623" s="2" t="s">
        <v>67</v>
      </c>
      <c r="J623" s="2" t="s">
        <v>68</v>
      </c>
      <c r="K623" s="2" t="s">
        <v>69</v>
      </c>
      <c r="L623" s="2" t="s">
        <v>62</v>
      </c>
      <c r="M623" s="2"/>
      <c r="N623" s="38" t="s">
        <v>71</v>
      </c>
    </row>
    <row r="624" spans="1:14" x14ac:dyDescent="0.2">
      <c r="A624" s="4">
        <f>AS73-W93</f>
        <v>0</v>
      </c>
      <c r="B624" s="59" t="s">
        <v>11</v>
      </c>
      <c r="C624" s="2" t="s">
        <v>226</v>
      </c>
      <c r="D624" s="2" t="s">
        <v>221</v>
      </c>
      <c r="E624" s="2" t="s">
        <v>100</v>
      </c>
      <c r="F624" s="2" t="s">
        <v>136</v>
      </c>
      <c r="G624" s="2" t="s">
        <v>183</v>
      </c>
      <c r="H624" s="2">
        <f t="shared" ref="H624:H687" si="69">A624/1000/10^6/0.001055</f>
        <v>0</v>
      </c>
      <c r="I624" s="2" t="s">
        <v>67</v>
      </c>
      <c r="J624" s="2" t="s">
        <v>68</v>
      </c>
      <c r="K624" s="2" t="s">
        <v>69</v>
      </c>
      <c r="L624" s="2" t="s">
        <v>62</v>
      </c>
      <c r="M624" s="2"/>
      <c r="N624" s="38" t="s">
        <v>71</v>
      </c>
    </row>
    <row r="625" spans="1:14" x14ac:dyDescent="0.2">
      <c r="A625" s="4">
        <f>AS74-W94</f>
        <v>0</v>
      </c>
      <c r="B625" s="59" t="s">
        <v>11</v>
      </c>
      <c r="C625" s="2" t="s">
        <v>226</v>
      </c>
      <c r="D625" s="2" t="s">
        <v>221</v>
      </c>
      <c r="E625" s="2" t="s">
        <v>100</v>
      </c>
      <c r="F625" s="2" t="s">
        <v>136</v>
      </c>
      <c r="G625" s="2" t="s">
        <v>184</v>
      </c>
      <c r="H625" s="2">
        <f t="shared" si="69"/>
        <v>0</v>
      </c>
      <c r="I625" s="2" t="s">
        <v>67</v>
      </c>
      <c r="J625" s="2" t="s">
        <v>68</v>
      </c>
      <c r="K625" s="2" t="s">
        <v>69</v>
      </c>
      <c r="L625" s="2" t="s">
        <v>62</v>
      </c>
      <c r="M625" s="2"/>
      <c r="N625" s="38" t="s">
        <v>71</v>
      </c>
    </row>
    <row r="626" spans="1:14" x14ac:dyDescent="0.2">
      <c r="A626" s="4">
        <f t="shared" ref="A626:A639" si="70">AT61</f>
        <v>2.7549999999999999</v>
      </c>
      <c r="B626" s="59" t="s">
        <v>11</v>
      </c>
      <c r="C626" s="2" t="s">
        <v>226</v>
      </c>
      <c r="D626" s="2" t="s">
        <v>221</v>
      </c>
      <c r="E626" s="2" t="s">
        <v>120</v>
      </c>
      <c r="F626" s="2" t="s">
        <v>136</v>
      </c>
      <c r="G626" s="2" t="s">
        <v>8</v>
      </c>
      <c r="H626" s="2">
        <f t="shared" si="69"/>
        <v>2.6113744075829388E-6</v>
      </c>
      <c r="I626" s="2" t="s">
        <v>67</v>
      </c>
      <c r="J626" s="2" t="s">
        <v>68</v>
      </c>
      <c r="K626" s="2" t="s">
        <v>69</v>
      </c>
      <c r="L626" s="2" t="s">
        <v>62</v>
      </c>
      <c r="M626" s="2"/>
      <c r="N626" s="38" t="s">
        <v>71</v>
      </c>
    </row>
    <row r="627" spans="1:14" x14ac:dyDescent="0.2">
      <c r="A627" s="4">
        <f t="shared" si="70"/>
        <v>5.0679999999999996</v>
      </c>
      <c r="B627" s="59" t="s">
        <v>11</v>
      </c>
      <c r="C627" s="2" t="s">
        <v>226</v>
      </c>
      <c r="D627" s="2" t="s">
        <v>221</v>
      </c>
      <c r="E627" s="2" t="s">
        <v>120</v>
      </c>
      <c r="F627" s="2" t="s">
        <v>136</v>
      </c>
      <c r="G627" s="2" t="s">
        <v>12</v>
      </c>
      <c r="H627" s="2">
        <f t="shared" si="69"/>
        <v>4.8037914691943127E-6</v>
      </c>
      <c r="I627" s="2" t="s">
        <v>67</v>
      </c>
      <c r="J627" s="2" t="s">
        <v>68</v>
      </c>
      <c r="K627" s="2" t="s">
        <v>69</v>
      </c>
      <c r="L627" s="2" t="s">
        <v>62</v>
      </c>
      <c r="M627" s="2"/>
      <c r="N627" s="38" t="s">
        <v>71</v>
      </c>
    </row>
    <row r="628" spans="1:14" x14ac:dyDescent="0.2">
      <c r="A628" s="4">
        <f t="shared" si="70"/>
        <v>0</v>
      </c>
      <c r="B628" s="59" t="s">
        <v>11</v>
      </c>
      <c r="C628" s="2" t="s">
        <v>226</v>
      </c>
      <c r="D628" s="2" t="s">
        <v>221</v>
      </c>
      <c r="E628" s="2" t="s">
        <v>120</v>
      </c>
      <c r="F628" s="2" t="s">
        <v>136</v>
      </c>
      <c r="G628" s="2" t="s">
        <v>13</v>
      </c>
      <c r="H628" s="2">
        <f t="shared" si="69"/>
        <v>0</v>
      </c>
      <c r="I628" s="2" t="s">
        <v>67</v>
      </c>
      <c r="J628" s="2" t="s">
        <v>68</v>
      </c>
      <c r="K628" s="2" t="s">
        <v>69</v>
      </c>
      <c r="L628" s="2" t="s">
        <v>62</v>
      </c>
      <c r="M628" s="2"/>
      <c r="N628" s="38" t="s">
        <v>71</v>
      </c>
    </row>
    <row r="629" spans="1:14" x14ac:dyDescent="0.2">
      <c r="A629" s="4">
        <f t="shared" si="70"/>
        <v>0</v>
      </c>
      <c r="B629" s="59" t="s">
        <v>11</v>
      </c>
      <c r="C629" s="2" t="s">
        <v>226</v>
      </c>
      <c r="D629" s="2" t="s">
        <v>221</v>
      </c>
      <c r="E629" s="2" t="s">
        <v>120</v>
      </c>
      <c r="F629" s="2" t="s">
        <v>136</v>
      </c>
      <c r="G629" s="2" t="s">
        <v>14</v>
      </c>
      <c r="H629" s="2">
        <f t="shared" si="69"/>
        <v>0</v>
      </c>
      <c r="I629" s="2" t="s">
        <v>67</v>
      </c>
      <c r="J629" s="2" t="s">
        <v>68</v>
      </c>
      <c r="K629" s="2" t="s">
        <v>69</v>
      </c>
      <c r="L629" s="2" t="s">
        <v>62</v>
      </c>
      <c r="M629" s="2"/>
      <c r="N629" s="38" t="s">
        <v>71</v>
      </c>
    </row>
    <row r="630" spans="1:14" x14ac:dyDescent="0.2">
      <c r="A630" s="4">
        <f t="shared" si="70"/>
        <v>0</v>
      </c>
      <c r="B630" s="59" t="s">
        <v>11</v>
      </c>
      <c r="C630" s="2" t="s">
        <v>226</v>
      </c>
      <c r="D630" s="2" t="s">
        <v>221</v>
      </c>
      <c r="E630" s="2" t="s">
        <v>120</v>
      </c>
      <c r="F630" s="2" t="s">
        <v>136</v>
      </c>
      <c r="G630" s="2" t="s">
        <v>15</v>
      </c>
      <c r="H630" s="2">
        <f t="shared" si="69"/>
        <v>0</v>
      </c>
      <c r="I630" s="2" t="s">
        <v>67</v>
      </c>
      <c r="J630" s="2" t="s">
        <v>68</v>
      </c>
      <c r="K630" s="2" t="s">
        <v>69</v>
      </c>
      <c r="L630" s="2" t="s">
        <v>62</v>
      </c>
      <c r="M630" s="2"/>
      <c r="N630" s="38" t="s">
        <v>71</v>
      </c>
    </row>
    <row r="631" spans="1:14" x14ac:dyDescent="0.2">
      <c r="A631" s="4">
        <f t="shared" si="70"/>
        <v>12.776</v>
      </c>
      <c r="B631" s="59" t="s">
        <v>11</v>
      </c>
      <c r="C631" s="2" t="s">
        <v>226</v>
      </c>
      <c r="D631" s="2" t="s">
        <v>221</v>
      </c>
      <c r="E631" s="2" t="s">
        <v>120</v>
      </c>
      <c r="F631" s="2" t="s">
        <v>136</v>
      </c>
      <c r="G631" s="2" t="s">
        <v>16</v>
      </c>
      <c r="H631" s="2">
        <f t="shared" si="69"/>
        <v>1.2109952606635071E-5</v>
      </c>
      <c r="I631" s="2" t="s">
        <v>67</v>
      </c>
      <c r="J631" s="2" t="s">
        <v>68</v>
      </c>
      <c r="K631" s="2" t="s">
        <v>69</v>
      </c>
      <c r="L631" s="2" t="s">
        <v>62</v>
      </c>
      <c r="M631" s="2"/>
      <c r="N631" s="38" t="s">
        <v>71</v>
      </c>
    </row>
    <row r="632" spans="1:14" x14ac:dyDescent="0.2">
      <c r="A632" s="4">
        <f t="shared" si="70"/>
        <v>0</v>
      </c>
      <c r="B632" s="59" t="s">
        <v>11</v>
      </c>
      <c r="C632" s="2" t="s">
        <v>226</v>
      </c>
      <c r="D632" s="2" t="s">
        <v>221</v>
      </c>
      <c r="E632" s="2" t="s">
        <v>120</v>
      </c>
      <c r="F632" s="2" t="s">
        <v>136</v>
      </c>
      <c r="G632" s="2" t="s">
        <v>17</v>
      </c>
      <c r="H632" s="2">
        <f t="shared" si="69"/>
        <v>0</v>
      </c>
      <c r="I632" s="2" t="s">
        <v>67</v>
      </c>
      <c r="J632" s="2" t="s">
        <v>68</v>
      </c>
      <c r="K632" s="2" t="s">
        <v>69</v>
      </c>
      <c r="L632" s="2" t="s">
        <v>62</v>
      </c>
      <c r="M632" s="2"/>
      <c r="N632" s="38" t="s">
        <v>71</v>
      </c>
    </row>
    <row r="633" spans="1:14" x14ac:dyDescent="0.2">
      <c r="A633" s="4">
        <f t="shared" si="70"/>
        <v>0</v>
      </c>
      <c r="B633" s="59" t="s">
        <v>11</v>
      </c>
      <c r="C633" s="2" t="s">
        <v>226</v>
      </c>
      <c r="D633" s="2" t="s">
        <v>221</v>
      </c>
      <c r="E633" s="2" t="s">
        <v>120</v>
      </c>
      <c r="F633" s="2" t="s">
        <v>136</v>
      </c>
      <c r="G633" s="2" t="s">
        <v>18</v>
      </c>
      <c r="H633" s="2">
        <f t="shared" si="69"/>
        <v>0</v>
      </c>
      <c r="I633" s="2" t="s">
        <v>67</v>
      </c>
      <c r="J633" s="2" t="s">
        <v>68</v>
      </c>
      <c r="K633" s="2" t="s">
        <v>69</v>
      </c>
      <c r="L633" s="2" t="s">
        <v>62</v>
      </c>
      <c r="M633" s="2"/>
      <c r="N633" s="38" t="s">
        <v>71</v>
      </c>
    </row>
    <row r="634" spans="1:14" x14ac:dyDescent="0.2">
      <c r="A634" s="4">
        <f t="shared" si="70"/>
        <v>0.39</v>
      </c>
      <c r="B634" s="59" t="s">
        <v>11</v>
      </c>
      <c r="C634" s="2" t="s">
        <v>226</v>
      </c>
      <c r="D634" s="2" t="s">
        <v>221</v>
      </c>
      <c r="E634" s="2" t="s">
        <v>120</v>
      </c>
      <c r="F634" s="2" t="s">
        <v>136</v>
      </c>
      <c r="G634" s="2" t="s">
        <v>79</v>
      </c>
      <c r="H634" s="2">
        <f t="shared" si="69"/>
        <v>3.6966824644549766E-7</v>
      </c>
      <c r="I634" s="2" t="s">
        <v>67</v>
      </c>
      <c r="J634" s="2" t="s">
        <v>68</v>
      </c>
      <c r="K634" s="2" t="s">
        <v>69</v>
      </c>
      <c r="L634" s="2" t="s">
        <v>62</v>
      </c>
      <c r="M634" s="2"/>
      <c r="N634" s="38" t="s">
        <v>71</v>
      </c>
    </row>
    <row r="635" spans="1:14" x14ac:dyDescent="0.2">
      <c r="A635" s="4">
        <f t="shared" si="70"/>
        <v>0</v>
      </c>
      <c r="B635" s="59" t="s">
        <v>11</v>
      </c>
      <c r="C635" s="2" t="s">
        <v>226</v>
      </c>
      <c r="D635" s="2" t="s">
        <v>221</v>
      </c>
      <c r="E635" s="2" t="s">
        <v>120</v>
      </c>
      <c r="F635" s="2" t="s">
        <v>136</v>
      </c>
      <c r="G635" s="2" t="s">
        <v>20</v>
      </c>
      <c r="H635" s="2">
        <f t="shared" si="69"/>
        <v>0</v>
      </c>
      <c r="I635" s="2" t="s">
        <v>67</v>
      </c>
      <c r="J635" s="2" t="s">
        <v>68</v>
      </c>
      <c r="K635" s="2" t="s">
        <v>69</v>
      </c>
      <c r="L635" s="2" t="s">
        <v>62</v>
      </c>
      <c r="M635" s="2"/>
      <c r="N635" s="38" t="s">
        <v>71</v>
      </c>
    </row>
    <row r="636" spans="1:14" x14ac:dyDescent="0.2">
      <c r="A636" s="4">
        <f t="shared" si="70"/>
        <v>162736.51688408139</v>
      </c>
      <c r="B636" s="59" t="s">
        <v>11</v>
      </c>
      <c r="C636" s="2" t="s">
        <v>226</v>
      </c>
      <c r="D636" s="2" t="s">
        <v>221</v>
      </c>
      <c r="E636" s="2" t="s">
        <v>120</v>
      </c>
      <c r="F636" s="2" t="s">
        <v>136</v>
      </c>
      <c r="G636" s="2" t="s">
        <v>21</v>
      </c>
      <c r="H636" s="2">
        <f t="shared" si="69"/>
        <v>0.15425262263893971</v>
      </c>
      <c r="I636" s="2" t="s">
        <v>67</v>
      </c>
      <c r="J636" s="2" t="s">
        <v>68</v>
      </c>
      <c r="K636" s="2" t="s">
        <v>69</v>
      </c>
      <c r="L636" s="2" t="s">
        <v>62</v>
      </c>
      <c r="M636" s="2"/>
      <c r="N636" s="38" t="s">
        <v>213</v>
      </c>
    </row>
    <row r="637" spans="1:14" x14ac:dyDescent="0.2">
      <c r="A637" s="4">
        <f t="shared" si="70"/>
        <v>0</v>
      </c>
      <c r="B637" s="59" t="s">
        <v>11</v>
      </c>
      <c r="C637" s="2" t="s">
        <v>226</v>
      </c>
      <c r="D637" s="2" t="s">
        <v>221</v>
      </c>
      <c r="E637" s="2" t="s">
        <v>120</v>
      </c>
      <c r="F637" s="2" t="s">
        <v>136</v>
      </c>
      <c r="G637" s="2" t="s">
        <v>182</v>
      </c>
      <c r="H637" s="2">
        <f t="shared" si="69"/>
        <v>0</v>
      </c>
      <c r="I637" s="2" t="s">
        <v>67</v>
      </c>
      <c r="J637" s="2" t="s">
        <v>68</v>
      </c>
      <c r="K637" s="2" t="s">
        <v>69</v>
      </c>
      <c r="L637" s="2" t="s">
        <v>62</v>
      </c>
      <c r="M637" s="2"/>
      <c r="N637" s="38" t="s">
        <v>71</v>
      </c>
    </row>
    <row r="638" spans="1:14" x14ac:dyDescent="0.2">
      <c r="A638" s="4">
        <f t="shared" si="70"/>
        <v>0</v>
      </c>
      <c r="B638" s="59" t="s">
        <v>11</v>
      </c>
      <c r="C638" s="2" t="s">
        <v>226</v>
      </c>
      <c r="D638" s="2" t="s">
        <v>221</v>
      </c>
      <c r="E638" s="2" t="s">
        <v>120</v>
      </c>
      <c r="F638" s="2" t="s">
        <v>136</v>
      </c>
      <c r="G638" s="2" t="s">
        <v>183</v>
      </c>
      <c r="H638" s="2">
        <f t="shared" si="69"/>
        <v>0</v>
      </c>
      <c r="I638" s="2" t="s">
        <v>67</v>
      </c>
      <c r="J638" s="2" t="s">
        <v>68</v>
      </c>
      <c r="K638" s="2" t="s">
        <v>69</v>
      </c>
      <c r="L638" s="2" t="s">
        <v>62</v>
      </c>
      <c r="M638" s="2"/>
      <c r="N638" s="38" t="s">
        <v>71</v>
      </c>
    </row>
    <row r="639" spans="1:14" x14ac:dyDescent="0.2">
      <c r="A639" s="4">
        <f t="shared" si="70"/>
        <v>0</v>
      </c>
      <c r="B639" s="59" t="s">
        <v>11</v>
      </c>
      <c r="C639" s="2" t="s">
        <v>226</v>
      </c>
      <c r="D639" s="2" t="s">
        <v>221</v>
      </c>
      <c r="E639" s="2" t="s">
        <v>120</v>
      </c>
      <c r="F639" s="2" t="s">
        <v>136</v>
      </c>
      <c r="G639" s="2" t="s">
        <v>184</v>
      </c>
      <c r="H639" s="2">
        <f t="shared" si="69"/>
        <v>0</v>
      </c>
      <c r="I639" s="2" t="s">
        <v>67</v>
      </c>
      <c r="J639" s="2" t="s">
        <v>68</v>
      </c>
      <c r="K639" s="2" t="s">
        <v>69</v>
      </c>
      <c r="L639" s="2" t="s">
        <v>62</v>
      </c>
      <c r="M639" s="2"/>
      <c r="N639" s="38" t="s">
        <v>71</v>
      </c>
    </row>
    <row r="640" spans="1:14" x14ac:dyDescent="0.2">
      <c r="A640" s="4">
        <f>W78</f>
        <v>-5.4903055875873914</v>
      </c>
      <c r="B640" s="59" t="s">
        <v>11</v>
      </c>
      <c r="C640" s="2" t="s">
        <v>226</v>
      </c>
      <c r="D640" s="2" t="s">
        <v>221</v>
      </c>
      <c r="E640" s="2" t="s">
        <v>89</v>
      </c>
      <c r="F640" s="2" t="s">
        <v>136</v>
      </c>
      <c r="G640" s="2" t="s">
        <v>8</v>
      </c>
      <c r="H640" s="2">
        <f t="shared" si="69"/>
        <v>-5.2040811256752529E-6</v>
      </c>
      <c r="I640" s="2" t="s">
        <v>67</v>
      </c>
      <c r="J640" s="2" t="s">
        <v>68</v>
      </c>
      <c r="K640" s="2" t="s">
        <v>69</v>
      </c>
      <c r="L640" s="2" t="s">
        <v>62</v>
      </c>
      <c r="M640" s="2"/>
      <c r="N640" s="38" t="s">
        <v>71</v>
      </c>
    </row>
    <row r="641" spans="1:14" x14ac:dyDescent="0.2">
      <c r="A641" s="4">
        <f t="shared" ref="A641:A653" si="71">W79</f>
        <v>-18.509155926844798</v>
      </c>
      <c r="B641" s="59" t="s">
        <v>11</v>
      </c>
      <c r="C641" s="2" t="s">
        <v>226</v>
      </c>
      <c r="D641" s="2" t="s">
        <v>221</v>
      </c>
      <c r="E641" s="2" t="s">
        <v>89</v>
      </c>
      <c r="F641" s="2" t="s">
        <v>136</v>
      </c>
      <c r="G641" s="2" t="s">
        <v>12</v>
      </c>
      <c r="H641" s="2">
        <f t="shared" si="69"/>
        <v>-1.7544223627341044E-5</v>
      </c>
      <c r="I641" s="2" t="s">
        <v>67</v>
      </c>
      <c r="J641" s="2" t="s">
        <v>68</v>
      </c>
      <c r="K641" s="2" t="s">
        <v>69</v>
      </c>
      <c r="L641" s="2" t="s">
        <v>62</v>
      </c>
      <c r="M641" s="2"/>
      <c r="N641" s="38" t="s">
        <v>71</v>
      </c>
    </row>
    <row r="642" spans="1:14" x14ac:dyDescent="0.2">
      <c r="A642" s="4">
        <f t="shared" si="71"/>
        <v>-92.926753729386448</v>
      </c>
      <c r="B642" s="59" t="s">
        <v>11</v>
      </c>
      <c r="C642" s="2" t="s">
        <v>226</v>
      </c>
      <c r="D642" s="2" t="s">
        <v>221</v>
      </c>
      <c r="E642" s="2" t="s">
        <v>89</v>
      </c>
      <c r="F642" s="2" t="s">
        <v>136</v>
      </c>
      <c r="G642" s="2" t="s">
        <v>13</v>
      </c>
      <c r="H642" s="2">
        <f t="shared" si="69"/>
        <v>-8.8082231023115109E-5</v>
      </c>
      <c r="I642" s="2" t="s">
        <v>67</v>
      </c>
      <c r="J642" s="2" t="s">
        <v>68</v>
      </c>
      <c r="K642" s="2" t="s">
        <v>69</v>
      </c>
      <c r="L642" s="2" t="s">
        <v>62</v>
      </c>
      <c r="M642" s="2"/>
      <c r="N642" s="38" t="s">
        <v>71</v>
      </c>
    </row>
    <row r="643" spans="1:14" x14ac:dyDescent="0.2">
      <c r="A643" s="4">
        <f t="shared" si="71"/>
        <v>-7.9341485413103987</v>
      </c>
      <c r="B643" s="59" t="s">
        <v>11</v>
      </c>
      <c r="C643" s="2" t="s">
        <v>226</v>
      </c>
      <c r="D643" s="2" t="s">
        <v>221</v>
      </c>
      <c r="E643" s="2" t="s">
        <v>89</v>
      </c>
      <c r="F643" s="2" t="s">
        <v>136</v>
      </c>
      <c r="G643" s="2" t="s">
        <v>14</v>
      </c>
      <c r="H643" s="2">
        <f t="shared" si="69"/>
        <v>-7.5205199443700481E-6</v>
      </c>
      <c r="I643" s="2" t="s">
        <v>67</v>
      </c>
      <c r="J643" s="2" t="s">
        <v>68</v>
      </c>
      <c r="K643" s="2" t="s">
        <v>69</v>
      </c>
      <c r="L643" s="2" t="s">
        <v>62</v>
      </c>
      <c r="M643" s="2"/>
      <c r="N643" s="38" t="s">
        <v>71</v>
      </c>
    </row>
    <row r="644" spans="1:14" x14ac:dyDescent="0.2">
      <c r="A644" s="4">
        <f t="shared" si="71"/>
        <v>-2.7327433351673172</v>
      </c>
      <c r="B644" s="59" t="s">
        <v>11</v>
      </c>
      <c r="C644" s="2" t="s">
        <v>226</v>
      </c>
      <c r="D644" s="2" t="s">
        <v>221</v>
      </c>
      <c r="E644" s="2" t="s">
        <v>89</v>
      </c>
      <c r="F644" s="2" t="s">
        <v>136</v>
      </c>
      <c r="G644" s="2" t="s">
        <v>15</v>
      </c>
      <c r="H644" s="2">
        <f t="shared" si="69"/>
        <v>-2.5902780428126233E-6</v>
      </c>
      <c r="I644" s="2" t="s">
        <v>67</v>
      </c>
      <c r="J644" s="2" t="s">
        <v>68</v>
      </c>
      <c r="K644" s="2" t="s">
        <v>69</v>
      </c>
      <c r="L644" s="2" t="s">
        <v>62</v>
      </c>
      <c r="M644" s="2"/>
      <c r="N644" s="38" t="s">
        <v>71</v>
      </c>
    </row>
    <row r="645" spans="1:14" x14ac:dyDescent="0.2">
      <c r="A645" s="4">
        <f t="shared" si="71"/>
        <v>-383.13906805161952</v>
      </c>
      <c r="B645" s="59" t="s">
        <v>11</v>
      </c>
      <c r="C645" s="2" t="s">
        <v>226</v>
      </c>
      <c r="D645" s="2" t="s">
        <v>221</v>
      </c>
      <c r="E645" s="2" t="s">
        <v>89</v>
      </c>
      <c r="F645" s="2" t="s">
        <v>136</v>
      </c>
      <c r="G645" s="2" t="s">
        <v>16</v>
      </c>
      <c r="H645" s="2">
        <f t="shared" si="69"/>
        <v>-3.6316499341385738E-4</v>
      </c>
      <c r="I645" s="2" t="s">
        <v>67</v>
      </c>
      <c r="J645" s="2" t="s">
        <v>68</v>
      </c>
      <c r="K645" s="2" t="s">
        <v>69</v>
      </c>
      <c r="L645" s="2" t="s">
        <v>62</v>
      </c>
      <c r="M645" s="2"/>
      <c r="N645" s="38" t="s">
        <v>71</v>
      </c>
    </row>
    <row r="646" spans="1:14" x14ac:dyDescent="0.2">
      <c r="A646" s="4">
        <f t="shared" si="71"/>
        <v>-0.13442393332209995</v>
      </c>
      <c r="B646" s="59" t="s">
        <v>11</v>
      </c>
      <c r="C646" s="2" t="s">
        <v>226</v>
      </c>
      <c r="D646" s="2" t="s">
        <v>221</v>
      </c>
      <c r="E646" s="2" t="s">
        <v>89</v>
      </c>
      <c r="F646" s="2" t="s">
        <v>136</v>
      </c>
      <c r="G646" s="2" t="s">
        <v>17</v>
      </c>
      <c r="H646" s="2">
        <f t="shared" si="69"/>
        <v>-1.2741605054227484E-7</v>
      </c>
      <c r="I646" s="2" t="s">
        <v>67</v>
      </c>
      <c r="J646" s="2" t="s">
        <v>68</v>
      </c>
      <c r="K646" s="2" t="s">
        <v>69</v>
      </c>
      <c r="L646" s="2" t="s">
        <v>62</v>
      </c>
      <c r="M646" s="2"/>
      <c r="N646" s="38" t="s">
        <v>71</v>
      </c>
    </row>
    <row r="647" spans="1:14" x14ac:dyDescent="0.2">
      <c r="A647" s="4">
        <f t="shared" si="71"/>
        <v>-0.30560838808329804</v>
      </c>
      <c r="B647" s="59" t="s">
        <v>11</v>
      </c>
      <c r="C647" s="2" t="s">
        <v>226</v>
      </c>
      <c r="D647" s="2" t="s">
        <v>221</v>
      </c>
      <c r="E647" s="2" t="s">
        <v>89</v>
      </c>
      <c r="F647" s="2" t="s">
        <v>136</v>
      </c>
      <c r="G647" s="2" t="s">
        <v>18</v>
      </c>
      <c r="H647" s="2">
        <f t="shared" si="69"/>
        <v>-2.8967619723535362E-7</v>
      </c>
      <c r="I647" s="2" t="s">
        <v>67</v>
      </c>
      <c r="J647" s="2" t="s">
        <v>68</v>
      </c>
      <c r="K647" s="2" t="s">
        <v>69</v>
      </c>
      <c r="L647" s="2" t="s">
        <v>62</v>
      </c>
      <c r="M647" s="2"/>
      <c r="N647" s="38" t="s">
        <v>71</v>
      </c>
    </row>
    <row r="648" spans="1:14" x14ac:dyDescent="0.2">
      <c r="A648" s="4">
        <f t="shared" si="71"/>
        <v>-103.5292268115826</v>
      </c>
      <c r="B648" s="59" t="s">
        <v>11</v>
      </c>
      <c r="C648" s="2" t="s">
        <v>226</v>
      </c>
      <c r="D648" s="2" t="s">
        <v>221</v>
      </c>
      <c r="E648" s="2" t="s">
        <v>89</v>
      </c>
      <c r="F648" s="2" t="s">
        <v>136</v>
      </c>
      <c r="G648" s="2" t="s">
        <v>79</v>
      </c>
      <c r="H648" s="2">
        <f t="shared" si="69"/>
        <v>-9.8131968541784466E-5</v>
      </c>
      <c r="I648" s="2" t="s">
        <v>67</v>
      </c>
      <c r="J648" s="2" t="s">
        <v>68</v>
      </c>
      <c r="K648" s="2" t="s">
        <v>69</v>
      </c>
      <c r="L648" s="2" t="s">
        <v>62</v>
      </c>
      <c r="M648" s="2"/>
      <c r="N648" s="38" t="s">
        <v>71</v>
      </c>
    </row>
    <row r="649" spans="1:14" x14ac:dyDescent="0.2">
      <c r="A649" s="4">
        <f t="shared" si="71"/>
        <v>-0.61575525765574379</v>
      </c>
      <c r="B649" s="59" t="s">
        <v>11</v>
      </c>
      <c r="C649" s="2" t="s">
        <v>226</v>
      </c>
      <c r="D649" s="2" t="s">
        <v>221</v>
      </c>
      <c r="E649" s="2" t="s">
        <v>89</v>
      </c>
      <c r="F649" s="2" t="s">
        <v>136</v>
      </c>
      <c r="G649" s="2" t="s">
        <v>20</v>
      </c>
      <c r="H649" s="2">
        <f t="shared" si="69"/>
        <v>-5.836542726594728E-7</v>
      </c>
      <c r="I649" s="2" t="s">
        <v>67</v>
      </c>
      <c r="J649" s="2" t="s">
        <v>68</v>
      </c>
      <c r="K649" s="2" t="s">
        <v>69</v>
      </c>
      <c r="L649" s="2" t="s">
        <v>62</v>
      </c>
      <c r="M649" s="2"/>
      <c r="N649" s="38" t="s">
        <v>71</v>
      </c>
    </row>
    <row r="650" spans="1:14" x14ac:dyDescent="0.2">
      <c r="A650" s="4">
        <f t="shared" si="71"/>
        <v>-63525.707709140559</v>
      </c>
      <c r="B650" s="59" t="s">
        <v>11</v>
      </c>
      <c r="C650" s="2" t="s">
        <v>226</v>
      </c>
      <c r="D650" s="2" t="s">
        <v>221</v>
      </c>
      <c r="E650" s="2" t="s">
        <v>89</v>
      </c>
      <c r="F650" s="2" t="s">
        <v>136</v>
      </c>
      <c r="G650" s="2" t="s">
        <v>21</v>
      </c>
      <c r="H650" s="2">
        <f t="shared" si="69"/>
        <v>-6.0213940956531334E-2</v>
      </c>
      <c r="I650" s="2" t="s">
        <v>67</v>
      </c>
      <c r="J650" s="2" t="s">
        <v>68</v>
      </c>
      <c r="K650" s="2" t="s">
        <v>69</v>
      </c>
      <c r="L650" s="2" t="s">
        <v>62</v>
      </c>
      <c r="M650" s="2"/>
      <c r="N650" s="38" t="s">
        <v>213</v>
      </c>
    </row>
    <row r="651" spans="1:14" x14ac:dyDescent="0.2">
      <c r="A651" s="4">
        <f t="shared" si="71"/>
        <v>0</v>
      </c>
      <c r="B651" s="59" t="s">
        <v>11</v>
      </c>
      <c r="C651" s="2" t="s">
        <v>226</v>
      </c>
      <c r="D651" s="2" t="s">
        <v>221</v>
      </c>
      <c r="E651" s="2" t="s">
        <v>89</v>
      </c>
      <c r="F651" s="2" t="s">
        <v>136</v>
      </c>
      <c r="G651" s="2" t="s">
        <v>182</v>
      </c>
      <c r="H651" s="2">
        <f t="shared" si="69"/>
        <v>0</v>
      </c>
      <c r="I651" s="2" t="s">
        <v>67</v>
      </c>
      <c r="J651" s="2" t="s">
        <v>68</v>
      </c>
      <c r="K651" s="2" t="s">
        <v>69</v>
      </c>
      <c r="L651" s="2" t="s">
        <v>62</v>
      </c>
      <c r="M651" s="2"/>
      <c r="N651" s="38" t="s">
        <v>71</v>
      </c>
    </row>
    <row r="652" spans="1:14" x14ac:dyDescent="0.2">
      <c r="A652" s="4">
        <f t="shared" si="71"/>
        <v>0</v>
      </c>
      <c r="B652" s="59" t="s">
        <v>11</v>
      </c>
      <c r="C652" s="2" t="s">
        <v>226</v>
      </c>
      <c r="D652" s="2" t="s">
        <v>221</v>
      </c>
      <c r="E652" s="2" t="s">
        <v>89</v>
      </c>
      <c r="F652" s="2" t="s">
        <v>136</v>
      </c>
      <c r="G652" s="2" t="s">
        <v>183</v>
      </c>
      <c r="H652" s="2">
        <f t="shared" si="69"/>
        <v>0</v>
      </c>
      <c r="I652" s="2" t="s">
        <v>67</v>
      </c>
      <c r="J652" s="2" t="s">
        <v>68</v>
      </c>
      <c r="K652" s="2" t="s">
        <v>69</v>
      </c>
      <c r="L652" s="2" t="s">
        <v>62</v>
      </c>
      <c r="M652" s="2"/>
      <c r="N652" s="38" t="s">
        <v>71</v>
      </c>
    </row>
    <row r="653" spans="1:14" x14ac:dyDescent="0.2">
      <c r="A653" s="4">
        <f t="shared" si="71"/>
        <v>0</v>
      </c>
      <c r="B653" s="59" t="s">
        <v>11</v>
      </c>
      <c r="C653" s="2" t="s">
        <v>226</v>
      </c>
      <c r="D653" s="2" t="s">
        <v>221</v>
      </c>
      <c r="E653" s="2" t="s">
        <v>89</v>
      </c>
      <c r="F653" s="2" t="s">
        <v>136</v>
      </c>
      <c r="G653" s="2" t="s">
        <v>184</v>
      </c>
      <c r="H653" s="2">
        <f t="shared" si="69"/>
        <v>0</v>
      </c>
      <c r="I653" s="2" t="s">
        <v>67</v>
      </c>
      <c r="J653" s="2" t="s">
        <v>68</v>
      </c>
      <c r="K653" s="2" t="s">
        <v>69</v>
      </c>
      <c r="L653" s="2" t="s">
        <v>62</v>
      </c>
      <c r="M653" s="2"/>
      <c r="N653" s="38" t="s">
        <v>71</v>
      </c>
    </row>
    <row r="654" spans="1:14" x14ac:dyDescent="0.2">
      <c r="A654" s="4">
        <f>AZ61*1.00304568527919</f>
        <v>5.6854256216660577</v>
      </c>
      <c r="B654" s="59" t="s">
        <v>11</v>
      </c>
      <c r="C654" s="2" t="s">
        <v>226</v>
      </c>
      <c r="D654" s="2" t="s">
        <v>221</v>
      </c>
      <c r="E654" s="2" t="s">
        <v>113</v>
      </c>
      <c r="F654" s="2" t="s">
        <v>136</v>
      </c>
      <c r="G654" s="2" t="s">
        <v>8</v>
      </c>
      <c r="H654" s="2">
        <f t="shared" si="69"/>
        <v>5.3890290252758847E-6</v>
      </c>
      <c r="I654" s="2" t="s">
        <v>67</v>
      </c>
      <c r="J654" s="2" t="s">
        <v>68</v>
      </c>
      <c r="K654" s="2" t="s">
        <v>69</v>
      </c>
      <c r="L654" s="2" t="s">
        <v>62</v>
      </c>
      <c r="M654" s="2"/>
      <c r="N654" s="38" t="s">
        <v>71</v>
      </c>
    </row>
    <row r="655" spans="1:14" x14ac:dyDescent="0.2">
      <c r="A655" s="4">
        <f t="shared" ref="A655:A666" si="72">AZ62*1.00304568527919</f>
        <v>18.015263105096167</v>
      </c>
      <c r="B655" s="59" t="s">
        <v>11</v>
      </c>
      <c r="C655" s="2" t="s">
        <v>226</v>
      </c>
      <c r="D655" s="2" t="s">
        <v>221</v>
      </c>
      <c r="E655" s="2" t="s">
        <v>113</v>
      </c>
      <c r="F655" s="2" t="s">
        <v>136</v>
      </c>
      <c r="G655" s="2" t="s">
        <v>12</v>
      </c>
      <c r="H655" s="2">
        <f t="shared" si="69"/>
        <v>1.7076078772603004E-5</v>
      </c>
      <c r="I655" s="2" t="s">
        <v>67</v>
      </c>
      <c r="J655" s="2" t="s">
        <v>68</v>
      </c>
      <c r="K655" s="2" t="s">
        <v>69</v>
      </c>
      <c r="L655" s="2" t="s">
        <v>62</v>
      </c>
      <c r="M655" s="2"/>
      <c r="N655" s="38" t="s">
        <v>71</v>
      </c>
    </row>
    <row r="656" spans="1:14" x14ac:dyDescent="0.2">
      <c r="A656" s="4">
        <f t="shared" si="72"/>
        <v>35.28943037130373</v>
      </c>
      <c r="B656" s="59" t="s">
        <v>11</v>
      </c>
      <c r="C656" s="2" t="s">
        <v>226</v>
      </c>
      <c r="D656" s="2" t="s">
        <v>221</v>
      </c>
      <c r="E656" s="2" t="s">
        <v>113</v>
      </c>
      <c r="F656" s="2" t="s">
        <v>136</v>
      </c>
      <c r="G656" s="2" t="s">
        <v>13</v>
      </c>
      <c r="H656" s="2">
        <f t="shared" si="69"/>
        <v>3.3449697034411118E-5</v>
      </c>
      <c r="I656" s="2" t="s">
        <v>67</v>
      </c>
      <c r="J656" s="2" t="s">
        <v>68</v>
      </c>
      <c r="K656" s="2" t="s">
        <v>69</v>
      </c>
      <c r="L656" s="2" t="s">
        <v>62</v>
      </c>
      <c r="M656" s="2"/>
      <c r="N656" s="38" t="s">
        <v>71</v>
      </c>
    </row>
    <row r="657" spans="1:14" x14ac:dyDescent="0.2">
      <c r="A657" s="4">
        <f t="shared" si="72"/>
        <v>6.3385697907680258</v>
      </c>
      <c r="B657" s="59" t="s">
        <v>11</v>
      </c>
      <c r="C657" s="2" t="s">
        <v>226</v>
      </c>
      <c r="D657" s="2" t="s">
        <v>221</v>
      </c>
      <c r="E657" s="2" t="s">
        <v>113</v>
      </c>
      <c r="F657" s="2" t="s">
        <v>136</v>
      </c>
      <c r="G657" s="2" t="s">
        <v>14</v>
      </c>
      <c r="H657" s="2">
        <f t="shared" si="69"/>
        <v>6.0081230244246699E-6</v>
      </c>
      <c r="I657" s="2" t="s">
        <v>67</v>
      </c>
      <c r="J657" s="2" t="s">
        <v>68</v>
      </c>
      <c r="K657" s="2" t="s">
        <v>69</v>
      </c>
      <c r="L657" s="2" t="s">
        <v>62</v>
      </c>
      <c r="M657" s="2"/>
      <c r="N657" s="38" t="s">
        <v>71</v>
      </c>
    </row>
    <row r="658" spans="1:14" x14ac:dyDescent="0.2">
      <c r="A658" s="4">
        <f t="shared" si="72"/>
        <v>2.746383881395726</v>
      </c>
      <c r="B658" s="59" t="s">
        <v>11</v>
      </c>
      <c r="C658" s="2" t="s">
        <v>226</v>
      </c>
      <c r="D658" s="2" t="s">
        <v>221</v>
      </c>
      <c r="E658" s="2" t="s">
        <v>113</v>
      </c>
      <c r="F658" s="2" t="s">
        <v>136</v>
      </c>
      <c r="G658" s="2" t="s">
        <v>15</v>
      </c>
      <c r="H658" s="2">
        <f t="shared" si="69"/>
        <v>2.6032074705172764E-6</v>
      </c>
      <c r="I658" s="2" t="s">
        <v>67</v>
      </c>
      <c r="J658" s="2" t="s">
        <v>68</v>
      </c>
      <c r="K658" s="2" t="s">
        <v>69</v>
      </c>
      <c r="L658" s="2" t="s">
        <v>62</v>
      </c>
      <c r="M658" s="2"/>
      <c r="N658" s="38" t="s">
        <v>71</v>
      </c>
    </row>
    <row r="659" spans="1:14" x14ac:dyDescent="0.2">
      <c r="A659" s="4">
        <f t="shared" si="72"/>
        <v>86.791860572002193</v>
      </c>
      <c r="B659" s="59" t="s">
        <v>11</v>
      </c>
      <c r="C659" s="2" t="s">
        <v>226</v>
      </c>
      <c r="D659" s="2" t="s">
        <v>221</v>
      </c>
      <c r="E659" s="2" t="s">
        <v>113</v>
      </c>
      <c r="F659" s="2" t="s">
        <v>136</v>
      </c>
      <c r="G659" s="2" t="s">
        <v>16</v>
      </c>
      <c r="H659" s="2">
        <f t="shared" si="69"/>
        <v>8.2267166418959427E-5</v>
      </c>
      <c r="I659" s="2" t="s">
        <v>67</v>
      </c>
      <c r="J659" s="2" t="s">
        <v>68</v>
      </c>
      <c r="K659" s="2" t="s">
        <v>69</v>
      </c>
      <c r="L659" s="2" t="s">
        <v>62</v>
      </c>
      <c r="M659" s="2"/>
      <c r="N659" s="38" t="s">
        <v>71</v>
      </c>
    </row>
    <row r="660" spans="1:14" x14ac:dyDescent="0.2">
      <c r="A660" s="4">
        <f t="shared" si="72"/>
        <v>0.22555536381652266</v>
      </c>
      <c r="B660" s="59" t="s">
        <v>11</v>
      </c>
      <c r="C660" s="2" t="s">
        <v>226</v>
      </c>
      <c r="D660" s="2" t="s">
        <v>221</v>
      </c>
      <c r="E660" s="2" t="s">
        <v>113</v>
      </c>
      <c r="F660" s="2" t="s">
        <v>136</v>
      </c>
      <c r="G660" s="2" t="s">
        <v>17</v>
      </c>
      <c r="H660" s="2">
        <f t="shared" si="69"/>
        <v>2.1379655338059023E-7</v>
      </c>
      <c r="I660" s="2" t="s">
        <v>67</v>
      </c>
      <c r="J660" s="2" t="s">
        <v>68</v>
      </c>
      <c r="K660" s="2" t="s">
        <v>69</v>
      </c>
      <c r="L660" s="2" t="s">
        <v>62</v>
      </c>
      <c r="M660" s="2"/>
      <c r="N660" s="38" t="s">
        <v>71</v>
      </c>
    </row>
    <row r="661" spans="1:14" x14ac:dyDescent="0.2">
      <c r="A661" s="4">
        <f t="shared" si="72"/>
        <v>0.53242682401562802</v>
      </c>
      <c r="B661" s="59" t="s">
        <v>11</v>
      </c>
      <c r="C661" s="2" t="s">
        <v>226</v>
      </c>
      <c r="D661" s="2" t="s">
        <v>221</v>
      </c>
      <c r="E661" s="2" t="s">
        <v>113</v>
      </c>
      <c r="F661" s="2" t="s">
        <v>136</v>
      </c>
      <c r="G661" s="2" t="s">
        <v>18</v>
      </c>
      <c r="H661" s="2">
        <f t="shared" si="69"/>
        <v>5.0466997537026356E-7</v>
      </c>
      <c r="I661" s="2" t="s">
        <v>67</v>
      </c>
      <c r="J661" s="2" t="s">
        <v>68</v>
      </c>
      <c r="K661" s="2" t="s">
        <v>69</v>
      </c>
      <c r="L661" s="2" t="s">
        <v>62</v>
      </c>
      <c r="M661" s="2"/>
      <c r="N661" s="38" t="s">
        <v>71</v>
      </c>
    </row>
    <row r="662" spans="1:14" x14ac:dyDescent="0.2">
      <c r="A662" s="4">
        <f t="shared" si="72"/>
        <v>99.75302078192199</v>
      </c>
      <c r="B662" s="59" t="s">
        <v>11</v>
      </c>
      <c r="C662" s="2" t="s">
        <v>226</v>
      </c>
      <c r="D662" s="2" t="s">
        <v>221</v>
      </c>
      <c r="E662" s="2" t="s">
        <v>113</v>
      </c>
      <c r="F662" s="2" t="s">
        <v>136</v>
      </c>
      <c r="G662" s="2" t="s">
        <v>79</v>
      </c>
      <c r="H662" s="2">
        <f t="shared" si="69"/>
        <v>9.4552626333575349E-5</v>
      </c>
      <c r="I662" s="2" t="s">
        <v>67</v>
      </c>
      <c r="J662" s="2" t="s">
        <v>68</v>
      </c>
      <c r="K662" s="2" t="s">
        <v>69</v>
      </c>
      <c r="L662" s="2" t="s">
        <v>62</v>
      </c>
      <c r="M662" s="2"/>
      <c r="N662" s="38" t="s">
        <v>71</v>
      </c>
    </row>
    <row r="663" spans="1:14" x14ac:dyDescent="0.2">
      <c r="A663" s="4">
        <f t="shared" si="72"/>
        <v>0.78813314372163223</v>
      </c>
      <c r="B663" s="59" t="s">
        <v>11</v>
      </c>
      <c r="C663" s="2" t="s">
        <v>226</v>
      </c>
      <c r="D663" s="2" t="s">
        <v>221</v>
      </c>
      <c r="E663" s="2" t="s">
        <v>113</v>
      </c>
      <c r="F663" s="2" t="s">
        <v>136</v>
      </c>
      <c r="G663" s="2" t="s">
        <v>20</v>
      </c>
      <c r="H663" s="2">
        <f t="shared" si="69"/>
        <v>7.4704563385936707E-7</v>
      </c>
      <c r="I663" s="2" t="s">
        <v>67</v>
      </c>
      <c r="J663" s="2" t="s">
        <v>68</v>
      </c>
      <c r="K663" s="2" t="s">
        <v>69</v>
      </c>
      <c r="L663" s="2" t="s">
        <v>62</v>
      </c>
      <c r="M663" s="2"/>
      <c r="N663" s="38" t="s">
        <v>71</v>
      </c>
    </row>
    <row r="664" spans="1:14" x14ac:dyDescent="0.2">
      <c r="A664" s="4">
        <f t="shared" si="72"/>
        <v>50293.170848577342</v>
      </c>
      <c r="B664" s="59" t="s">
        <v>11</v>
      </c>
      <c r="C664" s="2" t="s">
        <v>226</v>
      </c>
      <c r="D664" s="2" t="s">
        <v>221</v>
      </c>
      <c r="E664" s="2" t="s">
        <v>113</v>
      </c>
      <c r="F664" s="2" t="s">
        <v>136</v>
      </c>
      <c r="G664" s="2" t="s">
        <v>21</v>
      </c>
      <c r="H664" s="2">
        <f t="shared" si="69"/>
        <v>4.7671251989172832E-2</v>
      </c>
      <c r="I664" s="2" t="s">
        <v>67</v>
      </c>
      <c r="J664" s="2" t="s">
        <v>68</v>
      </c>
      <c r="K664" s="2" t="s">
        <v>69</v>
      </c>
      <c r="L664" s="2" t="s">
        <v>62</v>
      </c>
      <c r="M664" s="2"/>
      <c r="N664" s="38" t="s">
        <v>213</v>
      </c>
    </row>
    <row r="665" spans="1:14" x14ac:dyDescent="0.2">
      <c r="A665" s="4">
        <f t="shared" si="72"/>
        <v>0</v>
      </c>
      <c r="B665" s="59" t="s">
        <v>11</v>
      </c>
      <c r="C665" s="2" t="s">
        <v>226</v>
      </c>
      <c r="D665" s="2" t="s">
        <v>221</v>
      </c>
      <c r="E665" s="2" t="s">
        <v>113</v>
      </c>
      <c r="F665" s="2" t="s">
        <v>136</v>
      </c>
      <c r="G665" s="2" t="s">
        <v>182</v>
      </c>
      <c r="H665" s="2">
        <f t="shared" si="69"/>
        <v>0</v>
      </c>
      <c r="I665" s="2" t="s">
        <v>67</v>
      </c>
      <c r="J665" s="2" t="s">
        <v>68</v>
      </c>
      <c r="K665" s="2" t="s">
        <v>69</v>
      </c>
      <c r="L665" s="2" t="s">
        <v>62</v>
      </c>
      <c r="M665" s="2"/>
      <c r="N665" s="38" t="s">
        <v>71</v>
      </c>
    </row>
    <row r="666" spans="1:14" x14ac:dyDescent="0.2">
      <c r="A666" s="4">
        <f t="shared" si="72"/>
        <v>134.21797968951796</v>
      </c>
      <c r="B666" s="59" t="s">
        <v>11</v>
      </c>
      <c r="C666" s="2" t="s">
        <v>226</v>
      </c>
      <c r="D666" s="2" t="s">
        <v>221</v>
      </c>
      <c r="E666" s="2" t="s">
        <v>113</v>
      </c>
      <c r="F666" s="2" t="s">
        <v>136</v>
      </c>
      <c r="G666" s="2" t="s">
        <v>183</v>
      </c>
      <c r="H666" s="2">
        <f t="shared" si="69"/>
        <v>1.2722083382892698E-4</v>
      </c>
      <c r="I666" s="2" t="s">
        <v>67</v>
      </c>
      <c r="J666" s="2" t="s">
        <v>68</v>
      </c>
      <c r="K666" s="2" t="s">
        <v>69</v>
      </c>
      <c r="L666" s="2" t="s">
        <v>62</v>
      </c>
      <c r="M666" s="2"/>
      <c r="N666" s="38" t="s">
        <v>71</v>
      </c>
    </row>
    <row r="667" spans="1:14" x14ac:dyDescent="0.2">
      <c r="A667" s="4">
        <f>AZ74*1.00304568527919</f>
        <v>26.84359593790359</v>
      </c>
      <c r="B667" s="59" t="s">
        <v>11</v>
      </c>
      <c r="C667" s="2" t="s">
        <v>226</v>
      </c>
      <c r="D667" s="2" t="s">
        <v>221</v>
      </c>
      <c r="E667" s="2" t="s">
        <v>113</v>
      </c>
      <c r="F667" s="2" t="s">
        <v>136</v>
      </c>
      <c r="G667" s="2" t="s">
        <v>184</v>
      </c>
      <c r="H667" s="2">
        <f t="shared" si="69"/>
        <v>2.5444166765785394E-5</v>
      </c>
      <c r="I667" s="2" t="s">
        <v>67</v>
      </c>
      <c r="J667" s="2" t="s">
        <v>68</v>
      </c>
      <c r="K667" s="2" t="s">
        <v>69</v>
      </c>
      <c r="L667" s="2" t="s">
        <v>62</v>
      </c>
      <c r="M667" s="2"/>
      <c r="N667" s="38" t="s">
        <v>71</v>
      </c>
    </row>
    <row r="668" spans="1:14" x14ac:dyDescent="0.2">
      <c r="A668" s="4">
        <f t="shared" ref="A668:A678" si="73">BD61-Z78</f>
        <v>0.59745369775860446</v>
      </c>
      <c r="B668" s="59" t="s">
        <v>11</v>
      </c>
      <c r="C668" s="2" t="s">
        <v>111</v>
      </c>
      <c r="D668" s="2" t="s">
        <v>221</v>
      </c>
      <c r="E668" s="2" t="s">
        <v>108</v>
      </c>
      <c r="F668" s="2" t="s">
        <v>136</v>
      </c>
      <c r="G668" s="2" t="s">
        <v>8</v>
      </c>
      <c r="H668" s="2">
        <f t="shared" si="69"/>
        <v>5.6630682252000417E-7</v>
      </c>
      <c r="I668" s="2" t="s">
        <v>67</v>
      </c>
      <c r="J668" s="2" t="s">
        <v>68</v>
      </c>
      <c r="K668" s="2" t="s">
        <v>69</v>
      </c>
      <c r="L668" s="2" t="s">
        <v>62</v>
      </c>
      <c r="M668" s="2"/>
      <c r="N668" s="38" t="s">
        <v>71</v>
      </c>
    </row>
    <row r="669" spans="1:14" x14ac:dyDescent="0.2">
      <c r="A669" s="4">
        <f t="shared" si="73"/>
        <v>2.2096589380663518</v>
      </c>
      <c r="B669" s="59" t="s">
        <v>11</v>
      </c>
      <c r="C669" s="2" t="s">
        <v>111</v>
      </c>
      <c r="D669" s="2" t="s">
        <v>221</v>
      </c>
      <c r="E669" s="2" t="s">
        <v>108</v>
      </c>
      <c r="F669" s="2" t="s">
        <v>136</v>
      </c>
      <c r="G669" s="2" t="s">
        <v>12</v>
      </c>
      <c r="H669" s="2">
        <f t="shared" si="69"/>
        <v>2.0944634484041249E-6</v>
      </c>
      <c r="I669" s="2" t="s">
        <v>67</v>
      </c>
      <c r="J669" s="2" t="s">
        <v>68</v>
      </c>
      <c r="K669" s="2" t="s">
        <v>69</v>
      </c>
      <c r="L669" s="2" t="s">
        <v>62</v>
      </c>
      <c r="M669" s="2"/>
      <c r="N669" s="38" t="s">
        <v>71</v>
      </c>
    </row>
    <row r="670" spans="1:14" x14ac:dyDescent="0.2">
      <c r="A670" s="4">
        <f t="shared" si="73"/>
        <v>3.6279500994466609</v>
      </c>
      <c r="B670" s="59" t="s">
        <v>11</v>
      </c>
      <c r="C670" s="2" t="s">
        <v>111</v>
      </c>
      <c r="D670" s="2" t="s">
        <v>221</v>
      </c>
      <c r="E670" s="2" t="s">
        <v>108</v>
      </c>
      <c r="F670" s="2" t="s">
        <v>136</v>
      </c>
      <c r="G670" s="2" t="s">
        <v>13</v>
      </c>
      <c r="H670" s="2">
        <f t="shared" si="69"/>
        <v>3.4388152601390154E-6</v>
      </c>
      <c r="I670" s="2" t="s">
        <v>67</v>
      </c>
      <c r="J670" s="2" t="s">
        <v>68</v>
      </c>
      <c r="K670" s="2" t="s">
        <v>69</v>
      </c>
      <c r="L670" s="2" t="s">
        <v>62</v>
      </c>
      <c r="M670" s="2"/>
      <c r="N670" s="38" t="s">
        <v>71</v>
      </c>
    </row>
    <row r="671" spans="1:14" x14ac:dyDescent="0.2">
      <c r="A671" s="4">
        <f t="shared" si="73"/>
        <v>0.42242323767516132</v>
      </c>
      <c r="B671" s="59" t="s">
        <v>11</v>
      </c>
      <c r="C671" s="2" t="s">
        <v>111</v>
      </c>
      <c r="D671" s="2" t="s">
        <v>221</v>
      </c>
      <c r="E671" s="2" t="s">
        <v>108</v>
      </c>
      <c r="F671" s="2" t="s">
        <v>136</v>
      </c>
      <c r="G671" s="2" t="s">
        <v>14</v>
      </c>
      <c r="H671" s="2">
        <f t="shared" si="69"/>
        <v>4.0040117315181174E-7</v>
      </c>
      <c r="I671" s="2" t="s">
        <v>67</v>
      </c>
      <c r="J671" s="2" t="s">
        <v>68</v>
      </c>
      <c r="K671" s="2" t="s">
        <v>69</v>
      </c>
      <c r="L671" s="2" t="s">
        <v>62</v>
      </c>
      <c r="M671" s="2"/>
      <c r="N671" s="38" t="s">
        <v>71</v>
      </c>
    </row>
    <row r="672" spans="1:14" x14ac:dyDescent="0.2">
      <c r="A672" s="4">
        <f t="shared" si="73"/>
        <v>0.23487414422847674</v>
      </c>
      <c r="B672" s="59" t="s">
        <v>11</v>
      </c>
      <c r="C672" s="2" t="s">
        <v>111</v>
      </c>
      <c r="D672" s="2" t="s">
        <v>221</v>
      </c>
      <c r="E672" s="2" t="s">
        <v>108</v>
      </c>
      <c r="F672" s="2" t="s">
        <v>136</v>
      </c>
      <c r="G672" s="2" t="s">
        <v>15</v>
      </c>
      <c r="H672" s="2">
        <f t="shared" si="69"/>
        <v>2.2262952059571256E-7</v>
      </c>
      <c r="I672" s="2" t="s">
        <v>67</v>
      </c>
      <c r="J672" s="2" t="s">
        <v>68</v>
      </c>
      <c r="K672" s="2" t="s">
        <v>69</v>
      </c>
      <c r="L672" s="2" t="s">
        <v>62</v>
      </c>
      <c r="M672" s="2"/>
      <c r="N672" s="38" t="s">
        <v>71</v>
      </c>
    </row>
    <row r="673" spans="1:14" x14ac:dyDescent="0.2">
      <c r="A673" s="4">
        <f t="shared" si="73"/>
        <v>4.780287512893322</v>
      </c>
      <c r="B673" s="59" t="s">
        <v>11</v>
      </c>
      <c r="C673" s="2" t="s">
        <v>111</v>
      </c>
      <c r="D673" s="2" t="s">
        <v>221</v>
      </c>
      <c r="E673" s="2" t="s">
        <v>108</v>
      </c>
      <c r="F673" s="2" t="s">
        <v>136</v>
      </c>
      <c r="G673" s="2" t="s">
        <v>16</v>
      </c>
      <c r="H673" s="2">
        <f t="shared" si="69"/>
        <v>4.5310782112732905E-6</v>
      </c>
      <c r="I673" s="2" t="s">
        <v>67</v>
      </c>
      <c r="J673" s="2" t="s">
        <v>68</v>
      </c>
      <c r="K673" s="2" t="s">
        <v>69</v>
      </c>
      <c r="L673" s="2" t="s">
        <v>62</v>
      </c>
      <c r="M673" s="2"/>
      <c r="N673" s="38" t="s">
        <v>71</v>
      </c>
    </row>
    <row r="674" spans="1:14" x14ac:dyDescent="0.2">
      <c r="A674" s="4">
        <f t="shared" si="73"/>
        <v>2.8412314223783319E-2</v>
      </c>
      <c r="B674" s="59" t="s">
        <v>11</v>
      </c>
      <c r="C674" s="2" t="s">
        <v>111</v>
      </c>
      <c r="D674" s="2" t="s">
        <v>221</v>
      </c>
      <c r="E674" s="2" t="s">
        <v>108</v>
      </c>
      <c r="F674" s="2" t="s">
        <v>136</v>
      </c>
      <c r="G674" s="2" t="s">
        <v>17</v>
      </c>
      <c r="H674" s="2">
        <f t="shared" si="69"/>
        <v>2.6931103529652436E-8</v>
      </c>
      <c r="I674" s="2" t="s">
        <v>67</v>
      </c>
      <c r="J674" s="2" t="s">
        <v>68</v>
      </c>
      <c r="K674" s="2" t="s">
        <v>69</v>
      </c>
      <c r="L674" s="2" t="s">
        <v>62</v>
      </c>
      <c r="M674" s="2"/>
      <c r="N674" s="38" t="s">
        <v>71</v>
      </c>
    </row>
    <row r="675" spans="1:14" x14ac:dyDescent="0.2">
      <c r="A675" s="4">
        <f t="shared" si="73"/>
        <v>6.6486363110740049E-2</v>
      </c>
      <c r="B675" s="59" t="s">
        <v>11</v>
      </c>
      <c r="C675" s="2" t="s">
        <v>111</v>
      </c>
      <c r="D675" s="2" t="s">
        <v>221</v>
      </c>
      <c r="E675" s="2" t="s">
        <v>108</v>
      </c>
      <c r="F675" s="2" t="s">
        <v>136</v>
      </c>
      <c r="G675" s="2" t="s">
        <v>18</v>
      </c>
      <c r="H675" s="2">
        <f t="shared" si="69"/>
        <v>6.302024939406639E-8</v>
      </c>
      <c r="I675" s="2" t="s">
        <v>67</v>
      </c>
      <c r="J675" s="2" t="s">
        <v>68</v>
      </c>
      <c r="K675" s="2" t="s">
        <v>69</v>
      </c>
      <c r="L675" s="2" t="s">
        <v>62</v>
      </c>
      <c r="M675" s="2"/>
      <c r="N675" s="38" t="s">
        <v>71</v>
      </c>
    </row>
    <row r="676" spans="1:14" x14ac:dyDescent="0.2">
      <c r="A676" s="4">
        <f t="shared" si="73"/>
        <v>10.356849640178245</v>
      </c>
      <c r="B676" s="59" t="s">
        <v>11</v>
      </c>
      <c r="C676" s="2" t="s">
        <v>111</v>
      </c>
      <c r="D676" s="2" t="s">
        <v>221</v>
      </c>
      <c r="E676" s="2" t="s">
        <v>108</v>
      </c>
      <c r="F676" s="2" t="s">
        <v>136</v>
      </c>
      <c r="G676" s="2" t="s">
        <v>79</v>
      </c>
      <c r="H676" s="2">
        <f t="shared" si="69"/>
        <v>9.816919090216347E-6</v>
      </c>
      <c r="I676" s="2" t="s">
        <v>67</v>
      </c>
      <c r="J676" s="2" t="s">
        <v>68</v>
      </c>
      <c r="K676" s="2" t="s">
        <v>69</v>
      </c>
      <c r="L676" s="2" t="s">
        <v>62</v>
      </c>
      <c r="M676" s="2"/>
      <c r="N676" s="38" t="s">
        <v>71</v>
      </c>
    </row>
    <row r="677" spans="1:14" x14ac:dyDescent="0.2">
      <c r="A677" s="4">
        <f t="shared" si="73"/>
        <v>9.1846661322531276E-2</v>
      </c>
      <c r="B677" s="59" t="s">
        <v>11</v>
      </c>
      <c r="C677" s="2" t="s">
        <v>111</v>
      </c>
      <c r="D677" s="2" t="s">
        <v>221</v>
      </c>
      <c r="E677" s="2" t="s">
        <v>108</v>
      </c>
      <c r="F677" s="2" t="s">
        <v>136</v>
      </c>
      <c r="G677" s="2" t="s">
        <v>20</v>
      </c>
      <c r="H677" s="2">
        <f t="shared" si="69"/>
        <v>8.7058446751214477E-8</v>
      </c>
      <c r="I677" s="2" t="s">
        <v>67</v>
      </c>
      <c r="J677" s="2" t="s">
        <v>68</v>
      </c>
      <c r="K677" s="2" t="s">
        <v>69</v>
      </c>
      <c r="L677" s="2" t="s">
        <v>62</v>
      </c>
      <c r="M677" s="2"/>
      <c r="N677" s="38" t="s">
        <v>71</v>
      </c>
    </row>
    <row r="678" spans="1:14" x14ac:dyDescent="0.2">
      <c r="A678" s="4">
        <f t="shared" si="73"/>
        <v>4148.1941687004892</v>
      </c>
      <c r="B678" s="59" t="s">
        <v>11</v>
      </c>
      <c r="C678" s="2" t="s">
        <v>111</v>
      </c>
      <c r="D678" s="2" t="s">
        <v>221</v>
      </c>
      <c r="E678" s="2" t="s">
        <v>108</v>
      </c>
      <c r="F678" s="2" t="s">
        <v>136</v>
      </c>
      <c r="G678" s="2" t="s">
        <v>21</v>
      </c>
      <c r="H678" s="2">
        <f t="shared" si="69"/>
        <v>3.9319376006639708E-3</v>
      </c>
      <c r="I678" s="2" t="s">
        <v>67</v>
      </c>
      <c r="J678" s="2" t="s">
        <v>68</v>
      </c>
      <c r="K678" s="2" t="s">
        <v>69</v>
      </c>
      <c r="L678" s="2" t="s">
        <v>62</v>
      </c>
      <c r="M678" s="2"/>
      <c r="N678" s="38" t="s">
        <v>213</v>
      </c>
    </row>
    <row r="679" spans="1:14" x14ac:dyDescent="0.2">
      <c r="A679" s="4">
        <f>BD72-X92</f>
        <v>0</v>
      </c>
      <c r="B679" s="59" t="s">
        <v>11</v>
      </c>
      <c r="C679" s="2" t="s">
        <v>111</v>
      </c>
      <c r="D679" s="2" t="s">
        <v>221</v>
      </c>
      <c r="E679" s="2" t="s">
        <v>108</v>
      </c>
      <c r="F679" s="2" t="s">
        <v>136</v>
      </c>
      <c r="G679" s="2" t="s">
        <v>182</v>
      </c>
      <c r="H679" s="2">
        <f t="shared" si="69"/>
        <v>0</v>
      </c>
      <c r="I679" s="2" t="s">
        <v>67</v>
      </c>
      <c r="J679" s="2" t="s">
        <v>68</v>
      </c>
      <c r="K679" s="2" t="s">
        <v>69</v>
      </c>
      <c r="L679" s="2" t="s">
        <v>62</v>
      </c>
      <c r="M679" s="2"/>
      <c r="N679" s="38" t="s">
        <v>71</v>
      </c>
    </row>
    <row r="680" spans="1:14" x14ac:dyDescent="0.2">
      <c r="A680" s="4">
        <f>BD73-X93</f>
        <v>0</v>
      </c>
      <c r="B680" s="59" t="s">
        <v>11</v>
      </c>
      <c r="C680" s="2" t="s">
        <v>111</v>
      </c>
      <c r="D680" s="2" t="s">
        <v>221</v>
      </c>
      <c r="E680" s="2" t="s">
        <v>108</v>
      </c>
      <c r="F680" s="2" t="s">
        <v>136</v>
      </c>
      <c r="G680" s="2" t="s">
        <v>183</v>
      </c>
      <c r="H680" s="2">
        <f t="shared" si="69"/>
        <v>0</v>
      </c>
      <c r="I680" s="2" t="s">
        <v>67</v>
      </c>
      <c r="J680" s="2" t="s">
        <v>68</v>
      </c>
      <c r="K680" s="2" t="s">
        <v>69</v>
      </c>
      <c r="L680" s="2" t="s">
        <v>62</v>
      </c>
      <c r="M680" s="2"/>
      <c r="N680" s="38" t="s">
        <v>71</v>
      </c>
    </row>
    <row r="681" spans="1:14" x14ac:dyDescent="0.2">
      <c r="A681" s="4">
        <f>BD74-X94</f>
        <v>0</v>
      </c>
      <c r="B681" s="59" t="s">
        <v>11</v>
      </c>
      <c r="C681" s="2" t="s">
        <v>111</v>
      </c>
      <c r="D681" s="2" t="s">
        <v>221</v>
      </c>
      <c r="E681" s="2" t="s">
        <v>108</v>
      </c>
      <c r="F681" s="2" t="s">
        <v>136</v>
      </c>
      <c r="G681" s="2" t="s">
        <v>184</v>
      </c>
      <c r="H681" s="2">
        <f t="shared" si="69"/>
        <v>0</v>
      </c>
      <c r="I681" s="2" t="s">
        <v>67</v>
      </c>
      <c r="J681" s="2" t="s">
        <v>68</v>
      </c>
      <c r="K681" s="2" t="s">
        <v>69</v>
      </c>
      <c r="L681" s="2" t="s">
        <v>62</v>
      </c>
      <c r="M681" s="2"/>
      <c r="N681" s="38" t="s">
        <v>71</v>
      </c>
    </row>
    <row r="682" spans="1:14" x14ac:dyDescent="0.2">
      <c r="A682" s="4">
        <f>BE61</f>
        <v>0</v>
      </c>
      <c r="B682" s="59" t="s">
        <v>11</v>
      </c>
      <c r="C682" s="2" t="s">
        <v>111</v>
      </c>
      <c r="D682" s="2" t="s">
        <v>221</v>
      </c>
      <c r="E682" s="2" t="s">
        <v>210</v>
      </c>
      <c r="F682" s="2" t="s">
        <v>136</v>
      </c>
      <c r="G682" s="2" t="s">
        <v>8</v>
      </c>
      <c r="H682" s="2">
        <f t="shared" si="69"/>
        <v>0</v>
      </c>
      <c r="I682" s="2" t="s">
        <v>67</v>
      </c>
      <c r="J682" s="2" t="s">
        <v>68</v>
      </c>
      <c r="K682" s="2" t="s">
        <v>69</v>
      </c>
      <c r="L682" s="2" t="s">
        <v>62</v>
      </c>
      <c r="M682" s="2"/>
      <c r="N682" s="38" t="s">
        <v>71</v>
      </c>
    </row>
    <row r="683" spans="1:14" x14ac:dyDescent="0.2">
      <c r="A683" s="4">
        <f t="shared" ref="A683:A695" si="74">BE62</f>
        <v>0</v>
      </c>
      <c r="B683" s="59" t="s">
        <v>11</v>
      </c>
      <c r="C683" s="2" t="s">
        <v>111</v>
      </c>
      <c r="D683" s="2" t="s">
        <v>221</v>
      </c>
      <c r="E683" s="2" t="s">
        <v>210</v>
      </c>
      <c r="F683" s="2" t="s">
        <v>136</v>
      </c>
      <c r="G683" s="2" t="s">
        <v>12</v>
      </c>
      <c r="H683" s="2">
        <f t="shared" si="69"/>
        <v>0</v>
      </c>
      <c r="I683" s="2" t="s">
        <v>67</v>
      </c>
      <c r="J683" s="2" t="s">
        <v>68</v>
      </c>
      <c r="K683" s="2" t="s">
        <v>69</v>
      </c>
      <c r="L683" s="2" t="s">
        <v>62</v>
      </c>
      <c r="M683" s="2"/>
      <c r="N683" s="38" t="s">
        <v>71</v>
      </c>
    </row>
    <row r="684" spans="1:14" x14ac:dyDescent="0.2">
      <c r="A684" s="4">
        <f t="shared" si="74"/>
        <v>3</v>
      </c>
      <c r="B684" s="59" t="s">
        <v>11</v>
      </c>
      <c r="C684" s="2" t="s">
        <v>111</v>
      </c>
      <c r="D684" s="2" t="s">
        <v>221</v>
      </c>
      <c r="E684" s="2" t="s">
        <v>210</v>
      </c>
      <c r="F684" s="2" t="s">
        <v>136</v>
      </c>
      <c r="G684" s="2" t="s">
        <v>13</v>
      </c>
      <c r="H684" s="2">
        <f t="shared" si="69"/>
        <v>2.8436018957345973E-6</v>
      </c>
      <c r="I684" s="2" t="s">
        <v>67</v>
      </c>
      <c r="J684" s="2" t="s">
        <v>68</v>
      </c>
      <c r="K684" s="2" t="s">
        <v>69</v>
      </c>
      <c r="L684" s="2" t="s">
        <v>62</v>
      </c>
      <c r="M684" s="2"/>
      <c r="N684" s="38" t="s">
        <v>71</v>
      </c>
    </row>
    <row r="685" spans="1:14" x14ac:dyDescent="0.2">
      <c r="A685" s="4">
        <f t="shared" si="74"/>
        <v>0</v>
      </c>
      <c r="B685" s="59" t="s">
        <v>11</v>
      </c>
      <c r="C685" s="2" t="s">
        <v>111</v>
      </c>
      <c r="D685" s="2" t="s">
        <v>221</v>
      </c>
      <c r="E685" s="2" t="s">
        <v>210</v>
      </c>
      <c r="F685" s="2" t="s">
        <v>136</v>
      </c>
      <c r="G685" s="2" t="s">
        <v>14</v>
      </c>
      <c r="H685" s="2">
        <f t="shared" si="69"/>
        <v>0</v>
      </c>
      <c r="I685" s="2" t="s">
        <v>67</v>
      </c>
      <c r="J685" s="2" t="s">
        <v>68</v>
      </c>
      <c r="K685" s="2" t="s">
        <v>69</v>
      </c>
      <c r="L685" s="2" t="s">
        <v>62</v>
      </c>
      <c r="M685" s="2"/>
      <c r="N685" s="38" t="s">
        <v>71</v>
      </c>
    </row>
    <row r="686" spans="1:14" x14ac:dyDescent="0.2">
      <c r="A686" s="4">
        <f t="shared" si="74"/>
        <v>0</v>
      </c>
      <c r="B686" s="59" t="s">
        <v>11</v>
      </c>
      <c r="C686" s="2" t="s">
        <v>111</v>
      </c>
      <c r="D686" s="2" t="s">
        <v>221</v>
      </c>
      <c r="E686" s="2" t="s">
        <v>210</v>
      </c>
      <c r="F686" s="2" t="s">
        <v>136</v>
      </c>
      <c r="G686" s="2" t="s">
        <v>15</v>
      </c>
      <c r="H686" s="2">
        <f t="shared" si="69"/>
        <v>0</v>
      </c>
      <c r="I686" s="2" t="s">
        <v>67</v>
      </c>
      <c r="J686" s="2" t="s">
        <v>68</v>
      </c>
      <c r="K686" s="2" t="s">
        <v>69</v>
      </c>
      <c r="L686" s="2" t="s">
        <v>62</v>
      </c>
      <c r="M686" s="2"/>
      <c r="N686" s="38" t="s">
        <v>71</v>
      </c>
    </row>
    <row r="687" spans="1:14" x14ac:dyDescent="0.2">
      <c r="A687" s="4">
        <f t="shared" si="74"/>
        <v>16.399999999999999</v>
      </c>
      <c r="B687" s="59" t="s">
        <v>11</v>
      </c>
      <c r="C687" s="2" t="s">
        <v>111</v>
      </c>
      <c r="D687" s="2" t="s">
        <v>221</v>
      </c>
      <c r="E687" s="2" t="s">
        <v>210</v>
      </c>
      <c r="F687" s="2" t="s">
        <v>136</v>
      </c>
      <c r="G687" s="2" t="s">
        <v>16</v>
      </c>
      <c r="H687" s="2">
        <f t="shared" si="69"/>
        <v>1.5545023696682462E-5</v>
      </c>
      <c r="I687" s="2" t="s">
        <v>67</v>
      </c>
      <c r="J687" s="2" t="s">
        <v>68</v>
      </c>
      <c r="K687" s="2" t="s">
        <v>69</v>
      </c>
      <c r="L687" s="2" t="s">
        <v>62</v>
      </c>
      <c r="M687" s="2"/>
      <c r="N687" s="38" t="s">
        <v>71</v>
      </c>
    </row>
    <row r="688" spans="1:14" x14ac:dyDescent="0.2">
      <c r="A688" s="4">
        <f t="shared" si="74"/>
        <v>0</v>
      </c>
      <c r="B688" s="59" t="s">
        <v>11</v>
      </c>
      <c r="C688" s="2" t="s">
        <v>111</v>
      </c>
      <c r="D688" s="2" t="s">
        <v>221</v>
      </c>
      <c r="E688" s="2" t="s">
        <v>210</v>
      </c>
      <c r="F688" s="2" t="s">
        <v>136</v>
      </c>
      <c r="G688" s="2" t="s">
        <v>17</v>
      </c>
      <c r="H688" s="2">
        <f t="shared" ref="H688:H723" si="75">A688/1000/10^6/0.001055</f>
        <v>0</v>
      </c>
      <c r="I688" s="2" t="s">
        <v>67</v>
      </c>
      <c r="J688" s="2" t="s">
        <v>68</v>
      </c>
      <c r="K688" s="2" t="s">
        <v>69</v>
      </c>
      <c r="L688" s="2" t="s">
        <v>62</v>
      </c>
      <c r="M688" s="2"/>
      <c r="N688" s="38" t="s">
        <v>71</v>
      </c>
    </row>
    <row r="689" spans="1:14" x14ac:dyDescent="0.2">
      <c r="A689" s="4">
        <f t="shared" si="74"/>
        <v>0</v>
      </c>
      <c r="B689" s="59" t="s">
        <v>11</v>
      </c>
      <c r="C689" s="2" t="s">
        <v>111</v>
      </c>
      <c r="D689" s="2" t="s">
        <v>221</v>
      </c>
      <c r="E689" s="2" t="s">
        <v>210</v>
      </c>
      <c r="F689" s="2" t="s">
        <v>136</v>
      </c>
      <c r="G689" s="2" t="s">
        <v>18</v>
      </c>
      <c r="H689" s="2">
        <f t="shared" si="75"/>
        <v>0</v>
      </c>
      <c r="I689" s="2" t="s">
        <v>67</v>
      </c>
      <c r="J689" s="2" t="s">
        <v>68</v>
      </c>
      <c r="K689" s="2" t="s">
        <v>69</v>
      </c>
      <c r="L689" s="2" t="s">
        <v>62</v>
      </c>
      <c r="M689" s="2"/>
      <c r="N689" s="38" t="s">
        <v>71</v>
      </c>
    </row>
    <row r="690" spans="1:14" x14ac:dyDescent="0.2">
      <c r="A690" s="4">
        <f t="shared" si="74"/>
        <v>0</v>
      </c>
      <c r="B690" s="59" t="s">
        <v>11</v>
      </c>
      <c r="C690" s="2" t="s">
        <v>111</v>
      </c>
      <c r="D690" s="2" t="s">
        <v>221</v>
      </c>
      <c r="E690" s="2" t="s">
        <v>210</v>
      </c>
      <c r="F690" s="2" t="s">
        <v>136</v>
      </c>
      <c r="G690" s="2" t="s">
        <v>79</v>
      </c>
      <c r="H690" s="2">
        <f t="shared" si="75"/>
        <v>0</v>
      </c>
      <c r="I690" s="2" t="s">
        <v>67</v>
      </c>
      <c r="J690" s="2" t="s">
        <v>68</v>
      </c>
      <c r="K690" s="2" t="s">
        <v>69</v>
      </c>
      <c r="L690" s="2" t="s">
        <v>62</v>
      </c>
      <c r="M690" s="2"/>
      <c r="N690" s="38" t="s">
        <v>71</v>
      </c>
    </row>
    <row r="691" spans="1:14" x14ac:dyDescent="0.2">
      <c r="A691" s="4">
        <f t="shared" si="74"/>
        <v>0</v>
      </c>
      <c r="B691" s="59" t="s">
        <v>11</v>
      </c>
      <c r="C691" s="2" t="s">
        <v>111</v>
      </c>
      <c r="D691" s="2" t="s">
        <v>221</v>
      </c>
      <c r="E691" s="2" t="s">
        <v>210</v>
      </c>
      <c r="F691" s="2" t="s">
        <v>136</v>
      </c>
      <c r="G691" s="2" t="s">
        <v>20</v>
      </c>
      <c r="H691" s="2">
        <f t="shared" si="75"/>
        <v>0</v>
      </c>
      <c r="I691" s="2" t="s">
        <v>67</v>
      </c>
      <c r="J691" s="2" t="s">
        <v>68</v>
      </c>
      <c r="K691" s="2" t="s">
        <v>69</v>
      </c>
      <c r="L691" s="2" t="s">
        <v>62</v>
      </c>
      <c r="M691" s="2"/>
      <c r="N691" s="38" t="s">
        <v>71</v>
      </c>
    </row>
    <row r="692" spans="1:14" x14ac:dyDescent="0.2">
      <c r="A692" s="4">
        <f t="shared" si="74"/>
        <v>0</v>
      </c>
      <c r="B692" s="59" t="s">
        <v>11</v>
      </c>
      <c r="C692" s="2" t="s">
        <v>111</v>
      </c>
      <c r="D692" s="2" t="s">
        <v>221</v>
      </c>
      <c r="E692" s="2" t="s">
        <v>210</v>
      </c>
      <c r="F692" s="2" t="s">
        <v>136</v>
      </c>
      <c r="G692" s="2" t="s">
        <v>21</v>
      </c>
      <c r="H692" s="2">
        <f t="shared" si="75"/>
        <v>0</v>
      </c>
      <c r="I692" s="2" t="s">
        <v>67</v>
      </c>
      <c r="J692" s="2" t="s">
        <v>68</v>
      </c>
      <c r="K692" s="2" t="s">
        <v>69</v>
      </c>
      <c r="L692" s="2" t="s">
        <v>62</v>
      </c>
      <c r="M692" s="2"/>
      <c r="N692" s="38" t="s">
        <v>213</v>
      </c>
    </row>
    <row r="693" spans="1:14" x14ac:dyDescent="0.2">
      <c r="A693" s="4">
        <f t="shared" si="74"/>
        <v>0</v>
      </c>
      <c r="B693" s="59" t="s">
        <v>11</v>
      </c>
      <c r="C693" s="2" t="s">
        <v>111</v>
      </c>
      <c r="D693" s="2" t="s">
        <v>221</v>
      </c>
      <c r="E693" s="2" t="s">
        <v>210</v>
      </c>
      <c r="F693" s="2" t="s">
        <v>136</v>
      </c>
      <c r="G693" s="2" t="s">
        <v>182</v>
      </c>
      <c r="H693" s="2">
        <f t="shared" si="75"/>
        <v>0</v>
      </c>
      <c r="I693" s="2" t="s">
        <v>67</v>
      </c>
      <c r="J693" s="2" t="s">
        <v>68</v>
      </c>
      <c r="K693" s="2" t="s">
        <v>69</v>
      </c>
      <c r="L693" s="2" t="s">
        <v>62</v>
      </c>
      <c r="M693" s="2"/>
      <c r="N693" s="38" t="s">
        <v>71</v>
      </c>
    </row>
    <row r="694" spans="1:14" x14ac:dyDescent="0.2">
      <c r="A694" s="4">
        <f t="shared" si="74"/>
        <v>0</v>
      </c>
      <c r="B694" s="59" t="s">
        <v>11</v>
      </c>
      <c r="C694" s="2" t="s">
        <v>111</v>
      </c>
      <c r="D694" s="2" t="s">
        <v>221</v>
      </c>
      <c r="E694" s="2" t="s">
        <v>210</v>
      </c>
      <c r="F694" s="2" t="s">
        <v>136</v>
      </c>
      <c r="G694" s="2" t="s">
        <v>183</v>
      </c>
      <c r="H694" s="2">
        <f t="shared" si="75"/>
        <v>0</v>
      </c>
      <c r="I694" s="2" t="s">
        <v>67</v>
      </c>
      <c r="J694" s="2" t="s">
        <v>68</v>
      </c>
      <c r="K694" s="2" t="s">
        <v>69</v>
      </c>
      <c r="L694" s="2" t="s">
        <v>62</v>
      </c>
      <c r="M694" s="2"/>
      <c r="N694" s="38" t="s">
        <v>71</v>
      </c>
    </row>
    <row r="695" spans="1:14" x14ac:dyDescent="0.2">
      <c r="A695" s="4">
        <f t="shared" si="74"/>
        <v>0</v>
      </c>
      <c r="B695" s="59" t="s">
        <v>11</v>
      </c>
      <c r="C695" s="2" t="s">
        <v>111</v>
      </c>
      <c r="D695" s="2" t="s">
        <v>221</v>
      </c>
      <c r="E695" s="2" t="s">
        <v>210</v>
      </c>
      <c r="F695" s="2" t="s">
        <v>136</v>
      </c>
      <c r="G695" s="2" t="s">
        <v>184</v>
      </c>
      <c r="H695" s="2">
        <f t="shared" si="75"/>
        <v>0</v>
      </c>
      <c r="I695" s="2" t="s">
        <v>67</v>
      </c>
      <c r="J695" s="2" t="s">
        <v>68</v>
      </c>
      <c r="K695" s="2" t="s">
        <v>69</v>
      </c>
      <c r="L695" s="2" t="s">
        <v>62</v>
      </c>
      <c r="M695" s="2"/>
      <c r="N695" s="38" t="s">
        <v>71</v>
      </c>
    </row>
    <row r="696" spans="1:14" x14ac:dyDescent="0.2">
      <c r="A696" s="4">
        <f>X78</f>
        <v>-1.7175403754526866</v>
      </c>
      <c r="B696" s="59" t="s">
        <v>11</v>
      </c>
      <c r="C696" s="2" t="s">
        <v>111</v>
      </c>
      <c r="D696" s="2" t="s">
        <v>221</v>
      </c>
      <c r="E696" s="2" t="s">
        <v>89</v>
      </c>
      <c r="F696" s="2" t="s">
        <v>136</v>
      </c>
      <c r="G696" s="2" t="s">
        <v>8</v>
      </c>
      <c r="H696" s="2">
        <f t="shared" si="75"/>
        <v>-1.6280003558793238E-6</v>
      </c>
      <c r="I696" s="2" t="s">
        <v>67</v>
      </c>
      <c r="J696" s="2" t="s">
        <v>68</v>
      </c>
      <c r="K696" s="2" t="s">
        <v>69</v>
      </c>
      <c r="L696" s="2" t="s">
        <v>62</v>
      </c>
      <c r="M696" s="2"/>
      <c r="N696" s="38" t="s">
        <v>71</v>
      </c>
    </row>
    <row r="697" spans="1:14" x14ac:dyDescent="0.2">
      <c r="A697" s="4">
        <f t="shared" ref="A697:A709" si="76">X79</f>
        <v>-8.672935063219068</v>
      </c>
      <c r="B697" s="59" t="s">
        <v>11</v>
      </c>
      <c r="C697" s="2" t="s">
        <v>111</v>
      </c>
      <c r="D697" s="2" t="s">
        <v>221</v>
      </c>
      <c r="E697" s="2" t="s">
        <v>89</v>
      </c>
      <c r="F697" s="2" t="s">
        <v>136</v>
      </c>
      <c r="G697" s="2" t="s">
        <v>12</v>
      </c>
      <c r="H697" s="2">
        <f t="shared" si="75"/>
        <v>-8.2207915291176006E-6</v>
      </c>
      <c r="I697" s="2" t="s">
        <v>67</v>
      </c>
      <c r="J697" s="2" t="s">
        <v>68</v>
      </c>
      <c r="K697" s="2" t="s">
        <v>69</v>
      </c>
      <c r="L697" s="2" t="s">
        <v>62</v>
      </c>
      <c r="M697" s="2"/>
      <c r="N697" s="38" t="s">
        <v>71</v>
      </c>
    </row>
    <row r="698" spans="1:14" x14ac:dyDescent="0.2">
      <c r="A698" s="4">
        <f t="shared" si="76"/>
        <v>-36.746591005354638</v>
      </c>
      <c r="B698" s="59" t="s">
        <v>11</v>
      </c>
      <c r="C698" s="2" t="s">
        <v>111</v>
      </c>
      <c r="D698" s="2" t="s">
        <v>221</v>
      </c>
      <c r="E698" s="2" t="s">
        <v>89</v>
      </c>
      <c r="F698" s="2" t="s">
        <v>136</v>
      </c>
      <c r="G698" s="2" t="s">
        <v>13</v>
      </c>
      <c r="H698" s="2">
        <f t="shared" si="75"/>
        <v>-3.4830891948203444E-5</v>
      </c>
      <c r="I698" s="2" t="s">
        <v>67</v>
      </c>
      <c r="J698" s="2" t="s">
        <v>68</v>
      </c>
      <c r="K698" s="2" t="s">
        <v>69</v>
      </c>
      <c r="L698" s="2" t="s">
        <v>62</v>
      </c>
      <c r="M698" s="2"/>
      <c r="N698" s="38" t="s">
        <v>71</v>
      </c>
    </row>
    <row r="699" spans="1:14" x14ac:dyDescent="0.2">
      <c r="A699" s="4">
        <f t="shared" si="76"/>
        <v>-1.3966426743596452</v>
      </c>
      <c r="B699" s="59" t="s">
        <v>11</v>
      </c>
      <c r="C699" s="2" t="s">
        <v>111</v>
      </c>
      <c r="D699" s="2" t="s">
        <v>221</v>
      </c>
      <c r="E699" s="2" t="s">
        <v>89</v>
      </c>
      <c r="F699" s="2" t="s">
        <v>136</v>
      </c>
      <c r="G699" s="2" t="s">
        <v>14</v>
      </c>
      <c r="H699" s="2">
        <f t="shared" si="75"/>
        <v>-1.3238319188243084E-6</v>
      </c>
      <c r="I699" s="2" t="s">
        <v>67</v>
      </c>
      <c r="J699" s="2" t="s">
        <v>68</v>
      </c>
      <c r="K699" s="2" t="s">
        <v>69</v>
      </c>
      <c r="L699" s="2" t="s">
        <v>62</v>
      </c>
      <c r="M699" s="2"/>
      <c r="N699" s="38" t="s">
        <v>71</v>
      </c>
    </row>
    <row r="700" spans="1:14" x14ac:dyDescent="0.2">
      <c r="A700" s="4">
        <f t="shared" si="76"/>
        <v>-1.2250264715695931</v>
      </c>
      <c r="B700" s="59" t="s">
        <v>11</v>
      </c>
      <c r="C700" s="2" t="s">
        <v>111</v>
      </c>
      <c r="D700" s="2" t="s">
        <v>221</v>
      </c>
      <c r="E700" s="2" t="s">
        <v>89</v>
      </c>
      <c r="F700" s="2" t="s">
        <v>136</v>
      </c>
      <c r="G700" s="2" t="s">
        <v>15</v>
      </c>
      <c r="H700" s="2">
        <f t="shared" si="75"/>
        <v>-1.1611625322934533E-6</v>
      </c>
      <c r="I700" s="2" t="s">
        <v>67</v>
      </c>
      <c r="J700" s="2" t="s">
        <v>68</v>
      </c>
      <c r="K700" s="2" t="s">
        <v>69</v>
      </c>
      <c r="L700" s="2" t="s">
        <v>62</v>
      </c>
      <c r="M700" s="2"/>
      <c r="N700" s="38" t="s">
        <v>71</v>
      </c>
    </row>
    <row r="701" spans="1:14" x14ac:dyDescent="0.2">
      <c r="A701" s="4">
        <f t="shared" si="76"/>
        <v>-67.167309156147184</v>
      </c>
      <c r="B701" s="59" t="s">
        <v>11</v>
      </c>
      <c r="C701" s="2" t="s">
        <v>111</v>
      </c>
      <c r="D701" s="2" t="s">
        <v>221</v>
      </c>
      <c r="E701" s="2" t="s">
        <v>89</v>
      </c>
      <c r="F701" s="2" t="s">
        <v>136</v>
      </c>
      <c r="G701" s="2" t="s">
        <v>16</v>
      </c>
      <c r="H701" s="2">
        <f t="shared" si="75"/>
        <v>-6.3665695882603976E-5</v>
      </c>
      <c r="I701" s="2" t="s">
        <v>67</v>
      </c>
      <c r="J701" s="2" t="s">
        <v>68</v>
      </c>
      <c r="K701" s="2" t="s">
        <v>69</v>
      </c>
      <c r="L701" s="2" t="s">
        <v>62</v>
      </c>
      <c r="M701" s="2"/>
      <c r="N701" s="38" t="s">
        <v>71</v>
      </c>
    </row>
    <row r="702" spans="1:14" x14ac:dyDescent="0.2">
      <c r="A702" s="4">
        <f t="shared" si="76"/>
        <v>-0.3745513115169079</v>
      </c>
      <c r="B702" s="59" t="s">
        <v>11</v>
      </c>
      <c r="C702" s="2" t="s">
        <v>111</v>
      </c>
      <c r="D702" s="2" t="s">
        <v>221</v>
      </c>
      <c r="E702" s="2" t="s">
        <v>89</v>
      </c>
      <c r="F702" s="2" t="s">
        <v>136</v>
      </c>
      <c r="G702" s="2" t="s">
        <v>17</v>
      </c>
      <c r="H702" s="2">
        <f t="shared" si="75"/>
        <v>-3.5502493982645299E-7</v>
      </c>
      <c r="I702" s="2" t="s">
        <v>67</v>
      </c>
      <c r="J702" s="2" t="s">
        <v>68</v>
      </c>
      <c r="K702" s="2" t="s">
        <v>69</v>
      </c>
      <c r="L702" s="2" t="s">
        <v>62</v>
      </c>
      <c r="M702" s="2"/>
      <c r="N702" s="38" t="s">
        <v>71</v>
      </c>
    </row>
    <row r="703" spans="1:14" x14ac:dyDescent="0.2">
      <c r="A703" s="4">
        <f t="shared" si="76"/>
        <v>-0.31961812825326513</v>
      </c>
      <c r="B703" s="59" t="s">
        <v>11</v>
      </c>
      <c r="C703" s="2" t="s">
        <v>111</v>
      </c>
      <c r="D703" s="2" t="s">
        <v>221</v>
      </c>
      <c r="E703" s="2" t="s">
        <v>89</v>
      </c>
      <c r="F703" s="2" t="s">
        <v>136</v>
      </c>
      <c r="G703" s="2" t="s">
        <v>18</v>
      </c>
      <c r="H703" s="2">
        <f t="shared" si="75"/>
        <v>-3.0295557180404278E-7</v>
      </c>
      <c r="I703" s="2" t="s">
        <v>67</v>
      </c>
      <c r="J703" s="2" t="s">
        <v>68</v>
      </c>
      <c r="K703" s="2" t="s">
        <v>69</v>
      </c>
      <c r="L703" s="2" t="s">
        <v>62</v>
      </c>
      <c r="M703" s="2"/>
      <c r="N703" s="38" t="s">
        <v>71</v>
      </c>
    </row>
    <row r="704" spans="1:14" x14ac:dyDescent="0.2">
      <c r="A704" s="4">
        <f t="shared" si="76"/>
        <v>-8.3005112468569209</v>
      </c>
      <c r="B704" s="59" t="s">
        <v>11</v>
      </c>
      <c r="C704" s="2" t="s">
        <v>111</v>
      </c>
      <c r="D704" s="2" t="s">
        <v>221</v>
      </c>
      <c r="E704" s="2" t="s">
        <v>89</v>
      </c>
      <c r="F704" s="2" t="s">
        <v>136</v>
      </c>
      <c r="G704" s="2" t="s">
        <v>79</v>
      </c>
      <c r="H704" s="2">
        <f t="shared" si="75"/>
        <v>-7.867783172376229E-6</v>
      </c>
      <c r="I704" s="2" t="s">
        <v>67</v>
      </c>
      <c r="J704" s="2" t="s">
        <v>68</v>
      </c>
      <c r="K704" s="2" t="s">
        <v>69</v>
      </c>
      <c r="L704" s="2" t="s">
        <v>62</v>
      </c>
      <c r="M704" s="2"/>
      <c r="N704" s="38" t="s">
        <v>71</v>
      </c>
    </row>
    <row r="705" spans="1:14" x14ac:dyDescent="0.2">
      <c r="A705" s="4">
        <f t="shared" si="76"/>
        <v>-0.67398115267823167</v>
      </c>
      <c r="B705" s="59" t="s">
        <v>11</v>
      </c>
      <c r="C705" s="2" t="s">
        <v>111</v>
      </c>
      <c r="D705" s="2" t="s">
        <v>221</v>
      </c>
      <c r="E705" s="2" t="s">
        <v>89</v>
      </c>
      <c r="F705" s="2" t="s">
        <v>136</v>
      </c>
      <c r="G705" s="2" t="s">
        <v>20</v>
      </c>
      <c r="H705" s="2">
        <f t="shared" si="75"/>
        <v>-6.3884469448173617E-7</v>
      </c>
      <c r="I705" s="2" t="s">
        <v>67</v>
      </c>
      <c r="J705" s="2" t="s">
        <v>68</v>
      </c>
      <c r="K705" s="2" t="s">
        <v>69</v>
      </c>
      <c r="L705" s="2" t="s">
        <v>62</v>
      </c>
      <c r="M705" s="2"/>
      <c r="N705" s="38" t="s">
        <v>71</v>
      </c>
    </row>
    <row r="706" spans="1:14" x14ac:dyDescent="0.2">
      <c r="A706" s="4">
        <f t="shared" si="76"/>
        <v>-53138.844863091312</v>
      </c>
      <c r="B706" s="59" t="s">
        <v>11</v>
      </c>
      <c r="C706" s="2" t="s">
        <v>111</v>
      </c>
      <c r="D706" s="2" t="s">
        <v>221</v>
      </c>
      <c r="E706" s="2" t="s">
        <v>89</v>
      </c>
      <c r="F706" s="2" t="s">
        <v>136</v>
      </c>
      <c r="G706" s="2" t="s">
        <v>21</v>
      </c>
      <c r="H706" s="2">
        <f t="shared" si="75"/>
        <v>-5.0368573329944377E-2</v>
      </c>
      <c r="I706" s="2" t="s">
        <v>67</v>
      </c>
      <c r="J706" s="2" t="s">
        <v>68</v>
      </c>
      <c r="K706" s="2" t="s">
        <v>69</v>
      </c>
      <c r="L706" s="2" t="s">
        <v>62</v>
      </c>
      <c r="M706" s="2"/>
      <c r="N706" s="38" t="s">
        <v>213</v>
      </c>
    </row>
    <row r="707" spans="1:14" x14ac:dyDescent="0.2">
      <c r="A707" s="4">
        <f t="shared" si="76"/>
        <v>51327.945650109301</v>
      </c>
      <c r="B707" s="59" t="s">
        <v>11</v>
      </c>
      <c r="C707" s="2" t="s">
        <v>111</v>
      </c>
      <c r="D707" s="2" t="s">
        <v>221</v>
      </c>
      <c r="E707" s="2" t="s">
        <v>89</v>
      </c>
      <c r="F707" s="2" t="s">
        <v>136</v>
      </c>
      <c r="G707" s="2" t="s">
        <v>182</v>
      </c>
      <c r="H707" s="2">
        <f t="shared" si="75"/>
        <v>4.8652081184937725E-2</v>
      </c>
      <c r="I707" s="2" t="s">
        <v>67</v>
      </c>
      <c r="J707" s="2" t="s">
        <v>68</v>
      </c>
      <c r="K707" s="2" t="s">
        <v>69</v>
      </c>
      <c r="L707" s="2" t="s">
        <v>62</v>
      </c>
      <c r="M707" s="2"/>
      <c r="N707" s="38" t="s">
        <v>71</v>
      </c>
    </row>
    <row r="708" spans="1:14" x14ac:dyDescent="0.2">
      <c r="A708" s="4">
        <f t="shared" si="76"/>
        <v>0</v>
      </c>
      <c r="B708" s="59" t="s">
        <v>11</v>
      </c>
      <c r="C708" s="2" t="s">
        <v>111</v>
      </c>
      <c r="D708" s="2" t="s">
        <v>221</v>
      </c>
      <c r="E708" s="2" t="s">
        <v>89</v>
      </c>
      <c r="F708" s="2" t="s">
        <v>136</v>
      </c>
      <c r="G708" s="2" t="s">
        <v>183</v>
      </c>
      <c r="H708" s="2">
        <f t="shared" si="75"/>
        <v>0</v>
      </c>
      <c r="I708" s="2" t="s">
        <v>67</v>
      </c>
      <c r="J708" s="2" t="s">
        <v>68</v>
      </c>
      <c r="K708" s="2" t="s">
        <v>69</v>
      </c>
      <c r="L708" s="2" t="s">
        <v>62</v>
      </c>
      <c r="M708" s="2"/>
      <c r="N708" s="38" t="s">
        <v>71</v>
      </c>
    </row>
    <row r="709" spans="1:14" x14ac:dyDescent="0.2">
      <c r="A709" s="4">
        <f t="shared" si="76"/>
        <v>0</v>
      </c>
      <c r="B709" s="59" t="s">
        <v>11</v>
      </c>
      <c r="C709" s="2" t="s">
        <v>111</v>
      </c>
      <c r="D709" s="2" t="s">
        <v>221</v>
      </c>
      <c r="E709" s="2" t="s">
        <v>89</v>
      </c>
      <c r="F709" s="2" t="s">
        <v>136</v>
      </c>
      <c r="G709" s="2" t="s">
        <v>184</v>
      </c>
      <c r="H709" s="2">
        <f t="shared" si="75"/>
        <v>0</v>
      </c>
      <c r="I709" s="2" t="s">
        <v>67</v>
      </c>
      <c r="J709" s="2" t="s">
        <v>68</v>
      </c>
      <c r="K709" s="2" t="s">
        <v>69</v>
      </c>
      <c r="L709" s="2" t="s">
        <v>62</v>
      </c>
      <c r="M709" s="2"/>
      <c r="N709" s="38" t="s">
        <v>71</v>
      </c>
    </row>
    <row r="710" spans="1:14" x14ac:dyDescent="0.2">
      <c r="A710" s="4">
        <f>BK61*1.00304568527919</f>
        <v>5.6854256216660577</v>
      </c>
      <c r="B710" s="59" t="s">
        <v>11</v>
      </c>
      <c r="C710" s="2" t="s">
        <v>111</v>
      </c>
      <c r="D710" s="2" t="s">
        <v>221</v>
      </c>
      <c r="E710" s="2" t="s">
        <v>113</v>
      </c>
      <c r="F710" s="2" t="s">
        <v>136</v>
      </c>
      <c r="G710" s="2" t="s">
        <v>8</v>
      </c>
      <c r="H710" s="2">
        <f t="shared" si="75"/>
        <v>5.3890290252758847E-6</v>
      </c>
      <c r="I710" s="2" t="s">
        <v>67</v>
      </c>
      <c r="J710" s="2" t="s">
        <v>68</v>
      </c>
      <c r="K710" s="2" t="s">
        <v>69</v>
      </c>
      <c r="L710" s="2" t="s">
        <v>62</v>
      </c>
      <c r="M710" s="2"/>
      <c r="N710" s="38" t="s">
        <v>71</v>
      </c>
    </row>
    <row r="711" spans="1:14" x14ac:dyDescent="0.2">
      <c r="A711" s="4">
        <f t="shared" ref="A711:A723" si="77">BK62*1.00304568527919</f>
        <v>18.015263105096167</v>
      </c>
      <c r="B711" s="59" t="s">
        <v>11</v>
      </c>
      <c r="C711" s="2" t="s">
        <v>111</v>
      </c>
      <c r="D711" s="2" t="s">
        <v>221</v>
      </c>
      <c r="E711" s="2" t="s">
        <v>113</v>
      </c>
      <c r="F711" s="2" t="s">
        <v>136</v>
      </c>
      <c r="G711" s="2" t="s">
        <v>12</v>
      </c>
      <c r="H711" s="2">
        <f t="shared" si="75"/>
        <v>1.7076078772603004E-5</v>
      </c>
      <c r="I711" s="2" t="s">
        <v>67</v>
      </c>
      <c r="J711" s="2" t="s">
        <v>68</v>
      </c>
      <c r="K711" s="2" t="s">
        <v>69</v>
      </c>
      <c r="L711" s="2" t="s">
        <v>62</v>
      </c>
      <c r="M711" s="2"/>
      <c r="N711" s="38" t="s">
        <v>71</v>
      </c>
    </row>
    <row r="712" spans="1:14" x14ac:dyDescent="0.2">
      <c r="A712" s="4">
        <f t="shared" si="77"/>
        <v>35.28943037130373</v>
      </c>
      <c r="B712" s="59" t="s">
        <v>11</v>
      </c>
      <c r="C712" s="2" t="s">
        <v>111</v>
      </c>
      <c r="D712" s="2" t="s">
        <v>221</v>
      </c>
      <c r="E712" s="2" t="s">
        <v>113</v>
      </c>
      <c r="F712" s="2" t="s">
        <v>136</v>
      </c>
      <c r="G712" s="2" t="s">
        <v>13</v>
      </c>
      <c r="H712" s="2">
        <f t="shared" si="75"/>
        <v>3.3449697034411118E-5</v>
      </c>
      <c r="I712" s="2" t="s">
        <v>67</v>
      </c>
      <c r="J712" s="2" t="s">
        <v>68</v>
      </c>
      <c r="K712" s="2" t="s">
        <v>69</v>
      </c>
      <c r="L712" s="2" t="s">
        <v>62</v>
      </c>
      <c r="M712" s="2"/>
      <c r="N712" s="38" t="s">
        <v>71</v>
      </c>
    </row>
    <row r="713" spans="1:14" x14ac:dyDescent="0.2">
      <c r="A713" s="4">
        <f t="shared" si="77"/>
        <v>6.3385697907680258</v>
      </c>
      <c r="B713" s="59" t="s">
        <v>11</v>
      </c>
      <c r="C713" s="2" t="s">
        <v>111</v>
      </c>
      <c r="D713" s="2" t="s">
        <v>221</v>
      </c>
      <c r="E713" s="2" t="s">
        <v>113</v>
      </c>
      <c r="F713" s="2" t="s">
        <v>136</v>
      </c>
      <c r="G713" s="2" t="s">
        <v>14</v>
      </c>
      <c r="H713" s="2">
        <f t="shared" si="75"/>
        <v>6.0081230244246699E-6</v>
      </c>
      <c r="I713" s="2" t="s">
        <v>67</v>
      </c>
      <c r="J713" s="2" t="s">
        <v>68</v>
      </c>
      <c r="K713" s="2" t="s">
        <v>69</v>
      </c>
      <c r="L713" s="2" t="s">
        <v>62</v>
      </c>
      <c r="M713" s="2"/>
      <c r="N713" s="38" t="s">
        <v>71</v>
      </c>
    </row>
    <row r="714" spans="1:14" x14ac:dyDescent="0.2">
      <c r="A714" s="4">
        <f t="shared" si="77"/>
        <v>2.746383881395726</v>
      </c>
      <c r="B714" s="59" t="s">
        <v>11</v>
      </c>
      <c r="C714" s="2" t="s">
        <v>111</v>
      </c>
      <c r="D714" s="2" t="s">
        <v>221</v>
      </c>
      <c r="E714" s="2" t="s">
        <v>113</v>
      </c>
      <c r="F714" s="2" t="s">
        <v>136</v>
      </c>
      <c r="G714" s="2" t="s">
        <v>15</v>
      </c>
      <c r="H714" s="2">
        <f t="shared" si="75"/>
        <v>2.6032074705172764E-6</v>
      </c>
      <c r="I714" s="2" t="s">
        <v>67</v>
      </c>
      <c r="J714" s="2" t="s">
        <v>68</v>
      </c>
      <c r="K714" s="2" t="s">
        <v>69</v>
      </c>
      <c r="L714" s="2" t="s">
        <v>62</v>
      </c>
      <c r="M714" s="2"/>
      <c r="N714" s="38" t="s">
        <v>71</v>
      </c>
    </row>
    <row r="715" spans="1:14" x14ac:dyDescent="0.2">
      <c r="A715" s="4">
        <f t="shared" si="77"/>
        <v>86.791860572002193</v>
      </c>
      <c r="B715" s="59" t="s">
        <v>11</v>
      </c>
      <c r="C715" s="2" t="s">
        <v>111</v>
      </c>
      <c r="D715" s="2" t="s">
        <v>221</v>
      </c>
      <c r="E715" s="2" t="s">
        <v>113</v>
      </c>
      <c r="F715" s="2" t="s">
        <v>136</v>
      </c>
      <c r="G715" s="2" t="s">
        <v>16</v>
      </c>
      <c r="H715" s="2">
        <f t="shared" si="75"/>
        <v>8.2267166418959427E-5</v>
      </c>
      <c r="I715" s="2" t="s">
        <v>67</v>
      </c>
      <c r="J715" s="2" t="s">
        <v>68</v>
      </c>
      <c r="K715" s="2" t="s">
        <v>69</v>
      </c>
      <c r="L715" s="2" t="s">
        <v>62</v>
      </c>
      <c r="M715" s="2"/>
      <c r="N715" s="38" t="s">
        <v>71</v>
      </c>
    </row>
    <row r="716" spans="1:14" x14ac:dyDescent="0.2">
      <c r="A716" s="4">
        <f t="shared" si="77"/>
        <v>0.22555536381652266</v>
      </c>
      <c r="B716" s="59" t="s">
        <v>11</v>
      </c>
      <c r="C716" s="2" t="s">
        <v>111</v>
      </c>
      <c r="D716" s="2" t="s">
        <v>221</v>
      </c>
      <c r="E716" s="2" t="s">
        <v>113</v>
      </c>
      <c r="F716" s="2" t="s">
        <v>136</v>
      </c>
      <c r="G716" s="2" t="s">
        <v>17</v>
      </c>
      <c r="H716" s="2">
        <f t="shared" si="75"/>
        <v>2.1379655338059023E-7</v>
      </c>
      <c r="I716" s="2" t="s">
        <v>67</v>
      </c>
      <c r="J716" s="2" t="s">
        <v>68</v>
      </c>
      <c r="K716" s="2" t="s">
        <v>69</v>
      </c>
      <c r="L716" s="2" t="s">
        <v>62</v>
      </c>
      <c r="M716" s="2"/>
      <c r="N716" s="38" t="s">
        <v>71</v>
      </c>
    </row>
    <row r="717" spans="1:14" x14ac:dyDescent="0.2">
      <c r="A717" s="4">
        <f t="shared" si="77"/>
        <v>0.53242682401562802</v>
      </c>
      <c r="B717" s="59" t="s">
        <v>11</v>
      </c>
      <c r="C717" s="2" t="s">
        <v>111</v>
      </c>
      <c r="D717" s="2" t="s">
        <v>221</v>
      </c>
      <c r="E717" s="2" t="s">
        <v>113</v>
      </c>
      <c r="F717" s="2" t="s">
        <v>136</v>
      </c>
      <c r="G717" s="2" t="s">
        <v>18</v>
      </c>
      <c r="H717" s="2">
        <f t="shared" si="75"/>
        <v>5.0466997537026356E-7</v>
      </c>
      <c r="I717" s="2" t="s">
        <v>67</v>
      </c>
      <c r="J717" s="2" t="s">
        <v>68</v>
      </c>
      <c r="K717" s="2" t="s">
        <v>69</v>
      </c>
      <c r="L717" s="2" t="s">
        <v>62</v>
      </c>
      <c r="M717" s="2"/>
      <c r="N717" s="38" t="s">
        <v>71</v>
      </c>
    </row>
    <row r="718" spans="1:14" x14ac:dyDescent="0.2">
      <c r="A718" s="4">
        <f t="shared" si="77"/>
        <v>99.75302078192199</v>
      </c>
      <c r="B718" s="59" t="s">
        <v>11</v>
      </c>
      <c r="C718" s="2" t="s">
        <v>111</v>
      </c>
      <c r="D718" s="2" t="s">
        <v>221</v>
      </c>
      <c r="E718" s="2" t="s">
        <v>113</v>
      </c>
      <c r="F718" s="2" t="s">
        <v>136</v>
      </c>
      <c r="G718" s="2" t="s">
        <v>79</v>
      </c>
      <c r="H718" s="2">
        <f t="shared" si="75"/>
        <v>9.4552626333575349E-5</v>
      </c>
      <c r="I718" s="2" t="s">
        <v>67</v>
      </c>
      <c r="J718" s="2" t="s">
        <v>68</v>
      </c>
      <c r="K718" s="2" t="s">
        <v>69</v>
      </c>
      <c r="L718" s="2" t="s">
        <v>62</v>
      </c>
      <c r="M718" s="2"/>
      <c r="N718" s="38" t="s">
        <v>71</v>
      </c>
    </row>
    <row r="719" spans="1:14" x14ac:dyDescent="0.2">
      <c r="A719" s="4">
        <f t="shared" si="77"/>
        <v>0.78813314372163223</v>
      </c>
      <c r="B719" s="59" t="s">
        <v>11</v>
      </c>
      <c r="C719" s="2" t="s">
        <v>111</v>
      </c>
      <c r="D719" s="2" t="s">
        <v>221</v>
      </c>
      <c r="E719" s="2" t="s">
        <v>113</v>
      </c>
      <c r="F719" s="2" t="s">
        <v>136</v>
      </c>
      <c r="G719" s="2" t="s">
        <v>20</v>
      </c>
      <c r="H719" s="2">
        <f t="shared" si="75"/>
        <v>7.4704563385936707E-7</v>
      </c>
      <c r="I719" s="2" t="s">
        <v>67</v>
      </c>
      <c r="J719" s="2" t="s">
        <v>68</v>
      </c>
      <c r="K719" s="2" t="s">
        <v>69</v>
      </c>
      <c r="L719" s="2" t="s">
        <v>62</v>
      </c>
      <c r="M719" s="2"/>
      <c r="N719" s="38" t="s">
        <v>71</v>
      </c>
    </row>
    <row r="720" spans="1:14" x14ac:dyDescent="0.2">
      <c r="A720" s="4">
        <f t="shared" si="77"/>
        <v>50293.170848577342</v>
      </c>
      <c r="B720" s="59" t="s">
        <v>11</v>
      </c>
      <c r="C720" s="2" t="s">
        <v>111</v>
      </c>
      <c r="D720" s="2" t="s">
        <v>221</v>
      </c>
      <c r="E720" s="2" t="s">
        <v>113</v>
      </c>
      <c r="F720" s="2" t="s">
        <v>136</v>
      </c>
      <c r="G720" s="2" t="s">
        <v>21</v>
      </c>
      <c r="H720" s="2">
        <f t="shared" si="75"/>
        <v>4.7671251989172832E-2</v>
      </c>
      <c r="I720" s="2" t="s">
        <v>67</v>
      </c>
      <c r="J720" s="2" t="s">
        <v>68</v>
      </c>
      <c r="K720" s="2" t="s">
        <v>69</v>
      </c>
      <c r="L720" s="2" t="s">
        <v>62</v>
      </c>
      <c r="M720" s="2"/>
      <c r="N720" s="38" t="s">
        <v>213</v>
      </c>
    </row>
    <row r="721" spans="1:81" x14ac:dyDescent="0.2">
      <c r="A721" s="4">
        <f t="shared" si="77"/>
        <v>0</v>
      </c>
      <c r="B721" s="59" t="s">
        <v>11</v>
      </c>
      <c r="C721" s="2" t="s">
        <v>111</v>
      </c>
      <c r="D721" s="2" t="s">
        <v>221</v>
      </c>
      <c r="E721" s="2" t="s">
        <v>113</v>
      </c>
      <c r="F721" s="2" t="s">
        <v>136</v>
      </c>
      <c r="G721" s="2" t="s">
        <v>182</v>
      </c>
      <c r="H721" s="2">
        <f t="shared" si="75"/>
        <v>0</v>
      </c>
      <c r="I721" s="2" t="s">
        <v>67</v>
      </c>
      <c r="J721" s="2" t="s">
        <v>68</v>
      </c>
      <c r="K721" s="2" t="s">
        <v>69</v>
      </c>
      <c r="L721" s="2" t="s">
        <v>62</v>
      </c>
      <c r="M721" s="2"/>
      <c r="N721" s="38" t="s">
        <v>71</v>
      </c>
    </row>
    <row r="722" spans="1:81" x14ac:dyDescent="0.2">
      <c r="A722" s="4">
        <f t="shared" si="77"/>
        <v>134.21797968951796</v>
      </c>
      <c r="B722" s="59" t="s">
        <v>11</v>
      </c>
      <c r="C722" s="2" t="s">
        <v>111</v>
      </c>
      <c r="D722" s="2" t="s">
        <v>221</v>
      </c>
      <c r="E722" s="2" t="s">
        <v>113</v>
      </c>
      <c r="F722" s="2" t="s">
        <v>136</v>
      </c>
      <c r="G722" s="2" t="s">
        <v>183</v>
      </c>
      <c r="H722" s="2">
        <f t="shared" si="75"/>
        <v>1.2722083382892698E-4</v>
      </c>
      <c r="I722" s="2" t="s">
        <v>67</v>
      </c>
      <c r="J722" s="2" t="s">
        <v>68</v>
      </c>
      <c r="K722" s="2" t="s">
        <v>69</v>
      </c>
      <c r="L722" s="2" t="s">
        <v>62</v>
      </c>
      <c r="M722" s="2"/>
      <c r="N722" s="38" t="s">
        <v>71</v>
      </c>
    </row>
    <row r="723" spans="1:81" x14ac:dyDescent="0.2">
      <c r="A723" s="4">
        <f t="shared" si="77"/>
        <v>26.84359593790359</v>
      </c>
      <c r="B723" s="59" t="s">
        <v>11</v>
      </c>
      <c r="C723" s="2" t="s">
        <v>111</v>
      </c>
      <c r="D723" s="2" t="s">
        <v>221</v>
      </c>
      <c r="E723" s="2" t="s">
        <v>113</v>
      </c>
      <c r="F723" s="2" t="s">
        <v>136</v>
      </c>
      <c r="G723" s="2" t="s">
        <v>184</v>
      </c>
      <c r="H723" s="2">
        <f t="shared" si="75"/>
        <v>2.5444166765785394E-5</v>
      </c>
      <c r="I723" s="2" t="s">
        <v>67</v>
      </c>
      <c r="J723" s="2" t="s">
        <v>68</v>
      </c>
      <c r="K723" s="2" t="s">
        <v>69</v>
      </c>
      <c r="L723" s="2" t="s">
        <v>62</v>
      </c>
      <c r="M723" s="2"/>
      <c r="N723" s="38" t="s">
        <v>71</v>
      </c>
    </row>
    <row r="726" spans="1:81" x14ac:dyDescent="0.2">
      <c r="A726" s="4" t="s">
        <v>217</v>
      </c>
      <c r="B726" s="4">
        <v>9650.2625759575221</v>
      </c>
      <c r="C726" s="4">
        <v>95401.418379575145</v>
      </c>
      <c r="D726" s="4">
        <v>0</v>
      </c>
      <c r="E726" s="4">
        <v>19703.453298310149</v>
      </c>
      <c r="F726" s="4">
        <v>2234.697272054942</v>
      </c>
      <c r="G726" s="4">
        <v>19703.453298310149</v>
      </c>
      <c r="H726" s="4">
        <v>2793.3715900686775</v>
      </c>
      <c r="I726" s="4">
        <v>19703.453298310149</v>
      </c>
      <c r="J726" s="4">
        <v>5993.2053381220385</v>
      </c>
      <c r="K726" s="14">
        <v>121174.39854535015</v>
      </c>
      <c r="L726" s="4">
        <v>2755.5002634000398</v>
      </c>
      <c r="M726" s="4">
        <v>24720.354103353959</v>
      </c>
      <c r="N726" s="4">
        <v>144015.32492614887</v>
      </c>
      <c r="O726" s="4">
        <v>17961.333860352977</v>
      </c>
      <c r="P726" s="4">
        <v>2755.5002634000398</v>
      </c>
      <c r="Q726" s="4">
        <v>128727.50947184383</v>
      </c>
      <c r="R726" s="4">
        <v>5970.2233842103105</v>
      </c>
      <c r="S726" s="4">
        <v>50836.410724633002</v>
      </c>
      <c r="T726" s="5">
        <v>14198.642093210405</v>
      </c>
      <c r="U726" s="4">
        <v>194091.39531155836</v>
      </c>
      <c r="V726" s="4">
        <v>80701.062728490928</v>
      </c>
      <c r="W726" s="4">
        <v>19703.453298310149</v>
      </c>
      <c r="X726" s="4">
        <v>74773.997326908589</v>
      </c>
      <c r="Y726" s="4">
        <v>19703.453298310149</v>
      </c>
      <c r="Z726" s="4">
        <v>14088.300304980861</v>
      </c>
      <c r="AA726" s="4">
        <v>102612.78372742806</v>
      </c>
      <c r="AB726" s="4">
        <v>211245.5376128465</v>
      </c>
      <c r="AC726" s="5">
        <v>0</v>
      </c>
      <c r="AD726" s="4">
        <v>-24338.818588443413</v>
      </c>
      <c r="AE726" s="4">
        <v>134475.87090373918</v>
      </c>
      <c r="AF726" s="4">
        <v>13574.270916466643</v>
      </c>
      <c r="AG726" s="4">
        <v>40004.050198574449</v>
      </c>
      <c r="AH726" s="4">
        <v>26524.433920474607</v>
      </c>
      <c r="AI726" s="4">
        <v>127475.90107881167</v>
      </c>
      <c r="AJ726" s="5">
        <v>7976.7619902783463</v>
      </c>
      <c r="AK726" s="4">
        <v>95401.418379575145</v>
      </c>
      <c r="AL726" s="4">
        <v>7976.7619902783463</v>
      </c>
      <c r="AM726" s="5">
        <v>91829.868280307128</v>
      </c>
      <c r="AN726" s="4">
        <v>9650.2625759575221</v>
      </c>
      <c r="AO726" s="4">
        <v>130773.96564332907</v>
      </c>
      <c r="AP726" s="5">
        <v>0</v>
      </c>
      <c r="AQ726" s="4">
        <v>54339.920594347357</v>
      </c>
      <c r="AR726" s="4">
        <v>2234.697272054942</v>
      </c>
      <c r="AS726" s="4">
        <v>54339.920594347357</v>
      </c>
      <c r="AT726" s="4">
        <v>2793.3715900686775</v>
      </c>
      <c r="AU726" s="4">
        <v>1301.6976734791772</v>
      </c>
      <c r="AV726" s="4">
        <v>5993.2053381220385</v>
      </c>
      <c r="AW726" s="5">
        <v>156780.67455831653</v>
      </c>
      <c r="AX726" s="4">
        <v>2755.5002634000398</v>
      </c>
      <c r="AY726" s="7">
        <v>7380.5765476868592</v>
      </c>
      <c r="AZ726" s="4">
        <v>144015.32492614887</v>
      </c>
      <c r="BA726" s="4">
        <v>54339.920594347357</v>
      </c>
      <c r="BB726" s="4">
        <v>2755.5002634000398</v>
      </c>
      <c r="BC726" s="4">
        <v>166164.74410142456</v>
      </c>
      <c r="BD726" s="4">
        <v>5970.2233842103105</v>
      </c>
      <c r="BE726" s="4">
        <v>90332.556762966458</v>
      </c>
      <c r="BF726" s="4">
        <v>80759.960766990902</v>
      </c>
      <c r="BG726" s="4">
        <v>79851.472926702787</v>
      </c>
      <c r="BH726" s="4">
        <v>74773.997326908589</v>
      </c>
      <c r="BI726" s="4">
        <v>79851.302433796154</v>
      </c>
      <c r="BJ726" s="4">
        <v>14088.300304980861</v>
      </c>
      <c r="BK726" s="4">
        <v>152640.80369684636</v>
      </c>
      <c r="BL726" s="4">
        <v>260996.81156428097</v>
      </c>
      <c r="BM726" s="4">
        <v>0</v>
      </c>
      <c r="BN726" s="4">
        <v>-24338.818588443421</v>
      </c>
      <c r="BO726" s="4">
        <v>184561.76529991563</v>
      </c>
      <c r="BP726" s="4">
        <v>13574.270916466643</v>
      </c>
      <c r="BQ726" s="4">
        <v>89875.501761513413</v>
      </c>
      <c r="BR726" s="4">
        <v>26524.433920474607</v>
      </c>
      <c r="BS726" s="4">
        <v>177549.08109992769</v>
      </c>
      <c r="BT726" s="4">
        <v>8052.9999053998363</v>
      </c>
      <c r="BU726" s="4">
        <v>130773.96564332907</v>
      </c>
      <c r="BV726" s="4">
        <v>84719.998734317633</v>
      </c>
      <c r="BW726" s="4">
        <v>0</v>
      </c>
      <c r="BX726" s="4">
        <v>84719.998734317633</v>
      </c>
      <c r="BY726" s="4">
        <v>0</v>
      </c>
      <c r="BZ726" s="4">
        <v>84719.998734317633</v>
      </c>
      <c r="CA726" s="4">
        <v>0</v>
      </c>
      <c r="CB726" s="4">
        <v>84719.998734317633</v>
      </c>
      <c r="CC726" s="4">
        <v>0</v>
      </c>
    </row>
    <row r="727" spans="1:81" x14ac:dyDescent="0.2">
      <c r="A727" s="4" t="s">
        <v>217</v>
      </c>
      <c r="B727" s="4">
        <v>9650.3236742131339</v>
      </c>
      <c r="C727" s="4">
        <v>96783.772449207609</v>
      </c>
      <c r="D727" s="4">
        <v>0</v>
      </c>
      <c r="E727" s="4">
        <v>19703.495421882555</v>
      </c>
      <c r="F727" s="4">
        <v>2234.7349507496906</v>
      </c>
      <c r="G727" s="4">
        <v>19703.495421882555</v>
      </c>
      <c r="H727" s="4">
        <v>2793.4186884371129</v>
      </c>
      <c r="I727" s="4">
        <v>19703.495421882555</v>
      </c>
      <c r="J727" s="4">
        <v>5993.4344206588275</v>
      </c>
      <c r="K727" s="14">
        <v>127870.77801930717</v>
      </c>
      <c r="L727" s="4">
        <v>2755.9950204491815</v>
      </c>
      <c r="M727" s="4">
        <v>24940.985229939593</v>
      </c>
      <c r="N727" s="4">
        <v>144015.45061548892</v>
      </c>
      <c r="O727" s="4">
        <v>17961.372259487172</v>
      </c>
      <c r="P727" s="4">
        <v>2755.9950204491811</v>
      </c>
      <c r="Q727" s="4">
        <v>128728.56631504676</v>
      </c>
      <c r="R727" s="4">
        <v>5970.4536005194459</v>
      </c>
      <c r="S727" s="4">
        <v>50836.524464332615</v>
      </c>
      <c r="T727" s="5">
        <v>14200.008774597789</v>
      </c>
      <c r="U727" s="4">
        <v>194092.22639532381</v>
      </c>
      <c r="V727" s="4">
        <v>80701.138644664519</v>
      </c>
      <c r="W727" s="4">
        <v>19703.495421882555</v>
      </c>
      <c r="X727" s="4">
        <v>74774.064662103279</v>
      </c>
      <c r="Y727" s="4">
        <v>19703.495421882555</v>
      </c>
      <c r="Z727" s="4">
        <v>14088.363356113929</v>
      </c>
      <c r="AA727" s="4">
        <v>102612.84262596763</v>
      </c>
      <c r="AB727" s="4">
        <v>211245.98922995973</v>
      </c>
      <c r="AC727" s="5">
        <v>0</v>
      </c>
      <c r="AD727" s="4">
        <v>-24337.820143887006</v>
      </c>
      <c r="AE727" s="4">
        <v>134475.9426867264</v>
      </c>
      <c r="AF727" s="4">
        <v>13576.82389165313</v>
      </c>
      <c r="AG727" s="4">
        <v>40004.443311681614</v>
      </c>
      <c r="AH727" s="4">
        <v>26524.707722793937</v>
      </c>
      <c r="AI727" s="4">
        <v>127476.03659095042</v>
      </c>
      <c r="AJ727" s="5">
        <v>7976.8124931780549</v>
      </c>
      <c r="AK727" s="4">
        <v>96783.772449207609</v>
      </c>
      <c r="AL727" s="4">
        <v>7976.8124931780549</v>
      </c>
      <c r="AM727" s="5">
        <v>93212.214714402449</v>
      </c>
      <c r="AN727" s="4">
        <v>9650.3236742131339</v>
      </c>
      <c r="AO727" s="4">
        <v>132167.53717864153</v>
      </c>
      <c r="AP727" s="5">
        <v>0</v>
      </c>
      <c r="AQ727" s="4">
        <v>54340.121031310424</v>
      </c>
      <c r="AR727" s="4">
        <v>2234.7349507496906</v>
      </c>
      <c r="AS727" s="4">
        <v>54340.121031310424</v>
      </c>
      <c r="AT727" s="4">
        <v>2793.4186884371129</v>
      </c>
      <c r="AU727" s="4">
        <v>1301.7972358276727</v>
      </c>
      <c r="AV727" s="4">
        <v>5993.4344206588275</v>
      </c>
      <c r="AW727" s="5">
        <v>163541.21260029951</v>
      </c>
      <c r="AX727" s="4">
        <v>2755.9950204491815</v>
      </c>
      <c r="AY727" s="7">
        <v>59479.589418977681</v>
      </c>
      <c r="AZ727" s="4">
        <v>144015.45061548892</v>
      </c>
      <c r="BA727" s="4">
        <v>54340.121031310424</v>
      </c>
      <c r="BB727" s="4">
        <v>2755.9950204491811</v>
      </c>
      <c r="BC727" s="4">
        <v>166165.97271623707</v>
      </c>
      <c r="BD727" s="4">
        <v>5970.4536005194459</v>
      </c>
      <c r="BE727" s="4">
        <v>90333.056126760945</v>
      </c>
      <c r="BF727" s="4">
        <v>80760.036683164508</v>
      </c>
      <c r="BG727" s="4">
        <v>79851.695435784073</v>
      </c>
      <c r="BH727" s="4">
        <v>74774.064662103279</v>
      </c>
      <c r="BI727" s="4">
        <v>79851.524942582691</v>
      </c>
      <c r="BJ727" s="4">
        <v>14088.363356113929</v>
      </c>
      <c r="BK727" s="4">
        <v>152640.96925769321</v>
      </c>
      <c r="BL727" s="4">
        <v>260997.36954353075</v>
      </c>
      <c r="BM727" s="4">
        <v>0</v>
      </c>
      <c r="BN727" s="4">
        <v>-24337.820143887009</v>
      </c>
      <c r="BO727" s="4">
        <v>184561.94376861281</v>
      </c>
      <c r="BP727" s="4">
        <v>13576.82389165313</v>
      </c>
      <c r="BQ727" s="4">
        <v>89876.001352811087</v>
      </c>
      <c r="BR727" s="4">
        <v>26524.707722793937</v>
      </c>
      <c r="BS727" s="4">
        <v>177549.32341353068</v>
      </c>
      <c r="BT727" s="4">
        <v>8053.0508909810869</v>
      </c>
      <c r="BU727" s="4">
        <v>132167.53717864153</v>
      </c>
      <c r="BV727" s="4">
        <v>86102.363417940345</v>
      </c>
      <c r="BW727" s="4">
        <v>0</v>
      </c>
      <c r="BX727" s="4">
        <v>86102.363417940345</v>
      </c>
      <c r="BY727" s="4">
        <v>0</v>
      </c>
      <c r="BZ727" s="4">
        <v>86102.363417940345</v>
      </c>
      <c r="CA727" s="4">
        <v>0</v>
      </c>
      <c r="CB727" s="4">
        <v>86102.363417940345</v>
      </c>
      <c r="CC727" s="4">
        <v>0</v>
      </c>
    </row>
    <row r="728" spans="1:81" x14ac:dyDescent="0.2">
      <c r="B728" s="4">
        <f>((B726-B727)/B726)*100</f>
        <v>-6.3312531789565046E-4</v>
      </c>
      <c r="C728" s="4">
        <f t="shared" ref="C728:Q728" si="78">((C726-C727)/C726)*100</f>
        <v>-1.4489869156163584</v>
      </c>
      <c r="D728" s="4" t="e">
        <f t="shared" si="78"/>
        <v>#DIV/0!</v>
      </c>
      <c r="E728" s="4">
        <f t="shared" si="78"/>
        <v>-2.1378776485713233E-4</v>
      </c>
      <c r="F728" s="4">
        <f t="shared" si="78"/>
        <v>-1.6860760166384709E-3</v>
      </c>
      <c r="G728" s="4">
        <f t="shared" si="78"/>
        <v>-2.1378776485713233E-4</v>
      </c>
      <c r="H728" s="4">
        <f t="shared" si="78"/>
        <v>-1.686076016626261E-3</v>
      </c>
      <c r="I728" s="4">
        <f t="shared" si="78"/>
        <v>-2.1378776485713233E-4</v>
      </c>
      <c r="J728" s="4">
        <f t="shared" si="78"/>
        <v>-3.8223708994567403E-3</v>
      </c>
      <c r="K728" s="4">
        <f t="shared" si="78"/>
        <v>-5.5262328960113303</v>
      </c>
      <c r="L728" s="4">
        <f t="shared" si="78"/>
        <v>-1.795525319715513E-2</v>
      </c>
      <c r="M728" s="4">
        <f t="shared" si="78"/>
        <v>-0.89250795382296089</v>
      </c>
      <c r="N728" s="4">
        <f t="shared" si="78"/>
        <v>-8.7274975855038397E-5</v>
      </c>
      <c r="O728" s="4">
        <f t="shared" si="78"/>
        <v>-2.1378776483756004E-4</v>
      </c>
      <c r="P728" s="4">
        <f t="shared" si="78"/>
        <v>-1.7955253197138626E-2</v>
      </c>
      <c r="Q728" s="4">
        <f t="shared" si="78"/>
        <v>-8.2099250367000847E-4</v>
      </c>
      <c r="R728" s="4">
        <f t="shared" ref="R728:BN728" si="79">((R726-R727)/R726)*100</f>
        <v>-3.8560752976885262E-3</v>
      </c>
      <c r="S728" s="4">
        <f t="shared" si="79"/>
        <v>-2.2373668398596445E-4</v>
      </c>
      <c r="T728" s="4">
        <f t="shared" si="79"/>
        <v>-9.6254372665521386E-3</v>
      </c>
      <c r="U728" s="4">
        <f t="shared" si="79"/>
        <v>-4.2819196807930804E-4</v>
      </c>
      <c r="V728" s="4">
        <f t="shared" si="79"/>
        <v>-9.4070847427134621E-5</v>
      </c>
      <c r="W728" s="4">
        <f t="shared" si="79"/>
        <v>-2.1378776485713233E-4</v>
      </c>
      <c r="X728" s="4">
        <f t="shared" si="79"/>
        <v>-9.0051618339216617E-5</v>
      </c>
      <c r="Y728" s="4">
        <f t="shared" si="79"/>
        <v>-2.1378776485713233E-4</v>
      </c>
      <c r="Z728" s="4">
        <f t="shared" si="79"/>
        <v>-4.4754251188878786E-4</v>
      </c>
      <c r="AA728" s="4">
        <f t="shared" si="79"/>
        <v>-5.7398832225303375E-5</v>
      </c>
      <c r="AB728" s="4">
        <f t="shared" si="79"/>
        <v>-2.1378776485917741E-4</v>
      </c>
      <c r="AC728" s="4" t="e">
        <f t="shared" si="79"/>
        <v>#DIV/0!</v>
      </c>
      <c r="AD728" s="4">
        <f t="shared" si="79"/>
        <v>4.1022720670667997E-3</v>
      </c>
      <c r="AE728" s="4">
        <f t="shared" si="79"/>
        <v>-5.3379826977986306E-5</v>
      </c>
      <c r="AF728" s="4">
        <f t="shared" si="79"/>
        <v>-1.8807457153297197E-2</v>
      </c>
      <c r="AG728" s="4">
        <f t="shared" si="79"/>
        <v>-9.8268326635550084E-4</v>
      </c>
      <c r="AH728" s="4">
        <f t="shared" si="79"/>
        <v>-1.032264515621646E-3</v>
      </c>
      <c r="AI728" s="4">
        <f t="shared" si="79"/>
        <v>-1.0630412305318813E-4</v>
      </c>
      <c r="AJ728" s="4">
        <f t="shared" si="79"/>
        <v>-6.3312531789390695E-4</v>
      </c>
      <c r="AK728" s="4">
        <f t="shared" si="79"/>
        <v>-1.4489869156163584</v>
      </c>
      <c r="AL728" s="4">
        <f t="shared" si="79"/>
        <v>-6.3312531789390695E-4</v>
      </c>
      <c r="AM728" s="4">
        <f t="shared" si="79"/>
        <v>-1.5053342229303459</v>
      </c>
      <c r="AN728" s="4">
        <f t="shared" si="79"/>
        <v>-6.3312531789565046E-4</v>
      </c>
      <c r="AO728" s="4">
        <f t="shared" si="79"/>
        <v>-1.0656337662140449</v>
      </c>
      <c r="AP728" s="4" t="e">
        <f t="shared" si="79"/>
        <v>#DIV/0!</v>
      </c>
      <c r="AQ728" s="4">
        <f t="shared" si="79"/>
        <v>-3.6885766647145219E-4</v>
      </c>
      <c r="AR728" s="4">
        <f t="shared" si="79"/>
        <v>-1.6860760166384709E-3</v>
      </c>
      <c r="AS728" s="4">
        <f t="shared" si="79"/>
        <v>-3.6885766647145219E-4</v>
      </c>
      <c r="AT728" s="4">
        <f t="shared" si="79"/>
        <v>-1.686076016626261E-3</v>
      </c>
      <c r="AU728" s="4">
        <f t="shared" si="79"/>
        <v>-7.6486537945020805E-3</v>
      </c>
      <c r="AV728" s="4">
        <f t="shared" si="79"/>
        <v>-3.8223708994567403E-3</v>
      </c>
      <c r="AW728" s="4">
        <f t="shared" si="79"/>
        <v>-4.3120990906747929</v>
      </c>
      <c r="AX728" s="4">
        <f t="shared" si="79"/>
        <v>-1.795525319715513E-2</v>
      </c>
      <c r="AY728" s="7">
        <f t="shared" si="79"/>
        <v>-705.89353737709189</v>
      </c>
      <c r="AZ728" s="4">
        <f t="shared" si="79"/>
        <v>-8.7274975855038397E-5</v>
      </c>
      <c r="BA728" s="4">
        <f t="shared" si="79"/>
        <v>-3.6885766647145219E-4</v>
      </c>
      <c r="BB728" s="4">
        <f t="shared" si="79"/>
        <v>-1.7955253197138626E-2</v>
      </c>
      <c r="BC728" s="4">
        <f t="shared" si="79"/>
        <v>-7.3939560353620268E-4</v>
      </c>
      <c r="BD728" s="4">
        <f t="shared" si="79"/>
        <v>-3.8560752976885262E-3</v>
      </c>
      <c r="BE728" s="4">
        <f t="shared" si="79"/>
        <v>-5.5280600082715126E-4</v>
      </c>
      <c r="BF728" s="4">
        <f t="shared" si="79"/>
        <v>-9.4002241810122461E-5</v>
      </c>
      <c r="BG728" s="4">
        <f t="shared" si="79"/>
        <v>-2.7865369683350384E-4</v>
      </c>
      <c r="BH728" s="4">
        <f t="shared" si="79"/>
        <v>-9.0051618339216617E-5</v>
      </c>
      <c r="BI728" s="4">
        <f t="shared" si="79"/>
        <v>-2.7865392267295634E-4</v>
      </c>
      <c r="BJ728" s="4">
        <f t="shared" si="79"/>
        <v>-4.4754251188878786E-4</v>
      </c>
      <c r="BK728" s="4">
        <f t="shared" si="79"/>
        <v>-1.0846434429556237E-4</v>
      </c>
      <c r="BL728" s="4">
        <f t="shared" si="79"/>
        <v>-2.1378776485028248E-4</v>
      </c>
      <c r="BM728" s="4" t="e">
        <f t="shared" si="79"/>
        <v>#DIV/0!</v>
      </c>
      <c r="BN728" s="4">
        <f t="shared" si="79"/>
        <v>4.1022720670817452E-3</v>
      </c>
      <c r="BO728" s="4">
        <f t="shared" ref="BO728:CC728" si="80">((BO726-BO727)/BO726)*100</f>
        <v>-9.6698629258607015E-5</v>
      </c>
      <c r="BP728" s="4">
        <f t="shared" si="80"/>
        <v>-1.8807457153297197E-2</v>
      </c>
      <c r="BQ728" s="4">
        <f t="shared" si="80"/>
        <v>-5.5587038501263254E-4</v>
      </c>
      <c r="BR728" s="4">
        <f t="shared" si="80"/>
        <v>-1.032264515621646E-3</v>
      </c>
      <c r="BS728" s="4">
        <f t="shared" si="80"/>
        <v>-1.3647696822552264E-4</v>
      </c>
      <c r="BT728" s="4">
        <f t="shared" si="80"/>
        <v>-6.3312531788874452E-4</v>
      </c>
      <c r="BU728" s="4">
        <f t="shared" si="80"/>
        <v>-1.0656337662140449</v>
      </c>
      <c r="BV728" s="4">
        <f t="shared" si="80"/>
        <v>-1.6316863837047679</v>
      </c>
      <c r="BW728" s="4" t="e">
        <f t="shared" si="80"/>
        <v>#DIV/0!</v>
      </c>
      <c r="BX728" s="4">
        <f t="shared" si="80"/>
        <v>-1.6316863837047679</v>
      </c>
      <c r="BY728" s="4" t="e">
        <f t="shared" si="80"/>
        <v>#DIV/0!</v>
      </c>
      <c r="BZ728" s="4">
        <f t="shared" si="80"/>
        <v>-1.6316863837047679</v>
      </c>
      <c r="CA728" s="4" t="e">
        <f t="shared" si="80"/>
        <v>#DIV/0!</v>
      </c>
      <c r="CB728" s="4">
        <f t="shared" si="80"/>
        <v>-1.6316863837047679</v>
      </c>
      <c r="CC728" s="4" t="e">
        <f t="shared" si="80"/>
        <v>#DIV/0!</v>
      </c>
    </row>
  </sheetData>
  <mergeCells count="9">
    <mergeCell ref="AS41:BC41"/>
    <mergeCell ref="BD41:BM41"/>
    <mergeCell ref="A76:L76"/>
    <mergeCell ref="B41:I41"/>
    <mergeCell ref="J41:L41"/>
    <mergeCell ref="M41:V41"/>
    <mergeCell ref="W41:AE41"/>
    <mergeCell ref="AF41:AN41"/>
    <mergeCell ref="AO41:AR41"/>
  </mergeCells>
  <phoneticPr fontId="20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7065-1F62-B04F-9BF6-3B485494881D}">
  <dimension ref="A1:O1498"/>
  <sheetViews>
    <sheetView tabSelected="1" workbookViewId="0">
      <selection activeCell="D2" sqref="D2"/>
    </sheetView>
  </sheetViews>
  <sheetFormatPr baseColWidth="10" defaultRowHeight="15" x14ac:dyDescent="0.2"/>
  <cols>
    <col min="3" max="4" width="14.6640625" bestFit="1" customWidth="1"/>
    <col min="15" max="15" width="19" customWidth="1"/>
  </cols>
  <sheetData>
    <row r="1" spans="1:15" x14ac:dyDescent="0.2">
      <c r="A1" s="50" t="s">
        <v>234</v>
      </c>
      <c r="B1" s="50" t="s">
        <v>219</v>
      </c>
      <c r="C1" s="50" t="s">
        <v>218</v>
      </c>
      <c r="D1" s="50" t="s">
        <v>244</v>
      </c>
      <c r="E1" s="50" t="s">
        <v>237</v>
      </c>
      <c r="F1" s="50" t="s">
        <v>133</v>
      </c>
      <c r="G1" s="50" t="s">
        <v>81</v>
      </c>
      <c r="H1" s="50" t="s">
        <v>58</v>
      </c>
      <c r="I1" s="50" t="s">
        <v>4</v>
      </c>
      <c r="J1" s="50" t="s">
        <v>5</v>
      </c>
      <c r="K1" s="50" t="s">
        <v>59</v>
      </c>
      <c r="L1" s="50" t="s">
        <v>60</v>
      </c>
      <c r="M1" s="50" t="s">
        <v>56</v>
      </c>
      <c r="N1" s="50" t="s">
        <v>57</v>
      </c>
      <c r="O1" s="50" t="s">
        <v>61</v>
      </c>
    </row>
    <row r="2" spans="1:15" x14ac:dyDescent="0.2">
      <c r="A2" t="s">
        <v>233</v>
      </c>
      <c r="B2" t="s">
        <v>220</v>
      </c>
      <c r="C2" t="s">
        <v>222</v>
      </c>
      <c r="D2" t="s">
        <v>236</v>
      </c>
      <c r="E2" t="s">
        <v>238</v>
      </c>
      <c r="F2" t="s">
        <v>87</v>
      </c>
      <c r="G2" t="s">
        <v>84</v>
      </c>
      <c r="H2" t="s">
        <v>84</v>
      </c>
      <c r="I2">
        <v>0.82658496880193666</v>
      </c>
      <c r="J2" t="s">
        <v>63</v>
      </c>
      <c r="K2" t="s">
        <v>64</v>
      </c>
      <c r="L2" t="s">
        <v>65</v>
      </c>
      <c r="M2" t="s">
        <v>62</v>
      </c>
      <c r="N2" t="s">
        <v>85</v>
      </c>
      <c r="O2" t="s">
        <v>147</v>
      </c>
    </row>
    <row r="3" spans="1:15" x14ac:dyDescent="0.2">
      <c r="A3" t="s">
        <v>233</v>
      </c>
      <c r="B3" t="s">
        <v>220</v>
      </c>
      <c r="C3" t="s">
        <v>223</v>
      </c>
      <c r="D3" t="s">
        <v>236</v>
      </c>
      <c r="E3" t="s">
        <v>238</v>
      </c>
      <c r="F3" t="s">
        <v>100</v>
      </c>
      <c r="G3" t="s">
        <v>138</v>
      </c>
      <c r="H3" t="s">
        <v>138</v>
      </c>
      <c r="I3">
        <v>1.609225806451613</v>
      </c>
      <c r="J3" t="s">
        <v>63</v>
      </c>
      <c r="K3" t="s">
        <v>64</v>
      </c>
      <c r="L3" t="s">
        <v>65</v>
      </c>
      <c r="M3" t="s">
        <v>62</v>
      </c>
      <c r="N3" t="s">
        <v>85</v>
      </c>
      <c r="O3" t="s">
        <v>153</v>
      </c>
    </row>
    <row r="4" spans="1:15" x14ac:dyDescent="0.2">
      <c r="A4" t="s">
        <v>233</v>
      </c>
      <c r="B4" t="s">
        <v>220</v>
      </c>
      <c r="C4" t="s">
        <v>224</v>
      </c>
      <c r="D4" t="s">
        <v>236</v>
      </c>
      <c r="E4" t="s">
        <v>238</v>
      </c>
      <c r="F4" t="s">
        <v>108</v>
      </c>
      <c r="G4" t="s">
        <v>148</v>
      </c>
      <c r="H4" t="s">
        <v>148</v>
      </c>
      <c r="I4">
        <v>1.7204385964912283</v>
      </c>
      <c r="J4" t="s">
        <v>63</v>
      </c>
      <c r="K4" t="s">
        <v>64</v>
      </c>
      <c r="L4" t="s">
        <v>65</v>
      </c>
      <c r="M4" t="s">
        <v>62</v>
      </c>
      <c r="N4" t="s">
        <v>85</v>
      </c>
      <c r="O4" t="s">
        <v>153</v>
      </c>
    </row>
    <row r="5" spans="1:15" x14ac:dyDescent="0.2">
      <c r="A5" t="s">
        <v>233</v>
      </c>
      <c r="B5" t="s">
        <v>221</v>
      </c>
      <c r="C5" t="s">
        <v>222</v>
      </c>
      <c r="D5" t="s">
        <v>236</v>
      </c>
      <c r="E5" t="s">
        <v>238</v>
      </c>
      <c r="F5" t="s">
        <v>87</v>
      </c>
      <c r="G5" t="s">
        <v>84</v>
      </c>
      <c r="H5" t="s">
        <v>84</v>
      </c>
      <c r="I5">
        <v>0.82658496880193666</v>
      </c>
      <c r="J5" t="s">
        <v>63</v>
      </c>
      <c r="K5" t="s">
        <v>64</v>
      </c>
      <c r="L5" t="s">
        <v>65</v>
      </c>
      <c r="M5" t="s">
        <v>62</v>
      </c>
      <c r="N5" t="s">
        <v>85</v>
      </c>
      <c r="O5" t="s">
        <v>147</v>
      </c>
    </row>
    <row r="6" spans="1:15" x14ac:dyDescent="0.2">
      <c r="A6" t="s">
        <v>233</v>
      </c>
      <c r="B6" t="s">
        <v>221</v>
      </c>
      <c r="C6" t="s">
        <v>223</v>
      </c>
      <c r="D6" t="s">
        <v>236</v>
      </c>
      <c r="E6" t="s">
        <v>238</v>
      </c>
      <c r="F6" t="s">
        <v>100</v>
      </c>
      <c r="G6" t="s">
        <v>138</v>
      </c>
      <c r="H6" t="s">
        <v>138</v>
      </c>
      <c r="I6">
        <v>1.609225806451613</v>
      </c>
      <c r="J6" t="s">
        <v>63</v>
      </c>
      <c r="K6" t="s">
        <v>64</v>
      </c>
      <c r="L6" t="s">
        <v>65</v>
      </c>
      <c r="M6" t="s">
        <v>62</v>
      </c>
      <c r="N6" t="s">
        <v>85</v>
      </c>
      <c r="O6" t="s">
        <v>153</v>
      </c>
    </row>
    <row r="7" spans="1:15" x14ac:dyDescent="0.2">
      <c r="A7" t="s">
        <v>233</v>
      </c>
      <c r="B7" t="s">
        <v>221</v>
      </c>
      <c r="C7" t="s">
        <v>224</v>
      </c>
      <c r="D7" t="s">
        <v>236</v>
      </c>
      <c r="E7" t="s">
        <v>238</v>
      </c>
      <c r="F7" t="s">
        <v>108</v>
      </c>
      <c r="G7" t="s">
        <v>148</v>
      </c>
      <c r="H7" t="s">
        <v>148</v>
      </c>
      <c r="I7">
        <v>1.7211929824561405</v>
      </c>
      <c r="J7" t="s">
        <v>63</v>
      </c>
      <c r="K7" t="s">
        <v>64</v>
      </c>
      <c r="L7" t="s">
        <v>65</v>
      </c>
      <c r="M7" t="s">
        <v>62</v>
      </c>
      <c r="N7" t="s">
        <v>85</v>
      </c>
      <c r="O7" t="s">
        <v>153</v>
      </c>
    </row>
    <row r="8" spans="1:15" x14ac:dyDescent="0.2">
      <c r="A8" t="s">
        <v>233</v>
      </c>
      <c r="B8" t="s">
        <v>220</v>
      </c>
      <c r="C8" t="s">
        <v>222</v>
      </c>
      <c r="D8" t="s">
        <v>236</v>
      </c>
      <c r="E8" t="s">
        <v>238</v>
      </c>
      <c r="F8" t="s">
        <v>87</v>
      </c>
      <c r="G8" t="s">
        <v>139</v>
      </c>
      <c r="H8" t="s">
        <v>139</v>
      </c>
      <c r="I8">
        <v>0.40355158409522152</v>
      </c>
      <c r="J8" t="s">
        <v>63</v>
      </c>
      <c r="K8" t="s">
        <v>64</v>
      </c>
      <c r="L8" t="s">
        <v>65</v>
      </c>
      <c r="M8" t="s">
        <v>62</v>
      </c>
      <c r="O8" t="s">
        <v>152</v>
      </c>
    </row>
    <row r="9" spans="1:15" x14ac:dyDescent="0.2">
      <c r="A9" t="s">
        <v>233</v>
      </c>
      <c r="B9" t="s">
        <v>220</v>
      </c>
      <c r="C9" t="s">
        <v>222</v>
      </c>
      <c r="D9" t="s">
        <v>236</v>
      </c>
      <c r="E9" t="s">
        <v>238</v>
      </c>
      <c r="F9" t="s">
        <v>93</v>
      </c>
      <c r="G9" t="s">
        <v>7</v>
      </c>
      <c r="H9" t="s">
        <v>7</v>
      </c>
      <c r="I9">
        <v>0.10218648935107733</v>
      </c>
      <c r="J9" t="s">
        <v>63</v>
      </c>
      <c r="K9" t="s">
        <v>64</v>
      </c>
      <c r="L9" t="s">
        <v>65</v>
      </c>
      <c r="M9" t="s">
        <v>62</v>
      </c>
      <c r="O9" t="s">
        <v>154</v>
      </c>
    </row>
    <row r="10" spans="1:15" x14ac:dyDescent="0.2">
      <c r="A10" t="s">
        <v>233</v>
      </c>
      <c r="B10" t="s">
        <v>220</v>
      </c>
      <c r="C10" t="s">
        <v>229</v>
      </c>
      <c r="D10" t="s">
        <v>236</v>
      </c>
      <c r="E10" t="s">
        <v>238</v>
      </c>
      <c r="F10" t="s">
        <v>87</v>
      </c>
      <c r="G10" t="s">
        <v>7</v>
      </c>
      <c r="H10" t="s">
        <v>7</v>
      </c>
      <c r="I10">
        <v>1.25</v>
      </c>
      <c r="J10" t="s">
        <v>63</v>
      </c>
      <c r="K10" t="s">
        <v>64</v>
      </c>
      <c r="L10" t="s">
        <v>65</v>
      </c>
      <c r="M10" t="s">
        <v>62</v>
      </c>
      <c r="O10" t="s">
        <v>154</v>
      </c>
    </row>
    <row r="11" spans="1:15" x14ac:dyDescent="0.2">
      <c r="A11" t="s">
        <v>233</v>
      </c>
      <c r="B11" t="s">
        <v>220</v>
      </c>
      <c r="C11" t="s">
        <v>230</v>
      </c>
      <c r="D11" t="s">
        <v>236</v>
      </c>
      <c r="E11" t="s">
        <v>238</v>
      </c>
      <c r="F11" t="s">
        <v>93</v>
      </c>
      <c r="G11" t="s">
        <v>7</v>
      </c>
      <c r="H11" t="s">
        <v>7</v>
      </c>
      <c r="I11">
        <v>0.10218648935107733</v>
      </c>
      <c r="J11" t="s">
        <v>63</v>
      </c>
      <c r="K11" t="s">
        <v>64</v>
      </c>
      <c r="L11" t="s">
        <v>65</v>
      </c>
      <c r="M11" t="s">
        <v>62</v>
      </c>
      <c r="O11" t="s">
        <v>154</v>
      </c>
    </row>
    <row r="12" spans="1:15" x14ac:dyDescent="0.2">
      <c r="A12" t="s">
        <v>233</v>
      </c>
      <c r="B12" t="s">
        <v>220</v>
      </c>
      <c r="C12" t="s">
        <v>223</v>
      </c>
      <c r="D12" t="s">
        <v>236</v>
      </c>
      <c r="E12" t="s">
        <v>238</v>
      </c>
      <c r="F12" t="s">
        <v>100</v>
      </c>
      <c r="G12" t="s">
        <v>7</v>
      </c>
      <c r="H12" t="s">
        <v>7</v>
      </c>
      <c r="I12">
        <v>3.6774193548387108E-3</v>
      </c>
      <c r="J12" t="s">
        <v>63</v>
      </c>
      <c r="K12" t="s">
        <v>64</v>
      </c>
      <c r="L12" t="s">
        <v>65</v>
      </c>
      <c r="M12" t="s">
        <v>62</v>
      </c>
      <c r="O12" t="s">
        <v>154</v>
      </c>
    </row>
    <row r="13" spans="1:15" x14ac:dyDescent="0.2">
      <c r="A13" t="s">
        <v>233</v>
      </c>
      <c r="B13" t="s">
        <v>220</v>
      </c>
      <c r="C13" t="s">
        <v>223</v>
      </c>
      <c r="D13" t="s">
        <v>236</v>
      </c>
      <c r="E13" t="s">
        <v>238</v>
      </c>
      <c r="F13" t="s">
        <v>93</v>
      </c>
      <c r="G13" t="s">
        <v>7</v>
      </c>
      <c r="H13" t="s">
        <v>7</v>
      </c>
      <c r="I13">
        <v>0.10218648935107733</v>
      </c>
      <c r="J13" t="s">
        <v>63</v>
      </c>
      <c r="K13" t="s">
        <v>64</v>
      </c>
      <c r="L13" t="s">
        <v>65</v>
      </c>
      <c r="M13" t="s">
        <v>62</v>
      </c>
      <c r="O13" t="s">
        <v>154</v>
      </c>
    </row>
    <row r="14" spans="1:15" x14ac:dyDescent="0.2">
      <c r="A14" t="s">
        <v>233</v>
      </c>
      <c r="B14" t="s">
        <v>220</v>
      </c>
      <c r="C14" t="s">
        <v>224</v>
      </c>
      <c r="D14" t="s">
        <v>236</v>
      </c>
      <c r="E14" t="s">
        <v>238</v>
      </c>
      <c r="F14" t="s">
        <v>108</v>
      </c>
      <c r="G14" t="s">
        <v>139</v>
      </c>
      <c r="H14" t="s">
        <v>139</v>
      </c>
      <c r="I14">
        <v>1.7350877192982457E-2</v>
      </c>
      <c r="J14" t="s">
        <v>63</v>
      </c>
      <c r="K14" t="s">
        <v>64</v>
      </c>
      <c r="L14" t="s">
        <v>65</v>
      </c>
      <c r="M14" t="s">
        <v>62</v>
      </c>
      <c r="N14" t="s">
        <v>211</v>
      </c>
      <c r="O14" t="s">
        <v>152</v>
      </c>
    </row>
    <row r="15" spans="1:15" x14ac:dyDescent="0.2">
      <c r="A15" t="s">
        <v>233</v>
      </c>
      <c r="B15" t="s">
        <v>220</v>
      </c>
      <c r="C15" t="s">
        <v>224</v>
      </c>
      <c r="D15" t="s">
        <v>236</v>
      </c>
      <c r="E15" t="s">
        <v>238</v>
      </c>
      <c r="F15" t="s">
        <v>108</v>
      </c>
      <c r="G15" t="s">
        <v>7</v>
      </c>
      <c r="H15" t="s">
        <v>7</v>
      </c>
      <c r="I15">
        <v>1.6596491228070175E-2</v>
      </c>
      <c r="J15" t="s">
        <v>63</v>
      </c>
      <c r="K15" t="s">
        <v>64</v>
      </c>
      <c r="L15" t="s">
        <v>65</v>
      </c>
      <c r="M15" t="s">
        <v>62</v>
      </c>
      <c r="O15" t="s">
        <v>154</v>
      </c>
    </row>
    <row r="16" spans="1:15" x14ac:dyDescent="0.2">
      <c r="A16" t="s">
        <v>233</v>
      </c>
      <c r="B16" t="s">
        <v>220</v>
      </c>
      <c r="C16" t="s">
        <v>224</v>
      </c>
      <c r="D16" t="s">
        <v>236</v>
      </c>
      <c r="E16" t="s">
        <v>238</v>
      </c>
      <c r="F16" t="s">
        <v>93</v>
      </c>
      <c r="G16" t="s">
        <v>7</v>
      </c>
      <c r="H16" t="s">
        <v>7</v>
      </c>
      <c r="I16">
        <v>0.10218648935107733</v>
      </c>
      <c r="J16" t="s">
        <v>63</v>
      </c>
      <c r="K16" t="s">
        <v>64</v>
      </c>
      <c r="L16" t="s">
        <v>65</v>
      </c>
      <c r="M16" t="s">
        <v>62</v>
      </c>
      <c r="O16" t="s">
        <v>154</v>
      </c>
    </row>
    <row r="17" spans="1:15" x14ac:dyDescent="0.2">
      <c r="A17" t="s">
        <v>233</v>
      </c>
      <c r="B17" t="s">
        <v>221</v>
      </c>
      <c r="C17" t="s">
        <v>222</v>
      </c>
      <c r="D17" t="s">
        <v>236</v>
      </c>
      <c r="E17" t="s">
        <v>238</v>
      </c>
      <c r="F17" t="s">
        <v>87</v>
      </c>
      <c r="G17" t="s">
        <v>139</v>
      </c>
      <c r="H17" t="s">
        <v>139</v>
      </c>
      <c r="I17">
        <v>0.40355158409522152</v>
      </c>
      <c r="J17" t="s">
        <v>63</v>
      </c>
      <c r="K17" t="s">
        <v>64</v>
      </c>
      <c r="L17" t="s">
        <v>65</v>
      </c>
      <c r="M17" t="s">
        <v>62</v>
      </c>
      <c r="O17" t="s">
        <v>152</v>
      </c>
    </row>
    <row r="18" spans="1:15" x14ac:dyDescent="0.2">
      <c r="A18" t="s">
        <v>233</v>
      </c>
      <c r="B18" t="s">
        <v>221</v>
      </c>
      <c r="C18" t="s">
        <v>222</v>
      </c>
      <c r="D18" t="s">
        <v>236</v>
      </c>
      <c r="E18" t="s">
        <v>238</v>
      </c>
      <c r="F18" t="s">
        <v>113</v>
      </c>
      <c r="G18" t="s">
        <v>7</v>
      </c>
      <c r="H18" t="s">
        <v>7</v>
      </c>
      <c r="I18">
        <v>0.3779163334465776</v>
      </c>
      <c r="J18" t="s">
        <v>63</v>
      </c>
      <c r="K18" t="s">
        <v>64</v>
      </c>
      <c r="L18" t="s">
        <v>65</v>
      </c>
      <c r="M18" t="s">
        <v>62</v>
      </c>
      <c r="O18" t="s">
        <v>154</v>
      </c>
    </row>
    <row r="19" spans="1:15" x14ac:dyDescent="0.2">
      <c r="A19" t="s">
        <v>233</v>
      </c>
      <c r="B19" t="s">
        <v>221</v>
      </c>
      <c r="C19" t="s">
        <v>222</v>
      </c>
      <c r="D19" t="s">
        <v>236</v>
      </c>
      <c r="E19" t="s">
        <v>238</v>
      </c>
      <c r="F19" t="s">
        <v>113</v>
      </c>
      <c r="G19" t="s">
        <v>149</v>
      </c>
      <c r="H19" t="s">
        <v>149</v>
      </c>
      <c r="I19">
        <v>3.0549614780076844E-3</v>
      </c>
      <c r="J19" t="s">
        <v>63</v>
      </c>
      <c r="K19" t="s">
        <v>64</v>
      </c>
      <c r="L19" t="s">
        <v>65</v>
      </c>
      <c r="M19" t="s">
        <v>62</v>
      </c>
      <c r="O19" t="s">
        <v>155</v>
      </c>
    </row>
    <row r="20" spans="1:15" x14ac:dyDescent="0.2">
      <c r="A20" t="s">
        <v>233</v>
      </c>
      <c r="B20" t="s">
        <v>221</v>
      </c>
      <c r="C20" t="s">
        <v>229</v>
      </c>
      <c r="D20" t="s">
        <v>236</v>
      </c>
      <c r="E20" t="s">
        <v>238</v>
      </c>
      <c r="F20" t="s">
        <v>87</v>
      </c>
      <c r="G20" t="s">
        <v>7</v>
      </c>
      <c r="H20" t="s">
        <v>7</v>
      </c>
      <c r="I20">
        <v>1.25</v>
      </c>
      <c r="J20" t="s">
        <v>63</v>
      </c>
      <c r="K20" t="s">
        <v>64</v>
      </c>
      <c r="L20" t="s">
        <v>65</v>
      </c>
      <c r="M20" t="s">
        <v>62</v>
      </c>
      <c r="O20" t="s">
        <v>154</v>
      </c>
    </row>
    <row r="21" spans="1:15" x14ac:dyDescent="0.2">
      <c r="A21" t="s">
        <v>233</v>
      </c>
      <c r="B21" t="s">
        <v>221</v>
      </c>
      <c r="C21" t="s">
        <v>229</v>
      </c>
      <c r="D21" t="s">
        <v>236</v>
      </c>
      <c r="E21" t="s">
        <v>238</v>
      </c>
      <c r="F21" t="s">
        <v>113</v>
      </c>
      <c r="G21" t="s">
        <v>7</v>
      </c>
      <c r="H21" t="s">
        <v>7</v>
      </c>
      <c r="I21">
        <v>0.3779163334465776</v>
      </c>
      <c r="J21" t="s">
        <v>63</v>
      </c>
      <c r="K21" t="s">
        <v>64</v>
      </c>
      <c r="L21" t="s">
        <v>65</v>
      </c>
      <c r="M21" t="s">
        <v>62</v>
      </c>
      <c r="O21" t="s">
        <v>154</v>
      </c>
    </row>
    <row r="22" spans="1:15" x14ac:dyDescent="0.2">
      <c r="A22" t="s">
        <v>233</v>
      </c>
      <c r="B22" t="s">
        <v>221</v>
      </c>
      <c r="C22" t="s">
        <v>229</v>
      </c>
      <c r="D22" t="s">
        <v>236</v>
      </c>
      <c r="E22" t="s">
        <v>238</v>
      </c>
      <c r="F22" t="s">
        <v>113</v>
      </c>
      <c r="G22" t="s">
        <v>149</v>
      </c>
      <c r="H22" t="s">
        <v>149</v>
      </c>
      <c r="I22">
        <v>3.0549614780076844E-3</v>
      </c>
      <c r="J22" t="s">
        <v>63</v>
      </c>
      <c r="K22" t="s">
        <v>64</v>
      </c>
      <c r="L22" t="s">
        <v>65</v>
      </c>
      <c r="M22" t="s">
        <v>62</v>
      </c>
      <c r="O22" t="s">
        <v>155</v>
      </c>
    </row>
    <row r="23" spans="1:15" x14ac:dyDescent="0.2">
      <c r="A23" t="s">
        <v>233</v>
      </c>
      <c r="B23" t="s">
        <v>221</v>
      </c>
      <c r="C23" t="s">
        <v>223</v>
      </c>
      <c r="D23" t="s">
        <v>236</v>
      </c>
      <c r="E23" t="s">
        <v>238</v>
      </c>
      <c r="F23" t="s">
        <v>100</v>
      </c>
      <c r="G23" t="s">
        <v>7</v>
      </c>
      <c r="H23" t="s">
        <v>7</v>
      </c>
      <c r="I23">
        <v>3.6886196168331511E-3</v>
      </c>
      <c r="J23" t="s">
        <v>63</v>
      </c>
      <c r="K23" t="s">
        <v>64</v>
      </c>
      <c r="L23" t="s">
        <v>65</v>
      </c>
      <c r="M23" t="s">
        <v>62</v>
      </c>
      <c r="O23" t="s">
        <v>154</v>
      </c>
    </row>
    <row r="24" spans="1:15" x14ac:dyDescent="0.2">
      <c r="A24" t="s">
        <v>233</v>
      </c>
      <c r="B24" t="s">
        <v>221</v>
      </c>
      <c r="C24" t="s">
        <v>223</v>
      </c>
      <c r="D24" t="s">
        <v>236</v>
      </c>
      <c r="E24" t="s">
        <v>238</v>
      </c>
      <c r="F24" t="s">
        <v>113</v>
      </c>
      <c r="G24" t="s">
        <v>7</v>
      </c>
      <c r="H24" t="s">
        <v>7</v>
      </c>
      <c r="I24">
        <v>0.3779163334465776</v>
      </c>
      <c r="J24" t="s">
        <v>63</v>
      </c>
      <c r="K24" t="s">
        <v>64</v>
      </c>
      <c r="L24" t="s">
        <v>65</v>
      </c>
      <c r="M24" t="s">
        <v>62</v>
      </c>
      <c r="O24" t="s">
        <v>154</v>
      </c>
    </row>
    <row r="25" spans="1:15" x14ac:dyDescent="0.2">
      <c r="A25" t="s">
        <v>233</v>
      </c>
      <c r="B25" t="s">
        <v>221</v>
      </c>
      <c r="C25" t="s">
        <v>223</v>
      </c>
      <c r="D25" t="s">
        <v>236</v>
      </c>
      <c r="E25" t="s">
        <v>238</v>
      </c>
      <c r="F25" t="s">
        <v>113</v>
      </c>
      <c r="G25" t="s">
        <v>149</v>
      </c>
      <c r="H25" t="s">
        <v>149</v>
      </c>
      <c r="I25">
        <v>3.0549614780076844E-3</v>
      </c>
      <c r="J25" t="s">
        <v>63</v>
      </c>
      <c r="K25" t="s">
        <v>64</v>
      </c>
      <c r="L25" t="s">
        <v>65</v>
      </c>
      <c r="M25" t="s">
        <v>62</v>
      </c>
      <c r="O25" t="s">
        <v>155</v>
      </c>
    </row>
    <row r="26" spans="1:15" x14ac:dyDescent="0.2">
      <c r="A26" t="s">
        <v>233</v>
      </c>
      <c r="B26" t="s">
        <v>221</v>
      </c>
      <c r="C26" t="s">
        <v>224</v>
      </c>
      <c r="D26" t="s">
        <v>236</v>
      </c>
      <c r="E26" t="s">
        <v>238</v>
      </c>
      <c r="F26" t="s">
        <v>108</v>
      </c>
      <c r="G26" t="s">
        <v>139</v>
      </c>
      <c r="H26" t="s">
        <v>139</v>
      </c>
      <c r="I26">
        <v>1.8105263157894739E-2</v>
      </c>
      <c r="J26" t="s">
        <v>63</v>
      </c>
      <c r="K26" t="s">
        <v>64</v>
      </c>
      <c r="L26" t="s">
        <v>65</v>
      </c>
      <c r="M26" t="s">
        <v>62</v>
      </c>
      <c r="O26" t="s">
        <v>152</v>
      </c>
    </row>
    <row r="27" spans="1:15" x14ac:dyDescent="0.2">
      <c r="A27" t="s">
        <v>233</v>
      </c>
      <c r="B27" t="s">
        <v>221</v>
      </c>
      <c r="C27" t="s">
        <v>224</v>
      </c>
      <c r="D27" t="s">
        <v>236</v>
      </c>
      <c r="E27" t="s">
        <v>238</v>
      </c>
      <c r="F27" t="s">
        <v>108</v>
      </c>
      <c r="G27" t="s">
        <v>7</v>
      </c>
      <c r="H27" t="s">
        <v>7</v>
      </c>
      <c r="I27">
        <v>1.5087719298245617E-2</v>
      </c>
      <c r="J27" t="s">
        <v>63</v>
      </c>
      <c r="K27" t="s">
        <v>64</v>
      </c>
      <c r="L27" t="s">
        <v>65</v>
      </c>
      <c r="M27" t="s">
        <v>62</v>
      </c>
      <c r="O27" t="s">
        <v>154</v>
      </c>
    </row>
    <row r="28" spans="1:15" x14ac:dyDescent="0.2">
      <c r="A28" t="s">
        <v>233</v>
      </c>
      <c r="B28" t="s">
        <v>221</v>
      </c>
      <c r="C28" t="s">
        <v>224</v>
      </c>
      <c r="D28" t="s">
        <v>236</v>
      </c>
      <c r="E28" t="s">
        <v>238</v>
      </c>
      <c r="F28" t="s">
        <v>113</v>
      </c>
      <c r="G28" t="s">
        <v>7</v>
      </c>
      <c r="H28" t="s">
        <v>7</v>
      </c>
      <c r="I28">
        <v>0.3779163334465776</v>
      </c>
      <c r="J28" t="s">
        <v>63</v>
      </c>
      <c r="K28" t="s">
        <v>64</v>
      </c>
      <c r="L28" t="s">
        <v>65</v>
      </c>
      <c r="M28" t="s">
        <v>62</v>
      </c>
      <c r="O28" t="s">
        <v>154</v>
      </c>
    </row>
    <row r="29" spans="1:15" x14ac:dyDescent="0.2">
      <c r="A29" t="s">
        <v>233</v>
      </c>
      <c r="B29" t="s">
        <v>221</v>
      </c>
      <c r="C29" t="s">
        <v>224</v>
      </c>
      <c r="D29" t="s">
        <v>236</v>
      </c>
      <c r="E29" t="s">
        <v>238</v>
      </c>
      <c r="F29" t="s">
        <v>113</v>
      </c>
      <c r="G29" t="s">
        <v>149</v>
      </c>
      <c r="H29" t="s">
        <v>149</v>
      </c>
      <c r="I29">
        <v>3.0549614780076844E-3</v>
      </c>
      <c r="J29" t="s">
        <v>63</v>
      </c>
      <c r="K29" t="s">
        <v>64</v>
      </c>
      <c r="L29" t="s">
        <v>65</v>
      </c>
      <c r="M29" t="s">
        <v>62</v>
      </c>
      <c r="O29" t="s">
        <v>154</v>
      </c>
    </row>
    <row r="30" spans="1:15" x14ac:dyDescent="0.2">
      <c r="A30" t="s">
        <v>233</v>
      </c>
      <c r="B30" t="s">
        <v>220</v>
      </c>
      <c r="C30" t="s">
        <v>222</v>
      </c>
      <c r="D30" t="s">
        <v>236</v>
      </c>
      <c r="E30" t="s">
        <v>238</v>
      </c>
      <c r="F30" t="s">
        <v>93</v>
      </c>
      <c r="G30" t="s">
        <v>7</v>
      </c>
      <c r="H30" t="s">
        <v>8</v>
      </c>
      <c r="I30">
        <v>1.4571636850986911E-6</v>
      </c>
      <c r="J30" t="s">
        <v>67</v>
      </c>
      <c r="K30" t="s">
        <v>68</v>
      </c>
      <c r="L30" t="s">
        <v>69</v>
      </c>
      <c r="M30" t="s">
        <v>62</v>
      </c>
      <c r="O30" t="s">
        <v>70</v>
      </c>
    </row>
    <row r="31" spans="1:15" x14ac:dyDescent="0.2">
      <c r="A31" t="s">
        <v>233</v>
      </c>
      <c r="B31" t="s">
        <v>220</v>
      </c>
      <c r="C31" t="s">
        <v>222</v>
      </c>
      <c r="D31" t="s">
        <v>236</v>
      </c>
      <c r="E31" t="s">
        <v>238</v>
      </c>
      <c r="F31" t="s">
        <v>93</v>
      </c>
      <c r="G31" t="s">
        <v>7</v>
      </c>
      <c r="H31" t="s">
        <v>12</v>
      </c>
      <c r="I31">
        <v>4.6172773897887654E-6</v>
      </c>
      <c r="J31" t="s">
        <v>67</v>
      </c>
      <c r="K31" t="s">
        <v>68</v>
      </c>
      <c r="L31" t="s">
        <v>69</v>
      </c>
      <c r="M31" t="s">
        <v>62</v>
      </c>
      <c r="O31" t="s">
        <v>70</v>
      </c>
    </row>
    <row r="32" spans="1:15" x14ac:dyDescent="0.2">
      <c r="A32" t="s">
        <v>233</v>
      </c>
      <c r="B32" t="s">
        <v>220</v>
      </c>
      <c r="C32" t="s">
        <v>222</v>
      </c>
      <c r="D32" t="s">
        <v>236</v>
      </c>
      <c r="E32" t="s">
        <v>238</v>
      </c>
      <c r="F32" t="s">
        <v>93</v>
      </c>
      <c r="G32" t="s">
        <v>7</v>
      </c>
      <c r="H32" t="s">
        <v>13</v>
      </c>
      <c r="I32">
        <v>9.0446133371126166E-6</v>
      </c>
      <c r="J32" t="s">
        <v>67</v>
      </c>
      <c r="K32" t="s">
        <v>68</v>
      </c>
      <c r="L32" t="s">
        <v>69</v>
      </c>
      <c r="M32" t="s">
        <v>62</v>
      </c>
      <c r="O32" t="s">
        <v>70</v>
      </c>
    </row>
    <row r="33" spans="1:15" x14ac:dyDescent="0.2">
      <c r="A33" t="s">
        <v>233</v>
      </c>
      <c r="B33" t="s">
        <v>220</v>
      </c>
      <c r="C33" t="s">
        <v>222</v>
      </c>
      <c r="D33" t="s">
        <v>236</v>
      </c>
      <c r="E33" t="s">
        <v>238</v>
      </c>
      <c r="F33" t="s">
        <v>93</v>
      </c>
      <c r="G33" t="s">
        <v>7</v>
      </c>
      <c r="H33" t="s">
        <v>14</v>
      </c>
      <c r="I33">
        <v>1.6245632832435436E-6</v>
      </c>
      <c r="J33" t="s">
        <v>67</v>
      </c>
      <c r="K33" t="s">
        <v>68</v>
      </c>
      <c r="L33" t="s">
        <v>69</v>
      </c>
      <c r="M33" t="s">
        <v>62</v>
      </c>
      <c r="O33" t="s">
        <v>70</v>
      </c>
    </row>
    <row r="34" spans="1:15" x14ac:dyDescent="0.2">
      <c r="A34" t="s">
        <v>233</v>
      </c>
      <c r="B34" t="s">
        <v>220</v>
      </c>
      <c r="C34" t="s">
        <v>222</v>
      </c>
      <c r="D34" t="s">
        <v>236</v>
      </c>
      <c r="E34" t="s">
        <v>238</v>
      </c>
      <c r="F34" t="s">
        <v>93</v>
      </c>
      <c r="G34" t="s">
        <v>7</v>
      </c>
      <c r="H34" t="s">
        <v>15</v>
      </c>
      <c r="I34">
        <v>7.0389292264411276E-7</v>
      </c>
      <c r="J34" t="s">
        <v>67</v>
      </c>
      <c r="K34" t="s">
        <v>68</v>
      </c>
      <c r="L34" t="s">
        <v>69</v>
      </c>
      <c r="M34" t="s">
        <v>62</v>
      </c>
      <c r="O34" t="s">
        <v>70</v>
      </c>
    </row>
    <row r="35" spans="1:15" x14ac:dyDescent="0.2">
      <c r="A35" t="s">
        <v>233</v>
      </c>
      <c r="B35" t="s">
        <v>220</v>
      </c>
      <c r="C35" t="s">
        <v>222</v>
      </c>
      <c r="D35" t="s">
        <v>236</v>
      </c>
      <c r="E35" t="s">
        <v>238</v>
      </c>
      <c r="F35" t="s">
        <v>93</v>
      </c>
      <c r="G35" t="s">
        <v>7</v>
      </c>
      <c r="H35" t="s">
        <v>16</v>
      </c>
      <c r="I35">
        <v>2.2244587442269578E-5</v>
      </c>
      <c r="J35" t="s">
        <v>67</v>
      </c>
      <c r="K35" t="s">
        <v>68</v>
      </c>
      <c r="L35" t="s">
        <v>69</v>
      </c>
      <c r="M35" t="s">
        <v>62</v>
      </c>
      <c r="O35" t="s">
        <v>70</v>
      </c>
    </row>
    <row r="36" spans="1:15" x14ac:dyDescent="0.2">
      <c r="A36" t="s">
        <v>233</v>
      </c>
      <c r="B36" t="s">
        <v>220</v>
      </c>
      <c r="C36" t="s">
        <v>222</v>
      </c>
      <c r="D36" t="s">
        <v>236</v>
      </c>
      <c r="E36" t="s">
        <v>238</v>
      </c>
      <c r="F36" t="s">
        <v>93</v>
      </c>
      <c r="G36" t="s">
        <v>7</v>
      </c>
      <c r="H36" t="s">
        <v>17</v>
      </c>
      <c r="I36">
        <v>5.780940724651434E-8</v>
      </c>
      <c r="J36" t="s">
        <v>67</v>
      </c>
      <c r="K36" t="s">
        <v>68</v>
      </c>
      <c r="L36" t="s">
        <v>69</v>
      </c>
      <c r="M36" t="s">
        <v>62</v>
      </c>
      <c r="O36" t="s">
        <v>70</v>
      </c>
    </row>
    <row r="37" spans="1:15" x14ac:dyDescent="0.2">
      <c r="A37" t="s">
        <v>233</v>
      </c>
      <c r="B37" t="s">
        <v>220</v>
      </c>
      <c r="C37" t="s">
        <v>222</v>
      </c>
      <c r="D37" t="s">
        <v>236</v>
      </c>
      <c r="E37" t="s">
        <v>238</v>
      </c>
      <c r="F37" t="s">
        <v>93</v>
      </c>
      <c r="G37" t="s">
        <v>7</v>
      </c>
      <c r="H37" t="s">
        <v>18</v>
      </c>
      <c r="I37">
        <v>1.3645997407326113E-7</v>
      </c>
      <c r="J37" t="s">
        <v>67</v>
      </c>
      <c r="K37" t="s">
        <v>68</v>
      </c>
      <c r="L37" t="s">
        <v>69</v>
      </c>
      <c r="M37" t="s">
        <v>62</v>
      </c>
      <c r="O37" t="s">
        <v>70</v>
      </c>
    </row>
    <row r="38" spans="1:15" x14ac:dyDescent="0.2">
      <c r="A38" t="s">
        <v>233</v>
      </c>
      <c r="B38" t="s">
        <v>220</v>
      </c>
      <c r="C38" t="s">
        <v>222</v>
      </c>
      <c r="D38" t="s">
        <v>236</v>
      </c>
      <c r="E38" t="s">
        <v>238</v>
      </c>
      <c r="F38" t="s">
        <v>93</v>
      </c>
      <c r="G38" t="s">
        <v>7</v>
      </c>
      <c r="H38" t="s">
        <v>19</v>
      </c>
      <c r="I38">
        <v>2.5566507951205331E-5</v>
      </c>
      <c r="J38" t="s">
        <v>67</v>
      </c>
      <c r="K38" t="s">
        <v>68</v>
      </c>
      <c r="L38" t="s">
        <v>69</v>
      </c>
      <c r="M38" t="s">
        <v>62</v>
      </c>
      <c r="O38" t="s">
        <v>70</v>
      </c>
    </row>
    <row r="39" spans="1:15" x14ac:dyDescent="0.2">
      <c r="A39" t="s">
        <v>233</v>
      </c>
      <c r="B39" t="s">
        <v>220</v>
      </c>
      <c r="C39" t="s">
        <v>222</v>
      </c>
      <c r="D39" t="s">
        <v>236</v>
      </c>
      <c r="E39" t="s">
        <v>238</v>
      </c>
      <c r="F39" t="s">
        <v>93</v>
      </c>
      <c r="G39" t="s">
        <v>7</v>
      </c>
      <c r="H39" t="s">
        <v>20</v>
      </c>
      <c r="I39">
        <v>2.0199701350015924E-7</v>
      </c>
      <c r="J39" t="s">
        <v>67</v>
      </c>
      <c r="K39" t="s">
        <v>68</v>
      </c>
      <c r="L39" t="s">
        <v>69</v>
      </c>
      <c r="M39" t="s">
        <v>62</v>
      </c>
      <c r="O39" t="s">
        <v>70</v>
      </c>
    </row>
    <row r="40" spans="1:15" x14ac:dyDescent="0.2">
      <c r="A40" t="s">
        <v>233</v>
      </c>
      <c r="B40" t="s">
        <v>220</v>
      </c>
      <c r="C40" t="s">
        <v>222</v>
      </c>
      <c r="D40" t="s">
        <v>236</v>
      </c>
      <c r="E40" t="s">
        <v>238</v>
      </c>
      <c r="F40" t="s">
        <v>93</v>
      </c>
      <c r="G40" t="s">
        <v>7</v>
      </c>
      <c r="H40" t="s">
        <v>21</v>
      </c>
      <c r="I40">
        <v>1.2890043251948386E-2</v>
      </c>
      <c r="J40" t="s">
        <v>67</v>
      </c>
      <c r="K40" t="s">
        <v>68</v>
      </c>
      <c r="L40" t="s">
        <v>69</v>
      </c>
      <c r="M40" t="s">
        <v>62</v>
      </c>
      <c r="O40" t="s">
        <v>212</v>
      </c>
    </row>
    <row r="41" spans="1:15" x14ac:dyDescent="0.2">
      <c r="A41" t="s">
        <v>233</v>
      </c>
      <c r="B41" t="s">
        <v>220</v>
      </c>
      <c r="C41" t="s">
        <v>229</v>
      </c>
      <c r="D41" t="s">
        <v>236</v>
      </c>
      <c r="E41" t="s">
        <v>238</v>
      </c>
      <c r="F41" t="s">
        <v>87</v>
      </c>
      <c r="G41" t="s">
        <v>7</v>
      </c>
      <c r="H41" t="s">
        <v>8</v>
      </c>
      <c r="I41">
        <v>1.7824808523517018E-5</v>
      </c>
      <c r="J41" t="s">
        <v>67</v>
      </c>
      <c r="K41" t="s">
        <v>68</v>
      </c>
      <c r="L41" t="s">
        <v>69</v>
      </c>
      <c r="M41" t="s">
        <v>62</v>
      </c>
      <c r="O41" t="s">
        <v>70</v>
      </c>
    </row>
    <row r="42" spans="1:15" x14ac:dyDescent="0.2">
      <c r="A42" t="s">
        <v>233</v>
      </c>
      <c r="B42" t="s">
        <v>220</v>
      </c>
      <c r="C42" t="s">
        <v>229</v>
      </c>
      <c r="D42" t="s">
        <v>236</v>
      </c>
      <c r="E42" t="s">
        <v>238</v>
      </c>
      <c r="F42" t="s">
        <v>87</v>
      </c>
      <c r="G42" t="s">
        <v>7</v>
      </c>
      <c r="H42" t="s">
        <v>12</v>
      </c>
      <c r="I42">
        <v>5.6481015972735419E-5</v>
      </c>
      <c r="J42" t="s">
        <v>67</v>
      </c>
      <c r="K42" t="s">
        <v>68</v>
      </c>
      <c r="L42" t="s">
        <v>69</v>
      </c>
      <c r="M42" t="s">
        <v>62</v>
      </c>
      <c r="O42" t="s">
        <v>70</v>
      </c>
    </row>
    <row r="43" spans="1:15" x14ac:dyDescent="0.2">
      <c r="A43" t="s">
        <v>233</v>
      </c>
      <c r="B43" t="s">
        <v>220</v>
      </c>
      <c r="C43" t="s">
        <v>229</v>
      </c>
      <c r="D43" t="s">
        <v>236</v>
      </c>
      <c r="E43" t="s">
        <v>238</v>
      </c>
      <c r="F43" t="s">
        <v>87</v>
      </c>
      <c r="G43" t="s">
        <v>7</v>
      </c>
      <c r="H43" t="s">
        <v>13</v>
      </c>
      <c r="I43">
        <v>1.1063856624478094E-4</v>
      </c>
      <c r="J43" t="s">
        <v>67</v>
      </c>
      <c r="K43" t="s">
        <v>68</v>
      </c>
      <c r="L43" t="s">
        <v>69</v>
      </c>
      <c r="M43" t="s">
        <v>62</v>
      </c>
      <c r="O43" t="s">
        <v>70</v>
      </c>
    </row>
    <row r="44" spans="1:15" x14ac:dyDescent="0.2">
      <c r="A44" t="s">
        <v>233</v>
      </c>
      <c r="B44" t="s">
        <v>220</v>
      </c>
      <c r="C44" t="s">
        <v>229</v>
      </c>
      <c r="D44" t="s">
        <v>236</v>
      </c>
      <c r="E44" t="s">
        <v>238</v>
      </c>
      <c r="F44" t="s">
        <v>87</v>
      </c>
      <c r="G44" t="s">
        <v>7</v>
      </c>
      <c r="H44" t="s">
        <v>14</v>
      </c>
      <c r="I44">
        <v>1.9872530282135777E-5</v>
      </c>
      <c r="J44" t="s">
        <v>67</v>
      </c>
      <c r="K44" t="s">
        <v>68</v>
      </c>
      <c r="L44" t="s">
        <v>69</v>
      </c>
      <c r="M44" t="s">
        <v>62</v>
      </c>
      <c r="O44" t="s">
        <v>70</v>
      </c>
    </row>
    <row r="45" spans="1:15" x14ac:dyDescent="0.2">
      <c r="A45" t="s">
        <v>233</v>
      </c>
      <c r="B45" t="s">
        <v>220</v>
      </c>
      <c r="C45" t="s">
        <v>229</v>
      </c>
      <c r="D45" t="s">
        <v>236</v>
      </c>
      <c r="E45" t="s">
        <v>238</v>
      </c>
      <c r="F45" t="s">
        <v>87</v>
      </c>
      <c r="G45" t="s">
        <v>7</v>
      </c>
      <c r="H45" t="s">
        <v>15</v>
      </c>
      <c r="I45">
        <v>8.6103961383997258E-6</v>
      </c>
      <c r="J45" t="s">
        <v>67</v>
      </c>
      <c r="K45" t="s">
        <v>68</v>
      </c>
      <c r="L45" t="s">
        <v>69</v>
      </c>
      <c r="M45" t="s">
        <v>62</v>
      </c>
      <c r="O45" t="s">
        <v>70</v>
      </c>
    </row>
    <row r="46" spans="1:15" x14ac:dyDescent="0.2">
      <c r="A46" t="s">
        <v>233</v>
      </c>
      <c r="B46" t="s">
        <v>220</v>
      </c>
      <c r="C46" t="s">
        <v>229</v>
      </c>
      <c r="D46" t="s">
        <v>236</v>
      </c>
      <c r="E46" t="s">
        <v>238</v>
      </c>
      <c r="F46" t="s">
        <v>87</v>
      </c>
      <c r="G46" t="s">
        <v>7</v>
      </c>
      <c r="H46" t="s">
        <v>16</v>
      </c>
      <c r="I46">
        <v>2.7210773634962754E-4</v>
      </c>
      <c r="J46" t="s">
        <v>67</v>
      </c>
      <c r="K46" t="s">
        <v>68</v>
      </c>
      <c r="L46" t="s">
        <v>69</v>
      </c>
      <c r="M46" t="s">
        <v>62</v>
      </c>
      <c r="O46" t="s">
        <v>70</v>
      </c>
    </row>
    <row r="47" spans="1:15" x14ac:dyDescent="0.2">
      <c r="A47" t="s">
        <v>233</v>
      </c>
      <c r="B47" t="s">
        <v>220</v>
      </c>
      <c r="C47" t="s">
        <v>229</v>
      </c>
      <c r="D47" t="s">
        <v>236</v>
      </c>
      <c r="E47" t="s">
        <v>238</v>
      </c>
      <c r="F47" t="s">
        <v>87</v>
      </c>
      <c r="G47" t="s">
        <v>7</v>
      </c>
      <c r="H47" t="s">
        <v>17</v>
      </c>
      <c r="I47">
        <v>7.0715570636619683E-7</v>
      </c>
      <c r="J47" t="s">
        <v>67</v>
      </c>
      <c r="K47" t="s">
        <v>68</v>
      </c>
      <c r="L47" t="s">
        <v>69</v>
      </c>
      <c r="M47" t="s">
        <v>62</v>
      </c>
      <c r="O47" t="s">
        <v>70</v>
      </c>
    </row>
    <row r="48" spans="1:15" x14ac:dyDescent="0.2">
      <c r="A48" t="s">
        <v>233</v>
      </c>
      <c r="B48" t="s">
        <v>220</v>
      </c>
      <c r="C48" t="s">
        <v>229</v>
      </c>
      <c r="D48" t="s">
        <v>236</v>
      </c>
      <c r="E48" t="s">
        <v>238</v>
      </c>
      <c r="F48" t="s">
        <v>87</v>
      </c>
      <c r="G48" t="s">
        <v>7</v>
      </c>
      <c r="H48" t="s">
        <v>18</v>
      </c>
      <c r="I48">
        <v>1.6692516659960791E-6</v>
      </c>
      <c r="J48" t="s">
        <v>67</v>
      </c>
      <c r="K48" t="s">
        <v>68</v>
      </c>
      <c r="L48" t="s">
        <v>69</v>
      </c>
      <c r="M48" t="s">
        <v>62</v>
      </c>
      <c r="O48" t="s">
        <v>70</v>
      </c>
    </row>
    <row r="49" spans="1:15" x14ac:dyDescent="0.2">
      <c r="A49" t="s">
        <v>233</v>
      </c>
      <c r="B49" t="s">
        <v>220</v>
      </c>
      <c r="C49" t="s">
        <v>229</v>
      </c>
      <c r="D49" t="s">
        <v>236</v>
      </c>
      <c r="E49" t="s">
        <v>238</v>
      </c>
      <c r="F49" t="s">
        <v>87</v>
      </c>
      <c r="G49" t="s">
        <v>7</v>
      </c>
      <c r="H49" t="s">
        <v>19</v>
      </c>
      <c r="I49">
        <v>3.1274325149981033E-4</v>
      </c>
      <c r="J49" t="s">
        <v>67</v>
      </c>
      <c r="K49" t="s">
        <v>68</v>
      </c>
      <c r="L49" t="s">
        <v>69</v>
      </c>
      <c r="M49" t="s">
        <v>62</v>
      </c>
      <c r="O49" t="s">
        <v>70</v>
      </c>
    </row>
    <row r="50" spans="1:15" x14ac:dyDescent="0.2">
      <c r="A50" t="s">
        <v>233</v>
      </c>
      <c r="B50" t="s">
        <v>220</v>
      </c>
      <c r="C50" t="s">
        <v>229</v>
      </c>
      <c r="D50" t="s">
        <v>236</v>
      </c>
      <c r="E50" t="s">
        <v>238</v>
      </c>
      <c r="F50" t="s">
        <v>87</v>
      </c>
      <c r="G50" t="s">
        <v>7</v>
      </c>
      <c r="H50" t="s">
        <v>20</v>
      </c>
      <c r="I50">
        <v>2.4709359180322702E-6</v>
      </c>
      <c r="J50" t="s">
        <v>67</v>
      </c>
      <c r="K50" t="s">
        <v>68</v>
      </c>
      <c r="L50" t="s">
        <v>69</v>
      </c>
      <c r="M50" t="s">
        <v>62</v>
      </c>
      <c r="O50" t="s">
        <v>70</v>
      </c>
    </row>
    <row r="51" spans="1:15" x14ac:dyDescent="0.2">
      <c r="A51" t="s">
        <v>233</v>
      </c>
      <c r="B51" t="s">
        <v>220</v>
      </c>
      <c r="C51" t="s">
        <v>229</v>
      </c>
      <c r="D51" t="s">
        <v>236</v>
      </c>
      <c r="E51" t="s">
        <v>238</v>
      </c>
      <c r="F51" t="s">
        <v>87</v>
      </c>
      <c r="G51" t="s">
        <v>7</v>
      </c>
      <c r="H51" t="s">
        <v>21</v>
      </c>
      <c r="I51">
        <v>0.15767792951158482</v>
      </c>
      <c r="J51" t="s">
        <v>67</v>
      </c>
      <c r="K51" t="s">
        <v>68</v>
      </c>
      <c r="L51" t="s">
        <v>69</v>
      </c>
      <c r="M51" t="s">
        <v>62</v>
      </c>
      <c r="O51" t="s">
        <v>212</v>
      </c>
    </row>
    <row r="52" spans="1:15" x14ac:dyDescent="0.2">
      <c r="A52" t="s">
        <v>233</v>
      </c>
      <c r="B52" t="s">
        <v>220</v>
      </c>
      <c r="C52" t="s">
        <v>229</v>
      </c>
      <c r="D52" t="s">
        <v>236</v>
      </c>
      <c r="E52" t="s">
        <v>238</v>
      </c>
      <c r="F52" t="s">
        <v>93</v>
      </c>
      <c r="G52" t="s">
        <v>7</v>
      </c>
      <c r="H52" t="s">
        <v>8</v>
      </c>
      <c r="I52">
        <v>1.4571636850986911E-6</v>
      </c>
      <c r="J52" t="s">
        <v>67</v>
      </c>
      <c r="K52" t="s">
        <v>68</v>
      </c>
      <c r="L52" t="s">
        <v>69</v>
      </c>
      <c r="M52" t="s">
        <v>62</v>
      </c>
      <c r="O52" t="s">
        <v>70</v>
      </c>
    </row>
    <row r="53" spans="1:15" x14ac:dyDescent="0.2">
      <c r="A53" t="s">
        <v>233</v>
      </c>
      <c r="B53" t="s">
        <v>220</v>
      </c>
      <c r="C53" t="s">
        <v>229</v>
      </c>
      <c r="D53" t="s">
        <v>236</v>
      </c>
      <c r="E53" t="s">
        <v>238</v>
      </c>
      <c r="F53" t="s">
        <v>93</v>
      </c>
      <c r="G53" t="s">
        <v>7</v>
      </c>
      <c r="H53" t="s">
        <v>12</v>
      </c>
      <c r="I53">
        <v>4.6172773897887654E-6</v>
      </c>
      <c r="J53" t="s">
        <v>67</v>
      </c>
      <c r="K53" t="s">
        <v>68</v>
      </c>
      <c r="L53" t="s">
        <v>69</v>
      </c>
      <c r="M53" t="s">
        <v>62</v>
      </c>
      <c r="O53" t="s">
        <v>70</v>
      </c>
    </row>
    <row r="54" spans="1:15" x14ac:dyDescent="0.2">
      <c r="A54" t="s">
        <v>233</v>
      </c>
      <c r="B54" t="s">
        <v>220</v>
      </c>
      <c r="C54" t="s">
        <v>229</v>
      </c>
      <c r="D54" t="s">
        <v>236</v>
      </c>
      <c r="E54" t="s">
        <v>238</v>
      </c>
      <c r="F54" t="s">
        <v>93</v>
      </c>
      <c r="G54" t="s">
        <v>7</v>
      </c>
      <c r="H54" t="s">
        <v>13</v>
      </c>
      <c r="I54">
        <v>9.0446133371126166E-6</v>
      </c>
      <c r="J54" t="s">
        <v>67</v>
      </c>
      <c r="K54" t="s">
        <v>68</v>
      </c>
      <c r="L54" t="s">
        <v>69</v>
      </c>
      <c r="M54" t="s">
        <v>62</v>
      </c>
      <c r="O54" t="s">
        <v>70</v>
      </c>
    </row>
    <row r="55" spans="1:15" x14ac:dyDescent="0.2">
      <c r="A55" t="s">
        <v>233</v>
      </c>
      <c r="B55" t="s">
        <v>220</v>
      </c>
      <c r="C55" t="s">
        <v>229</v>
      </c>
      <c r="D55" t="s">
        <v>236</v>
      </c>
      <c r="E55" t="s">
        <v>238</v>
      </c>
      <c r="F55" t="s">
        <v>93</v>
      </c>
      <c r="G55" t="s">
        <v>7</v>
      </c>
      <c r="H55" t="s">
        <v>14</v>
      </c>
      <c r="I55">
        <v>1.6245632832435436E-6</v>
      </c>
      <c r="J55" t="s">
        <v>67</v>
      </c>
      <c r="K55" t="s">
        <v>68</v>
      </c>
      <c r="L55" t="s">
        <v>69</v>
      </c>
      <c r="M55" t="s">
        <v>62</v>
      </c>
      <c r="O55" t="s">
        <v>70</v>
      </c>
    </row>
    <row r="56" spans="1:15" x14ac:dyDescent="0.2">
      <c r="A56" t="s">
        <v>233</v>
      </c>
      <c r="B56" t="s">
        <v>220</v>
      </c>
      <c r="C56" t="s">
        <v>229</v>
      </c>
      <c r="D56" t="s">
        <v>236</v>
      </c>
      <c r="E56" t="s">
        <v>238</v>
      </c>
      <c r="F56" t="s">
        <v>93</v>
      </c>
      <c r="G56" t="s">
        <v>7</v>
      </c>
      <c r="H56" t="s">
        <v>15</v>
      </c>
      <c r="I56">
        <v>7.0389292264411276E-7</v>
      </c>
      <c r="J56" t="s">
        <v>67</v>
      </c>
      <c r="K56" t="s">
        <v>68</v>
      </c>
      <c r="L56" t="s">
        <v>69</v>
      </c>
      <c r="M56" t="s">
        <v>62</v>
      </c>
      <c r="O56" t="s">
        <v>70</v>
      </c>
    </row>
    <row r="57" spans="1:15" x14ac:dyDescent="0.2">
      <c r="A57" t="s">
        <v>233</v>
      </c>
      <c r="B57" t="s">
        <v>220</v>
      </c>
      <c r="C57" t="s">
        <v>229</v>
      </c>
      <c r="D57" t="s">
        <v>236</v>
      </c>
      <c r="E57" t="s">
        <v>238</v>
      </c>
      <c r="F57" t="s">
        <v>93</v>
      </c>
      <c r="G57" t="s">
        <v>7</v>
      </c>
      <c r="H57" t="s">
        <v>16</v>
      </c>
      <c r="I57">
        <v>2.2244587442269578E-5</v>
      </c>
      <c r="J57" t="s">
        <v>67</v>
      </c>
      <c r="K57" t="s">
        <v>68</v>
      </c>
      <c r="L57" t="s">
        <v>69</v>
      </c>
      <c r="M57" t="s">
        <v>62</v>
      </c>
      <c r="O57" t="s">
        <v>70</v>
      </c>
    </row>
    <row r="58" spans="1:15" x14ac:dyDescent="0.2">
      <c r="A58" t="s">
        <v>233</v>
      </c>
      <c r="B58" t="s">
        <v>220</v>
      </c>
      <c r="C58" t="s">
        <v>229</v>
      </c>
      <c r="D58" t="s">
        <v>236</v>
      </c>
      <c r="E58" t="s">
        <v>238</v>
      </c>
      <c r="F58" t="s">
        <v>93</v>
      </c>
      <c r="G58" t="s">
        <v>7</v>
      </c>
      <c r="H58" t="s">
        <v>17</v>
      </c>
      <c r="I58">
        <v>5.780940724651434E-8</v>
      </c>
      <c r="J58" t="s">
        <v>67</v>
      </c>
      <c r="K58" t="s">
        <v>68</v>
      </c>
      <c r="L58" t="s">
        <v>69</v>
      </c>
      <c r="M58" t="s">
        <v>62</v>
      </c>
      <c r="O58" t="s">
        <v>70</v>
      </c>
    </row>
    <row r="59" spans="1:15" x14ac:dyDescent="0.2">
      <c r="A59" t="s">
        <v>233</v>
      </c>
      <c r="B59" t="s">
        <v>220</v>
      </c>
      <c r="C59" t="s">
        <v>229</v>
      </c>
      <c r="D59" t="s">
        <v>236</v>
      </c>
      <c r="E59" t="s">
        <v>238</v>
      </c>
      <c r="F59" t="s">
        <v>93</v>
      </c>
      <c r="G59" t="s">
        <v>7</v>
      </c>
      <c r="H59" t="s">
        <v>18</v>
      </c>
      <c r="I59">
        <v>1.3645997407326113E-7</v>
      </c>
      <c r="J59" t="s">
        <v>67</v>
      </c>
      <c r="K59" t="s">
        <v>68</v>
      </c>
      <c r="L59" t="s">
        <v>69</v>
      </c>
      <c r="M59" t="s">
        <v>62</v>
      </c>
      <c r="O59" t="s">
        <v>70</v>
      </c>
    </row>
    <row r="60" spans="1:15" x14ac:dyDescent="0.2">
      <c r="A60" t="s">
        <v>233</v>
      </c>
      <c r="B60" t="s">
        <v>220</v>
      </c>
      <c r="C60" t="s">
        <v>229</v>
      </c>
      <c r="D60" t="s">
        <v>236</v>
      </c>
      <c r="E60" t="s">
        <v>238</v>
      </c>
      <c r="F60" t="s">
        <v>93</v>
      </c>
      <c r="G60" t="s">
        <v>7</v>
      </c>
      <c r="H60" t="s">
        <v>19</v>
      </c>
      <c r="I60">
        <v>2.5566507951205331E-5</v>
      </c>
      <c r="J60" t="s">
        <v>67</v>
      </c>
      <c r="K60" t="s">
        <v>68</v>
      </c>
      <c r="L60" t="s">
        <v>69</v>
      </c>
      <c r="M60" t="s">
        <v>62</v>
      </c>
      <c r="O60" t="s">
        <v>70</v>
      </c>
    </row>
    <row r="61" spans="1:15" x14ac:dyDescent="0.2">
      <c r="A61" t="s">
        <v>233</v>
      </c>
      <c r="B61" t="s">
        <v>220</v>
      </c>
      <c r="C61" t="s">
        <v>229</v>
      </c>
      <c r="D61" t="s">
        <v>236</v>
      </c>
      <c r="E61" t="s">
        <v>238</v>
      </c>
      <c r="F61" t="s">
        <v>93</v>
      </c>
      <c r="G61" t="s">
        <v>7</v>
      </c>
      <c r="H61" t="s">
        <v>20</v>
      </c>
      <c r="I61">
        <v>2.0199701350015924E-7</v>
      </c>
      <c r="J61" t="s">
        <v>67</v>
      </c>
      <c r="K61" t="s">
        <v>68</v>
      </c>
      <c r="L61" t="s">
        <v>69</v>
      </c>
      <c r="M61" t="s">
        <v>62</v>
      </c>
      <c r="O61" t="s">
        <v>70</v>
      </c>
    </row>
    <row r="62" spans="1:15" x14ac:dyDescent="0.2">
      <c r="A62" t="s">
        <v>233</v>
      </c>
      <c r="B62" t="s">
        <v>220</v>
      </c>
      <c r="C62" t="s">
        <v>229</v>
      </c>
      <c r="D62" t="s">
        <v>236</v>
      </c>
      <c r="E62" t="s">
        <v>238</v>
      </c>
      <c r="F62" t="s">
        <v>93</v>
      </c>
      <c r="G62" t="s">
        <v>7</v>
      </c>
      <c r="H62" t="s">
        <v>21</v>
      </c>
      <c r="I62">
        <v>1.2890043251948386E-2</v>
      </c>
      <c r="J62" t="s">
        <v>67</v>
      </c>
      <c r="K62" t="s">
        <v>68</v>
      </c>
      <c r="L62" t="s">
        <v>69</v>
      </c>
      <c r="M62" t="s">
        <v>62</v>
      </c>
      <c r="O62" t="s">
        <v>212</v>
      </c>
    </row>
    <row r="63" spans="1:15" x14ac:dyDescent="0.2">
      <c r="A63" t="s">
        <v>233</v>
      </c>
      <c r="B63" t="s">
        <v>220</v>
      </c>
      <c r="C63" t="s">
        <v>223</v>
      </c>
      <c r="D63" t="s">
        <v>236</v>
      </c>
      <c r="E63" t="s">
        <v>238</v>
      </c>
      <c r="F63" t="s">
        <v>100</v>
      </c>
      <c r="G63" t="s">
        <v>7</v>
      </c>
      <c r="H63" t="s">
        <v>8</v>
      </c>
      <c r="I63">
        <v>5.2439436688540401E-8</v>
      </c>
      <c r="J63" t="s">
        <v>67</v>
      </c>
      <c r="K63" t="s">
        <v>68</v>
      </c>
      <c r="L63" t="s">
        <v>69</v>
      </c>
      <c r="M63" t="s">
        <v>62</v>
      </c>
      <c r="O63" t="s">
        <v>70</v>
      </c>
    </row>
    <row r="64" spans="1:15" x14ac:dyDescent="0.2">
      <c r="A64" t="s">
        <v>233</v>
      </c>
      <c r="B64" t="s">
        <v>220</v>
      </c>
      <c r="C64" t="s">
        <v>223</v>
      </c>
      <c r="D64" t="s">
        <v>236</v>
      </c>
      <c r="E64" t="s">
        <v>238</v>
      </c>
      <c r="F64" t="s">
        <v>100</v>
      </c>
      <c r="G64" t="s">
        <v>7</v>
      </c>
      <c r="H64" t="s">
        <v>12</v>
      </c>
      <c r="I64">
        <v>1.6616350505527328E-7</v>
      </c>
      <c r="J64" t="s">
        <v>67</v>
      </c>
      <c r="K64" t="s">
        <v>68</v>
      </c>
      <c r="L64" t="s">
        <v>69</v>
      </c>
      <c r="M64" t="s">
        <v>62</v>
      </c>
      <c r="O64" t="s">
        <v>70</v>
      </c>
    </row>
    <row r="65" spans="1:15" x14ac:dyDescent="0.2">
      <c r="A65" t="s">
        <v>233</v>
      </c>
      <c r="B65" t="s">
        <v>220</v>
      </c>
      <c r="C65" t="s">
        <v>223</v>
      </c>
      <c r="D65" t="s">
        <v>236</v>
      </c>
      <c r="E65" t="s">
        <v>238</v>
      </c>
      <c r="F65" t="s">
        <v>100</v>
      </c>
      <c r="G65" t="s">
        <v>7</v>
      </c>
      <c r="H65" t="s">
        <v>13</v>
      </c>
      <c r="I65">
        <v>3.2549152392012983E-7</v>
      </c>
      <c r="J65" t="s">
        <v>67</v>
      </c>
      <c r="K65" t="s">
        <v>68</v>
      </c>
      <c r="L65" t="s">
        <v>69</v>
      </c>
      <c r="M65" t="s">
        <v>62</v>
      </c>
      <c r="O65" t="s">
        <v>70</v>
      </c>
    </row>
    <row r="66" spans="1:15" x14ac:dyDescent="0.2">
      <c r="A66" t="s">
        <v>233</v>
      </c>
      <c r="B66" t="s">
        <v>220</v>
      </c>
      <c r="C66" t="s">
        <v>223</v>
      </c>
      <c r="D66" t="s">
        <v>236</v>
      </c>
      <c r="E66" t="s">
        <v>238</v>
      </c>
      <c r="F66" t="s">
        <v>100</v>
      </c>
      <c r="G66" t="s">
        <v>7</v>
      </c>
      <c r="H66" t="s">
        <v>14</v>
      </c>
      <c r="I66">
        <v>5.84637019913156E-8</v>
      </c>
      <c r="J66" t="s">
        <v>67</v>
      </c>
      <c r="K66" t="s">
        <v>68</v>
      </c>
      <c r="L66" t="s">
        <v>69</v>
      </c>
      <c r="M66" t="s">
        <v>62</v>
      </c>
      <c r="O66" t="s">
        <v>70</v>
      </c>
    </row>
    <row r="67" spans="1:15" x14ac:dyDescent="0.2">
      <c r="A67" t="s">
        <v>233</v>
      </c>
      <c r="B67" t="s">
        <v>220</v>
      </c>
      <c r="C67" t="s">
        <v>223</v>
      </c>
      <c r="D67" t="s">
        <v>236</v>
      </c>
      <c r="E67" t="s">
        <v>238</v>
      </c>
      <c r="F67" t="s">
        <v>100</v>
      </c>
      <c r="G67" t="s">
        <v>7</v>
      </c>
      <c r="H67" t="s">
        <v>15</v>
      </c>
      <c r="I67">
        <v>2.5331229929743717E-8</v>
      </c>
      <c r="J67" t="s">
        <v>67</v>
      </c>
      <c r="K67" t="s">
        <v>68</v>
      </c>
      <c r="L67" t="s">
        <v>69</v>
      </c>
      <c r="M67" t="s">
        <v>62</v>
      </c>
      <c r="O67" t="s">
        <v>70</v>
      </c>
    </row>
    <row r="68" spans="1:15" x14ac:dyDescent="0.2">
      <c r="A68" t="s">
        <v>233</v>
      </c>
      <c r="B68" t="s">
        <v>220</v>
      </c>
      <c r="C68" t="s">
        <v>223</v>
      </c>
      <c r="D68" t="s">
        <v>236</v>
      </c>
      <c r="E68" t="s">
        <v>238</v>
      </c>
      <c r="F68" t="s">
        <v>100</v>
      </c>
      <c r="G68" t="s">
        <v>7</v>
      </c>
      <c r="H68" t="s">
        <v>16</v>
      </c>
      <c r="I68">
        <v>8.005234050027755E-7</v>
      </c>
      <c r="J68" t="s">
        <v>67</v>
      </c>
      <c r="K68" t="s">
        <v>68</v>
      </c>
      <c r="L68" t="s">
        <v>69</v>
      </c>
      <c r="M68" t="s">
        <v>62</v>
      </c>
      <c r="O68" t="s">
        <v>70</v>
      </c>
    </row>
    <row r="69" spans="1:15" x14ac:dyDescent="0.2">
      <c r="A69" t="s">
        <v>233</v>
      </c>
      <c r="B69" t="s">
        <v>220</v>
      </c>
      <c r="C69" t="s">
        <v>223</v>
      </c>
      <c r="D69" t="s">
        <v>236</v>
      </c>
      <c r="E69" t="s">
        <v>238</v>
      </c>
      <c r="F69" t="s">
        <v>100</v>
      </c>
      <c r="G69" t="s">
        <v>7</v>
      </c>
      <c r="H69" t="s">
        <v>17</v>
      </c>
      <c r="I69">
        <v>2.0804064651805534E-9</v>
      </c>
      <c r="J69" t="s">
        <v>67</v>
      </c>
      <c r="K69" t="s">
        <v>68</v>
      </c>
      <c r="L69" t="s">
        <v>69</v>
      </c>
      <c r="M69" t="s">
        <v>62</v>
      </c>
      <c r="O69" t="s">
        <v>70</v>
      </c>
    </row>
    <row r="70" spans="1:15" x14ac:dyDescent="0.2">
      <c r="A70" t="s">
        <v>233</v>
      </c>
      <c r="B70" t="s">
        <v>220</v>
      </c>
      <c r="C70" t="s">
        <v>223</v>
      </c>
      <c r="D70" t="s">
        <v>236</v>
      </c>
      <c r="E70" t="s">
        <v>238</v>
      </c>
      <c r="F70" t="s">
        <v>100</v>
      </c>
      <c r="G70" t="s">
        <v>7</v>
      </c>
      <c r="H70" t="s">
        <v>18</v>
      </c>
      <c r="I70">
        <v>4.9108307077045959E-9</v>
      </c>
      <c r="J70" t="s">
        <v>67</v>
      </c>
      <c r="K70" t="s">
        <v>68</v>
      </c>
      <c r="L70" t="s">
        <v>69</v>
      </c>
      <c r="M70" t="s">
        <v>62</v>
      </c>
      <c r="O70" t="s">
        <v>70</v>
      </c>
    </row>
    <row r="71" spans="1:15" x14ac:dyDescent="0.2">
      <c r="A71" t="s">
        <v>233</v>
      </c>
      <c r="B71" t="s">
        <v>220</v>
      </c>
      <c r="C71" t="s">
        <v>223</v>
      </c>
      <c r="D71" t="s">
        <v>236</v>
      </c>
      <c r="E71" t="s">
        <v>238</v>
      </c>
      <c r="F71" t="s">
        <v>100</v>
      </c>
      <c r="G71" t="s">
        <v>7</v>
      </c>
      <c r="H71" t="s">
        <v>19</v>
      </c>
      <c r="I71">
        <v>9.2007046892847433E-7</v>
      </c>
      <c r="J71" t="s">
        <v>67</v>
      </c>
      <c r="K71" t="s">
        <v>68</v>
      </c>
      <c r="L71" t="s">
        <v>69</v>
      </c>
      <c r="M71" t="s">
        <v>62</v>
      </c>
      <c r="O71" t="s">
        <v>70</v>
      </c>
    </row>
    <row r="72" spans="1:15" x14ac:dyDescent="0.2">
      <c r="A72" t="s">
        <v>233</v>
      </c>
      <c r="B72" t="s">
        <v>220</v>
      </c>
      <c r="C72" t="s">
        <v>223</v>
      </c>
      <c r="D72" t="s">
        <v>236</v>
      </c>
      <c r="E72" t="s">
        <v>238</v>
      </c>
      <c r="F72" t="s">
        <v>100</v>
      </c>
      <c r="G72" t="s">
        <v>7</v>
      </c>
      <c r="H72" t="s">
        <v>20</v>
      </c>
      <c r="I72">
        <v>7.2693340556304226E-9</v>
      </c>
      <c r="J72" t="s">
        <v>67</v>
      </c>
      <c r="K72" t="s">
        <v>68</v>
      </c>
      <c r="L72" t="s">
        <v>69</v>
      </c>
      <c r="M72" t="s">
        <v>62</v>
      </c>
      <c r="O72" t="s">
        <v>70</v>
      </c>
    </row>
    <row r="73" spans="1:15" x14ac:dyDescent="0.2">
      <c r="A73" t="s">
        <v>233</v>
      </c>
      <c r="B73" t="s">
        <v>220</v>
      </c>
      <c r="C73" t="s">
        <v>223</v>
      </c>
      <c r="D73" t="s">
        <v>236</v>
      </c>
      <c r="E73" t="s">
        <v>238</v>
      </c>
      <c r="F73" t="s">
        <v>100</v>
      </c>
      <c r="G73" t="s">
        <v>7</v>
      </c>
      <c r="H73" t="s">
        <v>21</v>
      </c>
      <c r="I73">
        <v>4.6387829585343667E-4</v>
      </c>
      <c r="J73" t="s">
        <v>67</v>
      </c>
      <c r="K73" t="s">
        <v>68</v>
      </c>
      <c r="L73" t="s">
        <v>69</v>
      </c>
      <c r="M73" t="s">
        <v>62</v>
      </c>
      <c r="O73" t="s">
        <v>212</v>
      </c>
    </row>
    <row r="74" spans="1:15" x14ac:dyDescent="0.2">
      <c r="A74" t="s">
        <v>233</v>
      </c>
      <c r="B74" t="s">
        <v>220</v>
      </c>
      <c r="C74" t="s">
        <v>223</v>
      </c>
      <c r="D74" t="s">
        <v>236</v>
      </c>
      <c r="E74" t="s">
        <v>238</v>
      </c>
      <c r="F74" t="s">
        <v>93</v>
      </c>
      <c r="G74" t="s">
        <v>7</v>
      </c>
      <c r="H74" t="s">
        <v>8</v>
      </c>
      <c r="I74">
        <v>1.4571636850986911E-6</v>
      </c>
      <c r="J74" t="s">
        <v>67</v>
      </c>
      <c r="K74" t="s">
        <v>68</v>
      </c>
      <c r="L74" t="s">
        <v>69</v>
      </c>
      <c r="M74" t="s">
        <v>62</v>
      </c>
      <c r="O74" t="s">
        <v>70</v>
      </c>
    </row>
    <row r="75" spans="1:15" x14ac:dyDescent="0.2">
      <c r="A75" t="s">
        <v>233</v>
      </c>
      <c r="B75" t="s">
        <v>220</v>
      </c>
      <c r="C75" t="s">
        <v>223</v>
      </c>
      <c r="D75" t="s">
        <v>236</v>
      </c>
      <c r="E75" t="s">
        <v>238</v>
      </c>
      <c r="F75" t="s">
        <v>93</v>
      </c>
      <c r="G75" t="s">
        <v>7</v>
      </c>
      <c r="H75" t="s">
        <v>12</v>
      </c>
      <c r="I75">
        <v>4.6172773897887654E-6</v>
      </c>
      <c r="J75" t="s">
        <v>67</v>
      </c>
      <c r="K75" t="s">
        <v>68</v>
      </c>
      <c r="L75" t="s">
        <v>69</v>
      </c>
      <c r="M75" t="s">
        <v>62</v>
      </c>
      <c r="O75" t="s">
        <v>70</v>
      </c>
    </row>
    <row r="76" spans="1:15" x14ac:dyDescent="0.2">
      <c r="A76" t="s">
        <v>233</v>
      </c>
      <c r="B76" t="s">
        <v>220</v>
      </c>
      <c r="C76" t="s">
        <v>223</v>
      </c>
      <c r="D76" t="s">
        <v>236</v>
      </c>
      <c r="E76" t="s">
        <v>238</v>
      </c>
      <c r="F76" t="s">
        <v>93</v>
      </c>
      <c r="G76" t="s">
        <v>7</v>
      </c>
      <c r="H76" t="s">
        <v>13</v>
      </c>
      <c r="I76">
        <v>9.0446133371126166E-6</v>
      </c>
      <c r="J76" t="s">
        <v>67</v>
      </c>
      <c r="K76" t="s">
        <v>68</v>
      </c>
      <c r="L76" t="s">
        <v>69</v>
      </c>
      <c r="M76" t="s">
        <v>62</v>
      </c>
      <c r="O76" t="s">
        <v>70</v>
      </c>
    </row>
    <row r="77" spans="1:15" x14ac:dyDescent="0.2">
      <c r="A77" t="s">
        <v>233</v>
      </c>
      <c r="B77" t="s">
        <v>220</v>
      </c>
      <c r="C77" t="s">
        <v>223</v>
      </c>
      <c r="D77" t="s">
        <v>236</v>
      </c>
      <c r="E77" t="s">
        <v>238</v>
      </c>
      <c r="F77" t="s">
        <v>93</v>
      </c>
      <c r="G77" t="s">
        <v>7</v>
      </c>
      <c r="H77" t="s">
        <v>14</v>
      </c>
      <c r="I77">
        <v>1.6245632832435436E-6</v>
      </c>
      <c r="J77" t="s">
        <v>67</v>
      </c>
      <c r="K77" t="s">
        <v>68</v>
      </c>
      <c r="L77" t="s">
        <v>69</v>
      </c>
      <c r="M77" t="s">
        <v>62</v>
      </c>
      <c r="O77" t="s">
        <v>70</v>
      </c>
    </row>
    <row r="78" spans="1:15" x14ac:dyDescent="0.2">
      <c r="A78" t="s">
        <v>233</v>
      </c>
      <c r="B78" t="s">
        <v>220</v>
      </c>
      <c r="C78" t="s">
        <v>223</v>
      </c>
      <c r="D78" t="s">
        <v>236</v>
      </c>
      <c r="E78" t="s">
        <v>238</v>
      </c>
      <c r="F78" t="s">
        <v>93</v>
      </c>
      <c r="G78" t="s">
        <v>7</v>
      </c>
      <c r="H78" t="s">
        <v>15</v>
      </c>
      <c r="I78">
        <v>7.0389292264411276E-7</v>
      </c>
      <c r="J78" t="s">
        <v>67</v>
      </c>
      <c r="K78" t="s">
        <v>68</v>
      </c>
      <c r="L78" t="s">
        <v>69</v>
      </c>
      <c r="M78" t="s">
        <v>62</v>
      </c>
      <c r="O78" t="s">
        <v>70</v>
      </c>
    </row>
    <row r="79" spans="1:15" x14ac:dyDescent="0.2">
      <c r="A79" t="s">
        <v>233</v>
      </c>
      <c r="B79" t="s">
        <v>220</v>
      </c>
      <c r="C79" t="s">
        <v>223</v>
      </c>
      <c r="D79" t="s">
        <v>236</v>
      </c>
      <c r="E79" t="s">
        <v>238</v>
      </c>
      <c r="F79" t="s">
        <v>93</v>
      </c>
      <c r="G79" t="s">
        <v>7</v>
      </c>
      <c r="H79" t="s">
        <v>16</v>
      </c>
      <c r="I79">
        <v>2.2244587442269578E-5</v>
      </c>
      <c r="J79" t="s">
        <v>67</v>
      </c>
      <c r="K79" t="s">
        <v>68</v>
      </c>
      <c r="L79" t="s">
        <v>69</v>
      </c>
      <c r="M79" t="s">
        <v>62</v>
      </c>
      <c r="O79" t="s">
        <v>70</v>
      </c>
    </row>
    <row r="80" spans="1:15" x14ac:dyDescent="0.2">
      <c r="A80" t="s">
        <v>233</v>
      </c>
      <c r="B80" t="s">
        <v>220</v>
      </c>
      <c r="C80" t="s">
        <v>223</v>
      </c>
      <c r="D80" t="s">
        <v>236</v>
      </c>
      <c r="E80" t="s">
        <v>238</v>
      </c>
      <c r="F80" t="s">
        <v>93</v>
      </c>
      <c r="G80" t="s">
        <v>7</v>
      </c>
      <c r="H80" t="s">
        <v>17</v>
      </c>
      <c r="I80">
        <v>5.780940724651434E-8</v>
      </c>
      <c r="J80" t="s">
        <v>67</v>
      </c>
      <c r="K80" t="s">
        <v>68</v>
      </c>
      <c r="L80" t="s">
        <v>69</v>
      </c>
      <c r="M80" t="s">
        <v>62</v>
      </c>
      <c r="O80" t="s">
        <v>70</v>
      </c>
    </row>
    <row r="81" spans="1:15" x14ac:dyDescent="0.2">
      <c r="A81" t="s">
        <v>233</v>
      </c>
      <c r="B81" t="s">
        <v>220</v>
      </c>
      <c r="C81" t="s">
        <v>223</v>
      </c>
      <c r="D81" t="s">
        <v>236</v>
      </c>
      <c r="E81" t="s">
        <v>238</v>
      </c>
      <c r="F81" t="s">
        <v>93</v>
      </c>
      <c r="G81" t="s">
        <v>7</v>
      </c>
      <c r="H81" t="s">
        <v>18</v>
      </c>
      <c r="I81">
        <v>1.3645997407326113E-7</v>
      </c>
      <c r="J81" t="s">
        <v>67</v>
      </c>
      <c r="K81" t="s">
        <v>68</v>
      </c>
      <c r="L81" t="s">
        <v>69</v>
      </c>
      <c r="M81" t="s">
        <v>62</v>
      </c>
      <c r="O81" t="s">
        <v>70</v>
      </c>
    </row>
    <row r="82" spans="1:15" x14ac:dyDescent="0.2">
      <c r="A82" t="s">
        <v>233</v>
      </c>
      <c r="B82" t="s">
        <v>220</v>
      </c>
      <c r="C82" t="s">
        <v>223</v>
      </c>
      <c r="D82" t="s">
        <v>236</v>
      </c>
      <c r="E82" t="s">
        <v>238</v>
      </c>
      <c r="F82" t="s">
        <v>93</v>
      </c>
      <c r="G82" t="s">
        <v>7</v>
      </c>
      <c r="H82" t="s">
        <v>19</v>
      </c>
      <c r="I82">
        <v>2.5566507951205331E-5</v>
      </c>
      <c r="J82" t="s">
        <v>67</v>
      </c>
      <c r="K82" t="s">
        <v>68</v>
      </c>
      <c r="L82" t="s">
        <v>69</v>
      </c>
      <c r="M82" t="s">
        <v>62</v>
      </c>
      <c r="O82" t="s">
        <v>70</v>
      </c>
    </row>
    <row r="83" spans="1:15" x14ac:dyDescent="0.2">
      <c r="A83" t="s">
        <v>233</v>
      </c>
      <c r="B83" t="s">
        <v>220</v>
      </c>
      <c r="C83" t="s">
        <v>223</v>
      </c>
      <c r="D83" t="s">
        <v>236</v>
      </c>
      <c r="E83" t="s">
        <v>238</v>
      </c>
      <c r="F83" t="s">
        <v>93</v>
      </c>
      <c r="G83" t="s">
        <v>7</v>
      </c>
      <c r="H83" t="s">
        <v>20</v>
      </c>
      <c r="I83">
        <v>2.0199701350015924E-7</v>
      </c>
      <c r="J83" t="s">
        <v>67</v>
      </c>
      <c r="K83" t="s">
        <v>68</v>
      </c>
      <c r="L83" t="s">
        <v>69</v>
      </c>
      <c r="M83" t="s">
        <v>62</v>
      </c>
      <c r="O83" t="s">
        <v>70</v>
      </c>
    </row>
    <row r="84" spans="1:15" x14ac:dyDescent="0.2">
      <c r="A84" t="s">
        <v>233</v>
      </c>
      <c r="B84" t="s">
        <v>220</v>
      </c>
      <c r="C84" t="s">
        <v>223</v>
      </c>
      <c r="D84" t="s">
        <v>236</v>
      </c>
      <c r="E84" t="s">
        <v>238</v>
      </c>
      <c r="F84" t="s">
        <v>93</v>
      </c>
      <c r="G84" t="s">
        <v>7</v>
      </c>
      <c r="H84" t="s">
        <v>21</v>
      </c>
      <c r="I84">
        <v>1.2890043251948386E-2</v>
      </c>
      <c r="J84" t="s">
        <v>67</v>
      </c>
      <c r="K84" t="s">
        <v>68</v>
      </c>
      <c r="L84" t="s">
        <v>69</v>
      </c>
      <c r="M84" t="s">
        <v>62</v>
      </c>
      <c r="O84" t="s">
        <v>212</v>
      </c>
    </row>
    <row r="85" spans="1:15" x14ac:dyDescent="0.2">
      <c r="A85" t="s">
        <v>233</v>
      </c>
      <c r="B85" t="s">
        <v>220</v>
      </c>
      <c r="C85" t="s">
        <v>224</v>
      </c>
      <c r="D85" t="s">
        <v>236</v>
      </c>
      <c r="E85" t="s">
        <v>238</v>
      </c>
      <c r="F85" t="s">
        <v>108</v>
      </c>
      <c r="G85" t="s">
        <v>7</v>
      </c>
      <c r="H85" t="s">
        <v>8</v>
      </c>
      <c r="I85">
        <v>2.366634226420645E-7</v>
      </c>
      <c r="J85" t="s">
        <v>67</v>
      </c>
      <c r="K85" t="s">
        <v>68</v>
      </c>
      <c r="L85" t="s">
        <v>69</v>
      </c>
      <c r="M85" t="s">
        <v>62</v>
      </c>
      <c r="O85" t="s">
        <v>70</v>
      </c>
    </row>
    <row r="86" spans="1:15" x14ac:dyDescent="0.2">
      <c r="A86" t="s">
        <v>233</v>
      </c>
      <c r="B86" t="s">
        <v>220</v>
      </c>
      <c r="C86" t="s">
        <v>224</v>
      </c>
      <c r="D86" t="s">
        <v>236</v>
      </c>
      <c r="E86" t="s">
        <v>238</v>
      </c>
      <c r="F86" t="s">
        <v>108</v>
      </c>
      <c r="G86" t="s">
        <v>7</v>
      </c>
      <c r="H86" t="s">
        <v>12</v>
      </c>
      <c r="I86">
        <v>7.4990934891519574E-7</v>
      </c>
      <c r="J86" t="s">
        <v>67</v>
      </c>
      <c r="K86" t="s">
        <v>68</v>
      </c>
      <c r="L86" t="s">
        <v>69</v>
      </c>
      <c r="M86" t="s">
        <v>62</v>
      </c>
      <c r="O86" t="s">
        <v>70</v>
      </c>
    </row>
    <row r="87" spans="1:15" x14ac:dyDescent="0.2">
      <c r="A87" t="s">
        <v>233</v>
      </c>
      <c r="B87" t="s">
        <v>220</v>
      </c>
      <c r="C87" t="s">
        <v>224</v>
      </c>
      <c r="D87" t="s">
        <v>236</v>
      </c>
      <c r="E87" t="s">
        <v>238</v>
      </c>
      <c r="F87" t="s">
        <v>108</v>
      </c>
      <c r="G87" t="s">
        <v>7</v>
      </c>
      <c r="H87" t="s">
        <v>13</v>
      </c>
      <c r="I87">
        <v>1.4689695953342144E-6</v>
      </c>
      <c r="J87" t="s">
        <v>67</v>
      </c>
      <c r="K87" t="s">
        <v>68</v>
      </c>
      <c r="L87" t="s">
        <v>69</v>
      </c>
      <c r="M87" t="s">
        <v>62</v>
      </c>
      <c r="O87" t="s">
        <v>70</v>
      </c>
    </row>
    <row r="88" spans="1:15" x14ac:dyDescent="0.2">
      <c r="A88" t="s">
        <v>233</v>
      </c>
      <c r="B88" t="s">
        <v>220</v>
      </c>
      <c r="C88" t="s">
        <v>224</v>
      </c>
      <c r="D88" t="s">
        <v>236</v>
      </c>
      <c r="E88" t="s">
        <v>238</v>
      </c>
      <c r="F88" t="s">
        <v>108</v>
      </c>
      <c r="G88" t="s">
        <v>7</v>
      </c>
      <c r="H88" t="s">
        <v>14</v>
      </c>
      <c r="I88">
        <v>2.6385141960562028E-7</v>
      </c>
      <c r="J88" t="s">
        <v>67</v>
      </c>
      <c r="K88" t="s">
        <v>68</v>
      </c>
      <c r="L88" t="s">
        <v>69</v>
      </c>
      <c r="M88" t="s">
        <v>62</v>
      </c>
      <c r="O88" t="s">
        <v>70</v>
      </c>
    </row>
    <row r="89" spans="1:15" x14ac:dyDescent="0.2">
      <c r="A89" t="s">
        <v>233</v>
      </c>
      <c r="B89" t="s">
        <v>220</v>
      </c>
      <c r="C89" t="s">
        <v>224</v>
      </c>
      <c r="D89" t="s">
        <v>236</v>
      </c>
      <c r="E89" t="s">
        <v>238</v>
      </c>
      <c r="F89" t="s">
        <v>108</v>
      </c>
      <c r="G89" t="s">
        <v>7</v>
      </c>
      <c r="H89" t="s">
        <v>15</v>
      </c>
      <c r="I89">
        <v>1.1432189118492829E-7</v>
      </c>
      <c r="J89" t="s">
        <v>67</v>
      </c>
      <c r="K89" t="s">
        <v>68</v>
      </c>
      <c r="L89" t="s">
        <v>69</v>
      </c>
      <c r="M89" t="s">
        <v>62</v>
      </c>
      <c r="O89" t="s">
        <v>70</v>
      </c>
    </row>
    <row r="90" spans="1:15" x14ac:dyDescent="0.2">
      <c r="A90" t="s">
        <v>233</v>
      </c>
      <c r="B90" t="s">
        <v>220</v>
      </c>
      <c r="C90" t="s">
        <v>224</v>
      </c>
      <c r="D90" t="s">
        <v>236</v>
      </c>
      <c r="E90" t="s">
        <v>238</v>
      </c>
      <c r="F90" t="s">
        <v>108</v>
      </c>
      <c r="G90" t="s">
        <v>7</v>
      </c>
      <c r="H90" t="s">
        <v>16</v>
      </c>
      <c r="I90">
        <v>3.6128269275333003E-6</v>
      </c>
      <c r="J90" t="s">
        <v>67</v>
      </c>
      <c r="K90" t="s">
        <v>68</v>
      </c>
      <c r="L90" t="s">
        <v>69</v>
      </c>
      <c r="M90" t="s">
        <v>62</v>
      </c>
      <c r="O90" t="s">
        <v>70</v>
      </c>
    </row>
    <row r="91" spans="1:15" x14ac:dyDescent="0.2">
      <c r="A91" t="s">
        <v>233</v>
      </c>
      <c r="B91" t="s">
        <v>220</v>
      </c>
      <c r="C91" t="s">
        <v>224</v>
      </c>
      <c r="D91" t="s">
        <v>236</v>
      </c>
      <c r="E91" t="s">
        <v>238</v>
      </c>
      <c r="F91" t="s">
        <v>108</v>
      </c>
      <c r="G91" t="s">
        <v>7</v>
      </c>
      <c r="H91" t="s">
        <v>17</v>
      </c>
      <c r="I91">
        <v>9.3890427820690828E-9</v>
      </c>
      <c r="J91" t="s">
        <v>67</v>
      </c>
      <c r="K91" t="s">
        <v>68</v>
      </c>
      <c r="L91" t="s">
        <v>69</v>
      </c>
      <c r="M91" t="s">
        <v>62</v>
      </c>
      <c r="O91" t="s">
        <v>70</v>
      </c>
    </row>
    <row r="92" spans="1:15" x14ac:dyDescent="0.2">
      <c r="A92" t="s">
        <v>233</v>
      </c>
      <c r="B92" t="s">
        <v>220</v>
      </c>
      <c r="C92" t="s">
        <v>224</v>
      </c>
      <c r="D92" t="s">
        <v>236</v>
      </c>
      <c r="E92" t="s">
        <v>238</v>
      </c>
      <c r="F92" t="s">
        <v>108</v>
      </c>
      <c r="G92" t="s">
        <v>7</v>
      </c>
      <c r="H92" t="s">
        <v>18</v>
      </c>
      <c r="I92">
        <v>2.2162976505716359E-8</v>
      </c>
      <c r="J92" t="s">
        <v>67</v>
      </c>
      <c r="K92" t="s">
        <v>68</v>
      </c>
      <c r="L92" t="s">
        <v>69</v>
      </c>
      <c r="M92" t="s">
        <v>62</v>
      </c>
      <c r="O92" t="s">
        <v>70</v>
      </c>
    </row>
    <row r="93" spans="1:15" x14ac:dyDescent="0.2">
      <c r="A93" t="s">
        <v>233</v>
      </c>
      <c r="B93" t="s">
        <v>220</v>
      </c>
      <c r="C93" t="s">
        <v>224</v>
      </c>
      <c r="D93" t="s">
        <v>236</v>
      </c>
      <c r="E93" t="s">
        <v>238</v>
      </c>
      <c r="F93" t="s">
        <v>108</v>
      </c>
      <c r="G93" t="s">
        <v>7</v>
      </c>
      <c r="H93" t="s">
        <v>19</v>
      </c>
      <c r="I93">
        <v>4.1523525041237972E-6</v>
      </c>
      <c r="J93" t="s">
        <v>67</v>
      </c>
      <c r="K93" t="s">
        <v>68</v>
      </c>
      <c r="L93" t="s">
        <v>69</v>
      </c>
      <c r="M93" t="s">
        <v>62</v>
      </c>
      <c r="O93" t="s">
        <v>70</v>
      </c>
    </row>
    <row r="94" spans="1:15" x14ac:dyDescent="0.2">
      <c r="A94" t="s">
        <v>233</v>
      </c>
      <c r="B94" t="s">
        <v>220</v>
      </c>
      <c r="C94" t="s">
        <v>224</v>
      </c>
      <c r="D94" t="s">
        <v>236</v>
      </c>
      <c r="E94" t="s">
        <v>238</v>
      </c>
      <c r="F94" t="s">
        <v>108</v>
      </c>
      <c r="G94" t="s">
        <v>7</v>
      </c>
      <c r="H94" t="s">
        <v>20</v>
      </c>
      <c r="I94">
        <v>3.2807093030996877E-8</v>
      </c>
      <c r="J94" t="s">
        <v>67</v>
      </c>
      <c r="K94" t="s">
        <v>68</v>
      </c>
      <c r="L94" t="s">
        <v>69</v>
      </c>
      <c r="M94" t="s">
        <v>62</v>
      </c>
      <c r="O94" t="s">
        <v>70</v>
      </c>
    </row>
    <row r="95" spans="1:15" x14ac:dyDescent="0.2">
      <c r="A95" t="s">
        <v>233</v>
      </c>
      <c r="B95" t="s">
        <v>220</v>
      </c>
      <c r="C95" t="s">
        <v>224</v>
      </c>
      <c r="D95" t="s">
        <v>236</v>
      </c>
      <c r="E95" t="s">
        <v>238</v>
      </c>
      <c r="F95" t="s">
        <v>108</v>
      </c>
      <c r="G95" t="s">
        <v>7</v>
      </c>
      <c r="H95" t="s">
        <v>21</v>
      </c>
      <c r="I95">
        <v>2.0935202991994276E-3</v>
      </c>
      <c r="J95" t="s">
        <v>67</v>
      </c>
      <c r="K95" t="s">
        <v>68</v>
      </c>
      <c r="L95" t="s">
        <v>69</v>
      </c>
      <c r="M95" t="s">
        <v>62</v>
      </c>
      <c r="O95" t="s">
        <v>212</v>
      </c>
    </row>
    <row r="96" spans="1:15" x14ac:dyDescent="0.2">
      <c r="A96" t="s">
        <v>233</v>
      </c>
      <c r="B96" t="s">
        <v>220</v>
      </c>
      <c r="C96" t="s">
        <v>224</v>
      </c>
      <c r="D96" t="s">
        <v>236</v>
      </c>
      <c r="E96" t="s">
        <v>238</v>
      </c>
      <c r="F96" t="s">
        <v>93</v>
      </c>
      <c r="G96" t="s">
        <v>7</v>
      </c>
      <c r="H96" t="s">
        <v>8</v>
      </c>
      <c r="I96">
        <v>1.4571636850986911E-6</v>
      </c>
      <c r="J96" t="s">
        <v>67</v>
      </c>
      <c r="K96" t="s">
        <v>68</v>
      </c>
      <c r="L96" t="s">
        <v>69</v>
      </c>
      <c r="M96" t="s">
        <v>62</v>
      </c>
      <c r="O96" t="s">
        <v>70</v>
      </c>
    </row>
    <row r="97" spans="1:15" x14ac:dyDescent="0.2">
      <c r="A97" t="s">
        <v>233</v>
      </c>
      <c r="B97" t="s">
        <v>220</v>
      </c>
      <c r="C97" t="s">
        <v>224</v>
      </c>
      <c r="D97" t="s">
        <v>236</v>
      </c>
      <c r="E97" t="s">
        <v>238</v>
      </c>
      <c r="F97" t="s">
        <v>93</v>
      </c>
      <c r="G97" t="s">
        <v>7</v>
      </c>
      <c r="H97" t="s">
        <v>12</v>
      </c>
      <c r="I97">
        <v>4.6172773897887654E-6</v>
      </c>
      <c r="J97" t="s">
        <v>67</v>
      </c>
      <c r="K97" t="s">
        <v>68</v>
      </c>
      <c r="L97" t="s">
        <v>69</v>
      </c>
      <c r="M97" t="s">
        <v>62</v>
      </c>
      <c r="O97" t="s">
        <v>70</v>
      </c>
    </row>
    <row r="98" spans="1:15" x14ac:dyDescent="0.2">
      <c r="A98" t="s">
        <v>233</v>
      </c>
      <c r="B98" t="s">
        <v>220</v>
      </c>
      <c r="C98" t="s">
        <v>224</v>
      </c>
      <c r="D98" t="s">
        <v>236</v>
      </c>
      <c r="E98" t="s">
        <v>238</v>
      </c>
      <c r="F98" t="s">
        <v>93</v>
      </c>
      <c r="G98" t="s">
        <v>7</v>
      </c>
      <c r="H98" t="s">
        <v>13</v>
      </c>
      <c r="I98">
        <v>9.0446133371126166E-6</v>
      </c>
      <c r="J98" t="s">
        <v>67</v>
      </c>
      <c r="K98" t="s">
        <v>68</v>
      </c>
      <c r="L98" t="s">
        <v>69</v>
      </c>
      <c r="M98" t="s">
        <v>62</v>
      </c>
      <c r="O98" t="s">
        <v>70</v>
      </c>
    </row>
    <row r="99" spans="1:15" x14ac:dyDescent="0.2">
      <c r="A99" t="s">
        <v>233</v>
      </c>
      <c r="B99" t="s">
        <v>220</v>
      </c>
      <c r="C99" t="s">
        <v>224</v>
      </c>
      <c r="D99" t="s">
        <v>236</v>
      </c>
      <c r="E99" t="s">
        <v>238</v>
      </c>
      <c r="F99" t="s">
        <v>93</v>
      </c>
      <c r="G99" t="s">
        <v>7</v>
      </c>
      <c r="H99" t="s">
        <v>14</v>
      </c>
      <c r="I99">
        <v>1.6245632832435436E-6</v>
      </c>
      <c r="J99" t="s">
        <v>67</v>
      </c>
      <c r="K99" t="s">
        <v>68</v>
      </c>
      <c r="L99" t="s">
        <v>69</v>
      </c>
      <c r="M99" t="s">
        <v>62</v>
      </c>
      <c r="O99" t="s">
        <v>70</v>
      </c>
    </row>
    <row r="100" spans="1:15" x14ac:dyDescent="0.2">
      <c r="A100" t="s">
        <v>233</v>
      </c>
      <c r="B100" t="s">
        <v>220</v>
      </c>
      <c r="C100" t="s">
        <v>224</v>
      </c>
      <c r="D100" t="s">
        <v>236</v>
      </c>
      <c r="E100" t="s">
        <v>238</v>
      </c>
      <c r="F100" t="s">
        <v>93</v>
      </c>
      <c r="G100" t="s">
        <v>7</v>
      </c>
      <c r="H100" t="s">
        <v>15</v>
      </c>
      <c r="I100">
        <v>7.0389292264411276E-7</v>
      </c>
      <c r="J100" t="s">
        <v>67</v>
      </c>
      <c r="K100" t="s">
        <v>68</v>
      </c>
      <c r="L100" t="s">
        <v>69</v>
      </c>
      <c r="M100" t="s">
        <v>62</v>
      </c>
      <c r="O100" t="s">
        <v>70</v>
      </c>
    </row>
    <row r="101" spans="1:15" x14ac:dyDescent="0.2">
      <c r="A101" t="s">
        <v>233</v>
      </c>
      <c r="B101" t="s">
        <v>220</v>
      </c>
      <c r="C101" t="s">
        <v>224</v>
      </c>
      <c r="D101" t="s">
        <v>236</v>
      </c>
      <c r="E101" t="s">
        <v>238</v>
      </c>
      <c r="F101" t="s">
        <v>93</v>
      </c>
      <c r="G101" t="s">
        <v>7</v>
      </c>
      <c r="H101" t="s">
        <v>16</v>
      </c>
      <c r="I101">
        <v>2.2244587442269578E-5</v>
      </c>
      <c r="J101" t="s">
        <v>67</v>
      </c>
      <c r="K101" t="s">
        <v>68</v>
      </c>
      <c r="L101" t="s">
        <v>69</v>
      </c>
      <c r="M101" t="s">
        <v>62</v>
      </c>
      <c r="O101" t="s">
        <v>70</v>
      </c>
    </row>
    <row r="102" spans="1:15" x14ac:dyDescent="0.2">
      <c r="A102" t="s">
        <v>233</v>
      </c>
      <c r="B102" t="s">
        <v>220</v>
      </c>
      <c r="C102" t="s">
        <v>224</v>
      </c>
      <c r="D102" t="s">
        <v>236</v>
      </c>
      <c r="E102" t="s">
        <v>238</v>
      </c>
      <c r="F102" t="s">
        <v>93</v>
      </c>
      <c r="G102" t="s">
        <v>7</v>
      </c>
      <c r="H102" t="s">
        <v>17</v>
      </c>
      <c r="I102">
        <v>5.780940724651434E-8</v>
      </c>
      <c r="J102" t="s">
        <v>67</v>
      </c>
      <c r="K102" t="s">
        <v>68</v>
      </c>
      <c r="L102" t="s">
        <v>69</v>
      </c>
      <c r="M102" t="s">
        <v>62</v>
      </c>
      <c r="O102" t="s">
        <v>70</v>
      </c>
    </row>
    <row r="103" spans="1:15" x14ac:dyDescent="0.2">
      <c r="A103" t="s">
        <v>233</v>
      </c>
      <c r="B103" t="s">
        <v>220</v>
      </c>
      <c r="C103" t="s">
        <v>224</v>
      </c>
      <c r="D103" t="s">
        <v>236</v>
      </c>
      <c r="E103" t="s">
        <v>238</v>
      </c>
      <c r="F103" t="s">
        <v>93</v>
      </c>
      <c r="G103" t="s">
        <v>7</v>
      </c>
      <c r="H103" t="s">
        <v>18</v>
      </c>
      <c r="I103">
        <v>1.3645997407326113E-7</v>
      </c>
      <c r="J103" t="s">
        <v>67</v>
      </c>
      <c r="K103" t="s">
        <v>68</v>
      </c>
      <c r="L103" t="s">
        <v>69</v>
      </c>
      <c r="M103" t="s">
        <v>62</v>
      </c>
      <c r="O103" t="s">
        <v>70</v>
      </c>
    </row>
    <row r="104" spans="1:15" x14ac:dyDescent="0.2">
      <c r="A104" t="s">
        <v>233</v>
      </c>
      <c r="B104" t="s">
        <v>220</v>
      </c>
      <c r="C104" t="s">
        <v>224</v>
      </c>
      <c r="D104" t="s">
        <v>236</v>
      </c>
      <c r="E104" t="s">
        <v>238</v>
      </c>
      <c r="F104" t="s">
        <v>93</v>
      </c>
      <c r="G104" t="s">
        <v>7</v>
      </c>
      <c r="H104" t="s">
        <v>19</v>
      </c>
      <c r="I104">
        <v>2.5566507951205331E-5</v>
      </c>
      <c r="J104" t="s">
        <v>67</v>
      </c>
      <c r="K104" t="s">
        <v>68</v>
      </c>
      <c r="L104" t="s">
        <v>69</v>
      </c>
      <c r="M104" t="s">
        <v>62</v>
      </c>
      <c r="O104" t="s">
        <v>70</v>
      </c>
    </row>
    <row r="105" spans="1:15" x14ac:dyDescent="0.2">
      <c r="A105" t="s">
        <v>233</v>
      </c>
      <c r="B105" t="s">
        <v>220</v>
      </c>
      <c r="C105" t="s">
        <v>224</v>
      </c>
      <c r="D105" t="s">
        <v>236</v>
      </c>
      <c r="E105" t="s">
        <v>238</v>
      </c>
      <c r="F105" t="s">
        <v>93</v>
      </c>
      <c r="G105" t="s">
        <v>7</v>
      </c>
      <c r="H105" t="s">
        <v>20</v>
      </c>
      <c r="I105">
        <v>2.0199701350015924E-7</v>
      </c>
      <c r="J105" t="s">
        <v>67</v>
      </c>
      <c r="K105" t="s">
        <v>68</v>
      </c>
      <c r="L105" t="s">
        <v>69</v>
      </c>
      <c r="M105" t="s">
        <v>62</v>
      </c>
      <c r="O105" t="s">
        <v>70</v>
      </c>
    </row>
    <row r="106" spans="1:15" x14ac:dyDescent="0.2">
      <c r="A106" t="s">
        <v>233</v>
      </c>
      <c r="B106" t="s">
        <v>220</v>
      </c>
      <c r="C106" t="s">
        <v>224</v>
      </c>
      <c r="D106" t="s">
        <v>236</v>
      </c>
      <c r="E106" t="s">
        <v>238</v>
      </c>
      <c r="F106" t="s">
        <v>93</v>
      </c>
      <c r="G106" t="s">
        <v>7</v>
      </c>
      <c r="H106" t="s">
        <v>21</v>
      </c>
      <c r="I106">
        <v>1.2890043251948386E-2</v>
      </c>
      <c r="J106" t="s">
        <v>67</v>
      </c>
      <c r="K106" t="s">
        <v>68</v>
      </c>
      <c r="L106" t="s">
        <v>69</v>
      </c>
      <c r="M106" t="s">
        <v>62</v>
      </c>
      <c r="O106" t="s">
        <v>212</v>
      </c>
    </row>
    <row r="107" spans="1:15" x14ac:dyDescent="0.2">
      <c r="A107" t="s">
        <v>233</v>
      </c>
      <c r="B107" t="s">
        <v>221</v>
      </c>
      <c r="C107" t="s">
        <v>222</v>
      </c>
      <c r="D107" t="s">
        <v>236</v>
      </c>
      <c r="E107" t="s">
        <v>238</v>
      </c>
      <c r="F107" t="s">
        <v>113</v>
      </c>
      <c r="G107" t="s">
        <v>7</v>
      </c>
      <c r="H107" t="s">
        <v>8</v>
      </c>
      <c r="I107">
        <v>5.3890290252758847E-6</v>
      </c>
      <c r="J107" t="s">
        <v>67</v>
      </c>
      <c r="K107" t="s">
        <v>68</v>
      </c>
      <c r="L107" t="s">
        <v>69</v>
      </c>
      <c r="M107" t="s">
        <v>62</v>
      </c>
      <c r="O107" t="s">
        <v>70</v>
      </c>
    </row>
    <row r="108" spans="1:15" x14ac:dyDescent="0.2">
      <c r="A108" t="s">
        <v>233</v>
      </c>
      <c r="B108" t="s">
        <v>221</v>
      </c>
      <c r="C108" t="s">
        <v>222</v>
      </c>
      <c r="D108" t="s">
        <v>236</v>
      </c>
      <c r="E108" t="s">
        <v>238</v>
      </c>
      <c r="F108" t="s">
        <v>113</v>
      </c>
      <c r="G108" t="s">
        <v>7</v>
      </c>
      <c r="H108" t="s">
        <v>12</v>
      </c>
      <c r="I108">
        <v>1.7076078772603004E-5</v>
      </c>
      <c r="J108" t="s">
        <v>67</v>
      </c>
      <c r="K108" t="s">
        <v>68</v>
      </c>
      <c r="L108" t="s">
        <v>69</v>
      </c>
      <c r="M108" t="s">
        <v>62</v>
      </c>
      <c r="O108" t="s">
        <v>70</v>
      </c>
    </row>
    <row r="109" spans="1:15" x14ac:dyDescent="0.2">
      <c r="A109" t="s">
        <v>233</v>
      </c>
      <c r="B109" t="s">
        <v>221</v>
      </c>
      <c r="C109" t="s">
        <v>222</v>
      </c>
      <c r="D109" t="s">
        <v>236</v>
      </c>
      <c r="E109" t="s">
        <v>238</v>
      </c>
      <c r="F109" t="s">
        <v>113</v>
      </c>
      <c r="G109" t="s">
        <v>7</v>
      </c>
      <c r="H109" t="s">
        <v>13</v>
      </c>
      <c r="I109">
        <v>3.3449697034411118E-5</v>
      </c>
      <c r="J109" t="s">
        <v>67</v>
      </c>
      <c r="K109" t="s">
        <v>68</v>
      </c>
      <c r="L109" t="s">
        <v>69</v>
      </c>
      <c r="M109" t="s">
        <v>62</v>
      </c>
      <c r="O109" t="s">
        <v>70</v>
      </c>
    </row>
    <row r="110" spans="1:15" x14ac:dyDescent="0.2">
      <c r="A110" t="s">
        <v>233</v>
      </c>
      <c r="B110" t="s">
        <v>221</v>
      </c>
      <c r="C110" t="s">
        <v>222</v>
      </c>
      <c r="D110" t="s">
        <v>236</v>
      </c>
      <c r="E110" t="s">
        <v>238</v>
      </c>
      <c r="F110" t="s">
        <v>113</v>
      </c>
      <c r="G110" t="s">
        <v>7</v>
      </c>
      <c r="H110" t="s">
        <v>14</v>
      </c>
      <c r="I110">
        <v>6.0081230244246691E-6</v>
      </c>
      <c r="J110" t="s">
        <v>67</v>
      </c>
      <c r="K110" t="s">
        <v>68</v>
      </c>
      <c r="L110" t="s">
        <v>69</v>
      </c>
      <c r="M110" t="s">
        <v>62</v>
      </c>
      <c r="O110" t="s">
        <v>70</v>
      </c>
    </row>
    <row r="111" spans="1:15" x14ac:dyDescent="0.2">
      <c r="A111" t="s">
        <v>233</v>
      </c>
      <c r="B111" t="s">
        <v>221</v>
      </c>
      <c r="C111" t="s">
        <v>222</v>
      </c>
      <c r="D111" t="s">
        <v>236</v>
      </c>
      <c r="E111" t="s">
        <v>238</v>
      </c>
      <c r="F111" t="s">
        <v>113</v>
      </c>
      <c r="G111" t="s">
        <v>7</v>
      </c>
      <c r="H111" t="s">
        <v>15</v>
      </c>
      <c r="I111">
        <v>2.6032074705172764E-6</v>
      </c>
      <c r="J111" t="s">
        <v>67</v>
      </c>
      <c r="K111" t="s">
        <v>68</v>
      </c>
      <c r="L111" t="s">
        <v>69</v>
      </c>
      <c r="M111" t="s">
        <v>62</v>
      </c>
      <c r="O111" t="s">
        <v>70</v>
      </c>
    </row>
    <row r="112" spans="1:15" x14ac:dyDescent="0.2">
      <c r="A112" t="s">
        <v>233</v>
      </c>
      <c r="B112" t="s">
        <v>221</v>
      </c>
      <c r="C112" t="s">
        <v>222</v>
      </c>
      <c r="D112" t="s">
        <v>236</v>
      </c>
      <c r="E112" t="s">
        <v>238</v>
      </c>
      <c r="F112" t="s">
        <v>113</v>
      </c>
      <c r="G112" t="s">
        <v>7</v>
      </c>
      <c r="H112" t="s">
        <v>16</v>
      </c>
      <c r="I112">
        <v>8.2267166418959427E-5</v>
      </c>
      <c r="J112" t="s">
        <v>67</v>
      </c>
      <c r="K112" t="s">
        <v>68</v>
      </c>
      <c r="L112" t="s">
        <v>69</v>
      </c>
      <c r="M112" t="s">
        <v>62</v>
      </c>
      <c r="O112" t="s">
        <v>70</v>
      </c>
    </row>
    <row r="113" spans="1:15" x14ac:dyDescent="0.2">
      <c r="A113" t="s">
        <v>233</v>
      </c>
      <c r="B113" t="s">
        <v>221</v>
      </c>
      <c r="C113" t="s">
        <v>222</v>
      </c>
      <c r="D113" t="s">
        <v>236</v>
      </c>
      <c r="E113" t="s">
        <v>238</v>
      </c>
      <c r="F113" t="s">
        <v>113</v>
      </c>
      <c r="G113" t="s">
        <v>7</v>
      </c>
      <c r="H113" t="s">
        <v>17</v>
      </c>
      <c r="I113">
        <v>2.1379655338059023E-7</v>
      </c>
      <c r="J113" t="s">
        <v>67</v>
      </c>
      <c r="K113" t="s">
        <v>68</v>
      </c>
      <c r="L113" t="s">
        <v>69</v>
      </c>
      <c r="M113" t="s">
        <v>62</v>
      </c>
      <c r="O113" t="s">
        <v>70</v>
      </c>
    </row>
    <row r="114" spans="1:15" x14ac:dyDescent="0.2">
      <c r="A114" t="s">
        <v>233</v>
      </c>
      <c r="B114" t="s">
        <v>221</v>
      </c>
      <c r="C114" t="s">
        <v>222</v>
      </c>
      <c r="D114" t="s">
        <v>236</v>
      </c>
      <c r="E114" t="s">
        <v>238</v>
      </c>
      <c r="F114" t="s">
        <v>113</v>
      </c>
      <c r="G114" t="s">
        <v>7</v>
      </c>
      <c r="H114" t="s">
        <v>18</v>
      </c>
      <c r="I114">
        <v>5.0466997537026356E-7</v>
      </c>
      <c r="J114" t="s">
        <v>67</v>
      </c>
      <c r="K114" t="s">
        <v>68</v>
      </c>
      <c r="L114" t="s">
        <v>69</v>
      </c>
      <c r="M114" t="s">
        <v>62</v>
      </c>
      <c r="O114" t="s">
        <v>70</v>
      </c>
    </row>
    <row r="115" spans="1:15" x14ac:dyDescent="0.2">
      <c r="A115" t="s">
        <v>233</v>
      </c>
      <c r="B115" t="s">
        <v>221</v>
      </c>
      <c r="C115" t="s">
        <v>222</v>
      </c>
      <c r="D115" t="s">
        <v>236</v>
      </c>
      <c r="E115" t="s">
        <v>238</v>
      </c>
      <c r="F115" t="s">
        <v>113</v>
      </c>
      <c r="G115" t="s">
        <v>7</v>
      </c>
      <c r="H115" t="s">
        <v>19</v>
      </c>
      <c r="I115">
        <v>9.4552626333575349E-5</v>
      </c>
      <c r="J115" t="s">
        <v>67</v>
      </c>
      <c r="K115" t="s">
        <v>68</v>
      </c>
      <c r="L115" t="s">
        <v>69</v>
      </c>
      <c r="M115" t="s">
        <v>62</v>
      </c>
      <c r="O115" t="s">
        <v>70</v>
      </c>
    </row>
    <row r="116" spans="1:15" x14ac:dyDescent="0.2">
      <c r="A116" t="s">
        <v>233</v>
      </c>
      <c r="B116" t="s">
        <v>221</v>
      </c>
      <c r="C116" t="s">
        <v>222</v>
      </c>
      <c r="D116" t="s">
        <v>236</v>
      </c>
      <c r="E116" t="s">
        <v>238</v>
      </c>
      <c r="F116" t="s">
        <v>113</v>
      </c>
      <c r="G116" t="s">
        <v>7</v>
      </c>
      <c r="H116" t="s">
        <v>20</v>
      </c>
      <c r="I116">
        <v>7.4704563385936707E-7</v>
      </c>
      <c r="J116" t="s">
        <v>67</v>
      </c>
      <c r="K116" t="s">
        <v>68</v>
      </c>
      <c r="L116" t="s">
        <v>69</v>
      </c>
      <c r="M116" t="s">
        <v>62</v>
      </c>
      <c r="O116" t="s">
        <v>70</v>
      </c>
    </row>
    <row r="117" spans="1:15" x14ac:dyDescent="0.2">
      <c r="A117" t="s">
        <v>233</v>
      </c>
      <c r="B117" t="s">
        <v>221</v>
      </c>
      <c r="C117" t="s">
        <v>222</v>
      </c>
      <c r="D117" t="s">
        <v>236</v>
      </c>
      <c r="E117" t="s">
        <v>238</v>
      </c>
      <c r="F117" t="s">
        <v>113</v>
      </c>
      <c r="G117" t="s">
        <v>7</v>
      </c>
      <c r="H117" t="s">
        <v>21</v>
      </c>
      <c r="I117">
        <v>4.7671251989172832E-2</v>
      </c>
      <c r="J117" t="s">
        <v>67</v>
      </c>
      <c r="K117" t="s">
        <v>68</v>
      </c>
      <c r="L117" t="s">
        <v>69</v>
      </c>
      <c r="M117" t="s">
        <v>62</v>
      </c>
      <c r="O117" t="s">
        <v>212</v>
      </c>
    </row>
    <row r="118" spans="1:15" x14ac:dyDescent="0.2">
      <c r="A118" t="s">
        <v>233</v>
      </c>
      <c r="B118" t="s">
        <v>221</v>
      </c>
      <c r="C118" t="s">
        <v>229</v>
      </c>
      <c r="D118" t="s">
        <v>236</v>
      </c>
      <c r="E118" t="s">
        <v>238</v>
      </c>
      <c r="F118" t="s">
        <v>87</v>
      </c>
      <c r="G118" t="s">
        <v>7</v>
      </c>
      <c r="H118" t="s">
        <v>8</v>
      </c>
      <c r="I118">
        <v>1.7824808523517018E-5</v>
      </c>
      <c r="J118" t="s">
        <v>67</v>
      </c>
      <c r="K118" t="s">
        <v>68</v>
      </c>
      <c r="L118" t="s">
        <v>69</v>
      </c>
      <c r="M118" t="s">
        <v>62</v>
      </c>
      <c r="O118" t="s">
        <v>70</v>
      </c>
    </row>
    <row r="119" spans="1:15" x14ac:dyDescent="0.2">
      <c r="A119" t="s">
        <v>233</v>
      </c>
      <c r="B119" t="s">
        <v>221</v>
      </c>
      <c r="C119" t="s">
        <v>229</v>
      </c>
      <c r="D119" t="s">
        <v>236</v>
      </c>
      <c r="E119" t="s">
        <v>238</v>
      </c>
      <c r="F119" t="s">
        <v>87</v>
      </c>
      <c r="G119" t="s">
        <v>7</v>
      </c>
      <c r="H119" t="s">
        <v>12</v>
      </c>
      <c r="I119">
        <v>5.6481015972735419E-5</v>
      </c>
      <c r="J119" t="s">
        <v>67</v>
      </c>
      <c r="K119" t="s">
        <v>68</v>
      </c>
      <c r="L119" t="s">
        <v>69</v>
      </c>
      <c r="M119" t="s">
        <v>62</v>
      </c>
      <c r="O119" t="s">
        <v>70</v>
      </c>
    </row>
    <row r="120" spans="1:15" x14ac:dyDescent="0.2">
      <c r="A120" t="s">
        <v>233</v>
      </c>
      <c r="B120" t="s">
        <v>221</v>
      </c>
      <c r="C120" t="s">
        <v>229</v>
      </c>
      <c r="D120" t="s">
        <v>236</v>
      </c>
      <c r="E120" t="s">
        <v>238</v>
      </c>
      <c r="F120" t="s">
        <v>87</v>
      </c>
      <c r="G120" t="s">
        <v>7</v>
      </c>
      <c r="H120" t="s">
        <v>13</v>
      </c>
      <c r="I120">
        <v>1.1063856624478094E-4</v>
      </c>
      <c r="J120" t="s">
        <v>67</v>
      </c>
      <c r="K120" t="s">
        <v>68</v>
      </c>
      <c r="L120" t="s">
        <v>69</v>
      </c>
      <c r="M120" t="s">
        <v>62</v>
      </c>
      <c r="O120" t="s">
        <v>70</v>
      </c>
    </row>
    <row r="121" spans="1:15" x14ac:dyDescent="0.2">
      <c r="A121" t="s">
        <v>233</v>
      </c>
      <c r="B121" t="s">
        <v>221</v>
      </c>
      <c r="C121" t="s">
        <v>229</v>
      </c>
      <c r="D121" t="s">
        <v>236</v>
      </c>
      <c r="E121" t="s">
        <v>238</v>
      </c>
      <c r="F121" t="s">
        <v>87</v>
      </c>
      <c r="G121" t="s">
        <v>7</v>
      </c>
      <c r="H121" t="s">
        <v>14</v>
      </c>
      <c r="I121">
        <v>1.9872530282135777E-5</v>
      </c>
      <c r="J121" t="s">
        <v>67</v>
      </c>
      <c r="K121" t="s">
        <v>68</v>
      </c>
      <c r="L121" t="s">
        <v>69</v>
      </c>
      <c r="M121" t="s">
        <v>62</v>
      </c>
      <c r="O121" t="s">
        <v>70</v>
      </c>
    </row>
    <row r="122" spans="1:15" x14ac:dyDescent="0.2">
      <c r="A122" t="s">
        <v>233</v>
      </c>
      <c r="B122" t="s">
        <v>221</v>
      </c>
      <c r="C122" t="s">
        <v>229</v>
      </c>
      <c r="D122" t="s">
        <v>236</v>
      </c>
      <c r="E122" t="s">
        <v>238</v>
      </c>
      <c r="F122" t="s">
        <v>87</v>
      </c>
      <c r="G122" t="s">
        <v>7</v>
      </c>
      <c r="H122" t="s">
        <v>15</v>
      </c>
      <c r="I122">
        <v>8.6103961383997258E-6</v>
      </c>
      <c r="J122" t="s">
        <v>67</v>
      </c>
      <c r="K122" t="s">
        <v>68</v>
      </c>
      <c r="L122" t="s">
        <v>69</v>
      </c>
      <c r="M122" t="s">
        <v>62</v>
      </c>
      <c r="O122" t="s">
        <v>70</v>
      </c>
    </row>
    <row r="123" spans="1:15" x14ac:dyDescent="0.2">
      <c r="A123" t="s">
        <v>233</v>
      </c>
      <c r="B123" t="s">
        <v>221</v>
      </c>
      <c r="C123" t="s">
        <v>229</v>
      </c>
      <c r="D123" t="s">
        <v>236</v>
      </c>
      <c r="E123" t="s">
        <v>238</v>
      </c>
      <c r="F123" t="s">
        <v>87</v>
      </c>
      <c r="G123" t="s">
        <v>7</v>
      </c>
      <c r="H123" t="s">
        <v>16</v>
      </c>
      <c r="I123">
        <v>2.7210773634962754E-4</v>
      </c>
      <c r="J123" t="s">
        <v>67</v>
      </c>
      <c r="K123" t="s">
        <v>68</v>
      </c>
      <c r="L123" t="s">
        <v>69</v>
      </c>
      <c r="M123" t="s">
        <v>62</v>
      </c>
      <c r="O123" t="s">
        <v>70</v>
      </c>
    </row>
    <row r="124" spans="1:15" x14ac:dyDescent="0.2">
      <c r="A124" t="s">
        <v>233</v>
      </c>
      <c r="B124" t="s">
        <v>221</v>
      </c>
      <c r="C124" t="s">
        <v>229</v>
      </c>
      <c r="D124" t="s">
        <v>236</v>
      </c>
      <c r="E124" t="s">
        <v>238</v>
      </c>
      <c r="F124" t="s">
        <v>87</v>
      </c>
      <c r="G124" t="s">
        <v>7</v>
      </c>
      <c r="H124" t="s">
        <v>17</v>
      </c>
      <c r="I124">
        <v>7.0715570636619683E-7</v>
      </c>
      <c r="J124" t="s">
        <v>67</v>
      </c>
      <c r="K124" t="s">
        <v>68</v>
      </c>
      <c r="L124" t="s">
        <v>69</v>
      </c>
      <c r="M124" t="s">
        <v>62</v>
      </c>
      <c r="O124" t="s">
        <v>70</v>
      </c>
    </row>
    <row r="125" spans="1:15" x14ac:dyDescent="0.2">
      <c r="A125" t="s">
        <v>233</v>
      </c>
      <c r="B125" t="s">
        <v>221</v>
      </c>
      <c r="C125" t="s">
        <v>229</v>
      </c>
      <c r="D125" t="s">
        <v>236</v>
      </c>
      <c r="E125" t="s">
        <v>238</v>
      </c>
      <c r="F125" t="s">
        <v>87</v>
      </c>
      <c r="G125" t="s">
        <v>7</v>
      </c>
      <c r="H125" t="s">
        <v>18</v>
      </c>
      <c r="I125">
        <v>1.6692516659960791E-6</v>
      </c>
      <c r="J125" t="s">
        <v>67</v>
      </c>
      <c r="K125" t="s">
        <v>68</v>
      </c>
      <c r="L125" t="s">
        <v>69</v>
      </c>
      <c r="M125" t="s">
        <v>62</v>
      </c>
      <c r="O125" t="s">
        <v>70</v>
      </c>
    </row>
    <row r="126" spans="1:15" x14ac:dyDescent="0.2">
      <c r="A126" t="s">
        <v>233</v>
      </c>
      <c r="B126" t="s">
        <v>221</v>
      </c>
      <c r="C126" t="s">
        <v>229</v>
      </c>
      <c r="D126" t="s">
        <v>236</v>
      </c>
      <c r="E126" t="s">
        <v>238</v>
      </c>
      <c r="F126" t="s">
        <v>87</v>
      </c>
      <c r="G126" t="s">
        <v>7</v>
      </c>
      <c r="H126" t="s">
        <v>19</v>
      </c>
      <c r="I126">
        <v>3.1274325149981033E-4</v>
      </c>
      <c r="J126" t="s">
        <v>67</v>
      </c>
      <c r="K126" t="s">
        <v>68</v>
      </c>
      <c r="L126" t="s">
        <v>69</v>
      </c>
      <c r="M126" t="s">
        <v>62</v>
      </c>
      <c r="O126" t="s">
        <v>70</v>
      </c>
    </row>
    <row r="127" spans="1:15" x14ac:dyDescent="0.2">
      <c r="A127" t="s">
        <v>233</v>
      </c>
      <c r="B127" t="s">
        <v>221</v>
      </c>
      <c r="C127" t="s">
        <v>229</v>
      </c>
      <c r="D127" t="s">
        <v>236</v>
      </c>
      <c r="E127" t="s">
        <v>238</v>
      </c>
      <c r="F127" t="s">
        <v>87</v>
      </c>
      <c r="G127" t="s">
        <v>7</v>
      </c>
      <c r="H127" t="s">
        <v>20</v>
      </c>
      <c r="I127">
        <v>2.4709359180322702E-6</v>
      </c>
      <c r="J127" t="s">
        <v>67</v>
      </c>
      <c r="K127" t="s">
        <v>68</v>
      </c>
      <c r="L127" t="s">
        <v>69</v>
      </c>
      <c r="M127" t="s">
        <v>62</v>
      </c>
      <c r="O127" t="s">
        <v>70</v>
      </c>
    </row>
    <row r="128" spans="1:15" x14ac:dyDescent="0.2">
      <c r="A128" t="s">
        <v>233</v>
      </c>
      <c r="B128" t="s">
        <v>221</v>
      </c>
      <c r="C128" t="s">
        <v>229</v>
      </c>
      <c r="D128" t="s">
        <v>236</v>
      </c>
      <c r="E128" t="s">
        <v>238</v>
      </c>
      <c r="F128" t="s">
        <v>87</v>
      </c>
      <c r="G128" t="s">
        <v>7</v>
      </c>
      <c r="H128" t="s">
        <v>21</v>
      </c>
      <c r="I128">
        <v>0.15767792951158482</v>
      </c>
      <c r="J128" t="s">
        <v>67</v>
      </c>
      <c r="K128" t="s">
        <v>68</v>
      </c>
      <c r="L128" t="s">
        <v>69</v>
      </c>
      <c r="M128" t="s">
        <v>62</v>
      </c>
      <c r="O128" t="s">
        <v>212</v>
      </c>
    </row>
    <row r="129" spans="1:15" x14ac:dyDescent="0.2">
      <c r="A129" t="s">
        <v>233</v>
      </c>
      <c r="B129" t="s">
        <v>221</v>
      </c>
      <c r="C129" t="s">
        <v>229</v>
      </c>
      <c r="D129" t="s">
        <v>236</v>
      </c>
      <c r="E129" t="s">
        <v>238</v>
      </c>
      <c r="F129" t="s">
        <v>113</v>
      </c>
      <c r="G129" t="s">
        <v>7</v>
      </c>
      <c r="H129" t="s">
        <v>8</v>
      </c>
      <c r="I129">
        <v>5.3890290252758847E-6</v>
      </c>
      <c r="J129" t="s">
        <v>67</v>
      </c>
      <c r="K129" t="s">
        <v>68</v>
      </c>
      <c r="L129" t="s">
        <v>69</v>
      </c>
      <c r="M129" t="s">
        <v>62</v>
      </c>
      <c r="O129" t="s">
        <v>70</v>
      </c>
    </row>
    <row r="130" spans="1:15" x14ac:dyDescent="0.2">
      <c r="A130" t="s">
        <v>233</v>
      </c>
      <c r="B130" t="s">
        <v>221</v>
      </c>
      <c r="C130" t="s">
        <v>229</v>
      </c>
      <c r="D130" t="s">
        <v>236</v>
      </c>
      <c r="E130" t="s">
        <v>238</v>
      </c>
      <c r="F130" t="s">
        <v>113</v>
      </c>
      <c r="G130" t="s">
        <v>7</v>
      </c>
      <c r="H130" t="s">
        <v>12</v>
      </c>
      <c r="I130">
        <v>1.7076078772603004E-5</v>
      </c>
      <c r="J130" t="s">
        <v>67</v>
      </c>
      <c r="K130" t="s">
        <v>68</v>
      </c>
      <c r="L130" t="s">
        <v>69</v>
      </c>
      <c r="M130" t="s">
        <v>62</v>
      </c>
      <c r="O130" t="s">
        <v>70</v>
      </c>
    </row>
    <row r="131" spans="1:15" x14ac:dyDescent="0.2">
      <c r="A131" t="s">
        <v>233</v>
      </c>
      <c r="B131" t="s">
        <v>221</v>
      </c>
      <c r="C131" t="s">
        <v>229</v>
      </c>
      <c r="D131" t="s">
        <v>236</v>
      </c>
      <c r="E131" t="s">
        <v>238</v>
      </c>
      <c r="F131" t="s">
        <v>113</v>
      </c>
      <c r="G131" t="s">
        <v>7</v>
      </c>
      <c r="H131" t="s">
        <v>13</v>
      </c>
      <c r="I131">
        <v>3.3449697034411118E-5</v>
      </c>
      <c r="J131" t="s">
        <v>67</v>
      </c>
      <c r="K131" t="s">
        <v>68</v>
      </c>
      <c r="L131" t="s">
        <v>69</v>
      </c>
      <c r="M131" t="s">
        <v>62</v>
      </c>
      <c r="O131" t="s">
        <v>70</v>
      </c>
    </row>
    <row r="132" spans="1:15" x14ac:dyDescent="0.2">
      <c r="A132" t="s">
        <v>233</v>
      </c>
      <c r="B132" t="s">
        <v>221</v>
      </c>
      <c r="C132" t="s">
        <v>229</v>
      </c>
      <c r="D132" t="s">
        <v>236</v>
      </c>
      <c r="E132" t="s">
        <v>238</v>
      </c>
      <c r="F132" t="s">
        <v>113</v>
      </c>
      <c r="G132" t="s">
        <v>7</v>
      </c>
      <c r="H132" t="s">
        <v>14</v>
      </c>
      <c r="I132">
        <v>6.0081230244246691E-6</v>
      </c>
      <c r="J132" t="s">
        <v>67</v>
      </c>
      <c r="K132" t="s">
        <v>68</v>
      </c>
      <c r="L132" t="s">
        <v>69</v>
      </c>
      <c r="M132" t="s">
        <v>62</v>
      </c>
      <c r="O132" t="s">
        <v>70</v>
      </c>
    </row>
    <row r="133" spans="1:15" x14ac:dyDescent="0.2">
      <c r="A133" t="s">
        <v>233</v>
      </c>
      <c r="B133" t="s">
        <v>221</v>
      </c>
      <c r="C133" t="s">
        <v>229</v>
      </c>
      <c r="D133" t="s">
        <v>236</v>
      </c>
      <c r="E133" t="s">
        <v>238</v>
      </c>
      <c r="F133" t="s">
        <v>113</v>
      </c>
      <c r="G133" t="s">
        <v>7</v>
      </c>
      <c r="H133" t="s">
        <v>15</v>
      </c>
      <c r="I133">
        <v>2.6032074705172764E-6</v>
      </c>
      <c r="J133" t="s">
        <v>67</v>
      </c>
      <c r="K133" t="s">
        <v>68</v>
      </c>
      <c r="L133" t="s">
        <v>69</v>
      </c>
      <c r="M133" t="s">
        <v>62</v>
      </c>
      <c r="O133" t="s">
        <v>70</v>
      </c>
    </row>
    <row r="134" spans="1:15" x14ac:dyDescent="0.2">
      <c r="A134" t="s">
        <v>233</v>
      </c>
      <c r="B134" t="s">
        <v>221</v>
      </c>
      <c r="C134" t="s">
        <v>229</v>
      </c>
      <c r="D134" t="s">
        <v>236</v>
      </c>
      <c r="E134" t="s">
        <v>238</v>
      </c>
      <c r="F134" t="s">
        <v>113</v>
      </c>
      <c r="G134" t="s">
        <v>7</v>
      </c>
      <c r="H134" t="s">
        <v>16</v>
      </c>
      <c r="I134">
        <v>8.2267166418959427E-5</v>
      </c>
      <c r="J134" t="s">
        <v>67</v>
      </c>
      <c r="K134" t="s">
        <v>68</v>
      </c>
      <c r="L134" t="s">
        <v>69</v>
      </c>
      <c r="M134" t="s">
        <v>62</v>
      </c>
      <c r="O134" t="s">
        <v>70</v>
      </c>
    </row>
    <row r="135" spans="1:15" x14ac:dyDescent="0.2">
      <c r="A135" t="s">
        <v>233</v>
      </c>
      <c r="B135" t="s">
        <v>221</v>
      </c>
      <c r="C135" t="s">
        <v>229</v>
      </c>
      <c r="D135" t="s">
        <v>236</v>
      </c>
      <c r="E135" t="s">
        <v>238</v>
      </c>
      <c r="F135" t="s">
        <v>113</v>
      </c>
      <c r="G135" t="s">
        <v>7</v>
      </c>
      <c r="H135" t="s">
        <v>17</v>
      </c>
      <c r="I135">
        <v>2.1379655338059023E-7</v>
      </c>
      <c r="J135" t="s">
        <v>67</v>
      </c>
      <c r="K135" t="s">
        <v>68</v>
      </c>
      <c r="L135" t="s">
        <v>69</v>
      </c>
      <c r="M135" t="s">
        <v>62</v>
      </c>
      <c r="O135" t="s">
        <v>70</v>
      </c>
    </row>
    <row r="136" spans="1:15" x14ac:dyDescent="0.2">
      <c r="A136" t="s">
        <v>233</v>
      </c>
      <c r="B136" t="s">
        <v>221</v>
      </c>
      <c r="C136" t="s">
        <v>229</v>
      </c>
      <c r="D136" t="s">
        <v>236</v>
      </c>
      <c r="E136" t="s">
        <v>238</v>
      </c>
      <c r="F136" t="s">
        <v>113</v>
      </c>
      <c r="G136" t="s">
        <v>7</v>
      </c>
      <c r="H136" t="s">
        <v>18</v>
      </c>
      <c r="I136">
        <v>5.0466997537026356E-7</v>
      </c>
      <c r="J136" t="s">
        <v>67</v>
      </c>
      <c r="K136" t="s">
        <v>68</v>
      </c>
      <c r="L136" t="s">
        <v>69</v>
      </c>
      <c r="M136" t="s">
        <v>62</v>
      </c>
      <c r="O136" t="s">
        <v>70</v>
      </c>
    </row>
    <row r="137" spans="1:15" x14ac:dyDescent="0.2">
      <c r="A137" t="s">
        <v>233</v>
      </c>
      <c r="B137" t="s">
        <v>221</v>
      </c>
      <c r="C137" t="s">
        <v>229</v>
      </c>
      <c r="D137" t="s">
        <v>236</v>
      </c>
      <c r="E137" t="s">
        <v>238</v>
      </c>
      <c r="F137" t="s">
        <v>113</v>
      </c>
      <c r="G137" t="s">
        <v>7</v>
      </c>
      <c r="H137" t="s">
        <v>19</v>
      </c>
      <c r="I137">
        <v>9.4552626333575349E-5</v>
      </c>
      <c r="J137" t="s">
        <v>67</v>
      </c>
      <c r="K137" t="s">
        <v>68</v>
      </c>
      <c r="L137" t="s">
        <v>69</v>
      </c>
      <c r="M137" t="s">
        <v>62</v>
      </c>
      <c r="O137" t="s">
        <v>70</v>
      </c>
    </row>
    <row r="138" spans="1:15" x14ac:dyDescent="0.2">
      <c r="A138" t="s">
        <v>233</v>
      </c>
      <c r="B138" t="s">
        <v>221</v>
      </c>
      <c r="C138" t="s">
        <v>229</v>
      </c>
      <c r="D138" t="s">
        <v>236</v>
      </c>
      <c r="E138" t="s">
        <v>238</v>
      </c>
      <c r="F138" t="s">
        <v>113</v>
      </c>
      <c r="G138" t="s">
        <v>7</v>
      </c>
      <c r="H138" t="s">
        <v>20</v>
      </c>
      <c r="I138">
        <v>7.4704563385936707E-7</v>
      </c>
      <c r="J138" t="s">
        <v>67</v>
      </c>
      <c r="K138" t="s">
        <v>68</v>
      </c>
      <c r="L138" t="s">
        <v>69</v>
      </c>
      <c r="M138" t="s">
        <v>62</v>
      </c>
      <c r="O138" t="s">
        <v>70</v>
      </c>
    </row>
    <row r="139" spans="1:15" x14ac:dyDescent="0.2">
      <c r="A139" t="s">
        <v>233</v>
      </c>
      <c r="B139" t="s">
        <v>221</v>
      </c>
      <c r="C139" t="s">
        <v>229</v>
      </c>
      <c r="D139" t="s">
        <v>236</v>
      </c>
      <c r="E139" t="s">
        <v>238</v>
      </c>
      <c r="F139" t="s">
        <v>113</v>
      </c>
      <c r="G139" t="s">
        <v>7</v>
      </c>
      <c r="H139" t="s">
        <v>21</v>
      </c>
      <c r="I139">
        <v>4.7671251989172832E-2</v>
      </c>
      <c r="J139" t="s">
        <v>67</v>
      </c>
      <c r="K139" t="s">
        <v>68</v>
      </c>
      <c r="L139" t="s">
        <v>69</v>
      </c>
      <c r="M139" t="s">
        <v>62</v>
      </c>
      <c r="O139" t="s">
        <v>157</v>
      </c>
    </row>
    <row r="140" spans="1:15" x14ac:dyDescent="0.2">
      <c r="A140" t="s">
        <v>233</v>
      </c>
      <c r="B140" t="s">
        <v>221</v>
      </c>
      <c r="C140" t="s">
        <v>223</v>
      </c>
      <c r="D140" t="s">
        <v>236</v>
      </c>
      <c r="E140" t="s">
        <v>238</v>
      </c>
      <c r="F140" t="s">
        <v>100</v>
      </c>
      <c r="G140" t="s">
        <v>7</v>
      </c>
      <c r="H140" t="s">
        <v>8</v>
      </c>
      <c r="I140">
        <v>5.2439436688540401E-8</v>
      </c>
      <c r="J140" t="s">
        <v>67</v>
      </c>
      <c r="K140" t="s">
        <v>68</v>
      </c>
      <c r="L140" t="s">
        <v>69</v>
      </c>
      <c r="M140" t="s">
        <v>62</v>
      </c>
      <c r="O140" t="s">
        <v>70</v>
      </c>
    </row>
    <row r="141" spans="1:15" x14ac:dyDescent="0.2">
      <c r="A141" t="s">
        <v>233</v>
      </c>
      <c r="B141" t="s">
        <v>221</v>
      </c>
      <c r="C141" t="s">
        <v>223</v>
      </c>
      <c r="D141" t="s">
        <v>236</v>
      </c>
      <c r="E141" t="s">
        <v>238</v>
      </c>
      <c r="F141" t="s">
        <v>100</v>
      </c>
      <c r="G141" t="s">
        <v>7</v>
      </c>
      <c r="H141" t="s">
        <v>12</v>
      </c>
      <c r="I141">
        <v>1.6616350505527328E-7</v>
      </c>
      <c r="J141" t="s">
        <v>67</v>
      </c>
      <c r="K141" t="s">
        <v>68</v>
      </c>
      <c r="L141" t="s">
        <v>69</v>
      </c>
      <c r="M141" t="s">
        <v>62</v>
      </c>
      <c r="O141" t="s">
        <v>70</v>
      </c>
    </row>
    <row r="142" spans="1:15" x14ac:dyDescent="0.2">
      <c r="A142" t="s">
        <v>233</v>
      </c>
      <c r="B142" t="s">
        <v>221</v>
      </c>
      <c r="C142" t="s">
        <v>223</v>
      </c>
      <c r="D142" t="s">
        <v>236</v>
      </c>
      <c r="E142" t="s">
        <v>238</v>
      </c>
      <c r="F142" t="s">
        <v>100</v>
      </c>
      <c r="G142" t="s">
        <v>7</v>
      </c>
      <c r="H142" t="s">
        <v>13</v>
      </c>
      <c r="I142">
        <v>3.2549152392012983E-7</v>
      </c>
      <c r="J142" t="s">
        <v>67</v>
      </c>
      <c r="K142" t="s">
        <v>68</v>
      </c>
      <c r="L142" t="s">
        <v>69</v>
      </c>
      <c r="M142" t="s">
        <v>62</v>
      </c>
      <c r="O142" t="s">
        <v>70</v>
      </c>
    </row>
    <row r="143" spans="1:15" x14ac:dyDescent="0.2">
      <c r="A143" t="s">
        <v>233</v>
      </c>
      <c r="B143" t="s">
        <v>221</v>
      </c>
      <c r="C143" t="s">
        <v>223</v>
      </c>
      <c r="D143" t="s">
        <v>236</v>
      </c>
      <c r="E143" t="s">
        <v>238</v>
      </c>
      <c r="F143" t="s">
        <v>100</v>
      </c>
      <c r="G143" t="s">
        <v>7</v>
      </c>
      <c r="H143" t="s">
        <v>14</v>
      </c>
      <c r="I143">
        <v>5.84637019913156E-8</v>
      </c>
      <c r="J143" t="s">
        <v>67</v>
      </c>
      <c r="K143" t="s">
        <v>68</v>
      </c>
      <c r="L143" t="s">
        <v>69</v>
      </c>
      <c r="M143" t="s">
        <v>62</v>
      </c>
      <c r="O143" t="s">
        <v>70</v>
      </c>
    </row>
    <row r="144" spans="1:15" x14ac:dyDescent="0.2">
      <c r="A144" t="s">
        <v>233</v>
      </c>
      <c r="B144" t="s">
        <v>221</v>
      </c>
      <c r="C144" t="s">
        <v>223</v>
      </c>
      <c r="D144" t="s">
        <v>236</v>
      </c>
      <c r="E144" t="s">
        <v>238</v>
      </c>
      <c r="F144" t="s">
        <v>100</v>
      </c>
      <c r="G144" t="s">
        <v>7</v>
      </c>
      <c r="H144" t="s">
        <v>15</v>
      </c>
      <c r="I144">
        <v>2.5331229929743717E-8</v>
      </c>
      <c r="J144" t="s">
        <v>67</v>
      </c>
      <c r="K144" t="s">
        <v>68</v>
      </c>
      <c r="L144" t="s">
        <v>69</v>
      </c>
      <c r="M144" t="s">
        <v>62</v>
      </c>
      <c r="O144" t="s">
        <v>70</v>
      </c>
    </row>
    <row r="145" spans="1:15" x14ac:dyDescent="0.2">
      <c r="A145" t="s">
        <v>233</v>
      </c>
      <c r="B145" t="s">
        <v>221</v>
      </c>
      <c r="C145" t="s">
        <v>223</v>
      </c>
      <c r="D145" t="s">
        <v>236</v>
      </c>
      <c r="E145" t="s">
        <v>238</v>
      </c>
      <c r="F145" t="s">
        <v>100</v>
      </c>
      <c r="G145" t="s">
        <v>7</v>
      </c>
      <c r="H145" t="s">
        <v>16</v>
      </c>
      <c r="I145">
        <v>8.005234050027755E-7</v>
      </c>
      <c r="J145" t="s">
        <v>67</v>
      </c>
      <c r="K145" t="s">
        <v>68</v>
      </c>
      <c r="L145" t="s">
        <v>69</v>
      </c>
      <c r="M145" t="s">
        <v>62</v>
      </c>
      <c r="O145" t="s">
        <v>70</v>
      </c>
    </row>
    <row r="146" spans="1:15" x14ac:dyDescent="0.2">
      <c r="A146" t="s">
        <v>233</v>
      </c>
      <c r="B146" t="s">
        <v>221</v>
      </c>
      <c r="C146" t="s">
        <v>223</v>
      </c>
      <c r="D146" t="s">
        <v>236</v>
      </c>
      <c r="E146" t="s">
        <v>238</v>
      </c>
      <c r="F146" t="s">
        <v>100</v>
      </c>
      <c r="G146" t="s">
        <v>7</v>
      </c>
      <c r="H146" t="s">
        <v>17</v>
      </c>
      <c r="I146">
        <v>2.0804064651805534E-9</v>
      </c>
      <c r="J146" t="s">
        <v>67</v>
      </c>
      <c r="K146" t="s">
        <v>68</v>
      </c>
      <c r="L146" t="s">
        <v>69</v>
      </c>
      <c r="M146" t="s">
        <v>62</v>
      </c>
      <c r="O146" t="s">
        <v>70</v>
      </c>
    </row>
    <row r="147" spans="1:15" x14ac:dyDescent="0.2">
      <c r="A147" t="s">
        <v>233</v>
      </c>
      <c r="B147" t="s">
        <v>221</v>
      </c>
      <c r="C147" t="s">
        <v>223</v>
      </c>
      <c r="D147" t="s">
        <v>236</v>
      </c>
      <c r="E147" t="s">
        <v>238</v>
      </c>
      <c r="F147" t="s">
        <v>100</v>
      </c>
      <c r="G147" t="s">
        <v>7</v>
      </c>
      <c r="H147" t="s">
        <v>18</v>
      </c>
      <c r="I147">
        <v>4.9108307077045959E-9</v>
      </c>
      <c r="J147" t="s">
        <v>67</v>
      </c>
      <c r="K147" t="s">
        <v>68</v>
      </c>
      <c r="L147" t="s">
        <v>69</v>
      </c>
      <c r="M147" t="s">
        <v>62</v>
      </c>
      <c r="O147" t="s">
        <v>70</v>
      </c>
    </row>
    <row r="148" spans="1:15" x14ac:dyDescent="0.2">
      <c r="A148" t="s">
        <v>233</v>
      </c>
      <c r="B148" t="s">
        <v>221</v>
      </c>
      <c r="C148" t="s">
        <v>223</v>
      </c>
      <c r="D148" t="s">
        <v>236</v>
      </c>
      <c r="E148" t="s">
        <v>238</v>
      </c>
      <c r="F148" t="s">
        <v>100</v>
      </c>
      <c r="G148" t="s">
        <v>7</v>
      </c>
      <c r="H148" t="s">
        <v>19</v>
      </c>
      <c r="I148">
        <v>9.2007046892847433E-7</v>
      </c>
      <c r="J148" t="s">
        <v>67</v>
      </c>
      <c r="K148" t="s">
        <v>68</v>
      </c>
      <c r="L148" t="s">
        <v>69</v>
      </c>
      <c r="M148" t="s">
        <v>62</v>
      </c>
      <c r="O148" t="s">
        <v>70</v>
      </c>
    </row>
    <row r="149" spans="1:15" x14ac:dyDescent="0.2">
      <c r="A149" t="s">
        <v>233</v>
      </c>
      <c r="B149" t="s">
        <v>221</v>
      </c>
      <c r="C149" t="s">
        <v>223</v>
      </c>
      <c r="D149" t="s">
        <v>236</v>
      </c>
      <c r="E149" t="s">
        <v>238</v>
      </c>
      <c r="F149" t="s">
        <v>100</v>
      </c>
      <c r="G149" t="s">
        <v>7</v>
      </c>
      <c r="H149" t="s">
        <v>20</v>
      </c>
      <c r="I149">
        <v>7.2693340556304226E-9</v>
      </c>
      <c r="J149" t="s">
        <v>67</v>
      </c>
      <c r="K149" t="s">
        <v>68</v>
      </c>
      <c r="L149" t="s">
        <v>69</v>
      </c>
      <c r="M149" t="s">
        <v>62</v>
      </c>
      <c r="O149" t="s">
        <v>70</v>
      </c>
    </row>
    <row r="150" spans="1:15" x14ac:dyDescent="0.2">
      <c r="A150" t="s">
        <v>233</v>
      </c>
      <c r="B150" t="s">
        <v>221</v>
      </c>
      <c r="C150" t="s">
        <v>223</v>
      </c>
      <c r="D150" t="s">
        <v>236</v>
      </c>
      <c r="E150" t="s">
        <v>238</v>
      </c>
      <c r="F150" t="s">
        <v>100</v>
      </c>
      <c r="G150" t="s">
        <v>7</v>
      </c>
      <c r="H150" t="s">
        <v>21</v>
      </c>
      <c r="I150">
        <v>4.6387829585343667E-4</v>
      </c>
      <c r="J150" t="s">
        <v>67</v>
      </c>
      <c r="K150" t="s">
        <v>68</v>
      </c>
      <c r="L150" t="s">
        <v>69</v>
      </c>
      <c r="M150" t="s">
        <v>62</v>
      </c>
      <c r="O150" t="s">
        <v>157</v>
      </c>
    </row>
    <row r="151" spans="1:15" x14ac:dyDescent="0.2">
      <c r="A151" t="s">
        <v>233</v>
      </c>
      <c r="B151" t="s">
        <v>221</v>
      </c>
      <c r="C151" t="s">
        <v>223</v>
      </c>
      <c r="D151" t="s">
        <v>236</v>
      </c>
      <c r="E151" t="s">
        <v>238</v>
      </c>
      <c r="F151" t="s">
        <v>113</v>
      </c>
      <c r="G151" t="s">
        <v>7</v>
      </c>
      <c r="H151" t="s">
        <v>8</v>
      </c>
      <c r="I151">
        <v>5.3890290252758847E-6</v>
      </c>
      <c r="J151" t="s">
        <v>67</v>
      </c>
      <c r="K151" t="s">
        <v>68</v>
      </c>
      <c r="L151" t="s">
        <v>69</v>
      </c>
      <c r="M151" t="s">
        <v>62</v>
      </c>
      <c r="O151" t="s">
        <v>70</v>
      </c>
    </row>
    <row r="152" spans="1:15" x14ac:dyDescent="0.2">
      <c r="A152" t="s">
        <v>233</v>
      </c>
      <c r="B152" t="s">
        <v>221</v>
      </c>
      <c r="C152" t="s">
        <v>223</v>
      </c>
      <c r="D152" t="s">
        <v>236</v>
      </c>
      <c r="E152" t="s">
        <v>238</v>
      </c>
      <c r="F152" t="s">
        <v>113</v>
      </c>
      <c r="G152" t="s">
        <v>7</v>
      </c>
      <c r="H152" t="s">
        <v>12</v>
      </c>
      <c r="I152">
        <v>1.7076078772603004E-5</v>
      </c>
      <c r="J152" t="s">
        <v>67</v>
      </c>
      <c r="K152" t="s">
        <v>68</v>
      </c>
      <c r="L152" t="s">
        <v>69</v>
      </c>
      <c r="M152" t="s">
        <v>62</v>
      </c>
      <c r="O152" t="s">
        <v>70</v>
      </c>
    </row>
    <row r="153" spans="1:15" x14ac:dyDescent="0.2">
      <c r="A153" t="s">
        <v>233</v>
      </c>
      <c r="B153" t="s">
        <v>221</v>
      </c>
      <c r="C153" t="s">
        <v>223</v>
      </c>
      <c r="D153" t="s">
        <v>236</v>
      </c>
      <c r="E153" t="s">
        <v>238</v>
      </c>
      <c r="F153" t="s">
        <v>113</v>
      </c>
      <c r="G153" t="s">
        <v>7</v>
      </c>
      <c r="H153" t="s">
        <v>13</v>
      </c>
      <c r="I153">
        <v>3.3449697034411118E-5</v>
      </c>
      <c r="J153" t="s">
        <v>67</v>
      </c>
      <c r="K153" t="s">
        <v>68</v>
      </c>
      <c r="L153" t="s">
        <v>69</v>
      </c>
      <c r="M153" t="s">
        <v>62</v>
      </c>
      <c r="O153" t="s">
        <v>70</v>
      </c>
    </row>
    <row r="154" spans="1:15" x14ac:dyDescent="0.2">
      <c r="A154" t="s">
        <v>233</v>
      </c>
      <c r="B154" t="s">
        <v>221</v>
      </c>
      <c r="C154" t="s">
        <v>223</v>
      </c>
      <c r="D154" t="s">
        <v>236</v>
      </c>
      <c r="E154" t="s">
        <v>238</v>
      </c>
      <c r="F154" t="s">
        <v>113</v>
      </c>
      <c r="G154" t="s">
        <v>7</v>
      </c>
      <c r="H154" t="s">
        <v>14</v>
      </c>
      <c r="I154">
        <v>6.0081230244246691E-6</v>
      </c>
      <c r="J154" t="s">
        <v>67</v>
      </c>
      <c r="K154" t="s">
        <v>68</v>
      </c>
      <c r="L154" t="s">
        <v>69</v>
      </c>
      <c r="M154" t="s">
        <v>62</v>
      </c>
      <c r="O154" t="s">
        <v>70</v>
      </c>
    </row>
    <row r="155" spans="1:15" x14ac:dyDescent="0.2">
      <c r="A155" t="s">
        <v>233</v>
      </c>
      <c r="B155" t="s">
        <v>221</v>
      </c>
      <c r="C155" t="s">
        <v>223</v>
      </c>
      <c r="D155" t="s">
        <v>236</v>
      </c>
      <c r="E155" t="s">
        <v>238</v>
      </c>
      <c r="F155" t="s">
        <v>113</v>
      </c>
      <c r="G155" t="s">
        <v>7</v>
      </c>
      <c r="H155" t="s">
        <v>15</v>
      </c>
      <c r="I155">
        <v>2.6032074705172764E-6</v>
      </c>
      <c r="J155" t="s">
        <v>67</v>
      </c>
      <c r="K155" t="s">
        <v>68</v>
      </c>
      <c r="L155" t="s">
        <v>69</v>
      </c>
      <c r="M155" t="s">
        <v>62</v>
      </c>
      <c r="O155" t="s">
        <v>70</v>
      </c>
    </row>
    <row r="156" spans="1:15" x14ac:dyDescent="0.2">
      <c r="A156" t="s">
        <v>233</v>
      </c>
      <c r="B156" t="s">
        <v>221</v>
      </c>
      <c r="C156" t="s">
        <v>223</v>
      </c>
      <c r="D156" t="s">
        <v>236</v>
      </c>
      <c r="E156" t="s">
        <v>238</v>
      </c>
      <c r="F156" t="s">
        <v>113</v>
      </c>
      <c r="G156" t="s">
        <v>7</v>
      </c>
      <c r="H156" t="s">
        <v>16</v>
      </c>
      <c r="I156">
        <v>8.2267166418959427E-5</v>
      </c>
      <c r="J156" t="s">
        <v>67</v>
      </c>
      <c r="K156" t="s">
        <v>68</v>
      </c>
      <c r="L156" t="s">
        <v>69</v>
      </c>
      <c r="M156" t="s">
        <v>62</v>
      </c>
      <c r="O156" t="s">
        <v>70</v>
      </c>
    </row>
    <row r="157" spans="1:15" x14ac:dyDescent="0.2">
      <c r="A157" t="s">
        <v>233</v>
      </c>
      <c r="B157" t="s">
        <v>221</v>
      </c>
      <c r="C157" t="s">
        <v>223</v>
      </c>
      <c r="D157" t="s">
        <v>236</v>
      </c>
      <c r="E157" t="s">
        <v>238</v>
      </c>
      <c r="F157" t="s">
        <v>113</v>
      </c>
      <c r="G157" t="s">
        <v>7</v>
      </c>
      <c r="H157" t="s">
        <v>17</v>
      </c>
      <c r="I157">
        <v>2.1379655338059023E-7</v>
      </c>
      <c r="J157" t="s">
        <v>67</v>
      </c>
      <c r="K157" t="s">
        <v>68</v>
      </c>
      <c r="L157" t="s">
        <v>69</v>
      </c>
      <c r="M157" t="s">
        <v>62</v>
      </c>
      <c r="O157" t="s">
        <v>70</v>
      </c>
    </row>
    <row r="158" spans="1:15" x14ac:dyDescent="0.2">
      <c r="A158" t="s">
        <v>233</v>
      </c>
      <c r="B158" t="s">
        <v>221</v>
      </c>
      <c r="C158" t="s">
        <v>223</v>
      </c>
      <c r="D158" t="s">
        <v>236</v>
      </c>
      <c r="E158" t="s">
        <v>238</v>
      </c>
      <c r="F158" t="s">
        <v>113</v>
      </c>
      <c r="G158" t="s">
        <v>7</v>
      </c>
      <c r="H158" t="s">
        <v>18</v>
      </c>
      <c r="I158">
        <v>5.0466997537026356E-7</v>
      </c>
      <c r="J158" t="s">
        <v>67</v>
      </c>
      <c r="K158" t="s">
        <v>68</v>
      </c>
      <c r="L158" t="s">
        <v>69</v>
      </c>
      <c r="M158" t="s">
        <v>62</v>
      </c>
      <c r="O158" t="s">
        <v>70</v>
      </c>
    </row>
    <row r="159" spans="1:15" x14ac:dyDescent="0.2">
      <c r="A159" t="s">
        <v>233</v>
      </c>
      <c r="B159" t="s">
        <v>221</v>
      </c>
      <c r="C159" t="s">
        <v>223</v>
      </c>
      <c r="D159" t="s">
        <v>236</v>
      </c>
      <c r="E159" t="s">
        <v>238</v>
      </c>
      <c r="F159" t="s">
        <v>113</v>
      </c>
      <c r="G159" t="s">
        <v>7</v>
      </c>
      <c r="H159" t="s">
        <v>19</v>
      </c>
      <c r="I159">
        <v>9.4552626333575349E-5</v>
      </c>
      <c r="J159" t="s">
        <v>67</v>
      </c>
      <c r="K159" t="s">
        <v>68</v>
      </c>
      <c r="L159" t="s">
        <v>69</v>
      </c>
      <c r="M159" t="s">
        <v>62</v>
      </c>
      <c r="O159" t="s">
        <v>70</v>
      </c>
    </row>
    <row r="160" spans="1:15" x14ac:dyDescent="0.2">
      <c r="A160" t="s">
        <v>233</v>
      </c>
      <c r="B160" t="s">
        <v>221</v>
      </c>
      <c r="C160" t="s">
        <v>223</v>
      </c>
      <c r="D160" t="s">
        <v>236</v>
      </c>
      <c r="E160" t="s">
        <v>238</v>
      </c>
      <c r="F160" t="s">
        <v>113</v>
      </c>
      <c r="G160" t="s">
        <v>7</v>
      </c>
      <c r="H160" t="s">
        <v>20</v>
      </c>
      <c r="I160">
        <v>7.4704563385936707E-7</v>
      </c>
      <c r="J160" t="s">
        <v>67</v>
      </c>
      <c r="K160" t="s">
        <v>68</v>
      </c>
      <c r="L160" t="s">
        <v>69</v>
      </c>
      <c r="M160" t="s">
        <v>62</v>
      </c>
      <c r="O160" t="s">
        <v>70</v>
      </c>
    </row>
    <row r="161" spans="1:15" x14ac:dyDescent="0.2">
      <c r="A161" t="s">
        <v>233</v>
      </c>
      <c r="B161" t="s">
        <v>221</v>
      </c>
      <c r="C161" t="s">
        <v>223</v>
      </c>
      <c r="D161" t="s">
        <v>236</v>
      </c>
      <c r="E161" t="s">
        <v>238</v>
      </c>
      <c r="F161" t="s">
        <v>113</v>
      </c>
      <c r="G161" t="s">
        <v>7</v>
      </c>
      <c r="H161" t="s">
        <v>21</v>
      </c>
      <c r="I161">
        <v>4.7671251989172832E-2</v>
      </c>
      <c r="J161" t="s">
        <v>67</v>
      </c>
      <c r="K161" t="s">
        <v>68</v>
      </c>
      <c r="L161" t="s">
        <v>69</v>
      </c>
      <c r="M161" t="s">
        <v>62</v>
      </c>
      <c r="O161" t="s">
        <v>212</v>
      </c>
    </row>
    <row r="162" spans="1:15" x14ac:dyDescent="0.2">
      <c r="A162" t="s">
        <v>233</v>
      </c>
      <c r="B162" t="s">
        <v>221</v>
      </c>
      <c r="C162" t="s">
        <v>224</v>
      </c>
      <c r="D162" t="s">
        <v>236</v>
      </c>
      <c r="E162" t="s">
        <v>238</v>
      </c>
      <c r="F162" t="s">
        <v>108</v>
      </c>
      <c r="G162" t="s">
        <v>7</v>
      </c>
      <c r="H162" t="s">
        <v>8</v>
      </c>
      <c r="I162">
        <v>2.151485660382405E-7</v>
      </c>
      <c r="J162" t="s">
        <v>67</v>
      </c>
      <c r="K162" t="s">
        <v>68</v>
      </c>
      <c r="L162" t="s">
        <v>69</v>
      </c>
      <c r="M162" t="s">
        <v>62</v>
      </c>
      <c r="O162" t="s">
        <v>70</v>
      </c>
    </row>
    <row r="163" spans="1:15" x14ac:dyDescent="0.2">
      <c r="A163" t="s">
        <v>233</v>
      </c>
      <c r="B163" t="s">
        <v>221</v>
      </c>
      <c r="C163" t="s">
        <v>224</v>
      </c>
      <c r="D163" t="s">
        <v>236</v>
      </c>
      <c r="E163" t="s">
        <v>238</v>
      </c>
      <c r="F163" t="s">
        <v>108</v>
      </c>
      <c r="G163" t="s">
        <v>7</v>
      </c>
      <c r="H163" t="s">
        <v>12</v>
      </c>
      <c r="I163">
        <v>6.8173577174108726E-7</v>
      </c>
      <c r="J163" t="s">
        <v>67</v>
      </c>
      <c r="K163" t="s">
        <v>68</v>
      </c>
      <c r="L163" t="s">
        <v>69</v>
      </c>
      <c r="M163" t="s">
        <v>62</v>
      </c>
      <c r="O163" t="s">
        <v>70</v>
      </c>
    </row>
    <row r="164" spans="1:15" x14ac:dyDescent="0.2">
      <c r="A164" t="s">
        <v>233</v>
      </c>
      <c r="B164" t="s">
        <v>221</v>
      </c>
      <c r="C164" t="s">
        <v>224</v>
      </c>
      <c r="D164" t="s">
        <v>236</v>
      </c>
      <c r="E164" t="s">
        <v>238</v>
      </c>
      <c r="F164" t="s">
        <v>108</v>
      </c>
      <c r="G164" t="s">
        <v>7</v>
      </c>
      <c r="H164" t="s">
        <v>13</v>
      </c>
      <c r="I164">
        <v>1.335426904849286E-6</v>
      </c>
      <c r="J164" t="s">
        <v>67</v>
      </c>
      <c r="K164" t="s">
        <v>68</v>
      </c>
      <c r="L164" t="s">
        <v>69</v>
      </c>
      <c r="M164" t="s">
        <v>62</v>
      </c>
      <c r="O164" t="s">
        <v>70</v>
      </c>
    </row>
    <row r="165" spans="1:15" x14ac:dyDescent="0.2">
      <c r="A165" t="s">
        <v>233</v>
      </c>
      <c r="B165" t="s">
        <v>221</v>
      </c>
      <c r="C165" t="s">
        <v>224</v>
      </c>
      <c r="D165" t="s">
        <v>236</v>
      </c>
      <c r="E165" t="s">
        <v>238</v>
      </c>
      <c r="F165" t="s">
        <v>108</v>
      </c>
      <c r="G165" t="s">
        <v>7</v>
      </c>
      <c r="H165" t="s">
        <v>14</v>
      </c>
      <c r="I165">
        <v>2.3986492691420028E-7</v>
      </c>
      <c r="J165" t="s">
        <v>67</v>
      </c>
      <c r="K165" t="s">
        <v>68</v>
      </c>
      <c r="L165" t="s">
        <v>69</v>
      </c>
      <c r="M165" t="s">
        <v>62</v>
      </c>
      <c r="O165" t="s">
        <v>70</v>
      </c>
    </row>
    <row r="166" spans="1:15" x14ac:dyDescent="0.2">
      <c r="A166" t="s">
        <v>233</v>
      </c>
      <c r="B166" t="s">
        <v>221</v>
      </c>
      <c r="C166" t="s">
        <v>224</v>
      </c>
      <c r="D166" t="s">
        <v>236</v>
      </c>
      <c r="E166" t="s">
        <v>238</v>
      </c>
      <c r="F166" t="s">
        <v>108</v>
      </c>
      <c r="G166" t="s">
        <v>7</v>
      </c>
      <c r="H166" t="s">
        <v>15</v>
      </c>
      <c r="I166">
        <v>1.0392899198629845E-7</v>
      </c>
      <c r="J166" t="s">
        <v>67</v>
      </c>
      <c r="K166" t="s">
        <v>68</v>
      </c>
      <c r="L166" t="s">
        <v>69</v>
      </c>
      <c r="M166" t="s">
        <v>62</v>
      </c>
      <c r="O166" t="s">
        <v>70</v>
      </c>
    </row>
    <row r="167" spans="1:15" x14ac:dyDescent="0.2">
      <c r="A167" t="s">
        <v>233</v>
      </c>
      <c r="B167" t="s">
        <v>221</v>
      </c>
      <c r="C167" t="s">
        <v>224</v>
      </c>
      <c r="D167" t="s">
        <v>236</v>
      </c>
      <c r="E167" t="s">
        <v>238</v>
      </c>
      <c r="F167" t="s">
        <v>108</v>
      </c>
      <c r="G167" t="s">
        <v>7</v>
      </c>
      <c r="H167" t="s">
        <v>16</v>
      </c>
      <c r="I167">
        <v>3.2843881159393642E-6</v>
      </c>
      <c r="J167" t="s">
        <v>67</v>
      </c>
      <c r="K167" t="s">
        <v>68</v>
      </c>
      <c r="L167" t="s">
        <v>69</v>
      </c>
      <c r="M167" t="s">
        <v>62</v>
      </c>
      <c r="O167" t="s">
        <v>70</v>
      </c>
    </row>
    <row r="168" spans="1:15" x14ac:dyDescent="0.2">
      <c r="A168" t="s">
        <v>233</v>
      </c>
      <c r="B168" t="s">
        <v>221</v>
      </c>
      <c r="C168" t="s">
        <v>224</v>
      </c>
      <c r="D168" t="s">
        <v>236</v>
      </c>
      <c r="E168" t="s">
        <v>238</v>
      </c>
      <c r="F168" t="s">
        <v>108</v>
      </c>
      <c r="G168" t="s">
        <v>7</v>
      </c>
      <c r="H168" t="s">
        <v>17</v>
      </c>
      <c r="I168">
        <v>8.5354934382446213E-9</v>
      </c>
      <c r="J168" t="s">
        <v>67</v>
      </c>
      <c r="K168" t="s">
        <v>68</v>
      </c>
      <c r="L168" t="s">
        <v>69</v>
      </c>
      <c r="M168" t="s">
        <v>62</v>
      </c>
      <c r="O168" t="s">
        <v>70</v>
      </c>
    </row>
    <row r="169" spans="1:15" x14ac:dyDescent="0.2">
      <c r="A169" t="s">
        <v>233</v>
      </c>
      <c r="B169" t="s">
        <v>221</v>
      </c>
      <c r="C169" t="s">
        <v>224</v>
      </c>
      <c r="D169" t="s">
        <v>236</v>
      </c>
      <c r="E169" t="s">
        <v>238</v>
      </c>
      <c r="F169" t="s">
        <v>108</v>
      </c>
      <c r="G169" t="s">
        <v>7</v>
      </c>
      <c r="H169" t="s">
        <v>18</v>
      </c>
      <c r="I169">
        <v>2.0148160459742151E-8</v>
      </c>
      <c r="J169" t="s">
        <v>67</v>
      </c>
      <c r="K169" t="s">
        <v>68</v>
      </c>
      <c r="L169" t="s">
        <v>69</v>
      </c>
      <c r="M169" t="s">
        <v>62</v>
      </c>
      <c r="O169" t="s">
        <v>70</v>
      </c>
    </row>
    <row r="170" spans="1:15" x14ac:dyDescent="0.2">
      <c r="A170" t="s">
        <v>233</v>
      </c>
      <c r="B170" t="s">
        <v>221</v>
      </c>
      <c r="C170" t="s">
        <v>224</v>
      </c>
      <c r="D170" t="s">
        <v>236</v>
      </c>
      <c r="E170" t="s">
        <v>238</v>
      </c>
      <c r="F170" t="s">
        <v>108</v>
      </c>
      <c r="G170" t="s">
        <v>7</v>
      </c>
      <c r="H170" t="s">
        <v>19</v>
      </c>
      <c r="I170">
        <v>3.7748659128398155E-6</v>
      </c>
      <c r="J170" t="s">
        <v>67</v>
      </c>
      <c r="K170" t="s">
        <v>68</v>
      </c>
      <c r="L170" t="s">
        <v>69</v>
      </c>
      <c r="M170" t="s">
        <v>62</v>
      </c>
      <c r="O170" t="s">
        <v>70</v>
      </c>
    </row>
    <row r="171" spans="1:15" x14ac:dyDescent="0.2">
      <c r="A171" t="s">
        <v>233</v>
      </c>
      <c r="B171" t="s">
        <v>221</v>
      </c>
      <c r="C171" t="s">
        <v>224</v>
      </c>
      <c r="D171" t="s">
        <v>236</v>
      </c>
      <c r="E171" t="s">
        <v>238</v>
      </c>
      <c r="F171" t="s">
        <v>108</v>
      </c>
      <c r="G171" t="s">
        <v>7</v>
      </c>
      <c r="H171" t="s">
        <v>20</v>
      </c>
      <c r="I171">
        <v>2.9824630028178991E-8</v>
      </c>
      <c r="J171" t="s">
        <v>67</v>
      </c>
      <c r="K171" t="s">
        <v>68</v>
      </c>
      <c r="L171" t="s">
        <v>69</v>
      </c>
      <c r="M171" t="s">
        <v>62</v>
      </c>
      <c r="O171" t="s">
        <v>70</v>
      </c>
    </row>
    <row r="172" spans="1:15" x14ac:dyDescent="0.2">
      <c r="A172" t="s">
        <v>233</v>
      </c>
      <c r="B172" t="s">
        <v>221</v>
      </c>
      <c r="C172" t="s">
        <v>224</v>
      </c>
      <c r="D172" t="s">
        <v>236</v>
      </c>
      <c r="E172" t="s">
        <v>238</v>
      </c>
      <c r="F172" t="s">
        <v>108</v>
      </c>
      <c r="G172" t="s">
        <v>7</v>
      </c>
      <c r="H172" t="s">
        <v>21</v>
      </c>
      <c r="I172">
        <v>1.9032002719994799E-3</v>
      </c>
      <c r="J172" t="s">
        <v>67</v>
      </c>
      <c r="K172" t="s">
        <v>68</v>
      </c>
      <c r="L172" t="s">
        <v>69</v>
      </c>
      <c r="M172" t="s">
        <v>62</v>
      </c>
      <c r="O172" t="s">
        <v>212</v>
      </c>
    </row>
    <row r="173" spans="1:15" x14ac:dyDescent="0.2">
      <c r="A173" t="s">
        <v>233</v>
      </c>
      <c r="B173" t="s">
        <v>221</v>
      </c>
      <c r="C173" t="s">
        <v>224</v>
      </c>
      <c r="D173" t="s">
        <v>236</v>
      </c>
      <c r="E173" t="s">
        <v>238</v>
      </c>
      <c r="F173" t="s">
        <v>113</v>
      </c>
      <c r="G173" t="s">
        <v>7</v>
      </c>
      <c r="H173" t="s">
        <v>8</v>
      </c>
      <c r="I173">
        <v>5.3890290252758847E-6</v>
      </c>
      <c r="J173" t="s">
        <v>67</v>
      </c>
      <c r="K173" t="s">
        <v>68</v>
      </c>
      <c r="L173" t="s">
        <v>69</v>
      </c>
      <c r="M173" t="s">
        <v>62</v>
      </c>
      <c r="O173" t="s">
        <v>70</v>
      </c>
    </row>
    <row r="174" spans="1:15" x14ac:dyDescent="0.2">
      <c r="A174" t="s">
        <v>233</v>
      </c>
      <c r="B174" t="s">
        <v>221</v>
      </c>
      <c r="C174" t="s">
        <v>224</v>
      </c>
      <c r="D174" t="s">
        <v>236</v>
      </c>
      <c r="E174" t="s">
        <v>238</v>
      </c>
      <c r="F174" t="s">
        <v>113</v>
      </c>
      <c r="G174" t="s">
        <v>7</v>
      </c>
      <c r="H174" t="s">
        <v>12</v>
      </c>
      <c r="I174">
        <v>1.7076078772603004E-5</v>
      </c>
      <c r="J174" t="s">
        <v>67</v>
      </c>
      <c r="K174" t="s">
        <v>68</v>
      </c>
      <c r="L174" t="s">
        <v>69</v>
      </c>
      <c r="M174" t="s">
        <v>62</v>
      </c>
      <c r="O174" t="s">
        <v>70</v>
      </c>
    </row>
    <row r="175" spans="1:15" x14ac:dyDescent="0.2">
      <c r="A175" t="s">
        <v>233</v>
      </c>
      <c r="B175" t="s">
        <v>221</v>
      </c>
      <c r="C175" t="s">
        <v>224</v>
      </c>
      <c r="D175" t="s">
        <v>236</v>
      </c>
      <c r="E175" t="s">
        <v>238</v>
      </c>
      <c r="F175" t="s">
        <v>113</v>
      </c>
      <c r="G175" t="s">
        <v>7</v>
      </c>
      <c r="H175" t="s">
        <v>13</v>
      </c>
      <c r="I175">
        <v>3.3449697034411118E-5</v>
      </c>
      <c r="J175" t="s">
        <v>67</v>
      </c>
      <c r="K175" t="s">
        <v>68</v>
      </c>
      <c r="L175" t="s">
        <v>69</v>
      </c>
      <c r="M175" t="s">
        <v>62</v>
      </c>
      <c r="O175" t="s">
        <v>70</v>
      </c>
    </row>
    <row r="176" spans="1:15" x14ac:dyDescent="0.2">
      <c r="A176" t="s">
        <v>233</v>
      </c>
      <c r="B176" t="s">
        <v>221</v>
      </c>
      <c r="C176" t="s">
        <v>224</v>
      </c>
      <c r="D176" t="s">
        <v>236</v>
      </c>
      <c r="E176" t="s">
        <v>238</v>
      </c>
      <c r="F176" t="s">
        <v>113</v>
      </c>
      <c r="G176" t="s">
        <v>7</v>
      </c>
      <c r="H176" t="s">
        <v>14</v>
      </c>
      <c r="I176">
        <v>6.0081230244246691E-6</v>
      </c>
      <c r="J176" t="s">
        <v>67</v>
      </c>
      <c r="K176" t="s">
        <v>68</v>
      </c>
      <c r="L176" t="s">
        <v>69</v>
      </c>
      <c r="M176" t="s">
        <v>62</v>
      </c>
      <c r="O176" t="s">
        <v>70</v>
      </c>
    </row>
    <row r="177" spans="1:15" x14ac:dyDescent="0.2">
      <c r="A177" t="s">
        <v>233</v>
      </c>
      <c r="B177" t="s">
        <v>221</v>
      </c>
      <c r="C177" t="s">
        <v>224</v>
      </c>
      <c r="D177" t="s">
        <v>236</v>
      </c>
      <c r="E177" t="s">
        <v>238</v>
      </c>
      <c r="F177" t="s">
        <v>113</v>
      </c>
      <c r="G177" t="s">
        <v>7</v>
      </c>
      <c r="H177" t="s">
        <v>15</v>
      </c>
      <c r="I177">
        <v>2.6032074705172764E-6</v>
      </c>
      <c r="J177" t="s">
        <v>67</v>
      </c>
      <c r="K177" t="s">
        <v>68</v>
      </c>
      <c r="L177" t="s">
        <v>69</v>
      </c>
      <c r="M177" t="s">
        <v>62</v>
      </c>
      <c r="O177" t="s">
        <v>70</v>
      </c>
    </row>
    <row r="178" spans="1:15" x14ac:dyDescent="0.2">
      <c r="A178" t="s">
        <v>233</v>
      </c>
      <c r="B178" t="s">
        <v>221</v>
      </c>
      <c r="C178" t="s">
        <v>224</v>
      </c>
      <c r="D178" t="s">
        <v>236</v>
      </c>
      <c r="E178" t="s">
        <v>238</v>
      </c>
      <c r="F178" t="s">
        <v>113</v>
      </c>
      <c r="G178" t="s">
        <v>7</v>
      </c>
      <c r="H178" t="s">
        <v>16</v>
      </c>
      <c r="I178">
        <v>8.2267166418959427E-5</v>
      </c>
      <c r="J178" t="s">
        <v>67</v>
      </c>
      <c r="K178" t="s">
        <v>68</v>
      </c>
      <c r="L178" t="s">
        <v>69</v>
      </c>
      <c r="M178" t="s">
        <v>62</v>
      </c>
      <c r="O178" t="s">
        <v>70</v>
      </c>
    </row>
    <row r="179" spans="1:15" x14ac:dyDescent="0.2">
      <c r="A179" t="s">
        <v>233</v>
      </c>
      <c r="B179" t="s">
        <v>221</v>
      </c>
      <c r="C179" t="s">
        <v>224</v>
      </c>
      <c r="D179" t="s">
        <v>236</v>
      </c>
      <c r="E179" t="s">
        <v>238</v>
      </c>
      <c r="F179" t="s">
        <v>113</v>
      </c>
      <c r="G179" t="s">
        <v>7</v>
      </c>
      <c r="H179" t="s">
        <v>17</v>
      </c>
      <c r="I179">
        <v>2.1379655338059023E-7</v>
      </c>
      <c r="J179" t="s">
        <v>67</v>
      </c>
      <c r="K179" t="s">
        <v>68</v>
      </c>
      <c r="L179" t="s">
        <v>69</v>
      </c>
      <c r="M179" t="s">
        <v>62</v>
      </c>
      <c r="O179" t="s">
        <v>70</v>
      </c>
    </row>
    <row r="180" spans="1:15" x14ac:dyDescent="0.2">
      <c r="A180" t="s">
        <v>233</v>
      </c>
      <c r="B180" t="s">
        <v>221</v>
      </c>
      <c r="C180" t="s">
        <v>224</v>
      </c>
      <c r="D180" t="s">
        <v>236</v>
      </c>
      <c r="E180" t="s">
        <v>238</v>
      </c>
      <c r="F180" t="s">
        <v>113</v>
      </c>
      <c r="G180" t="s">
        <v>7</v>
      </c>
      <c r="H180" t="s">
        <v>18</v>
      </c>
      <c r="I180">
        <v>5.0466997537026356E-7</v>
      </c>
      <c r="J180" t="s">
        <v>67</v>
      </c>
      <c r="K180" t="s">
        <v>68</v>
      </c>
      <c r="L180" t="s">
        <v>69</v>
      </c>
      <c r="M180" t="s">
        <v>62</v>
      </c>
      <c r="O180" t="s">
        <v>70</v>
      </c>
    </row>
    <row r="181" spans="1:15" x14ac:dyDescent="0.2">
      <c r="A181" t="s">
        <v>233</v>
      </c>
      <c r="B181" t="s">
        <v>221</v>
      </c>
      <c r="C181" t="s">
        <v>224</v>
      </c>
      <c r="D181" t="s">
        <v>236</v>
      </c>
      <c r="E181" t="s">
        <v>238</v>
      </c>
      <c r="F181" t="s">
        <v>113</v>
      </c>
      <c r="G181" t="s">
        <v>7</v>
      </c>
      <c r="H181" t="s">
        <v>19</v>
      </c>
      <c r="I181">
        <v>9.4552626333575349E-5</v>
      </c>
      <c r="J181" t="s">
        <v>67</v>
      </c>
      <c r="K181" t="s">
        <v>68</v>
      </c>
      <c r="L181" t="s">
        <v>69</v>
      </c>
      <c r="M181" t="s">
        <v>62</v>
      </c>
      <c r="O181" t="s">
        <v>70</v>
      </c>
    </row>
    <row r="182" spans="1:15" x14ac:dyDescent="0.2">
      <c r="A182" t="s">
        <v>233</v>
      </c>
      <c r="B182" t="s">
        <v>221</v>
      </c>
      <c r="C182" t="s">
        <v>224</v>
      </c>
      <c r="D182" t="s">
        <v>236</v>
      </c>
      <c r="E182" t="s">
        <v>238</v>
      </c>
      <c r="F182" t="s">
        <v>113</v>
      </c>
      <c r="G182" t="s">
        <v>7</v>
      </c>
      <c r="H182" t="s">
        <v>20</v>
      </c>
      <c r="I182">
        <v>7.4704563385936707E-7</v>
      </c>
      <c r="J182" t="s">
        <v>67</v>
      </c>
      <c r="K182" t="s">
        <v>68</v>
      </c>
      <c r="L182" t="s">
        <v>69</v>
      </c>
      <c r="M182" t="s">
        <v>62</v>
      </c>
      <c r="O182" t="s">
        <v>70</v>
      </c>
    </row>
    <row r="183" spans="1:15" x14ac:dyDescent="0.2">
      <c r="A183" t="s">
        <v>233</v>
      </c>
      <c r="B183" t="s">
        <v>221</v>
      </c>
      <c r="C183" t="s">
        <v>224</v>
      </c>
      <c r="D183" t="s">
        <v>236</v>
      </c>
      <c r="E183" t="s">
        <v>238</v>
      </c>
      <c r="F183" t="s">
        <v>113</v>
      </c>
      <c r="G183" t="s">
        <v>7</v>
      </c>
      <c r="H183" t="s">
        <v>21</v>
      </c>
      <c r="I183">
        <v>4.7671251989172832E-2</v>
      </c>
      <c r="J183" t="s">
        <v>67</v>
      </c>
      <c r="K183" t="s">
        <v>68</v>
      </c>
      <c r="L183" t="s">
        <v>69</v>
      </c>
      <c r="M183" t="s">
        <v>62</v>
      </c>
      <c r="O183" t="s">
        <v>212</v>
      </c>
    </row>
    <row r="184" spans="1:15" x14ac:dyDescent="0.2">
      <c r="A184" t="s">
        <v>233</v>
      </c>
      <c r="B184" t="s">
        <v>220</v>
      </c>
      <c r="C184" t="s">
        <v>222</v>
      </c>
      <c r="D184" t="s">
        <v>236</v>
      </c>
      <c r="E184" t="s">
        <v>238</v>
      </c>
      <c r="F184" t="s">
        <v>87</v>
      </c>
      <c r="G184" t="s">
        <v>136</v>
      </c>
      <c r="H184" t="s">
        <v>8</v>
      </c>
      <c r="I184">
        <v>3.5221712264525269E-6</v>
      </c>
      <c r="J184" t="s">
        <v>67</v>
      </c>
      <c r="K184" t="s">
        <v>68</v>
      </c>
      <c r="L184" t="s">
        <v>69</v>
      </c>
      <c r="M184" t="s">
        <v>62</v>
      </c>
      <c r="O184" t="s">
        <v>71</v>
      </c>
    </row>
    <row r="185" spans="1:15" x14ac:dyDescent="0.2">
      <c r="A185" t="s">
        <v>233</v>
      </c>
      <c r="B185" t="s">
        <v>220</v>
      </c>
      <c r="C185" t="s">
        <v>222</v>
      </c>
      <c r="D185" t="s">
        <v>236</v>
      </c>
      <c r="E185" t="s">
        <v>238</v>
      </c>
      <c r="F185" t="s">
        <v>87</v>
      </c>
      <c r="G185" t="s">
        <v>136</v>
      </c>
      <c r="H185" t="s">
        <v>12</v>
      </c>
      <c r="I185">
        <v>6.5657998509805312E-6</v>
      </c>
      <c r="J185" t="s">
        <v>67</v>
      </c>
      <c r="K185" t="s">
        <v>68</v>
      </c>
      <c r="L185" t="s">
        <v>69</v>
      </c>
      <c r="M185" t="s">
        <v>62</v>
      </c>
      <c r="O185" t="s">
        <v>71</v>
      </c>
    </row>
    <row r="186" spans="1:15" x14ac:dyDescent="0.2">
      <c r="A186" t="s">
        <v>233</v>
      </c>
      <c r="B186" t="s">
        <v>220</v>
      </c>
      <c r="C186" t="s">
        <v>222</v>
      </c>
      <c r="D186" t="s">
        <v>236</v>
      </c>
      <c r="E186" t="s">
        <v>238</v>
      </c>
      <c r="F186" t="s">
        <v>87</v>
      </c>
      <c r="G186" t="s">
        <v>136</v>
      </c>
      <c r="H186" t="s">
        <v>13</v>
      </c>
      <c r="I186">
        <v>1.1471536176227019E-5</v>
      </c>
      <c r="J186" t="s">
        <v>67</v>
      </c>
      <c r="K186" t="s">
        <v>68</v>
      </c>
      <c r="L186" t="s">
        <v>69</v>
      </c>
      <c r="M186" t="s">
        <v>62</v>
      </c>
      <c r="O186" t="s">
        <v>71</v>
      </c>
    </row>
    <row r="187" spans="1:15" x14ac:dyDescent="0.2">
      <c r="A187" t="s">
        <v>233</v>
      </c>
      <c r="B187" t="s">
        <v>220</v>
      </c>
      <c r="C187" t="s">
        <v>222</v>
      </c>
      <c r="D187" t="s">
        <v>236</v>
      </c>
      <c r="E187" t="s">
        <v>238</v>
      </c>
      <c r="F187" t="s">
        <v>87</v>
      </c>
      <c r="G187" t="s">
        <v>136</v>
      </c>
      <c r="H187" t="s">
        <v>14</v>
      </c>
      <c r="I187">
        <v>1.3297706915378257E-6</v>
      </c>
      <c r="J187" t="s">
        <v>67</v>
      </c>
      <c r="K187" t="s">
        <v>68</v>
      </c>
      <c r="L187" t="s">
        <v>69</v>
      </c>
      <c r="M187" t="s">
        <v>62</v>
      </c>
      <c r="O187" t="s">
        <v>71</v>
      </c>
    </row>
    <row r="188" spans="1:15" x14ac:dyDescent="0.2">
      <c r="A188" t="s">
        <v>233</v>
      </c>
      <c r="B188" t="s">
        <v>220</v>
      </c>
      <c r="C188" t="s">
        <v>222</v>
      </c>
      <c r="D188" t="s">
        <v>236</v>
      </c>
      <c r="E188" t="s">
        <v>238</v>
      </c>
      <c r="F188" t="s">
        <v>87</v>
      </c>
      <c r="G188" t="s">
        <v>136</v>
      </c>
      <c r="H188" t="s">
        <v>15</v>
      </c>
      <c r="I188">
        <v>1.3123061341788645E-6</v>
      </c>
      <c r="J188" t="s">
        <v>67</v>
      </c>
      <c r="K188" t="s">
        <v>68</v>
      </c>
      <c r="L188" t="s">
        <v>69</v>
      </c>
      <c r="M188" t="s">
        <v>62</v>
      </c>
      <c r="O188" t="s">
        <v>71</v>
      </c>
    </row>
    <row r="189" spans="1:15" x14ac:dyDescent="0.2">
      <c r="A189" t="s">
        <v>233</v>
      </c>
      <c r="B189" t="s">
        <v>220</v>
      </c>
      <c r="C189" t="s">
        <v>222</v>
      </c>
      <c r="D189" t="s">
        <v>236</v>
      </c>
      <c r="E189" t="s">
        <v>238</v>
      </c>
      <c r="F189" t="s">
        <v>87</v>
      </c>
      <c r="G189" t="s">
        <v>136</v>
      </c>
      <c r="H189" t="s">
        <v>16</v>
      </c>
      <c r="I189">
        <v>4.302224559034724E-6</v>
      </c>
      <c r="J189" t="s">
        <v>67</v>
      </c>
      <c r="K189" t="s">
        <v>68</v>
      </c>
      <c r="L189" t="s">
        <v>69</v>
      </c>
      <c r="M189" t="s">
        <v>62</v>
      </c>
      <c r="O189" t="s">
        <v>71</v>
      </c>
    </row>
    <row r="190" spans="1:15" x14ac:dyDescent="0.2">
      <c r="A190" t="s">
        <v>233</v>
      </c>
      <c r="B190" t="s">
        <v>220</v>
      </c>
      <c r="C190" t="s">
        <v>222</v>
      </c>
      <c r="D190" t="s">
        <v>236</v>
      </c>
      <c r="E190" t="s">
        <v>238</v>
      </c>
      <c r="F190" t="s">
        <v>87</v>
      </c>
      <c r="G190" t="s">
        <v>136</v>
      </c>
      <c r="H190" t="s">
        <v>17</v>
      </c>
      <c r="I190">
        <v>2.682764332037669E-7</v>
      </c>
      <c r="J190" t="s">
        <v>67</v>
      </c>
      <c r="K190" t="s">
        <v>68</v>
      </c>
      <c r="L190" t="s">
        <v>69</v>
      </c>
      <c r="M190" t="s">
        <v>62</v>
      </c>
      <c r="O190" t="s">
        <v>71</v>
      </c>
    </row>
    <row r="191" spans="1:15" x14ac:dyDescent="0.2">
      <c r="A191" t="s">
        <v>233</v>
      </c>
      <c r="B191" t="s">
        <v>220</v>
      </c>
      <c r="C191" t="s">
        <v>222</v>
      </c>
      <c r="D191" t="s">
        <v>236</v>
      </c>
      <c r="E191" t="s">
        <v>238</v>
      </c>
      <c r="F191" t="s">
        <v>87</v>
      </c>
      <c r="G191" t="s">
        <v>136</v>
      </c>
      <c r="H191" t="s">
        <v>18</v>
      </c>
      <c r="I191">
        <v>6.2579288977729391E-7</v>
      </c>
      <c r="J191" t="s">
        <v>67</v>
      </c>
      <c r="K191" t="s">
        <v>68</v>
      </c>
      <c r="L191" t="s">
        <v>69</v>
      </c>
      <c r="M191" t="s">
        <v>62</v>
      </c>
      <c r="O191" t="s">
        <v>71</v>
      </c>
    </row>
    <row r="192" spans="1:15" x14ac:dyDescent="0.2">
      <c r="A192" t="s">
        <v>233</v>
      </c>
      <c r="B192" t="s">
        <v>220</v>
      </c>
      <c r="C192" t="s">
        <v>222</v>
      </c>
      <c r="D192" t="s">
        <v>236</v>
      </c>
      <c r="E192" t="s">
        <v>238</v>
      </c>
      <c r="F192" t="s">
        <v>87</v>
      </c>
      <c r="G192" t="s">
        <v>136</v>
      </c>
      <c r="H192" t="s">
        <v>79</v>
      </c>
      <c r="I192">
        <v>6.3993510479521917E-5</v>
      </c>
      <c r="J192" t="s">
        <v>67</v>
      </c>
      <c r="K192" t="s">
        <v>68</v>
      </c>
      <c r="L192" t="s">
        <v>69</v>
      </c>
      <c r="M192" t="s">
        <v>62</v>
      </c>
      <c r="O192" t="s">
        <v>71</v>
      </c>
    </row>
    <row r="193" spans="1:15" x14ac:dyDescent="0.2">
      <c r="A193" t="s">
        <v>233</v>
      </c>
      <c r="B193" t="s">
        <v>220</v>
      </c>
      <c r="C193" t="s">
        <v>222</v>
      </c>
      <c r="D193" t="s">
        <v>236</v>
      </c>
      <c r="E193" t="s">
        <v>238</v>
      </c>
      <c r="F193" t="s">
        <v>87</v>
      </c>
      <c r="G193" t="s">
        <v>136</v>
      </c>
      <c r="H193" t="s">
        <v>20</v>
      </c>
      <c r="I193">
        <v>3.7575470816706326E-7</v>
      </c>
      <c r="J193" t="s">
        <v>67</v>
      </c>
      <c r="K193" t="s">
        <v>68</v>
      </c>
      <c r="L193" t="s">
        <v>69</v>
      </c>
      <c r="M193" t="s">
        <v>62</v>
      </c>
      <c r="O193" t="s">
        <v>71</v>
      </c>
    </row>
    <row r="194" spans="1:15" x14ac:dyDescent="0.2">
      <c r="A194" t="s">
        <v>233</v>
      </c>
      <c r="B194" t="s">
        <v>220</v>
      </c>
      <c r="C194" t="s">
        <v>222</v>
      </c>
      <c r="D194" t="s">
        <v>236</v>
      </c>
      <c r="E194" t="s">
        <v>238</v>
      </c>
      <c r="F194" t="s">
        <v>87</v>
      </c>
      <c r="G194" t="s">
        <v>136</v>
      </c>
      <c r="H194" t="s">
        <v>21</v>
      </c>
      <c r="I194">
        <v>2.4463919607745795E-2</v>
      </c>
      <c r="J194" t="s">
        <v>67</v>
      </c>
      <c r="K194" t="s">
        <v>68</v>
      </c>
      <c r="L194" t="s">
        <v>69</v>
      </c>
      <c r="M194" t="s">
        <v>62</v>
      </c>
      <c r="O194" t="s">
        <v>213</v>
      </c>
    </row>
    <row r="195" spans="1:15" x14ac:dyDescent="0.2">
      <c r="A195" t="s">
        <v>233</v>
      </c>
      <c r="B195" t="s">
        <v>220</v>
      </c>
      <c r="C195" t="s">
        <v>222</v>
      </c>
      <c r="D195" t="s">
        <v>236</v>
      </c>
      <c r="E195" t="s">
        <v>238</v>
      </c>
      <c r="F195" t="s">
        <v>87</v>
      </c>
      <c r="G195" t="s">
        <v>136</v>
      </c>
      <c r="H195" t="s">
        <v>182</v>
      </c>
      <c r="I195">
        <v>0</v>
      </c>
      <c r="J195" t="s">
        <v>67</v>
      </c>
      <c r="K195" t="s">
        <v>68</v>
      </c>
      <c r="L195" t="s">
        <v>69</v>
      </c>
      <c r="M195" t="s">
        <v>62</v>
      </c>
      <c r="O195" t="s">
        <v>71</v>
      </c>
    </row>
    <row r="196" spans="1:15" x14ac:dyDescent="0.2">
      <c r="A196" t="s">
        <v>233</v>
      </c>
      <c r="B196" t="s">
        <v>220</v>
      </c>
      <c r="C196" t="s">
        <v>222</v>
      </c>
      <c r="D196" t="s">
        <v>236</v>
      </c>
      <c r="E196" t="s">
        <v>238</v>
      </c>
      <c r="F196" t="s">
        <v>87</v>
      </c>
      <c r="G196" t="s">
        <v>136</v>
      </c>
      <c r="H196" t="s">
        <v>183</v>
      </c>
      <c r="I196">
        <v>0</v>
      </c>
      <c r="J196" t="s">
        <v>67</v>
      </c>
      <c r="K196" t="s">
        <v>68</v>
      </c>
      <c r="L196" t="s">
        <v>69</v>
      </c>
      <c r="M196" t="s">
        <v>62</v>
      </c>
      <c r="O196" t="s">
        <v>71</v>
      </c>
    </row>
    <row r="197" spans="1:15" x14ac:dyDescent="0.2">
      <c r="A197" t="s">
        <v>233</v>
      </c>
      <c r="B197" t="s">
        <v>220</v>
      </c>
      <c r="C197" t="s">
        <v>222</v>
      </c>
      <c r="D197" t="s">
        <v>236</v>
      </c>
      <c r="E197" t="s">
        <v>238</v>
      </c>
      <c r="F197" t="s">
        <v>87</v>
      </c>
      <c r="G197" t="s">
        <v>136</v>
      </c>
      <c r="H197" t="s">
        <v>184</v>
      </c>
      <c r="I197">
        <v>0</v>
      </c>
      <c r="J197" t="s">
        <v>67</v>
      </c>
      <c r="K197" t="s">
        <v>68</v>
      </c>
      <c r="L197" t="s">
        <v>69</v>
      </c>
      <c r="M197" t="s">
        <v>62</v>
      </c>
      <c r="O197" t="s">
        <v>71</v>
      </c>
    </row>
    <row r="198" spans="1:15" x14ac:dyDescent="0.2">
      <c r="A198" t="s">
        <v>233</v>
      </c>
      <c r="B198" t="s">
        <v>220</v>
      </c>
      <c r="C198" t="s">
        <v>222</v>
      </c>
      <c r="D198" t="s">
        <v>236</v>
      </c>
      <c r="E198" t="s">
        <v>238</v>
      </c>
      <c r="F198" t="s">
        <v>87</v>
      </c>
      <c r="G198" t="s">
        <v>136</v>
      </c>
      <c r="H198" t="s">
        <v>8</v>
      </c>
      <c r="I198">
        <v>9.1465040430655349E-7</v>
      </c>
      <c r="J198" t="s">
        <v>67</v>
      </c>
      <c r="K198" t="s">
        <v>68</v>
      </c>
      <c r="L198" t="s">
        <v>69</v>
      </c>
      <c r="M198" t="s">
        <v>62</v>
      </c>
      <c r="O198" t="s">
        <v>71</v>
      </c>
    </row>
    <row r="199" spans="1:15" x14ac:dyDescent="0.2">
      <c r="A199" t="s">
        <v>233</v>
      </c>
      <c r="B199" t="s">
        <v>220</v>
      </c>
      <c r="C199" t="s">
        <v>222</v>
      </c>
      <c r="D199" t="s">
        <v>236</v>
      </c>
      <c r="E199" t="s">
        <v>238</v>
      </c>
      <c r="F199" t="s">
        <v>88</v>
      </c>
      <c r="G199" t="s">
        <v>136</v>
      </c>
      <c r="H199" t="s">
        <v>12</v>
      </c>
      <c r="I199">
        <v>1.195469237143994E-6</v>
      </c>
      <c r="J199" t="s">
        <v>67</v>
      </c>
      <c r="K199" t="s">
        <v>68</v>
      </c>
      <c r="L199" t="s">
        <v>69</v>
      </c>
      <c r="M199" t="s">
        <v>62</v>
      </c>
      <c r="O199" t="s">
        <v>71</v>
      </c>
    </row>
    <row r="200" spans="1:15" x14ac:dyDescent="0.2">
      <c r="A200" t="s">
        <v>233</v>
      </c>
      <c r="B200" t="s">
        <v>220</v>
      </c>
      <c r="C200" t="s">
        <v>222</v>
      </c>
      <c r="D200" t="s">
        <v>236</v>
      </c>
      <c r="E200" t="s">
        <v>238</v>
      </c>
      <c r="F200" t="s">
        <v>88</v>
      </c>
      <c r="G200" t="s">
        <v>136</v>
      </c>
      <c r="H200" t="s">
        <v>13</v>
      </c>
      <c r="I200">
        <v>1.55915383713574E-6</v>
      </c>
      <c r="J200" t="s">
        <v>67</v>
      </c>
      <c r="K200" t="s">
        <v>68</v>
      </c>
      <c r="L200" t="s">
        <v>69</v>
      </c>
      <c r="M200" t="s">
        <v>62</v>
      </c>
      <c r="O200" t="s">
        <v>71</v>
      </c>
    </row>
    <row r="201" spans="1:15" x14ac:dyDescent="0.2">
      <c r="A201" t="s">
        <v>233</v>
      </c>
      <c r="B201" t="s">
        <v>220</v>
      </c>
      <c r="C201" t="s">
        <v>222</v>
      </c>
      <c r="D201" t="s">
        <v>236</v>
      </c>
      <c r="E201" t="s">
        <v>238</v>
      </c>
      <c r="F201" t="s">
        <v>88</v>
      </c>
      <c r="G201" t="s">
        <v>136</v>
      </c>
      <c r="H201" t="s">
        <v>14</v>
      </c>
      <c r="I201">
        <v>1.144493698995384E-6</v>
      </c>
      <c r="J201" t="s">
        <v>67</v>
      </c>
      <c r="K201" t="s">
        <v>68</v>
      </c>
      <c r="L201" t="s">
        <v>69</v>
      </c>
      <c r="M201" t="s">
        <v>62</v>
      </c>
      <c r="O201" t="s">
        <v>71</v>
      </c>
    </row>
    <row r="202" spans="1:15" x14ac:dyDescent="0.2">
      <c r="A202" t="s">
        <v>233</v>
      </c>
      <c r="B202" t="s">
        <v>220</v>
      </c>
      <c r="C202" t="s">
        <v>222</v>
      </c>
      <c r="D202" t="s">
        <v>236</v>
      </c>
      <c r="E202" t="s">
        <v>238</v>
      </c>
      <c r="F202" t="s">
        <v>88</v>
      </c>
      <c r="G202" t="s">
        <v>136</v>
      </c>
      <c r="H202" t="s">
        <v>15</v>
      </c>
      <c r="I202">
        <v>1.1028693099010099E-6</v>
      </c>
      <c r="J202" t="s">
        <v>67</v>
      </c>
      <c r="K202" t="s">
        <v>68</v>
      </c>
      <c r="L202" t="s">
        <v>69</v>
      </c>
      <c r="M202" t="s">
        <v>62</v>
      </c>
      <c r="O202" t="s">
        <v>71</v>
      </c>
    </row>
    <row r="203" spans="1:15" x14ac:dyDescent="0.2">
      <c r="A203" t="s">
        <v>233</v>
      </c>
      <c r="B203" t="s">
        <v>220</v>
      </c>
      <c r="C203" t="s">
        <v>222</v>
      </c>
      <c r="D203" t="s">
        <v>236</v>
      </c>
      <c r="E203" t="s">
        <v>238</v>
      </c>
      <c r="F203" t="s">
        <v>88</v>
      </c>
      <c r="G203" t="s">
        <v>136</v>
      </c>
      <c r="H203" t="s">
        <v>16</v>
      </c>
      <c r="I203">
        <v>2.5725721008186516E-8</v>
      </c>
      <c r="J203" t="s">
        <v>67</v>
      </c>
      <c r="K203" t="s">
        <v>68</v>
      </c>
      <c r="L203" t="s">
        <v>69</v>
      </c>
      <c r="M203" t="s">
        <v>62</v>
      </c>
      <c r="O203" t="s">
        <v>71</v>
      </c>
    </row>
    <row r="204" spans="1:15" x14ac:dyDescent="0.2">
      <c r="A204" t="s">
        <v>233</v>
      </c>
      <c r="B204" t="s">
        <v>220</v>
      </c>
      <c r="C204" t="s">
        <v>222</v>
      </c>
      <c r="D204" t="s">
        <v>236</v>
      </c>
      <c r="E204" t="s">
        <v>238</v>
      </c>
      <c r="F204" t="s">
        <v>88</v>
      </c>
      <c r="G204" t="s">
        <v>136</v>
      </c>
      <c r="H204" t="s">
        <v>17</v>
      </c>
      <c r="I204">
        <v>0</v>
      </c>
      <c r="J204" t="s">
        <v>67</v>
      </c>
      <c r="K204" t="s">
        <v>68</v>
      </c>
      <c r="L204" t="s">
        <v>69</v>
      </c>
      <c r="M204" t="s">
        <v>62</v>
      </c>
      <c r="O204" t="s">
        <v>71</v>
      </c>
    </row>
    <row r="205" spans="1:15" x14ac:dyDescent="0.2">
      <c r="A205" t="s">
        <v>233</v>
      </c>
      <c r="B205" t="s">
        <v>220</v>
      </c>
      <c r="C205" t="s">
        <v>222</v>
      </c>
      <c r="D205" t="s">
        <v>236</v>
      </c>
      <c r="E205" t="s">
        <v>238</v>
      </c>
      <c r="F205" t="s">
        <v>88</v>
      </c>
      <c r="G205" t="s">
        <v>136</v>
      </c>
      <c r="H205" t="s">
        <v>18</v>
      </c>
      <c r="I205">
        <v>0</v>
      </c>
      <c r="J205" t="s">
        <v>67</v>
      </c>
      <c r="K205" t="s">
        <v>68</v>
      </c>
      <c r="L205" t="s">
        <v>69</v>
      </c>
      <c r="M205" t="s">
        <v>62</v>
      </c>
      <c r="O205" t="s">
        <v>71</v>
      </c>
    </row>
    <row r="206" spans="1:15" x14ac:dyDescent="0.2">
      <c r="A206" t="s">
        <v>233</v>
      </c>
      <c r="B206" t="s">
        <v>220</v>
      </c>
      <c r="C206" t="s">
        <v>222</v>
      </c>
      <c r="D206" t="s">
        <v>236</v>
      </c>
      <c r="E206" t="s">
        <v>238</v>
      </c>
      <c r="F206" t="s">
        <v>88</v>
      </c>
      <c r="G206" t="s">
        <v>136</v>
      </c>
      <c r="H206" t="s">
        <v>79</v>
      </c>
      <c r="I206">
        <v>0</v>
      </c>
      <c r="J206" t="s">
        <v>67</v>
      </c>
      <c r="K206" t="s">
        <v>68</v>
      </c>
      <c r="L206" t="s">
        <v>69</v>
      </c>
      <c r="M206" t="s">
        <v>62</v>
      </c>
      <c r="O206" t="s">
        <v>71</v>
      </c>
    </row>
    <row r="207" spans="1:15" x14ac:dyDescent="0.2">
      <c r="A207" t="s">
        <v>233</v>
      </c>
      <c r="B207" t="s">
        <v>220</v>
      </c>
      <c r="C207" t="s">
        <v>222</v>
      </c>
      <c r="D207" t="s">
        <v>236</v>
      </c>
      <c r="E207" t="s">
        <v>238</v>
      </c>
      <c r="F207" t="s">
        <v>88</v>
      </c>
      <c r="G207" t="s">
        <v>136</v>
      </c>
      <c r="H207" t="s">
        <v>20</v>
      </c>
      <c r="I207">
        <v>0</v>
      </c>
      <c r="J207" t="s">
        <v>67</v>
      </c>
      <c r="K207" t="s">
        <v>68</v>
      </c>
      <c r="L207" t="s">
        <v>69</v>
      </c>
      <c r="M207" t="s">
        <v>62</v>
      </c>
      <c r="O207" t="s">
        <v>71</v>
      </c>
    </row>
    <row r="208" spans="1:15" x14ac:dyDescent="0.2">
      <c r="A208" t="s">
        <v>233</v>
      </c>
      <c r="B208" t="s">
        <v>220</v>
      </c>
      <c r="C208" t="s">
        <v>222</v>
      </c>
      <c r="D208" t="s">
        <v>236</v>
      </c>
      <c r="E208" t="s">
        <v>238</v>
      </c>
      <c r="F208" t="s">
        <v>88</v>
      </c>
      <c r="G208" t="s">
        <v>136</v>
      </c>
      <c r="H208" t="s">
        <v>21</v>
      </c>
      <c r="I208">
        <v>4.6544683177852771E-2</v>
      </c>
      <c r="J208" t="s">
        <v>67</v>
      </c>
      <c r="K208" t="s">
        <v>68</v>
      </c>
      <c r="L208" t="s">
        <v>69</v>
      </c>
      <c r="M208" t="s">
        <v>62</v>
      </c>
      <c r="O208" t="s">
        <v>213</v>
      </c>
    </row>
    <row r="209" spans="1:15" x14ac:dyDescent="0.2">
      <c r="A209" t="s">
        <v>233</v>
      </c>
      <c r="B209" t="s">
        <v>220</v>
      </c>
      <c r="C209" t="s">
        <v>222</v>
      </c>
      <c r="D209" t="s">
        <v>236</v>
      </c>
      <c r="E209" t="s">
        <v>238</v>
      </c>
      <c r="F209" t="s">
        <v>87</v>
      </c>
      <c r="G209" t="s">
        <v>136</v>
      </c>
      <c r="H209" t="s">
        <v>182</v>
      </c>
      <c r="I209">
        <v>0</v>
      </c>
      <c r="J209" t="s">
        <v>67</v>
      </c>
      <c r="K209" t="s">
        <v>68</v>
      </c>
      <c r="L209" t="s">
        <v>69</v>
      </c>
      <c r="M209" t="s">
        <v>62</v>
      </c>
      <c r="O209" t="s">
        <v>71</v>
      </c>
    </row>
    <row r="210" spans="1:15" x14ac:dyDescent="0.2">
      <c r="A210" t="s">
        <v>233</v>
      </c>
      <c r="B210" t="s">
        <v>220</v>
      </c>
      <c r="C210" t="s">
        <v>222</v>
      </c>
      <c r="D210" t="s">
        <v>236</v>
      </c>
      <c r="E210" t="s">
        <v>238</v>
      </c>
      <c r="F210" t="s">
        <v>87</v>
      </c>
      <c r="G210" t="s">
        <v>136</v>
      </c>
      <c r="H210" t="s">
        <v>183</v>
      </c>
      <c r="I210">
        <v>0</v>
      </c>
      <c r="J210" t="s">
        <v>67</v>
      </c>
      <c r="K210" t="s">
        <v>68</v>
      </c>
      <c r="L210" t="s">
        <v>69</v>
      </c>
      <c r="M210" t="s">
        <v>62</v>
      </c>
      <c r="O210" t="s">
        <v>71</v>
      </c>
    </row>
    <row r="211" spans="1:15" x14ac:dyDescent="0.2">
      <c r="A211" t="s">
        <v>233</v>
      </c>
      <c r="B211" t="s">
        <v>220</v>
      </c>
      <c r="C211" t="s">
        <v>222</v>
      </c>
      <c r="D211" t="s">
        <v>236</v>
      </c>
      <c r="E211" t="s">
        <v>238</v>
      </c>
      <c r="F211" t="s">
        <v>87</v>
      </c>
      <c r="G211" t="s">
        <v>136</v>
      </c>
      <c r="H211" t="s">
        <v>184</v>
      </c>
      <c r="I211">
        <v>0</v>
      </c>
      <c r="J211" t="s">
        <v>67</v>
      </c>
      <c r="K211" t="s">
        <v>68</v>
      </c>
      <c r="L211" t="s">
        <v>69</v>
      </c>
      <c r="M211" t="s">
        <v>62</v>
      </c>
      <c r="O211" t="s">
        <v>71</v>
      </c>
    </row>
    <row r="212" spans="1:15" x14ac:dyDescent="0.2">
      <c r="A212" t="s">
        <v>233</v>
      </c>
      <c r="B212" t="s">
        <v>220</v>
      </c>
      <c r="C212" t="s">
        <v>222</v>
      </c>
      <c r="D212" t="s">
        <v>236</v>
      </c>
      <c r="E212" t="s">
        <v>238</v>
      </c>
      <c r="F212" t="s">
        <v>93</v>
      </c>
      <c r="G212" t="s">
        <v>136</v>
      </c>
      <c r="H212" t="s">
        <v>8</v>
      </c>
      <c r="I212">
        <v>1.4571686066624154E-6</v>
      </c>
      <c r="J212" t="s">
        <v>67</v>
      </c>
      <c r="K212" t="s">
        <v>68</v>
      </c>
      <c r="L212" t="s">
        <v>69</v>
      </c>
      <c r="M212" t="s">
        <v>62</v>
      </c>
      <c r="O212" t="s">
        <v>71</v>
      </c>
    </row>
    <row r="213" spans="1:15" x14ac:dyDescent="0.2">
      <c r="A213" t="s">
        <v>233</v>
      </c>
      <c r="B213" t="s">
        <v>220</v>
      </c>
      <c r="C213" t="s">
        <v>222</v>
      </c>
      <c r="D213" t="s">
        <v>236</v>
      </c>
      <c r="E213" t="s">
        <v>238</v>
      </c>
      <c r="F213" t="s">
        <v>93</v>
      </c>
      <c r="G213" t="s">
        <v>136</v>
      </c>
      <c r="H213" t="s">
        <v>12</v>
      </c>
      <c r="I213">
        <v>4.6173629133914551E-6</v>
      </c>
      <c r="J213" t="s">
        <v>67</v>
      </c>
      <c r="K213" t="s">
        <v>68</v>
      </c>
      <c r="L213" t="s">
        <v>69</v>
      </c>
      <c r="M213" t="s">
        <v>62</v>
      </c>
      <c r="O213" t="s">
        <v>71</v>
      </c>
    </row>
    <row r="214" spans="1:15" x14ac:dyDescent="0.2">
      <c r="A214" t="s">
        <v>233</v>
      </c>
      <c r="B214" t="s">
        <v>220</v>
      </c>
      <c r="C214" t="s">
        <v>222</v>
      </c>
      <c r="D214" t="s">
        <v>236</v>
      </c>
      <c r="E214" t="s">
        <v>238</v>
      </c>
      <c r="F214" t="s">
        <v>93</v>
      </c>
      <c r="G214" t="s">
        <v>136</v>
      </c>
      <c r="H214" t="s">
        <v>13</v>
      </c>
      <c r="I214">
        <v>9.0447286563144006E-6</v>
      </c>
      <c r="J214" t="s">
        <v>67</v>
      </c>
      <c r="K214" t="s">
        <v>68</v>
      </c>
      <c r="L214" t="s">
        <v>69</v>
      </c>
      <c r="M214" t="s">
        <v>62</v>
      </c>
      <c r="O214" t="s">
        <v>71</v>
      </c>
    </row>
    <row r="215" spans="1:15" x14ac:dyDescent="0.2">
      <c r="A215" t="s">
        <v>233</v>
      </c>
      <c r="B215" t="s">
        <v>220</v>
      </c>
      <c r="C215" t="s">
        <v>222</v>
      </c>
      <c r="D215" t="s">
        <v>236</v>
      </c>
      <c r="E215" t="s">
        <v>238</v>
      </c>
      <c r="F215" t="s">
        <v>93</v>
      </c>
      <c r="G215" t="s">
        <v>136</v>
      </c>
      <c r="H215" t="s">
        <v>14</v>
      </c>
      <c r="I215">
        <v>1.6245677174501192E-6</v>
      </c>
      <c r="J215" t="s">
        <v>67</v>
      </c>
      <c r="K215" t="s">
        <v>68</v>
      </c>
      <c r="L215" t="s">
        <v>69</v>
      </c>
      <c r="M215" t="s">
        <v>62</v>
      </c>
      <c r="O215" t="s">
        <v>71</v>
      </c>
    </row>
    <row r="216" spans="1:15" x14ac:dyDescent="0.2">
      <c r="A216" t="s">
        <v>233</v>
      </c>
      <c r="B216" t="s">
        <v>220</v>
      </c>
      <c r="C216" t="s">
        <v>222</v>
      </c>
      <c r="D216" t="s">
        <v>236</v>
      </c>
      <c r="E216" t="s">
        <v>238</v>
      </c>
      <c r="F216" t="s">
        <v>93</v>
      </c>
      <c r="G216" t="s">
        <v>136</v>
      </c>
      <c r="H216" t="s">
        <v>15</v>
      </c>
      <c r="I216">
        <v>7.0389729341765699E-7</v>
      </c>
      <c r="J216" t="s">
        <v>67</v>
      </c>
      <c r="K216" t="s">
        <v>68</v>
      </c>
      <c r="L216" t="s">
        <v>69</v>
      </c>
      <c r="M216" t="s">
        <v>62</v>
      </c>
      <c r="O216" t="s">
        <v>71</v>
      </c>
    </row>
    <row r="217" spans="1:15" x14ac:dyDescent="0.2">
      <c r="A217" t="s">
        <v>233</v>
      </c>
      <c r="B217" t="s">
        <v>220</v>
      </c>
      <c r="C217" t="s">
        <v>222</v>
      </c>
      <c r="D217" t="s">
        <v>236</v>
      </c>
      <c r="E217" t="s">
        <v>238</v>
      </c>
      <c r="F217" t="s">
        <v>93</v>
      </c>
      <c r="G217" t="s">
        <v>136</v>
      </c>
      <c r="H217" t="s">
        <v>16</v>
      </c>
      <c r="I217">
        <v>2.2244591733236879E-5</v>
      </c>
      <c r="J217" t="s">
        <v>67</v>
      </c>
      <c r="K217" t="s">
        <v>68</v>
      </c>
      <c r="L217" t="s">
        <v>69</v>
      </c>
      <c r="M217" t="s">
        <v>62</v>
      </c>
      <c r="O217" t="s">
        <v>71</v>
      </c>
    </row>
    <row r="218" spans="1:15" x14ac:dyDescent="0.2">
      <c r="A218" t="s">
        <v>233</v>
      </c>
      <c r="B218" t="s">
        <v>220</v>
      </c>
      <c r="C218" t="s">
        <v>222</v>
      </c>
      <c r="D218" t="s">
        <v>236</v>
      </c>
      <c r="E218" t="s">
        <v>238</v>
      </c>
      <c r="F218" t="s">
        <v>93</v>
      </c>
      <c r="G218" t="s">
        <v>136</v>
      </c>
      <c r="H218" t="s">
        <v>17</v>
      </c>
      <c r="I218">
        <v>5.7809702524523873E-8</v>
      </c>
      <c r="J218" t="s">
        <v>67</v>
      </c>
      <c r="K218" t="s">
        <v>68</v>
      </c>
      <c r="L218" t="s">
        <v>69</v>
      </c>
      <c r="M218" t="s">
        <v>62</v>
      </c>
      <c r="O218" t="s">
        <v>71</v>
      </c>
    </row>
    <row r="219" spans="1:15" x14ac:dyDescent="0.2">
      <c r="A219" t="s">
        <v>233</v>
      </c>
      <c r="B219" t="s">
        <v>220</v>
      </c>
      <c r="C219" t="s">
        <v>222</v>
      </c>
      <c r="D219" t="s">
        <v>236</v>
      </c>
      <c r="E219" t="s">
        <v>238</v>
      </c>
      <c r="F219" t="s">
        <v>93</v>
      </c>
      <c r="G219" t="s">
        <v>136</v>
      </c>
      <c r="H219" t="s">
        <v>18</v>
      </c>
      <c r="I219">
        <v>1.3646066285116328E-7</v>
      </c>
      <c r="J219" t="s">
        <v>67</v>
      </c>
      <c r="K219" t="s">
        <v>68</v>
      </c>
      <c r="L219" t="s">
        <v>69</v>
      </c>
      <c r="M219" t="s">
        <v>62</v>
      </c>
      <c r="O219" t="s">
        <v>71</v>
      </c>
    </row>
    <row r="220" spans="1:15" x14ac:dyDescent="0.2">
      <c r="A220" t="s">
        <v>233</v>
      </c>
      <c r="B220" t="s">
        <v>220</v>
      </c>
      <c r="C220" t="s">
        <v>222</v>
      </c>
      <c r="D220" t="s">
        <v>236</v>
      </c>
      <c r="E220" t="s">
        <v>238</v>
      </c>
      <c r="F220" t="s">
        <v>93</v>
      </c>
      <c r="G220" t="s">
        <v>136</v>
      </c>
      <c r="H220" t="s">
        <v>79</v>
      </c>
      <c r="I220">
        <v>2.5566578385556086E-5</v>
      </c>
      <c r="J220" t="s">
        <v>67</v>
      </c>
      <c r="K220" t="s">
        <v>68</v>
      </c>
      <c r="L220" t="s">
        <v>69</v>
      </c>
      <c r="M220" t="s">
        <v>62</v>
      </c>
      <c r="O220" t="s">
        <v>71</v>
      </c>
    </row>
    <row r="221" spans="1:15" x14ac:dyDescent="0.2">
      <c r="A221" t="s">
        <v>233</v>
      </c>
      <c r="B221" t="s">
        <v>220</v>
      </c>
      <c r="C221" t="s">
        <v>222</v>
      </c>
      <c r="D221" t="s">
        <v>236</v>
      </c>
      <c r="E221" t="s">
        <v>238</v>
      </c>
      <c r="F221" t="s">
        <v>93</v>
      </c>
      <c r="G221" t="s">
        <v>136</v>
      </c>
      <c r="H221" t="s">
        <v>20</v>
      </c>
      <c r="I221">
        <v>2.0199742707395317E-7</v>
      </c>
      <c r="J221" t="s">
        <v>67</v>
      </c>
      <c r="K221" t="s">
        <v>68</v>
      </c>
      <c r="L221" t="s">
        <v>69</v>
      </c>
      <c r="M221" t="s">
        <v>62</v>
      </c>
      <c r="O221" t="s">
        <v>71</v>
      </c>
    </row>
    <row r="222" spans="1:15" x14ac:dyDescent="0.2">
      <c r="A222" t="s">
        <v>233</v>
      </c>
      <c r="B222" t="s">
        <v>220</v>
      </c>
      <c r="C222" t="s">
        <v>222</v>
      </c>
      <c r="D222" t="s">
        <v>236</v>
      </c>
      <c r="E222" t="s">
        <v>238</v>
      </c>
      <c r="F222" t="s">
        <v>93</v>
      </c>
      <c r="G222" t="s">
        <v>136</v>
      </c>
      <c r="H222" t="s">
        <v>21</v>
      </c>
      <c r="I222">
        <v>1.2890070048109539E-2</v>
      </c>
      <c r="J222" t="s">
        <v>67</v>
      </c>
      <c r="K222" t="s">
        <v>68</v>
      </c>
      <c r="L222" t="s">
        <v>69</v>
      </c>
      <c r="M222" t="s">
        <v>62</v>
      </c>
      <c r="O222" t="s">
        <v>213</v>
      </c>
    </row>
    <row r="223" spans="1:15" x14ac:dyDescent="0.2">
      <c r="A223" t="s">
        <v>233</v>
      </c>
      <c r="B223" t="s">
        <v>220</v>
      </c>
      <c r="C223" t="s">
        <v>222</v>
      </c>
      <c r="D223" t="s">
        <v>236</v>
      </c>
      <c r="E223" t="s">
        <v>238</v>
      </c>
      <c r="F223" t="s">
        <v>93</v>
      </c>
      <c r="G223" t="s">
        <v>136</v>
      </c>
      <c r="H223" t="s">
        <v>182</v>
      </c>
      <c r="I223">
        <v>0</v>
      </c>
      <c r="J223" t="s">
        <v>67</v>
      </c>
      <c r="K223" t="s">
        <v>68</v>
      </c>
      <c r="L223" t="s">
        <v>69</v>
      </c>
      <c r="M223" t="s">
        <v>62</v>
      </c>
      <c r="O223" t="s">
        <v>71</v>
      </c>
    </row>
    <row r="224" spans="1:15" x14ac:dyDescent="0.2">
      <c r="A224" t="s">
        <v>233</v>
      </c>
      <c r="B224" t="s">
        <v>220</v>
      </c>
      <c r="C224" t="s">
        <v>222</v>
      </c>
      <c r="D224" t="s">
        <v>236</v>
      </c>
      <c r="E224" t="s">
        <v>238</v>
      </c>
      <c r="F224" t="s">
        <v>93</v>
      </c>
      <c r="G224" t="s">
        <v>136</v>
      </c>
      <c r="H224" t="s">
        <v>183</v>
      </c>
      <c r="I224">
        <v>0</v>
      </c>
      <c r="J224" t="s">
        <v>67</v>
      </c>
      <c r="K224" t="s">
        <v>68</v>
      </c>
      <c r="L224" t="s">
        <v>69</v>
      </c>
      <c r="M224" t="s">
        <v>62</v>
      </c>
      <c r="O224" t="s">
        <v>71</v>
      </c>
    </row>
    <row r="225" spans="1:15" x14ac:dyDescent="0.2">
      <c r="A225" t="s">
        <v>233</v>
      </c>
      <c r="B225" t="s">
        <v>220</v>
      </c>
      <c r="C225" t="s">
        <v>222</v>
      </c>
      <c r="D225" t="s">
        <v>236</v>
      </c>
      <c r="E225" t="s">
        <v>238</v>
      </c>
      <c r="F225" t="s">
        <v>93</v>
      </c>
      <c r="G225" t="s">
        <v>136</v>
      </c>
      <c r="H225" t="s">
        <v>184</v>
      </c>
      <c r="I225">
        <v>0</v>
      </c>
      <c r="J225" t="s">
        <v>67</v>
      </c>
      <c r="K225" t="s">
        <v>68</v>
      </c>
      <c r="L225" t="s">
        <v>69</v>
      </c>
      <c r="M225" t="s">
        <v>62</v>
      </c>
      <c r="O225" t="s">
        <v>71</v>
      </c>
    </row>
    <row r="226" spans="1:15" x14ac:dyDescent="0.2">
      <c r="A226" t="s">
        <v>233</v>
      </c>
      <c r="B226" t="s">
        <v>220</v>
      </c>
      <c r="C226" t="s">
        <v>229</v>
      </c>
      <c r="D226" t="s">
        <v>236</v>
      </c>
      <c r="E226" t="s">
        <v>238</v>
      </c>
      <c r="F226" t="s">
        <v>93</v>
      </c>
      <c r="G226" t="s">
        <v>136</v>
      </c>
      <c r="H226" t="s">
        <v>8</v>
      </c>
      <c r="I226">
        <v>9.6992722015983647E-7</v>
      </c>
      <c r="J226" t="s">
        <v>67</v>
      </c>
      <c r="K226" t="s">
        <v>68</v>
      </c>
      <c r="L226" t="s">
        <v>69</v>
      </c>
      <c r="M226" t="s">
        <v>62</v>
      </c>
      <c r="O226" t="s">
        <v>71</v>
      </c>
    </row>
    <row r="227" spans="1:15" x14ac:dyDescent="0.2">
      <c r="A227" t="s">
        <v>233</v>
      </c>
      <c r="B227" t="s">
        <v>220</v>
      </c>
      <c r="C227" t="s">
        <v>229</v>
      </c>
      <c r="D227" t="s">
        <v>236</v>
      </c>
      <c r="E227" t="s">
        <v>238</v>
      </c>
      <c r="F227" t="s">
        <v>93</v>
      </c>
      <c r="G227" t="s">
        <v>136</v>
      </c>
      <c r="H227" t="s">
        <v>12</v>
      </c>
      <c r="I227">
        <v>3.9483966294717335E-6</v>
      </c>
      <c r="J227" t="s">
        <v>67</v>
      </c>
      <c r="K227" t="s">
        <v>68</v>
      </c>
      <c r="L227" t="s">
        <v>69</v>
      </c>
      <c r="M227" t="s">
        <v>62</v>
      </c>
      <c r="O227" t="s">
        <v>71</v>
      </c>
    </row>
    <row r="228" spans="1:15" x14ac:dyDescent="0.2">
      <c r="A228" t="s">
        <v>233</v>
      </c>
      <c r="B228" t="s">
        <v>220</v>
      </c>
      <c r="C228" t="s">
        <v>229</v>
      </c>
      <c r="D228" t="s">
        <v>236</v>
      </c>
      <c r="E228" t="s">
        <v>238</v>
      </c>
      <c r="F228" t="s">
        <v>93</v>
      </c>
      <c r="G228" t="s">
        <v>136</v>
      </c>
      <c r="H228" t="s">
        <v>13</v>
      </c>
      <c r="I228">
        <v>5.2913790871757728E-6</v>
      </c>
      <c r="J228" t="s">
        <v>67</v>
      </c>
      <c r="K228" t="s">
        <v>68</v>
      </c>
      <c r="L228" t="s">
        <v>69</v>
      </c>
      <c r="M228" t="s">
        <v>62</v>
      </c>
      <c r="O228" t="s">
        <v>71</v>
      </c>
    </row>
    <row r="229" spans="1:15" x14ac:dyDescent="0.2">
      <c r="A229" t="s">
        <v>233</v>
      </c>
      <c r="B229" t="s">
        <v>220</v>
      </c>
      <c r="C229" t="s">
        <v>229</v>
      </c>
      <c r="D229" t="s">
        <v>236</v>
      </c>
      <c r="E229" t="s">
        <v>238</v>
      </c>
      <c r="F229" t="s">
        <v>93</v>
      </c>
      <c r="G229" t="s">
        <v>136</v>
      </c>
      <c r="H229" t="s">
        <v>14</v>
      </c>
      <c r="I229">
        <v>3.584214671289645E-7</v>
      </c>
      <c r="J229" t="s">
        <v>67</v>
      </c>
      <c r="K229" t="s">
        <v>68</v>
      </c>
      <c r="L229" t="s">
        <v>69</v>
      </c>
      <c r="M229" t="s">
        <v>62</v>
      </c>
      <c r="O229" t="s">
        <v>71</v>
      </c>
    </row>
    <row r="230" spans="1:15" x14ac:dyDescent="0.2">
      <c r="A230" t="s">
        <v>233</v>
      </c>
      <c r="B230" t="s">
        <v>220</v>
      </c>
      <c r="C230" t="s">
        <v>229</v>
      </c>
      <c r="D230" t="s">
        <v>236</v>
      </c>
      <c r="E230" t="s">
        <v>238</v>
      </c>
      <c r="F230" t="s">
        <v>93</v>
      </c>
      <c r="G230" t="s">
        <v>136</v>
      </c>
      <c r="H230" t="s">
        <v>15</v>
      </c>
      <c r="I230">
        <v>2.0810524881130358E-7</v>
      </c>
      <c r="J230" t="s">
        <v>67</v>
      </c>
      <c r="K230" t="s">
        <v>68</v>
      </c>
      <c r="L230" t="s">
        <v>69</v>
      </c>
      <c r="M230" t="s">
        <v>62</v>
      </c>
      <c r="O230" t="s">
        <v>71</v>
      </c>
    </row>
    <row r="231" spans="1:15" x14ac:dyDescent="0.2">
      <c r="A231" t="s">
        <v>233</v>
      </c>
      <c r="B231" t="s">
        <v>220</v>
      </c>
      <c r="C231" t="s">
        <v>229</v>
      </c>
      <c r="D231" t="s">
        <v>236</v>
      </c>
      <c r="E231" t="s">
        <v>238</v>
      </c>
      <c r="F231" t="s">
        <v>93</v>
      </c>
      <c r="G231" t="s">
        <v>136</v>
      </c>
      <c r="H231" t="s">
        <v>16</v>
      </c>
      <c r="I231">
        <v>3.3716745826149766E-6</v>
      </c>
      <c r="J231" t="s">
        <v>67</v>
      </c>
      <c r="K231" t="s">
        <v>68</v>
      </c>
      <c r="L231" t="s">
        <v>69</v>
      </c>
      <c r="M231" t="s">
        <v>62</v>
      </c>
      <c r="O231" t="s">
        <v>71</v>
      </c>
    </row>
    <row r="232" spans="1:15" x14ac:dyDescent="0.2">
      <c r="A232" t="s">
        <v>233</v>
      </c>
      <c r="B232" t="s">
        <v>220</v>
      </c>
      <c r="C232" t="s">
        <v>229</v>
      </c>
      <c r="D232" t="s">
        <v>236</v>
      </c>
      <c r="E232" t="s">
        <v>238</v>
      </c>
      <c r="F232" t="s">
        <v>93</v>
      </c>
      <c r="G232" t="s">
        <v>136</v>
      </c>
      <c r="H232" t="s">
        <v>17</v>
      </c>
      <c r="I232">
        <v>4.56836096016404E-8</v>
      </c>
      <c r="J232" t="s">
        <v>67</v>
      </c>
      <c r="K232" t="s">
        <v>68</v>
      </c>
      <c r="L232" t="s">
        <v>69</v>
      </c>
      <c r="M232" t="s">
        <v>62</v>
      </c>
      <c r="O232" t="s">
        <v>71</v>
      </c>
    </row>
    <row r="233" spans="1:15" x14ac:dyDescent="0.2">
      <c r="A233" t="s">
        <v>233</v>
      </c>
      <c r="B233" t="s">
        <v>220</v>
      </c>
      <c r="C233" t="s">
        <v>229</v>
      </c>
      <c r="D233" t="s">
        <v>236</v>
      </c>
      <c r="E233" t="s">
        <v>238</v>
      </c>
      <c r="F233" t="s">
        <v>93</v>
      </c>
      <c r="G233" t="s">
        <v>136</v>
      </c>
      <c r="H233" t="s">
        <v>18</v>
      </c>
      <c r="I233">
        <v>5.1002167474307904E-8</v>
      </c>
      <c r="J233" t="s">
        <v>67</v>
      </c>
      <c r="K233" t="s">
        <v>68</v>
      </c>
      <c r="L233" t="s">
        <v>69</v>
      </c>
      <c r="M233" t="s">
        <v>62</v>
      </c>
      <c r="O233" t="s">
        <v>71</v>
      </c>
    </row>
    <row r="234" spans="1:15" x14ac:dyDescent="0.2">
      <c r="A234" t="s">
        <v>233</v>
      </c>
      <c r="B234" t="s">
        <v>220</v>
      </c>
      <c r="C234" t="s">
        <v>229</v>
      </c>
      <c r="D234" t="s">
        <v>236</v>
      </c>
      <c r="E234" t="s">
        <v>238</v>
      </c>
      <c r="F234" t="s">
        <v>93</v>
      </c>
      <c r="G234" t="s">
        <v>136</v>
      </c>
      <c r="H234" t="s">
        <v>79</v>
      </c>
      <c r="I234">
        <v>6.1087892919622346E-6</v>
      </c>
      <c r="J234" t="s">
        <v>67</v>
      </c>
      <c r="K234" t="s">
        <v>68</v>
      </c>
      <c r="L234" t="s">
        <v>69</v>
      </c>
      <c r="M234" t="s">
        <v>62</v>
      </c>
      <c r="O234" t="s">
        <v>71</v>
      </c>
    </row>
    <row r="235" spans="1:15" x14ac:dyDescent="0.2">
      <c r="A235" t="s">
        <v>233</v>
      </c>
      <c r="B235" t="s">
        <v>220</v>
      </c>
      <c r="C235" t="s">
        <v>229</v>
      </c>
      <c r="D235" t="s">
        <v>236</v>
      </c>
      <c r="E235" t="s">
        <v>238</v>
      </c>
      <c r="F235" t="s">
        <v>93</v>
      </c>
      <c r="G235" t="s">
        <v>136</v>
      </c>
      <c r="H235" t="s">
        <v>20</v>
      </c>
      <c r="I235">
        <v>4.020431003098293E-8</v>
      </c>
      <c r="J235" t="s">
        <v>67</v>
      </c>
      <c r="K235" t="s">
        <v>68</v>
      </c>
      <c r="L235" t="s">
        <v>69</v>
      </c>
      <c r="M235" t="s">
        <v>62</v>
      </c>
      <c r="O235" t="s">
        <v>71</v>
      </c>
    </row>
    <row r="236" spans="1:15" x14ac:dyDescent="0.2">
      <c r="A236" t="s">
        <v>233</v>
      </c>
      <c r="B236" t="s">
        <v>220</v>
      </c>
      <c r="C236" t="s">
        <v>229</v>
      </c>
      <c r="D236" t="s">
        <v>236</v>
      </c>
      <c r="E236" t="s">
        <v>238</v>
      </c>
      <c r="F236" t="s">
        <v>93</v>
      </c>
      <c r="G236" t="s">
        <v>136</v>
      </c>
      <c r="H236" t="s">
        <v>21</v>
      </c>
      <c r="I236">
        <v>2.4446445751237292E-3</v>
      </c>
      <c r="J236" t="s">
        <v>67</v>
      </c>
      <c r="K236" t="s">
        <v>68</v>
      </c>
      <c r="L236" t="s">
        <v>69</v>
      </c>
      <c r="M236" t="s">
        <v>62</v>
      </c>
      <c r="O236" t="s">
        <v>213</v>
      </c>
    </row>
    <row r="237" spans="1:15" x14ac:dyDescent="0.2">
      <c r="A237" t="s">
        <v>233</v>
      </c>
      <c r="B237" t="s">
        <v>220</v>
      </c>
      <c r="C237" t="s">
        <v>229</v>
      </c>
      <c r="D237" t="s">
        <v>236</v>
      </c>
      <c r="E237" t="s">
        <v>238</v>
      </c>
      <c r="F237" t="s">
        <v>93</v>
      </c>
      <c r="G237" t="s">
        <v>136</v>
      </c>
      <c r="H237" t="s">
        <v>182</v>
      </c>
      <c r="I237">
        <v>0</v>
      </c>
      <c r="J237" t="s">
        <v>67</v>
      </c>
      <c r="K237" t="s">
        <v>68</v>
      </c>
      <c r="L237" t="s">
        <v>69</v>
      </c>
      <c r="M237" t="s">
        <v>62</v>
      </c>
      <c r="O237" t="s">
        <v>71</v>
      </c>
    </row>
    <row r="238" spans="1:15" x14ac:dyDescent="0.2">
      <c r="A238" t="s">
        <v>233</v>
      </c>
      <c r="B238" t="s">
        <v>220</v>
      </c>
      <c r="C238" t="s">
        <v>229</v>
      </c>
      <c r="D238" t="s">
        <v>236</v>
      </c>
      <c r="E238" t="s">
        <v>238</v>
      </c>
      <c r="F238" t="s">
        <v>93</v>
      </c>
      <c r="G238" t="s">
        <v>136</v>
      </c>
      <c r="H238" t="s">
        <v>183</v>
      </c>
      <c r="I238">
        <v>0</v>
      </c>
      <c r="J238" t="s">
        <v>67</v>
      </c>
      <c r="K238" t="s">
        <v>68</v>
      </c>
      <c r="L238" t="s">
        <v>69</v>
      </c>
      <c r="M238" t="s">
        <v>62</v>
      </c>
      <c r="O238" t="s">
        <v>71</v>
      </c>
    </row>
    <row r="239" spans="1:15" x14ac:dyDescent="0.2">
      <c r="A239" t="s">
        <v>233</v>
      </c>
      <c r="B239" t="s">
        <v>220</v>
      </c>
      <c r="C239" t="s">
        <v>229</v>
      </c>
      <c r="D239" t="s">
        <v>236</v>
      </c>
      <c r="E239" t="s">
        <v>238</v>
      </c>
      <c r="F239" t="s">
        <v>93</v>
      </c>
      <c r="G239" t="s">
        <v>136</v>
      </c>
      <c r="H239" t="s">
        <v>184</v>
      </c>
      <c r="I239">
        <v>0</v>
      </c>
      <c r="J239" t="s">
        <v>67</v>
      </c>
      <c r="K239" t="s">
        <v>68</v>
      </c>
      <c r="L239" t="s">
        <v>69</v>
      </c>
      <c r="M239" t="s">
        <v>62</v>
      </c>
      <c r="O239" t="s">
        <v>71</v>
      </c>
    </row>
    <row r="240" spans="1:15" x14ac:dyDescent="0.2">
      <c r="A240" t="s">
        <v>233</v>
      </c>
      <c r="B240" t="s">
        <v>220</v>
      </c>
      <c r="C240" t="s">
        <v>229</v>
      </c>
      <c r="D240" t="s">
        <v>236</v>
      </c>
      <c r="E240" t="s">
        <v>238</v>
      </c>
      <c r="F240" t="s">
        <v>93</v>
      </c>
      <c r="G240" t="s">
        <v>136</v>
      </c>
      <c r="H240" t="s">
        <v>8</v>
      </c>
      <c r="I240">
        <v>1.4571686066624154E-6</v>
      </c>
      <c r="J240" t="s">
        <v>67</v>
      </c>
      <c r="K240" t="s">
        <v>68</v>
      </c>
      <c r="L240" t="s">
        <v>69</v>
      </c>
      <c r="M240" t="s">
        <v>62</v>
      </c>
      <c r="O240" t="s">
        <v>71</v>
      </c>
    </row>
    <row r="241" spans="1:15" x14ac:dyDescent="0.2">
      <c r="A241" t="s">
        <v>233</v>
      </c>
      <c r="B241" t="s">
        <v>220</v>
      </c>
      <c r="C241" t="s">
        <v>229</v>
      </c>
      <c r="D241" t="s">
        <v>236</v>
      </c>
      <c r="E241" t="s">
        <v>238</v>
      </c>
      <c r="F241" t="s">
        <v>93</v>
      </c>
      <c r="G241" t="s">
        <v>136</v>
      </c>
      <c r="H241" t="s">
        <v>12</v>
      </c>
      <c r="I241">
        <v>4.6173629133914551E-6</v>
      </c>
      <c r="J241" t="s">
        <v>67</v>
      </c>
      <c r="K241" t="s">
        <v>68</v>
      </c>
      <c r="L241" t="s">
        <v>69</v>
      </c>
      <c r="M241" t="s">
        <v>62</v>
      </c>
      <c r="O241" t="s">
        <v>71</v>
      </c>
    </row>
    <row r="242" spans="1:15" x14ac:dyDescent="0.2">
      <c r="A242" t="s">
        <v>233</v>
      </c>
      <c r="B242" t="s">
        <v>220</v>
      </c>
      <c r="C242" t="s">
        <v>229</v>
      </c>
      <c r="D242" t="s">
        <v>236</v>
      </c>
      <c r="E242" t="s">
        <v>238</v>
      </c>
      <c r="F242" t="s">
        <v>93</v>
      </c>
      <c r="G242" t="s">
        <v>136</v>
      </c>
      <c r="H242" t="s">
        <v>13</v>
      </c>
      <c r="I242">
        <v>9.0447286563144006E-6</v>
      </c>
      <c r="J242" t="s">
        <v>67</v>
      </c>
      <c r="K242" t="s">
        <v>68</v>
      </c>
      <c r="L242" t="s">
        <v>69</v>
      </c>
      <c r="M242" t="s">
        <v>62</v>
      </c>
      <c r="O242" t="s">
        <v>71</v>
      </c>
    </row>
    <row r="243" spans="1:15" x14ac:dyDescent="0.2">
      <c r="A243" t="s">
        <v>233</v>
      </c>
      <c r="B243" t="s">
        <v>220</v>
      </c>
      <c r="C243" t="s">
        <v>229</v>
      </c>
      <c r="D243" t="s">
        <v>236</v>
      </c>
      <c r="E243" t="s">
        <v>238</v>
      </c>
      <c r="F243" t="s">
        <v>93</v>
      </c>
      <c r="G243" t="s">
        <v>136</v>
      </c>
      <c r="H243" t="s">
        <v>14</v>
      </c>
      <c r="I243">
        <v>1.6245677174501192E-6</v>
      </c>
      <c r="J243" t="s">
        <v>67</v>
      </c>
      <c r="K243" t="s">
        <v>68</v>
      </c>
      <c r="L243" t="s">
        <v>69</v>
      </c>
      <c r="M243" t="s">
        <v>62</v>
      </c>
      <c r="O243" t="s">
        <v>71</v>
      </c>
    </row>
    <row r="244" spans="1:15" x14ac:dyDescent="0.2">
      <c r="A244" t="s">
        <v>233</v>
      </c>
      <c r="B244" t="s">
        <v>220</v>
      </c>
      <c r="C244" t="s">
        <v>229</v>
      </c>
      <c r="D244" t="s">
        <v>236</v>
      </c>
      <c r="E244" t="s">
        <v>238</v>
      </c>
      <c r="F244" t="s">
        <v>93</v>
      </c>
      <c r="G244" t="s">
        <v>136</v>
      </c>
      <c r="H244" t="s">
        <v>15</v>
      </c>
      <c r="I244">
        <v>7.0389729341765699E-7</v>
      </c>
      <c r="J244" t="s">
        <v>67</v>
      </c>
      <c r="K244" t="s">
        <v>68</v>
      </c>
      <c r="L244" t="s">
        <v>69</v>
      </c>
      <c r="M244" t="s">
        <v>62</v>
      </c>
      <c r="O244" t="s">
        <v>71</v>
      </c>
    </row>
    <row r="245" spans="1:15" x14ac:dyDescent="0.2">
      <c r="A245" t="s">
        <v>233</v>
      </c>
      <c r="B245" t="s">
        <v>220</v>
      </c>
      <c r="C245" t="s">
        <v>229</v>
      </c>
      <c r="D245" t="s">
        <v>236</v>
      </c>
      <c r="E245" t="s">
        <v>238</v>
      </c>
      <c r="F245" t="s">
        <v>93</v>
      </c>
      <c r="G245" t="s">
        <v>136</v>
      </c>
      <c r="H245" t="s">
        <v>16</v>
      </c>
      <c r="I245">
        <v>2.2244591733236879E-5</v>
      </c>
      <c r="J245" t="s">
        <v>67</v>
      </c>
      <c r="K245" t="s">
        <v>68</v>
      </c>
      <c r="L245" t="s">
        <v>69</v>
      </c>
      <c r="M245" t="s">
        <v>62</v>
      </c>
      <c r="O245" t="s">
        <v>71</v>
      </c>
    </row>
    <row r="246" spans="1:15" x14ac:dyDescent="0.2">
      <c r="A246" t="s">
        <v>233</v>
      </c>
      <c r="B246" t="s">
        <v>220</v>
      </c>
      <c r="C246" t="s">
        <v>229</v>
      </c>
      <c r="D246" t="s">
        <v>236</v>
      </c>
      <c r="E246" t="s">
        <v>238</v>
      </c>
      <c r="F246" t="s">
        <v>93</v>
      </c>
      <c r="G246" t="s">
        <v>136</v>
      </c>
      <c r="H246" t="s">
        <v>17</v>
      </c>
      <c r="I246">
        <v>5.7809702524523873E-8</v>
      </c>
      <c r="J246" t="s">
        <v>67</v>
      </c>
      <c r="K246" t="s">
        <v>68</v>
      </c>
      <c r="L246" t="s">
        <v>69</v>
      </c>
      <c r="M246" t="s">
        <v>62</v>
      </c>
      <c r="O246" t="s">
        <v>71</v>
      </c>
    </row>
    <row r="247" spans="1:15" x14ac:dyDescent="0.2">
      <c r="A247" t="s">
        <v>233</v>
      </c>
      <c r="B247" t="s">
        <v>220</v>
      </c>
      <c r="C247" t="s">
        <v>229</v>
      </c>
      <c r="D247" t="s">
        <v>236</v>
      </c>
      <c r="E247" t="s">
        <v>238</v>
      </c>
      <c r="F247" t="s">
        <v>93</v>
      </c>
      <c r="G247" t="s">
        <v>136</v>
      </c>
      <c r="H247" t="s">
        <v>18</v>
      </c>
      <c r="I247">
        <v>1.3646066285116328E-7</v>
      </c>
      <c r="J247" t="s">
        <v>67</v>
      </c>
      <c r="K247" t="s">
        <v>68</v>
      </c>
      <c r="L247" t="s">
        <v>69</v>
      </c>
      <c r="M247" t="s">
        <v>62</v>
      </c>
      <c r="O247" t="s">
        <v>71</v>
      </c>
    </row>
    <row r="248" spans="1:15" x14ac:dyDescent="0.2">
      <c r="A248" t="s">
        <v>233</v>
      </c>
      <c r="B248" t="s">
        <v>220</v>
      </c>
      <c r="C248" t="s">
        <v>229</v>
      </c>
      <c r="D248" t="s">
        <v>236</v>
      </c>
      <c r="E248" t="s">
        <v>238</v>
      </c>
      <c r="F248" t="s">
        <v>93</v>
      </c>
      <c r="G248" t="s">
        <v>136</v>
      </c>
      <c r="H248" t="s">
        <v>79</v>
      </c>
      <c r="I248">
        <v>2.5566578385556086E-5</v>
      </c>
      <c r="J248" t="s">
        <v>67</v>
      </c>
      <c r="K248" t="s">
        <v>68</v>
      </c>
      <c r="L248" t="s">
        <v>69</v>
      </c>
      <c r="M248" t="s">
        <v>62</v>
      </c>
      <c r="O248" t="s">
        <v>71</v>
      </c>
    </row>
    <row r="249" spans="1:15" x14ac:dyDescent="0.2">
      <c r="A249" t="s">
        <v>233</v>
      </c>
      <c r="B249" t="s">
        <v>220</v>
      </c>
      <c r="C249" t="s">
        <v>229</v>
      </c>
      <c r="D249" t="s">
        <v>236</v>
      </c>
      <c r="E249" t="s">
        <v>238</v>
      </c>
      <c r="F249" t="s">
        <v>93</v>
      </c>
      <c r="G249" t="s">
        <v>136</v>
      </c>
      <c r="H249" t="s">
        <v>20</v>
      </c>
      <c r="I249">
        <v>2.0199742707395317E-7</v>
      </c>
      <c r="J249" t="s">
        <v>67</v>
      </c>
      <c r="K249" t="s">
        <v>68</v>
      </c>
      <c r="L249" t="s">
        <v>69</v>
      </c>
      <c r="M249" t="s">
        <v>62</v>
      </c>
      <c r="O249" t="s">
        <v>71</v>
      </c>
    </row>
    <row r="250" spans="1:15" x14ac:dyDescent="0.2">
      <c r="A250" t="s">
        <v>233</v>
      </c>
      <c r="B250" t="s">
        <v>220</v>
      </c>
      <c r="C250" t="s">
        <v>229</v>
      </c>
      <c r="D250" t="s">
        <v>236</v>
      </c>
      <c r="E250" t="s">
        <v>238</v>
      </c>
      <c r="F250" t="s">
        <v>93</v>
      </c>
      <c r="G250" t="s">
        <v>136</v>
      </c>
      <c r="H250" t="s">
        <v>21</v>
      </c>
      <c r="I250">
        <v>1.2890070048109539E-2</v>
      </c>
      <c r="J250" t="s">
        <v>67</v>
      </c>
      <c r="K250" t="s">
        <v>68</v>
      </c>
      <c r="L250" t="s">
        <v>69</v>
      </c>
      <c r="M250" t="s">
        <v>62</v>
      </c>
      <c r="O250" t="s">
        <v>213</v>
      </c>
    </row>
    <row r="251" spans="1:15" x14ac:dyDescent="0.2">
      <c r="A251" t="s">
        <v>233</v>
      </c>
      <c r="B251" t="s">
        <v>220</v>
      </c>
      <c r="C251" t="s">
        <v>229</v>
      </c>
      <c r="D251" t="s">
        <v>236</v>
      </c>
      <c r="E251" t="s">
        <v>238</v>
      </c>
      <c r="F251" t="s">
        <v>93</v>
      </c>
      <c r="G251" t="s">
        <v>136</v>
      </c>
      <c r="H251" t="s">
        <v>182</v>
      </c>
      <c r="I251">
        <v>0</v>
      </c>
      <c r="J251" t="s">
        <v>67</v>
      </c>
      <c r="K251" t="s">
        <v>68</v>
      </c>
      <c r="L251" t="s">
        <v>69</v>
      </c>
      <c r="M251" t="s">
        <v>62</v>
      </c>
      <c r="O251" t="s">
        <v>71</v>
      </c>
    </row>
    <row r="252" spans="1:15" x14ac:dyDescent="0.2">
      <c r="A252" t="s">
        <v>233</v>
      </c>
      <c r="B252" t="s">
        <v>220</v>
      </c>
      <c r="C252" t="s">
        <v>229</v>
      </c>
      <c r="D252" t="s">
        <v>236</v>
      </c>
      <c r="E252" t="s">
        <v>238</v>
      </c>
      <c r="F252" t="s">
        <v>93</v>
      </c>
      <c r="G252" t="s">
        <v>136</v>
      </c>
      <c r="H252" t="s">
        <v>183</v>
      </c>
      <c r="I252">
        <v>0</v>
      </c>
      <c r="J252" t="s">
        <v>67</v>
      </c>
      <c r="K252" t="s">
        <v>68</v>
      </c>
      <c r="L252" t="s">
        <v>69</v>
      </c>
      <c r="M252" t="s">
        <v>62</v>
      </c>
      <c r="O252" t="s">
        <v>71</v>
      </c>
    </row>
    <row r="253" spans="1:15" x14ac:dyDescent="0.2">
      <c r="A253" t="s">
        <v>233</v>
      </c>
      <c r="B253" t="s">
        <v>220</v>
      </c>
      <c r="C253" t="s">
        <v>229</v>
      </c>
      <c r="D253" t="s">
        <v>236</v>
      </c>
      <c r="E253" t="s">
        <v>238</v>
      </c>
      <c r="F253" t="s">
        <v>93</v>
      </c>
      <c r="G253" t="s">
        <v>136</v>
      </c>
      <c r="H253" t="s">
        <v>184</v>
      </c>
      <c r="I253">
        <v>0</v>
      </c>
      <c r="J253" t="s">
        <v>67</v>
      </c>
      <c r="K253" t="s">
        <v>68</v>
      </c>
      <c r="L253" t="s">
        <v>69</v>
      </c>
      <c r="M253" t="s">
        <v>62</v>
      </c>
      <c r="O253" t="s">
        <v>71</v>
      </c>
    </row>
    <row r="254" spans="1:15" x14ac:dyDescent="0.2">
      <c r="A254" t="s">
        <v>233</v>
      </c>
      <c r="B254" t="s">
        <v>220</v>
      </c>
      <c r="C254" t="s">
        <v>223</v>
      </c>
      <c r="D254" t="s">
        <v>236</v>
      </c>
      <c r="E254" t="s">
        <v>238</v>
      </c>
      <c r="F254" t="s">
        <v>100</v>
      </c>
      <c r="G254" t="s">
        <v>136</v>
      </c>
      <c r="H254" t="s">
        <v>8</v>
      </c>
      <c r="I254">
        <v>5.2439613802499738E-8</v>
      </c>
      <c r="J254" t="s">
        <v>67</v>
      </c>
      <c r="K254" t="s">
        <v>68</v>
      </c>
      <c r="L254" t="s">
        <v>69</v>
      </c>
      <c r="M254" t="s">
        <v>62</v>
      </c>
      <c r="O254" t="s">
        <v>71</v>
      </c>
    </row>
    <row r="255" spans="1:15" x14ac:dyDescent="0.2">
      <c r="A255" t="s">
        <v>233</v>
      </c>
      <c r="B255" t="s">
        <v>220</v>
      </c>
      <c r="C255" t="s">
        <v>223</v>
      </c>
      <c r="D255" t="s">
        <v>236</v>
      </c>
      <c r="E255" t="s">
        <v>238</v>
      </c>
      <c r="F255" t="s">
        <v>100</v>
      </c>
      <c r="G255" t="s">
        <v>136</v>
      </c>
      <c r="H255" t="s">
        <v>12</v>
      </c>
      <c r="I255">
        <v>1.6616658282175518E-7</v>
      </c>
      <c r="J255" t="s">
        <v>67</v>
      </c>
      <c r="K255" t="s">
        <v>68</v>
      </c>
      <c r="L255" t="s">
        <v>69</v>
      </c>
      <c r="M255" t="s">
        <v>62</v>
      </c>
      <c r="O255" t="s">
        <v>71</v>
      </c>
    </row>
    <row r="256" spans="1:15" x14ac:dyDescent="0.2">
      <c r="A256" t="s">
        <v>233</v>
      </c>
      <c r="B256" t="s">
        <v>220</v>
      </c>
      <c r="C256" t="s">
        <v>223</v>
      </c>
      <c r="D256" t="s">
        <v>236</v>
      </c>
      <c r="E256" t="s">
        <v>238</v>
      </c>
      <c r="F256" t="s">
        <v>100</v>
      </c>
      <c r="G256" t="s">
        <v>136</v>
      </c>
      <c r="H256" t="s">
        <v>13</v>
      </c>
      <c r="I256">
        <v>3.25495673950798E-7</v>
      </c>
      <c r="J256" t="s">
        <v>67</v>
      </c>
      <c r="K256" t="s">
        <v>68</v>
      </c>
      <c r="L256" t="s">
        <v>69</v>
      </c>
      <c r="M256" t="s">
        <v>62</v>
      </c>
      <c r="O256" t="s">
        <v>71</v>
      </c>
    </row>
    <row r="257" spans="1:15" x14ac:dyDescent="0.2">
      <c r="A257" t="s">
        <v>233</v>
      </c>
      <c r="B257" t="s">
        <v>220</v>
      </c>
      <c r="C257" t="s">
        <v>223</v>
      </c>
      <c r="D257" t="s">
        <v>236</v>
      </c>
      <c r="E257" t="s">
        <v>238</v>
      </c>
      <c r="F257" t="s">
        <v>100</v>
      </c>
      <c r="G257" t="s">
        <v>136</v>
      </c>
      <c r="H257" t="s">
        <v>14</v>
      </c>
      <c r="I257">
        <v>5.8463861566590554E-8</v>
      </c>
      <c r="J257" t="s">
        <v>67</v>
      </c>
      <c r="K257" t="s">
        <v>68</v>
      </c>
      <c r="L257" t="s">
        <v>69</v>
      </c>
      <c r="M257" t="s">
        <v>62</v>
      </c>
      <c r="O257" t="s">
        <v>71</v>
      </c>
    </row>
    <row r="258" spans="1:15" x14ac:dyDescent="0.2">
      <c r="A258" t="s">
        <v>233</v>
      </c>
      <c r="B258" t="s">
        <v>220</v>
      </c>
      <c r="C258" t="s">
        <v>223</v>
      </c>
      <c r="D258" t="s">
        <v>236</v>
      </c>
      <c r="E258" t="s">
        <v>238</v>
      </c>
      <c r="F258" t="s">
        <v>100</v>
      </c>
      <c r="G258" t="s">
        <v>136</v>
      </c>
      <c r="H258" t="s">
        <v>15</v>
      </c>
      <c r="I258">
        <v>2.5331387222232429E-8</v>
      </c>
      <c r="J258" t="s">
        <v>67</v>
      </c>
      <c r="K258" t="s">
        <v>68</v>
      </c>
      <c r="L258" t="s">
        <v>69</v>
      </c>
      <c r="M258" t="s">
        <v>62</v>
      </c>
      <c r="O258" t="s">
        <v>71</v>
      </c>
    </row>
    <row r="259" spans="1:15" x14ac:dyDescent="0.2">
      <c r="A259" t="s">
        <v>233</v>
      </c>
      <c r="B259" t="s">
        <v>220</v>
      </c>
      <c r="C259" t="s">
        <v>223</v>
      </c>
      <c r="D259" t="s">
        <v>236</v>
      </c>
      <c r="E259" t="s">
        <v>238</v>
      </c>
      <c r="F259" t="s">
        <v>100</v>
      </c>
      <c r="G259" t="s">
        <v>136</v>
      </c>
      <c r="H259" t="s">
        <v>16</v>
      </c>
      <c r="I259">
        <v>8.005235594232501E-7</v>
      </c>
      <c r="J259" t="s">
        <v>67</v>
      </c>
      <c r="K259" t="s">
        <v>68</v>
      </c>
      <c r="L259" t="s">
        <v>69</v>
      </c>
      <c r="M259" t="s">
        <v>62</v>
      </c>
      <c r="O259" t="s">
        <v>71</v>
      </c>
    </row>
    <row r="260" spans="1:15" x14ac:dyDescent="0.2">
      <c r="A260" t="s">
        <v>233</v>
      </c>
      <c r="B260" t="s">
        <v>220</v>
      </c>
      <c r="C260" t="s">
        <v>223</v>
      </c>
      <c r="D260" t="s">
        <v>236</v>
      </c>
      <c r="E260" t="s">
        <v>238</v>
      </c>
      <c r="F260" t="s">
        <v>100</v>
      </c>
      <c r="G260" t="s">
        <v>136</v>
      </c>
      <c r="H260" t="s">
        <v>17</v>
      </c>
      <c r="I260">
        <v>2.0804170914489965E-9</v>
      </c>
      <c r="J260" t="s">
        <v>67</v>
      </c>
      <c r="K260" t="s">
        <v>68</v>
      </c>
      <c r="L260" t="s">
        <v>69</v>
      </c>
      <c r="M260" t="s">
        <v>62</v>
      </c>
      <c r="O260" t="s">
        <v>71</v>
      </c>
    </row>
    <row r="261" spans="1:15" x14ac:dyDescent="0.2">
      <c r="A261" t="s">
        <v>233</v>
      </c>
      <c r="B261" t="s">
        <v>220</v>
      </c>
      <c r="C261" t="s">
        <v>223</v>
      </c>
      <c r="D261" t="s">
        <v>236</v>
      </c>
      <c r="E261" t="s">
        <v>238</v>
      </c>
      <c r="F261" t="s">
        <v>100</v>
      </c>
      <c r="G261" t="s">
        <v>136</v>
      </c>
      <c r="H261" t="s">
        <v>18</v>
      </c>
      <c r="I261">
        <v>4.9108554949852452E-9</v>
      </c>
      <c r="J261" t="s">
        <v>67</v>
      </c>
      <c r="K261" t="s">
        <v>68</v>
      </c>
      <c r="L261" t="s">
        <v>69</v>
      </c>
      <c r="M261" t="s">
        <v>62</v>
      </c>
      <c r="O261" t="s">
        <v>71</v>
      </c>
    </row>
    <row r="262" spans="1:15" x14ac:dyDescent="0.2">
      <c r="A262" t="s">
        <v>233</v>
      </c>
      <c r="B262" t="s">
        <v>220</v>
      </c>
      <c r="C262" t="s">
        <v>223</v>
      </c>
      <c r="D262" t="s">
        <v>236</v>
      </c>
      <c r="E262" t="s">
        <v>238</v>
      </c>
      <c r="F262" t="s">
        <v>100</v>
      </c>
      <c r="G262" t="s">
        <v>136</v>
      </c>
      <c r="H262" t="s">
        <v>79</v>
      </c>
      <c r="I262">
        <v>9.2007300367299382E-7</v>
      </c>
      <c r="J262" t="s">
        <v>67</v>
      </c>
      <c r="K262" t="s">
        <v>68</v>
      </c>
      <c r="L262" t="s">
        <v>69</v>
      </c>
      <c r="M262" t="s">
        <v>62</v>
      </c>
      <c r="O262" t="s">
        <v>71</v>
      </c>
    </row>
    <row r="263" spans="1:15" x14ac:dyDescent="0.2">
      <c r="A263" t="s">
        <v>233</v>
      </c>
      <c r="B263" t="s">
        <v>220</v>
      </c>
      <c r="C263" t="s">
        <v>223</v>
      </c>
      <c r="D263" t="s">
        <v>236</v>
      </c>
      <c r="E263" t="s">
        <v>238</v>
      </c>
      <c r="F263" t="s">
        <v>100</v>
      </c>
      <c r="G263" t="s">
        <v>136</v>
      </c>
      <c r="H263" t="s">
        <v>20</v>
      </c>
      <c r="I263">
        <v>7.269348939048807E-9</v>
      </c>
      <c r="J263" t="s">
        <v>67</v>
      </c>
      <c r="K263" t="s">
        <v>68</v>
      </c>
      <c r="L263" t="s">
        <v>69</v>
      </c>
      <c r="M263" t="s">
        <v>62</v>
      </c>
      <c r="O263" t="s">
        <v>71</v>
      </c>
    </row>
    <row r="264" spans="1:15" x14ac:dyDescent="0.2">
      <c r="A264" t="s">
        <v>233</v>
      </c>
      <c r="B264" t="s">
        <v>220</v>
      </c>
      <c r="C264" t="s">
        <v>223</v>
      </c>
      <c r="D264" t="s">
        <v>236</v>
      </c>
      <c r="E264" t="s">
        <v>238</v>
      </c>
      <c r="F264" t="s">
        <v>100</v>
      </c>
      <c r="G264" t="s">
        <v>136</v>
      </c>
      <c r="H264" t="s">
        <v>21</v>
      </c>
      <c r="I264">
        <v>4.6387926017584663E-4</v>
      </c>
      <c r="J264" t="s">
        <v>67</v>
      </c>
      <c r="K264" t="s">
        <v>68</v>
      </c>
      <c r="L264" t="s">
        <v>69</v>
      </c>
      <c r="M264" t="s">
        <v>62</v>
      </c>
      <c r="O264" t="s">
        <v>213</v>
      </c>
    </row>
    <row r="265" spans="1:15" x14ac:dyDescent="0.2">
      <c r="A265" t="s">
        <v>233</v>
      </c>
      <c r="B265" t="s">
        <v>220</v>
      </c>
      <c r="C265" t="s">
        <v>223</v>
      </c>
      <c r="D265" t="s">
        <v>236</v>
      </c>
      <c r="E265" t="s">
        <v>238</v>
      </c>
      <c r="F265" t="s">
        <v>100</v>
      </c>
      <c r="G265" t="s">
        <v>136</v>
      </c>
      <c r="H265" t="s">
        <v>182</v>
      </c>
      <c r="I265">
        <v>0</v>
      </c>
      <c r="J265" t="s">
        <v>67</v>
      </c>
      <c r="K265" t="s">
        <v>68</v>
      </c>
      <c r="L265" t="s">
        <v>69</v>
      </c>
      <c r="M265" t="s">
        <v>62</v>
      </c>
      <c r="O265" t="s">
        <v>71</v>
      </c>
    </row>
    <row r="266" spans="1:15" x14ac:dyDescent="0.2">
      <c r="A266" t="s">
        <v>233</v>
      </c>
      <c r="B266" t="s">
        <v>220</v>
      </c>
      <c r="C266" t="s">
        <v>223</v>
      </c>
      <c r="D266" t="s">
        <v>236</v>
      </c>
      <c r="E266" t="s">
        <v>238</v>
      </c>
      <c r="F266" t="s">
        <v>100</v>
      </c>
      <c r="G266" t="s">
        <v>136</v>
      </c>
      <c r="H266" t="s">
        <v>183</v>
      </c>
      <c r="I266">
        <v>0</v>
      </c>
      <c r="J266" t="s">
        <v>67</v>
      </c>
      <c r="K266" t="s">
        <v>68</v>
      </c>
      <c r="L266" t="s">
        <v>69</v>
      </c>
      <c r="M266" t="s">
        <v>62</v>
      </c>
      <c r="O266" t="s">
        <v>71</v>
      </c>
    </row>
    <row r="267" spans="1:15" x14ac:dyDescent="0.2">
      <c r="A267" t="s">
        <v>233</v>
      </c>
      <c r="B267" t="s">
        <v>220</v>
      </c>
      <c r="C267" t="s">
        <v>223</v>
      </c>
      <c r="D267" t="s">
        <v>236</v>
      </c>
      <c r="E267" t="s">
        <v>238</v>
      </c>
      <c r="F267" t="s">
        <v>100</v>
      </c>
      <c r="G267" t="s">
        <v>136</v>
      </c>
      <c r="H267" t="s">
        <v>184</v>
      </c>
      <c r="I267">
        <v>0</v>
      </c>
      <c r="J267" t="s">
        <v>67</v>
      </c>
      <c r="K267" t="s">
        <v>68</v>
      </c>
      <c r="L267" t="s">
        <v>69</v>
      </c>
      <c r="M267" t="s">
        <v>62</v>
      </c>
      <c r="O267" t="s">
        <v>71</v>
      </c>
    </row>
    <row r="268" spans="1:15" x14ac:dyDescent="0.2">
      <c r="A268" t="s">
        <v>233</v>
      </c>
      <c r="B268" t="s">
        <v>220</v>
      </c>
      <c r="C268" t="s">
        <v>223</v>
      </c>
      <c r="D268" t="s">
        <v>236</v>
      </c>
      <c r="E268" t="s">
        <v>238</v>
      </c>
      <c r="F268" t="s">
        <v>101</v>
      </c>
      <c r="G268" t="s">
        <v>136</v>
      </c>
      <c r="H268" t="s">
        <v>8</v>
      </c>
      <c r="I268">
        <v>2.6113744075829388E-6</v>
      </c>
      <c r="J268" t="s">
        <v>67</v>
      </c>
      <c r="K268" t="s">
        <v>68</v>
      </c>
      <c r="L268" t="s">
        <v>69</v>
      </c>
      <c r="M268" t="s">
        <v>62</v>
      </c>
      <c r="O268" t="s">
        <v>71</v>
      </c>
    </row>
    <row r="269" spans="1:15" x14ac:dyDescent="0.2">
      <c r="A269" t="s">
        <v>233</v>
      </c>
      <c r="B269" t="s">
        <v>220</v>
      </c>
      <c r="C269" t="s">
        <v>223</v>
      </c>
      <c r="D269" t="s">
        <v>236</v>
      </c>
      <c r="E269" t="s">
        <v>238</v>
      </c>
      <c r="F269" t="s">
        <v>101</v>
      </c>
      <c r="G269" t="s">
        <v>136</v>
      </c>
      <c r="H269" t="s">
        <v>12</v>
      </c>
      <c r="I269">
        <v>4.8037914691943127E-6</v>
      </c>
      <c r="J269" t="s">
        <v>67</v>
      </c>
      <c r="K269" t="s">
        <v>68</v>
      </c>
      <c r="L269" t="s">
        <v>69</v>
      </c>
      <c r="M269" t="s">
        <v>62</v>
      </c>
      <c r="O269" t="s">
        <v>71</v>
      </c>
    </row>
    <row r="270" spans="1:15" x14ac:dyDescent="0.2">
      <c r="A270" t="s">
        <v>233</v>
      </c>
      <c r="B270" t="s">
        <v>220</v>
      </c>
      <c r="C270" t="s">
        <v>223</v>
      </c>
      <c r="D270" t="s">
        <v>236</v>
      </c>
      <c r="E270" t="s">
        <v>238</v>
      </c>
      <c r="F270" t="s">
        <v>101</v>
      </c>
      <c r="G270" t="s">
        <v>136</v>
      </c>
      <c r="H270" t="s">
        <v>13</v>
      </c>
      <c r="I270">
        <v>0</v>
      </c>
      <c r="J270" t="s">
        <v>67</v>
      </c>
      <c r="K270" t="s">
        <v>68</v>
      </c>
      <c r="L270" t="s">
        <v>69</v>
      </c>
      <c r="M270" t="s">
        <v>62</v>
      </c>
      <c r="O270" t="s">
        <v>71</v>
      </c>
    </row>
    <row r="271" spans="1:15" x14ac:dyDescent="0.2">
      <c r="A271" t="s">
        <v>233</v>
      </c>
      <c r="B271" t="s">
        <v>220</v>
      </c>
      <c r="C271" t="s">
        <v>223</v>
      </c>
      <c r="D271" t="s">
        <v>236</v>
      </c>
      <c r="E271" t="s">
        <v>238</v>
      </c>
      <c r="F271" t="s">
        <v>101</v>
      </c>
      <c r="G271" t="s">
        <v>136</v>
      </c>
      <c r="H271" t="s">
        <v>14</v>
      </c>
      <c r="I271">
        <v>0</v>
      </c>
      <c r="J271" t="s">
        <v>67</v>
      </c>
      <c r="K271" t="s">
        <v>68</v>
      </c>
      <c r="L271" t="s">
        <v>69</v>
      </c>
      <c r="M271" t="s">
        <v>62</v>
      </c>
      <c r="O271" t="s">
        <v>71</v>
      </c>
    </row>
    <row r="272" spans="1:15" x14ac:dyDescent="0.2">
      <c r="A272" t="s">
        <v>233</v>
      </c>
      <c r="B272" t="s">
        <v>220</v>
      </c>
      <c r="C272" t="s">
        <v>223</v>
      </c>
      <c r="D272" t="s">
        <v>236</v>
      </c>
      <c r="E272" t="s">
        <v>238</v>
      </c>
      <c r="F272" t="s">
        <v>101</v>
      </c>
      <c r="G272" t="s">
        <v>136</v>
      </c>
      <c r="H272" t="s">
        <v>15</v>
      </c>
      <c r="I272">
        <v>0</v>
      </c>
      <c r="J272" t="s">
        <v>67</v>
      </c>
      <c r="K272" t="s">
        <v>68</v>
      </c>
      <c r="L272" t="s">
        <v>69</v>
      </c>
      <c r="M272" t="s">
        <v>62</v>
      </c>
      <c r="O272" t="s">
        <v>71</v>
      </c>
    </row>
    <row r="273" spans="1:15" x14ac:dyDescent="0.2">
      <c r="A273" t="s">
        <v>233</v>
      </c>
      <c r="B273" t="s">
        <v>220</v>
      </c>
      <c r="C273" t="s">
        <v>223</v>
      </c>
      <c r="D273" t="s">
        <v>236</v>
      </c>
      <c r="E273" t="s">
        <v>238</v>
      </c>
      <c r="F273" t="s">
        <v>101</v>
      </c>
      <c r="G273" t="s">
        <v>136</v>
      </c>
      <c r="H273" t="s">
        <v>16</v>
      </c>
      <c r="I273">
        <v>1.2109952606635071E-5</v>
      </c>
      <c r="J273" t="s">
        <v>67</v>
      </c>
      <c r="K273" t="s">
        <v>68</v>
      </c>
      <c r="L273" t="s">
        <v>69</v>
      </c>
      <c r="M273" t="s">
        <v>62</v>
      </c>
      <c r="O273" t="s">
        <v>71</v>
      </c>
    </row>
    <row r="274" spans="1:15" x14ac:dyDescent="0.2">
      <c r="A274" t="s">
        <v>233</v>
      </c>
      <c r="B274" t="s">
        <v>220</v>
      </c>
      <c r="C274" t="s">
        <v>223</v>
      </c>
      <c r="D274" t="s">
        <v>236</v>
      </c>
      <c r="E274" t="s">
        <v>238</v>
      </c>
      <c r="F274" t="s">
        <v>101</v>
      </c>
      <c r="G274" t="s">
        <v>136</v>
      </c>
      <c r="H274" t="s">
        <v>17</v>
      </c>
      <c r="I274">
        <v>0</v>
      </c>
      <c r="J274" t="s">
        <v>67</v>
      </c>
      <c r="K274" t="s">
        <v>68</v>
      </c>
      <c r="L274" t="s">
        <v>69</v>
      </c>
      <c r="M274" t="s">
        <v>62</v>
      </c>
      <c r="O274" t="s">
        <v>71</v>
      </c>
    </row>
    <row r="275" spans="1:15" x14ac:dyDescent="0.2">
      <c r="A275" t="s">
        <v>233</v>
      </c>
      <c r="B275" t="s">
        <v>220</v>
      </c>
      <c r="C275" t="s">
        <v>223</v>
      </c>
      <c r="D275" t="s">
        <v>236</v>
      </c>
      <c r="E275" t="s">
        <v>238</v>
      </c>
      <c r="F275" t="s">
        <v>101</v>
      </c>
      <c r="G275" t="s">
        <v>136</v>
      </c>
      <c r="H275" t="s">
        <v>18</v>
      </c>
      <c r="I275">
        <v>0</v>
      </c>
      <c r="J275" t="s">
        <v>67</v>
      </c>
      <c r="K275" t="s">
        <v>68</v>
      </c>
      <c r="L275" t="s">
        <v>69</v>
      </c>
      <c r="M275" t="s">
        <v>62</v>
      </c>
      <c r="O275" t="s">
        <v>71</v>
      </c>
    </row>
    <row r="276" spans="1:15" x14ac:dyDescent="0.2">
      <c r="A276" t="s">
        <v>233</v>
      </c>
      <c r="B276" t="s">
        <v>220</v>
      </c>
      <c r="C276" t="s">
        <v>223</v>
      </c>
      <c r="D276" t="s">
        <v>236</v>
      </c>
      <c r="E276" t="s">
        <v>238</v>
      </c>
      <c r="F276" t="s">
        <v>101</v>
      </c>
      <c r="G276" t="s">
        <v>136</v>
      </c>
      <c r="H276" t="s">
        <v>79</v>
      </c>
      <c r="I276">
        <v>3.6966824644549766E-7</v>
      </c>
      <c r="J276" t="s">
        <v>67</v>
      </c>
      <c r="K276" t="s">
        <v>68</v>
      </c>
      <c r="L276" t="s">
        <v>69</v>
      </c>
      <c r="M276" t="s">
        <v>62</v>
      </c>
      <c r="O276" t="s">
        <v>71</v>
      </c>
    </row>
    <row r="277" spans="1:15" x14ac:dyDescent="0.2">
      <c r="A277" t="s">
        <v>233</v>
      </c>
      <c r="B277" t="s">
        <v>220</v>
      </c>
      <c r="C277" t="s">
        <v>223</v>
      </c>
      <c r="D277" t="s">
        <v>236</v>
      </c>
      <c r="E277" t="s">
        <v>238</v>
      </c>
      <c r="F277" t="s">
        <v>101</v>
      </c>
      <c r="G277" t="s">
        <v>136</v>
      </c>
      <c r="H277" t="s">
        <v>20</v>
      </c>
      <c r="I277">
        <v>0</v>
      </c>
      <c r="J277" t="s">
        <v>67</v>
      </c>
      <c r="K277" t="s">
        <v>68</v>
      </c>
      <c r="L277" t="s">
        <v>69</v>
      </c>
      <c r="M277" t="s">
        <v>62</v>
      </c>
      <c r="O277" t="s">
        <v>71</v>
      </c>
    </row>
    <row r="278" spans="1:15" x14ac:dyDescent="0.2">
      <c r="A278" t="s">
        <v>233</v>
      </c>
      <c r="B278" t="s">
        <v>220</v>
      </c>
      <c r="C278" t="s">
        <v>223</v>
      </c>
      <c r="D278" t="s">
        <v>236</v>
      </c>
      <c r="E278" t="s">
        <v>238</v>
      </c>
      <c r="F278" t="s">
        <v>101</v>
      </c>
      <c r="G278" t="s">
        <v>136</v>
      </c>
      <c r="H278" t="s">
        <v>21</v>
      </c>
      <c r="I278">
        <v>0.13714085248232535</v>
      </c>
      <c r="J278" t="s">
        <v>67</v>
      </c>
      <c r="K278" t="s">
        <v>68</v>
      </c>
      <c r="L278" t="s">
        <v>69</v>
      </c>
      <c r="M278" t="s">
        <v>62</v>
      </c>
      <c r="O278" t="s">
        <v>213</v>
      </c>
    </row>
    <row r="279" spans="1:15" x14ac:dyDescent="0.2">
      <c r="A279" t="s">
        <v>233</v>
      </c>
      <c r="B279" t="s">
        <v>220</v>
      </c>
      <c r="C279" t="s">
        <v>223</v>
      </c>
      <c r="D279" t="s">
        <v>236</v>
      </c>
      <c r="E279" t="s">
        <v>238</v>
      </c>
      <c r="F279" t="s">
        <v>101</v>
      </c>
      <c r="G279" t="s">
        <v>136</v>
      </c>
      <c r="H279" t="s">
        <v>182</v>
      </c>
      <c r="I279">
        <v>0</v>
      </c>
      <c r="J279" t="s">
        <v>67</v>
      </c>
      <c r="K279" t="s">
        <v>68</v>
      </c>
      <c r="L279" t="s">
        <v>69</v>
      </c>
      <c r="M279" t="s">
        <v>62</v>
      </c>
      <c r="O279" t="s">
        <v>71</v>
      </c>
    </row>
    <row r="280" spans="1:15" x14ac:dyDescent="0.2">
      <c r="A280" t="s">
        <v>233</v>
      </c>
      <c r="B280" t="s">
        <v>220</v>
      </c>
      <c r="C280" t="s">
        <v>223</v>
      </c>
      <c r="D280" t="s">
        <v>236</v>
      </c>
      <c r="E280" t="s">
        <v>238</v>
      </c>
      <c r="F280" t="s">
        <v>101</v>
      </c>
      <c r="G280" t="s">
        <v>136</v>
      </c>
      <c r="H280" t="s">
        <v>183</v>
      </c>
      <c r="I280">
        <v>0</v>
      </c>
      <c r="J280" t="s">
        <v>67</v>
      </c>
      <c r="K280" t="s">
        <v>68</v>
      </c>
      <c r="L280" t="s">
        <v>69</v>
      </c>
      <c r="M280" t="s">
        <v>62</v>
      </c>
      <c r="O280" t="s">
        <v>71</v>
      </c>
    </row>
    <row r="281" spans="1:15" x14ac:dyDescent="0.2">
      <c r="A281" t="s">
        <v>233</v>
      </c>
      <c r="B281" t="s">
        <v>220</v>
      </c>
      <c r="C281" t="s">
        <v>223</v>
      </c>
      <c r="D281" t="s">
        <v>236</v>
      </c>
      <c r="E281" t="s">
        <v>238</v>
      </c>
      <c r="F281" t="s">
        <v>101</v>
      </c>
      <c r="G281" t="s">
        <v>136</v>
      </c>
      <c r="H281" t="s">
        <v>184</v>
      </c>
      <c r="I281">
        <v>0</v>
      </c>
      <c r="J281" t="s">
        <v>67</v>
      </c>
      <c r="K281" t="s">
        <v>68</v>
      </c>
      <c r="L281" t="s">
        <v>69</v>
      </c>
      <c r="M281" t="s">
        <v>62</v>
      </c>
      <c r="O281" t="s">
        <v>71</v>
      </c>
    </row>
    <row r="282" spans="1:15" x14ac:dyDescent="0.2">
      <c r="A282" t="s">
        <v>233</v>
      </c>
      <c r="B282" t="s">
        <v>220</v>
      </c>
      <c r="C282" t="s">
        <v>223</v>
      </c>
      <c r="D282" t="s">
        <v>236</v>
      </c>
      <c r="E282" t="s">
        <v>238</v>
      </c>
      <c r="F282" t="s">
        <v>93</v>
      </c>
      <c r="G282" t="s">
        <v>136</v>
      </c>
      <c r="H282" t="s">
        <v>8</v>
      </c>
      <c r="I282">
        <v>1.4571686066624154E-6</v>
      </c>
      <c r="J282" t="s">
        <v>67</v>
      </c>
      <c r="K282" t="s">
        <v>68</v>
      </c>
      <c r="L282" t="s">
        <v>69</v>
      </c>
      <c r="M282" t="s">
        <v>62</v>
      </c>
      <c r="O282" t="s">
        <v>71</v>
      </c>
    </row>
    <row r="283" spans="1:15" x14ac:dyDescent="0.2">
      <c r="A283" t="s">
        <v>233</v>
      </c>
      <c r="B283" t="s">
        <v>220</v>
      </c>
      <c r="C283" t="s">
        <v>223</v>
      </c>
      <c r="D283" t="s">
        <v>236</v>
      </c>
      <c r="E283" t="s">
        <v>238</v>
      </c>
      <c r="F283" t="s">
        <v>93</v>
      </c>
      <c r="G283" t="s">
        <v>136</v>
      </c>
      <c r="H283" t="s">
        <v>12</v>
      </c>
      <c r="I283">
        <v>4.6173629133914551E-6</v>
      </c>
      <c r="J283" t="s">
        <v>67</v>
      </c>
      <c r="K283" t="s">
        <v>68</v>
      </c>
      <c r="L283" t="s">
        <v>69</v>
      </c>
      <c r="M283" t="s">
        <v>62</v>
      </c>
      <c r="O283" t="s">
        <v>71</v>
      </c>
    </row>
    <row r="284" spans="1:15" x14ac:dyDescent="0.2">
      <c r="A284" t="s">
        <v>233</v>
      </c>
      <c r="B284" t="s">
        <v>220</v>
      </c>
      <c r="C284" t="s">
        <v>223</v>
      </c>
      <c r="D284" t="s">
        <v>236</v>
      </c>
      <c r="E284" t="s">
        <v>238</v>
      </c>
      <c r="F284" t="s">
        <v>93</v>
      </c>
      <c r="G284" t="s">
        <v>136</v>
      </c>
      <c r="H284" t="s">
        <v>13</v>
      </c>
      <c r="I284">
        <v>9.0447286563144006E-6</v>
      </c>
      <c r="J284" t="s">
        <v>67</v>
      </c>
      <c r="K284" t="s">
        <v>68</v>
      </c>
      <c r="L284" t="s">
        <v>69</v>
      </c>
      <c r="M284" t="s">
        <v>62</v>
      </c>
      <c r="O284" t="s">
        <v>71</v>
      </c>
    </row>
    <row r="285" spans="1:15" x14ac:dyDescent="0.2">
      <c r="A285" t="s">
        <v>233</v>
      </c>
      <c r="B285" t="s">
        <v>220</v>
      </c>
      <c r="C285" t="s">
        <v>223</v>
      </c>
      <c r="D285" t="s">
        <v>236</v>
      </c>
      <c r="E285" t="s">
        <v>238</v>
      </c>
      <c r="F285" t="s">
        <v>93</v>
      </c>
      <c r="G285" t="s">
        <v>136</v>
      </c>
      <c r="H285" t="s">
        <v>14</v>
      </c>
      <c r="I285">
        <v>1.6245677174501192E-6</v>
      </c>
      <c r="J285" t="s">
        <v>67</v>
      </c>
      <c r="K285" t="s">
        <v>68</v>
      </c>
      <c r="L285" t="s">
        <v>69</v>
      </c>
      <c r="M285" t="s">
        <v>62</v>
      </c>
      <c r="O285" t="s">
        <v>71</v>
      </c>
    </row>
    <row r="286" spans="1:15" x14ac:dyDescent="0.2">
      <c r="A286" t="s">
        <v>233</v>
      </c>
      <c r="B286" t="s">
        <v>220</v>
      </c>
      <c r="C286" t="s">
        <v>223</v>
      </c>
      <c r="D286" t="s">
        <v>236</v>
      </c>
      <c r="E286" t="s">
        <v>238</v>
      </c>
      <c r="F286" t="s">
        <v>93</v>
      </c>
      <c r="G286" t="s">
        <v>136</v>
      </c>
      <c r="H286" t="s">
        <v>15</v>
      </c>
      <c r="I286">
        <v>7.0389729341765699E-7</v>
      </c>
      <c r="J286" t="s">
        <v>67</v>
      </c>
      <c r="K286" t="s">
        <v>68</v>
      </c>
      <c r="L286" t="s">
        <v>69</v>
      </c>
      <c r="M286" t="s">
        <v>62</v>
      </c>
      <c r="O286" t="s">
        <v>71</v>
      </c>
    </row>
    <row r="287" spans="1:15" x14ac:dyDescent="0.2">
      <c r="A287" t="s">
        <v>233</v>
      </c>
      <c r="B287" t="s">
        <v>220</v>
      </c>
      <c r="C287" t="s">
        <v>223</v>
      </c>
      <c r="D287" t="s">
        <v>236</v>
      </c>
      <c r="E287" t="s">
        <v>238</v>
      </c>
      <c r="F287" t="s">
        <v>93</v>
      </c>
      <c r="G287" t="s">
        <v>136</v>
      </c>
      <c r="H287" t="s">
        <v>16</v>
      </c>
      <c r="I287">
        <v>2.2244591733236879E-5</v>
      </c>
      <c r="J287" t="s">
        <v>67</v>
      </c>
      <c r="K287" t="s">
        <v>68</v>
      </c>
      <c r="L287" t="s">
        <v>69</v>
      </c>
      <c r="M287" t="s">
        <v>62</v>
      </c>
      <c r="O287" t="s">
        <v>71</v>
      </c>
    </row>
    <row r="288" spans="1:15" x14ac:dyDescent="0.2">
      <c r="A288" t="s">
        <v>233</v>
      </c>
      <c r="B288" t="s">
        <v>220</v>
      </c>
      <c r="C288" t="s">
        <v>223</v>
      </c>
      <c r="D288" t="s">
        <v>236</v>
      </c>
      <c r="E288" t="s">
        <v>238</v>
      </c>
      <c r="F288" t="s">
        <v>93</v>
      </c>
      <c r="G288" t="s">
        <v>136</v>
      </c>
      <c r="H288" t="s">
        <v>17</v>
      </c>
      <c r="I288">
        <v>5.7809702524523873E-8</v>
      </c>
      <c r="J288" t="s">
        <v>67</v>
      </c>
      <c r="K288" t="s">
        <v>68</v>
      </c>
      <c r="L288" t="s">
        <v>69</v>
      </c>
      <c r="M288" t="s">
        <v>62</v>
      </c>
      <c r="O288" t="s">
        <v>71</v>
      </c>
    </row>
    <row r="289" spans="1:15" x14ac:dyDescent="0.2">
      <c r="A289" t="s">
        <v>233</v>
      </c>
      <c r="B289" t="s">
        <v>220</v>
      </c>
      <c r="C289" t="s">
        <v>223</v>
      </c>
      <c r="D289" t="s">
        <v>236</v>
      </c>
      <c r="E289" t="s">
        <v>238</v>
      </c>
      <c r="F289" t="s">
        <v>93</v>
      </c>
      <c r="G289" t="s">
        <v>136</v>
      </c>
      <c r="H289" t="s">
        <v>18</v>
      </c>
      <c r="I289">
        <v>1.3646066285116328E-7</v>
      </c>
      <c r="J289" t="s">
        <v>67</v>
      </c>
      <c r="K289" t="s">
        <v>68</v>
      </c>
      <c r="L289" t="s">
        <v>69</v>
      </c>
      <c r="M289" t="s">
        <v>62</v>
      </c>
      <c r="O289" t="s">
        <v>71</v>
      </c>
    </row>
    <row r="290" spans="1:15" x14ac:dyDescent="0.2">
      <c r="A290" t="s">
        <v>233</v>
      </c>
      <c r="B290" t="s">
        <v>220</v>
      </c>
      <c r="C290" t="s">
        <v>223</v>
      </c>
      <c r="D290" t="s">
        <v>236</v>
      </c>
      <c r="E290" t="s">
        <v>238</v>
      </c>
      <c r="F290" t="s">
        <v>93</v>
      </c>
      <c r="G290" t="s">
        <v>136</v>
      </c>
      <c r="H290" t="s">
        <v>79</v>
      </c>
      <c r="I290">
        <v>2.5566578385556086E-5</v>
      </c>
      <c r="J290" t="s">
        <v>67</v>
      </c>
      <c r="K290" t="s">
        <v>68</v>
      </c>
      <c r="L290" t="s">
        <v>69</v>
      </c>
      <c r="M290" t="s">
        <v>62</v>
      </c>
      <c r="O290" t="s">
        <v>71</v>
      </c>
    </row>
    <row r="291" spans="1:15" x14ac:dyDescent="0.2">
      <c r="A291" t="s">
        <v>233</v>
      </c>
      <c r="B291" t="s">
        <v>220</v>
      </c>
      <c r="C291" t="s">
        <v>223</v>
      </c>
      <c r="D291" t="s">
        <v>236</v>
      </c>
      <c r="E291" t="s">
        <v>238</v>
      </c>
      <c r="F291" t="s">
        <v>93</v>
      </c>
      <c r="G291" t="s">
        <v>136</v>
      </c>
      <c r="H291" t="s">
        <v>20</v>
      </c>
      <c r="I291">
        <v>2.0199742707395317E-7</v>
      </c>
      <c r="J291" t="s">
        <v>67</v>
      </c>
      <c r="K291" t="s">
        <v>68</v>
      </c>
      <c r="L291" t="s">
        <v>69</v>
      </c>
      <c r="M291" t="s">
        <v>62</v>
      </c>
      <c r="O291" t="s">
        <v>71</v>
      </c>
    </row>
    <row r="292" spans="1:15" x14ac:dyDescent="0.2">
      <c r="A292" t="s">
        <v>233</v>
      </c>
      <c r="B292" t="s">
        <v>220</v>
      </c>
      <c r="C292" t="s">
        <v>223</v>
      </c>
      <c r="D292" t="s">
        <v>236</v>
      </c>
      <c r="E292" t="s">
        <v>238</v>
      </c>
      <c r="F292" t="s">
        <v>93</v>
      </c>
      <c r="G292" t="s">
        <v>136</v>
      </c>
      <c r="H292" t="s">
        <v>21</v>
      </c>
      <c r="I292">
        <v>1.2890070048109539E-2</v>
      </c>
      <c r="J292" t="s">
        <v>67</v>
      </c>
      <c r="K292" t="s">
        <v>68</v>
      </c>
      <c r="L292" t="s">
        <v>69</v>
      </c>
      <c r="M292" t="s">
        <v>62</v>
      </c>
      <c r="O292" t="s">
        <v>213</v>
      </c>
    </row>
    <row r="293" spans="1:15" x14ac:dyDescent="0.2">
      <c r="A293" t="s">
        <v>233</v>
      </c>
      <c r="B293" t="s">
        <v>220</v>
      </c>
      <c r="C293" t="s">
        <v>223</v>
      </c>
      <c r="D293" t="s">
        <v>236</v>
      </c>
      <c r="E293" t="s">
        <v>238</v>
      </c>
      <c r="F293" t="s">
        <v>93</v>
      </c>
      <c r="G293" t="s">
        <v>136</v>
      </c>
      <c r="H293" t="s">
        <v>182</v>
      </c>
      <c r="I293">
        <v>0</v>
      </c>
      <c r="J293" t="s">
        <v>67</v>
      </c>
      <c r="K293" t="s">
        <v>68</v>
      </c>
      <c r="L293" t="s">
        <v>69</v>
      </c>
      <c r="M293" t="s">
        <v>62</v>
      </c>
      <c r="O293" t="s">
        <v>71</v>
      </c>
    </row>
    <row r="294" spans="1:15" x14ac:dyDescent="0.2">
      <c r="A294" t="s">
        <v>233</v>
      </c>
      <c r="B294" t="s">
        <v>220</v>
      </c>
      <c r="C294" t="s">
        <v>223</v>
      </c>
      <c r="D294" t="s">
        <v>236</v>
      </c>
      <c r="E294" t="s">
        <v>238</v>
      </c>
      <c r="F294" t="s">
        <v>93</v>
      </c>
      <c r="G294" t="s">
        <v>136</v>
      </c>
      <c r="H294" t="s">
        <v>183</v>
      </c>
      <c r="I294">
        <v>0</v>
      </c>
      <c r="J294" t="s">
        <v>67</v>
      </c>
      <c r="K294" t="s">
        <v>68</v>
      </c>
      <c r="L294" t="s">
        <v>69</v>
      </c>
      <c r="M294" t="s">
        <v>62</v>
      </c>
      <c r="O294" t="s">
        <v>71</v>
      </c>
    </row>
    <row r="295" spans="1:15" x14ac:dyDescent="0.2">
      <c r="A295" t="s">
        <v>233</v>
      </c>
      <c r="B295" t="s">
        <v>220</v>
      </c>
      <c r="C295" t="s">
        <v>223</v>
      </c>
      <c r="D295" t="s">
        <v>236</v>
      </c>
      <c r="E295" t="s">
        <v>238</v>
      </c>
      <c r="F295" t="s">
        <v>93</v>
      </c>
      <c r="G295" t="s">
        <v>136</v>
      </c>
      <c r="H295" t="s">
        <v>184</v>
      </c>
      <c r="I295">
        <v>0</v>
      </c>
      <c r="J295" t="s">
        <v>67</v>
      </c>
      <c r="K295" t="s">
        <v>68</v>
      </c>
      <c r="L295" t="s">
        <v>69</v>
      </c>
      <c r="M295" t="s">
        <v>62</v>
      </c>
      <c r="O295" t="s">
        <v>71</v>
      </c>
    </row>
    <row r="296" spans="1:15" x14ac:dyDescent="0.2">
      <c r="A296" t="s">
        <v>233</v>
      </c>
      <c r="B296" t="s">
        <v>220</v>
      </c>
      <c r="C296" t="s">
        <v>224</v>
      </c>
      <c r="D296" t="s">
        <v>236</v>
      </c>
      <c r="E296" t="s">
        <v>238</v>
      </c>
      <c r="F296" t="s">
        <v>108</v>
      </c>
      <c r="G296" t="s">
        <v>136</v>
      </c>
      <c r="H296" t="s">
        <v>8</v>
      </c>
      <c r="I296">
        <v>4.4816469353207649E-7</v>
      </c>
      <c r="J296" t="s">
        <v>67</v>
      </c>
      <c r="K296" t="s">
        <v>68</v>
      </c>
      <c r="L296" t="s">
        <v>69</v>
      </c>
      <c r="M296" t="s">
        <v>62</v>
      </c>
      <c r="O296" t="s">
        <v>71</v>
      </c>
    </row>
    <row r="297" spans="1:15" x14ac:dyDescent="0.2">
      <c r="A297" t="s">
        <v>233</v>
      </c>
      <c r="B297" t="s">
        <v>220</v>
      </c>
      <c r="C297" t="s">
        <v>224</v>
      </c>
      <c r="D297" t="s">
        <v>236</v>
      </c>
      <c r="E297" t="s">
        <v>238</v>
      </c>
      <c r="F297" t="s">
        <v>108</v>
      </c>
      <c r="G297" t="s">
        <v>136</v>
      </c>
      <c r="H297" t="s">
        <v>12</v>
      </c>
      <c r="I297">
        <v>1.6413850799807236E-6</v>
      </c>
      <c r="J297" t="s">
        <v>67</v>
      </c>
      <c r="K297" t="s">
        <v>68</v>
      </c>
      <c r="L297" t="s">
        <v>69</v>
      </c>
      <c r="M297" t="s">
        <v>62</v>
      </c>
      <c r="O297" t="s">
        <v>71</v>
      </c>
    </row>
    <row r="298" spans="1:15" x14ac:dyDescent="0.2">
      <c r="A298" t="s">
        <v>233</v>
      </c>
      <c r="B298" t="s">
        <v>220</v>
      </c>
      <c r="C298" t="s">
        <v>224</v>
      </c>
      <c r="D298" t="s">
        <v>236</v>
      </c>
      <c r="E298" t="s">
        <v>238</v>
      </c>
      <c r="F298" t="s">
        <v>108</v>
      </c>
      <c r="G298" t="s">
        <v>136</v>
      </c>
      <c r="H298" t="s">
        <v>13</v>
      </c>
      <c r="I298">
        <v>2.7255350847695076E-6</v>
      </c>
      <c r="J298" t="s">
        <v>67</v>
      </c>
      <c r="K298" t="s">
        <v>68</v>
      </c>
      <c r="L298" t="s">
        <v>69</v>
      </c>
      <c r="M298" t="s">
        <v>62</v>
      </c>
      <c r="O298" t="s">
        <v>71</v>
      </c>
    </row>
    <row r="299" spans="1:15" x14ac:dyDescent="0.2">
      <c r="A299" t="s">
        <v>233</v>
      </c>
      <c r="B299" t="s">
        <v>220</v>
      </c>
      <c r="C299" t="s">
        <v>224</v>
      </c>
      <c r="D299" t="s">
        <v>236</v>
      </c>
      <c r="E299" t="s">
        <v>238</v>
      </c>
      <c r="F299" t="s">
        <v>108</v>
      </c>
      <c r="G299" t="s">
        <v>136</v>
      </c>
      <c r="H299" t="s">
        <v>14</v>
      </c>
      <c r="I299">
        <v>3.2930094204618595E-7</v>
      </c>
      <c r="J299" t="s">
        <v>67</v>
      </c>
      <c r="K299" t="s">
        <v>68</v>
      </c>
      <c r="L299" t="s">
        <v>69</v>
      </c>
      <c r="M299" t="s">
        <v>62</v>
      </c>
      <c r="O299" t="s">
        <v>71</v>
      </c>
    </row>
    <row r="300" spans="1:15" x14ac:dyDescent="0.2">
      <c r="A300" t="s">
        <v>233</v>
      </c>
      <c r="B300" t="s">
        <v>220</v>
      </c>
      <c r="C300" t="s">
        <v>224</v>
      </c>
      <c r="D300" t="s">
        <v>236</v>
      </c>
      <c r="E300" t="s">
        <v>238</v>
      </c>
      <c r="F300" t="s">
        <v>108</v>
      </c>
      <c r="G300" t="s">
        <v>136</v>
      </c>
      <c r="H300" t="s">
        <v>15</v>
      </c>
      <c r="I300">
        <v>1.7892637595237497E-7</v>
      </c>
      <c r="J300" t="s">
        <v>67</v>
      </c>
      <c r="K300" t="s">
        <v>68</v>
      </c>
      <c r="L300" t="s">
        <v>69</v>
      </c>
      <c r="M300" t="s">
        <v>62</v>
      </c>
      <c r="O300" t="s">
        <v>71</v>
      </c>
    </row>
    <row r="301" spans="1:15" x14ac:dyDescent="0.2">
      <c r="A301" t="s">
        <v>233</v>
      </c>
      <c r="B301" t="s">
        <v>220</v>
      </c>
      <c r="C301" t="s">
        <v>224</v>
      </c>
      <c r="D301" t="s">
        <v>236</v>
      </c>
      <c r="E301" t="s">
        <v>238</v>
      </c>
      <c r="F301" t="s">
        <v>108</v>
      </c>
      <c r="G301" t="s">
        <v>136</v>
      </c>
      <c r="H301" t="s">
        <v>16</v>
      </c>
      <c r="I301">
        <v>3.807223690649321E-6</v>
      </c>
      <c r="J301" t="s">
        <v>67</v>
      </c>
      <c r="K301" t="s">
        <v>68</v>
      </c>
      <c r="L301" t="s">
        <v>69</v>
      </c>
      <c r="M301" t="s">
        <v>62</v>
      </c>
      <c r="O301" t="s">
        <v>71</v>
      </c>
    </row>
    <row r="302" spans="1:15" x14ac:dyDescent="0.2">
      <c r="A302" t="s">
        <v>233</v>
      </c>
      <c r="B302" t="s">
        <v>220</v>
      </c>
      <c r="C302" t="s">
        <v>224</v>
      </c>
      <c r="D302" t="s">
        <v>236</v>
      </c>
      <c r="E302" t="s">
        <v>238</v>
      </c>
      <c r="F302" t="s">
        <v>108</v>
      </c>
      <c r="G302" t="s">
        <v>136</v>
      </c>
      <c r="H302" t="s">
        <v>17</v>
      </c>
      <c r="I302">
        <v>2.1072513045390606E-8</v>
      </c>
      <c r="J302" t="s">
        <v>67</v>
      </c>
      <c r="K302" t="s">
        <v>68</v>
      </c>
      <c r="L302" t="s">
        <v>69</v>
      </c>
      <c r="M302" t="s">
        <v>62</v>
      </c>
      <c r="O302" t="s">
        <v>71</v>
      </c>
    </row>
    <row r="303" spans="1:15" x14ac:dyDescent="0.2">
      <c r="A303" t="s">
        <v>233</v>
      </c>
      <c r="B303" t="s">
        <v>220</v>
      </c>
      <c r="C303" t="s">
        <v>224</v>
      </c>
      <c r="D303" t="s">
        <v>236</v>
      </c>
      <c r="E303" t="s">
        <v>238</v>
      </c>
      <c r="F303" t="s">
        <v>108</v>
      </c>
      <c r="G303" t="s">
        <v>136</v>
      </c>
      <c r="H303" t="s">
        <v>18</v>
      </c>
      <c r="I303">
        <v>4.9335568851323686E-8</v>
      </c>
      <c r="J303" t="s">
        <v>67</v>
      </c>
      <c r="K303" t="s">
        <v>68</v>
      </c>
      <c r="L303" t="s">
        <v>69</v>
      </c>
      <c r="M303" t="s">
        <v>62</v>
      </c>
      <c r="O303" t="s">
        <v>71</v>
      </c>
    </row>
    <row r="304" spans="1:15" x14ac:dyDescent="0.2">
      <c r="A304" t="s">
        <v>233</v>
      </c>
      <c r="B304" t="s">
        <v>220</v>
      </c>
      <c r="C304" t="s">
        <v>224</v>
      </c>
      <c r="D304" t="s">
        <v>236</v>
      </c>
      <c r="E304" t="s">
        <v>238</v>
      </c>
      <c r="F304" t="s">
        <v>108</v>
      </c>
      <c r="G304" t="s">
        <v>136</v>
      </c>
      <c r="H304" t="s">
        <v>79</v>
      </c>
      <c r="I304">
        <v>7.7753370570400113E-6</v>
      </c>
      <c r="J304" t="s">
        <v>67</v>
      </c>
      <c r="K304" t="s">
        <v>68</v>
      </c>
      <c r="L304" t="s">
        <v>69</v>
      </c>
      <c r="M304" t="s">
        <v>62</v>
      </c>
      <c r="O304" t="s">
        <v>71</v>
      </c>
    </row>
    <row r="305" spans="1:15" x14ac:dyDescent="0.2">
      <c r="A305" t="s">
        <v>233</v>
      </c>
      <c r="B305" t="s">
        <v>220</v>
      </c>
      <c r="C305" t="s">
        <v>224</v>
      </c>
      <c r="D305" t="s">
        <v>236</v>
      </c>
      <c r="E305" t="s">
        <v>238</v>
      </c>
      <c r="F305" t="s">
        <v>108</v>
      </c>
      <c r="G305" t="s">
        <v>136</v>
      </c>
      <c r="H305" t="s">
        <v>20</v>
      </c>
      <c r="I305">
        <v>6.8435920403135609E-8</v>
      </c>
      <c r="J305" t="s">
        <v>67</v>
      </c>
      <c r="K305" t="s">
        <v>68</v>
      </c>
      <c r="L305" t="s">
        <v>69</v>
      </c>
      <c r="M305" t="s">
        <v>62</v>
      </c>
      <c r="O305" t="s">
        <v>71</v>
      </c>
    </row>
    <row r="306" spans="1:15" x14ac:dyDescent="0.2">
      <c r="A306" t="s">
        <v>233</v>
      </c>
      <c r="B306" t="s">
        <v>220</v>
      </c>
      <c r="C306" t="s">
        <v>224</v>
      </c>
      <c r="D306" t="s">
        <v>236</v>
      </c>
      <c r="E306" t="s">
        <v>238</v>
      </c>
      <c r="F306" t="s">
        <v>108</v>
      </c>
      <c r="G306" t="s">
        <v>136</v>
      </c>
      <c r="H306" t="s">
        <v>243</v>
      </c>
      <c r="I306">
        <v>3.1696586712766277E-3</v>
      </c>
      <c r="J306" t="s">
        <v>67</v>
      </c>
      <c r="K306" t="s">
        <v>68</v>
      </c>
      <c r="L306" t="s">
        <v>69</v>
      </c>
      <c r="M306" t="s">
        <v>62</v>
      </c>
      <c r="O306" t="s">
        <v>213</v>
      </c>
    </row>
    <row r="307" spans="1:15" x14ac:dyDescent="0.2">
      <c r="A307" t="s">
        <v>233</v>
      </c>
      <c r="B307" t="s">
        <v>220</v>
      </c>
      <c r="C307" t="s">
        <v>224</v>
      </c>
      <c r="D307" t="s">
        <v>236</v>
      </c>
      <c r="E307" t="s">
        <v>238</v>
      </c>
      <c r="F307" t="s">
        <v>108</v>
      </c>
      <c r="G307" t="s">
        <v>136</v>
      </c>
      <c r="H307" t="s">
        <v>242</v>
      </c>
      <c r="I307">
        <v>0</v>
      </c>
      <c r="J307" t="s">
        <v>67</v>
      </c>
      <c r="K307" t="s">
        <v>68</v>
      </c>
      <c r="L307" t="s">
        <v>69</v>
      </c>
      <c r="M307" t="s">
        <v>62</v>
      </c>
      <c r="O307" t="s">
        <v>71</v>
      </c>
    </row>
    <row r="308" spans="1:15" x14ac:dyDescent="0.2">
      <c r="A308" t="s">
        <v>233</v>
      </c>
      <c r="B308" t="s">
        <v>220</v>
      </c>
      <c r="C308" t="s">
        <v>224</v>
      </c>
      <c r="D308" t="s">
        <v>236</v>
      </c>
      <c r="E308" t="s">
        <v>238</v>
      </c>
      <c r="F308" t="s">
        <v>108</v>
      </c>
      <c r="G308" t="s">
        <v>136</v>
      </c>
      <c r="H308" t="s">
        <v>183</v>
      </c>
      <c r="I308">
        <v>0</v>
      </c>
      <c r="J308" t="s">
        <v>67</v>
      </c>
      <c r="K308" t="s">
        <v>68</v>
      </c>
      <c r="L308" t="s">
        <v>69</v>
      </c>
      <c r="M308" t="s">
        <v>62</v>
      </c>
      <c r="O308" t="s">
        <v>71</v>
      </c>
    </row>
    <row r="309" spans="1:15" x14ac:dyDescent="0.2">
      <c r="A309" t="s">
        <v>233</v>
      </c>
      <c r="B309" t="s">
        <v>220</v>
      </c>
      <c r="C309" t="s">
        <v>224</v>
      </c>
      <c r="D309" t="s">
        <v>236</v>
      </c>
      <c r="E309" t="s">
        <v>238</v>
      </c>
      <c r="F309" t="s">
        <v>108</v>
      </c>
      <c r="G309" t="s">
        <v>136</v>
      </c>
      <c r="H309" t="s">
        <v>184</v>
      </c>
      <c r="I309">
        <v>0</v>
      </c>
      <c r="J309" t="s">
        <v>67</v>
      </c>
      <c r="K309" t="s">
        <v>68</v>
      </c>
      <c r="L309" t="s">
        <v>69</v>
      </c>
      <c r="M309" t="s">
        <v>62</v>
      </c>
      <c r="O309" t="s">
        <v>71</v>
      </c>
    </row>
    <row r="310" spans="1:15" x14ac:dyDescent="0.2">
      <c r="A310" t="s">
        <v>233</v>
      </c>
      <c r="B310" t="s">
        <v>220</v>
      </c>
      <c r="C310" t="s">
        <v>224</v>
      </c>
      <c r="D310" t="s">
        <v>236</v>
      </c>
      <c r="E310" t="s">
        <v>238</v>
      </c>
      <c r="F310" t="s">
        <v>109</v>
      </c>
      <c r="G310" t="s">
        <v>136</v>
      </c>
      <c r="H310" t="s">
        <v>8</v>
      </c>
      <c r="I310">
        <v>0</v>
      </c>
      <c r="J310" t="s">
        <v>67</v>
      </c>
      <c r="K310" t="s">
        <v>68</v>
      </c>
      <c r="L310" t="s">
        <v>69</v>
      </c>
      <c r="M310" t="s">
        <v>62</v>
      </c>
      <c r="O310" t="s">
        <v>71</v>
      </c>
    </row>
    <row r="311" spans="1:15" x14ac:dyDescent="0.2">
      <c r="A311" t="s">
        <v>233</v>
      </c>
      <c r="B311" t="s">
        <v>220</v>
      </c>
      <c r="C311" t="s">
        <v>224</v>
      </c>
      <c r="D311" t="s">
        <v>236</v>
      </c>
      <c r="E311" t="s">
        <v>238</v>
      </c>
      <c r="F311" t="s">
        <v>109</v>
      </c>
      <c r="G311" t="s">
        <v>136</v>
      </c>
      <c r="H311" t="s">
        <v>12</v>
      </c>
      <c r="I311">
        <v>0</v>
      </c>
      <c r="J311" t="s">
        <v>67</v>
      </c>
      <c r="K311" t="s">
        <v>68</v>
      </c>
      <c r="L311" t="s">
        <v>69</v>
      </c>
      <c r="M311" t="s">
        <v>62</v>
      </c>
      <c r="O311" t="s">
        <v>71</v>
      </c>
    </row>
    <row r="312" spans="1:15" x14ac:dyDescent="0.2">
      <c r="A312" t="s">
        <v>233</v>
      </c>
      <c r="B312" t="s">
        <v>220</v>
      </c>
      <c r="C312" t="s">
        <v>224</v>
      </c>
      <c r="D312" t="s">
        <v>236</v>
      </c>
      <c r="E312" t="s">
        <v>238</v>
      </c>
      <c r="F312" t="s">
        <v>109</v>
      </c>
      <c r="G312" t="s">
        <v>136</v>
      </c>
      <c r="H312" t="s">
        <v>13</v>
      </c>
      <c r="I312">
        <v>2.8436018957345973E-6</v>
      </c>
      <c r="J312" t="s">
        <v>67</v>
      </c>
      <c r="K312" t="s">
        <v>68</v>
      </c>
      <c r="L312" t="s">
        <v>69</v>
      </c>
      <c r="M312" t="s">
        <v>62</v>
      </c>
      <c r="O312" t="s">
        <v>71</v>
      </c>
    </row>
    <row r="313" spans="1:15" x14ac:dyDescent="0.2">
      <c r="A313" t="s">
        <v>233</v>
      </c>
      <c r="B313" t="s">
        <v>220</v>
      </c>
      <c r="C313" t="s">
        <v>224</v>
      </c>
      <c r="D313" t="s">
        <v>236</v>
      </c>
      <c r="E313" t="s">
        <v>238</v>
      </c>
      <c r="F313" t="s">
        <v>109</v>
      </c>
      <c r="G313" t="s">
        <v>136</v>
      </c>
      <c r="H313" t="s">
        <v>14</v>
      </c>
      <c r="I313">
        <v>0</v>
      </c>
      <c r="J313" t="s">
        <v>67</v>
      </c>
      <c r="K313" t="s">
        <v>68</v>
      </c>
      <c r="L313" t="s">
        <v>69</v>
      </c>
      <c r="M313" t="s">
        <v>62</v>
      </c>
      <c r="O313" t="s">
        <v>71</v>
      </c>
    </row>
    <row r="314" spans="1:15" x14ac:dyDescent="0.2">
      <c r="A314" t="s">
        <v>233</v>
      </c>
      <c r="B314" t="s">
        <v>220</v>
      </c>
      <c r="C314" t="s">
        <v>224</v>
      </c>
      <c r="D314" t="s">
        <v>236</v>
      </c>
      <c r="E314" t="s">
        <v>238</v>
      </c>
      <c r="F314" t="s">
        <v>109</v>
      </c>
      <c r="G314" t="s">
        <v>136</v>
      </c>
      <c r="H314" t="s">
        <v>15</v>
      </c>
      <c r="I314">
        <v>0</v>
      </c>
      <c r="J314" t="s">
        <v>67</v>
      </c>
      <c r="K314" t="s">
        <v>68</v>
      </c>
      <c r="L314" t="s">
        <v>69</v>
      </c>
      <c r="M314" t="s">
        <v>62</v>
      </c>
      <c r="O314" t="s">
        <v>71</v>
      </c>
    </row>
    <row r="315" spans="1:15" x14ac:dyDescent="0.2">
      <c r="A315" t="s">
        <v>233</v>
      </c>
      <c r="B315" t="s">
        <v>220</v>
      </c>
      <c r="C315" t="s">
        <v>224</v>
      </c>
      <c r="D315" t="s">
        <v>236</v>
      </c>
      <c r="E315" t="s">
        <v>238</v>
      </c>
      <c r="F315" t="s">
        <v>109</v>
      </c>
      <c r="G315" t="s">
        <v>136</v>
      </c>
      <c r="H315" t="s">
        <v>16</v>
      </c>
      <c r="I315">
        <v>1.5545023696682462E-5</v>
      </c>
      <c r="J315" t="s">
        <v>67</v>
      </c>
      <c r="K315" t="s">
        <v>68</v>
      </c>
      <c r="L315" t="s">
        <v>69</v>
      </c>
      <c r="M315" t="s">
        <v>62</v>
      </c>
      <c r="O315" t="s">
        <v>71</v>
      </c>
    </row>
    <row r="316" spans="1:15" x14ac:dyDescent="0.2">
      <c r="A316" t="s">
        <v>233</v>
      </c>
      <c r="B316" t="s">
        <v>220</v>
      </c>
      <c r="C316" t="s">
        <v>224</v>
      </c>
      <c r="D316" t="s">
        <v>236</v>
      </c>
      <c r="E316" t="s">
        <v>238</v>
      </c>
      <c r="F316" t="s">
        <v>109</v>
      </c>
      <c r="G316" t="s">
        <v>136</v>
      </c>
      <c r="H316" t="s">
        <v>17</v>
      </c>
      <c r="I316">
        <v>0</v>
      </c>
      <c r="J316" t="s">
        <v>67</v>
      </c>
      <c r="K316" t="s">
        <v>68</v>
      </c>
      <c r="L316" t="s">
        <v>69</v>
      </c>
      <c r="M316" t="s">
        <v>62</v>
      </c>
      <c r="O316" t="s">
        <v>71</v>
      </c>
    </row>
    <row r="317" spans="1:15" x14ac:dyDescent="0.2">
      <c r="A317" t="s">
        <v>233</v>
      </c>
      <c r="B317" t="s">
        <v>220</v>
      </c>
      <c r="C317" t="s">
        <v>224</v>
      </c>
      <c r="D317" t="s">
        <v>236</v>
      </c>
      <c r="E317" t="s">
        <v>238</v>
      </c>
      <c r="F317" t="s">
        <v>109</v>
      </c>
      <c r="G317" t="s">
        <v>136</v>
      </c>
      <c r="H317" t="s">
        <v>18</v>
      </c>
      <c r="I317">
        <v>0</v>
      </c>
      <c r="J317" t="s">
        <v>67</v>
      </c>
      <c r="K317" t="s">
        <v>68</v>
      </c>
      <c r="L317" t="s">
        <v>69</v>
      </c>
      <c r="M317" t="s">
        <v>62</v>
      </c>
      <c r="O317" t="s">
        <v>71</v>
      </c>
    </row>
    <row r="318" spans="1:15" x14ac:dyDescent="0.2">
      <c r="A318" t="s">
        <v>233</v>
      </c>
      <c r="B318" t="s">
        <v>220</v>
      </c>
      <c r="C318" t="s">
        <v>224</v>
      </c>
      <c r="D318" t="s">
        <v>236</v>
      </c>
      <c r="E318" t="s">
        <v>238</v>
      </c>
      <c r="F318" t="s">
        <v>109</v>
      </c>
      <c r="G318" t="s">
        <v>136</v>
      </c>
      <c r="H318" t="s">
        <v>79</v>
      </c>
      <c r="I318">
        <v>0</v>
      </c>
      <c r="J318" t="s">
        <v>67</v>
      </c>
      <c r="K318" t="s">
        <v>68</v>
      </c>
      <c r="L318" t="s">
        <v>69</v>
      </c>
      <c r="M318" t="s">
        <v>62</v>
      </c>
      <c r="O318" t="s">
        <v>71</v>
      </c>
    </row>
    <row r="319" spans="1:15" x14ac:dyDescent="0.2">
      <c r="A319" t="s">
        <v>233</v>
      </c>
      <c r="B319" t="s">
        <v>220</v>
      </c>
      <c r="C319" t="s">
        <v>224</v>
      </c>
      <c r="D319" t="s">
        <v>236</v>
      </c>
      <c r="E319" t="s">
        <v>238</v>
      </c>
      <c r="F319" t="s">
        <v>109</v>
      </c>
      <c r="G319" t="s">
        <v>136</v>
      </c>
      <c r="H319" t="s">
        <v>20</v>
      </c>
      <c r="I319">
        <v>0</v>
      </c>
      <c r="J319" t="s">
        <v>67</v>
      </c>
      <c r="K319" t="s">
        <v>68</v>
      </c>
      <c r="L319" t="s">
        <v>69</v>
      </c>
      <c r="M319" t="s">
        <v>62</v>
      </c>
      <c r="O319" t="s">
        <v>71</v>
      </c>
    </row>
    <row r="320" spans="1:15" x14ac:dyDescent="0.2">
      <c r="A320" t="s">
        <v>233</v>
      </c>
      <c r="B320" t="s">
        <v>220</v>
      </c>
      <c r="C320" t="s">
        <v>224</v>
      </c>
      <c r="D320" t="s">
        <v>236</v>
      </c>
      <c r="E320" t="s">
        <v>238</v>
      </c>
      <c r="F320" t="s">
        <v>109</v>
      </c>
      <c r="G320" t="s">
        <v>136</v>
      </c>
      <c r="H320" t="s">
        <v>243</v>
      </c>
      <c r="I320">
        <v>0</v>
      </c>
      <c r="J320" t="s">
        <v>67</v>
      </c>
      <c r="K320" t="s">
        <v>68</v>
      </c>
      <c r="L320" t="s">
        <v>69</v>
      </c>
      <c r="M320" t="s">
        <v>62</v>
      </c>
      <c r="O320" t="s">
        <v>213</v>
      </c>
    </row>
    <row r="321" spans="1:15" x14ac:dyDescent="0.2">
      <c r="A321" t="s">
        <v>233</v>
      </c>
      <c r="B321" t="s">
        <v>220</v>
      </c>
      <c r="C321" t="s">
        <v>224</v>
      </c>
      <c r="D321" t="s">
        <v>236</v>
      </c>
      <c r="E321" t="s">
        <v>238</v>
      </c>
      <c r="F321" t="s">
        <v>109</v>
      </c>
      <c r="G321" t="s">
        <v>136</v>
      </c>
      <c r="H321" t="s">
        <v>242</v>
      </c>
      <c r="I321">
        <v>0</v>
      </c>
      <c r="J321" t="s">
        <v>67</v>
      </c>
      <c r="K321" t="s">
        <v>68</v>
      </c>
      <c r="L321" t="s">
        <v>69</v>
      </c>
      <c r="M321" t="s">
        <v>62</v>
      </c>
      <c r="O321" t="s">
        <v>71</v>
      </c>
    </row>
    <row r="322" spans="1:15" x14ac:dyDescent="0.2">
      <c r="A322" t="s">
        <v>233</v>
      </c>
      <c r="B322" t="s">
        <v>220</v>
      </c>
      <c r="C322" t="s">
        <v>224</v>
      </c>
      <c r="D322" t="s">
        <v>236</v>
      </c>
      <c r="E322" t="s">
        <v>238</v>
      </c>
      <c r="F322" t="s">
        <v>109</v>
      </c>
      <c r="G322" t="s">
        <v>136</v>
      </c>
      <c r="H322" t="s">
        <v>183</v>
      </c>
      <c r="I322">
        <v>0</v>
      </c>
      <c r="J322" t="s">
        <v>67</v>
      </c>
      <c r="K322" t="s">
        <v>68</v>
      </c>
      <c r="L322" t="s">
        <v>69</v>
      </c>
      <c r="M322" t="s">
        <v>62</v>
      </c>
      <c r="O322" t="s">
        <v>71</v>
      </c>
    </row>
    <row r="323" spans="1:15" x14ac:dyDescent="0.2">
      <c r="A323" t="s">
        <v>233</v>
      </c>
      <c r="B323" t="s">
        <v>220</v>
      </c>
      <c r="C323" t="s">
        <v>224</v>
      </c>
      <c r="D323" t="s">
        <v>236</v>
      </c>
      <c r="E323" t="s">
        <v>238</v>
      </c>
      <c r="F323" t="s">
        <v>109</v>
      </c>
      <c r="G323" t="s">
        <v>136</v>
      </c>
      <c r="H323" t="s">
        <v>184</v>
      </c>
      <c r="I323">
        <v>0</v>
      </c>
      <c r="J323" t="s">
        <v>67</v>
      </c>
      <c r="K323" t="s">
        <v>68</v>
      </c>
      <c r="L323" t="s">
        <v>69</v>
      </c>
      <c r="M323" t="s">
        <v>62</v>
      </c>
      <c r="O323" t="s">
        <v>71</v>
      </c>
    </row>
    <row r="324" spans="1:15" x14ac:dyDescent="0.2">
      <c r="A324" t="s">
        <v>233</v>
      </c>
      <c r="B324" t="s">
        <v>220</v>
      </c>
      <c r="C324" t="s">
        <v>224</v>
      </c>
      <c r="D324" t="s">
        <v>236</v>
      </c>
      <c r="E324" t="s">
        <v>238</v>
      </c>
      <c r="F324" t="s">
        <v>93</v>
      </c>
      <c r="G324" t="s">
        <v>136</v>
      </c>
      <c r="H324" t="s">
        <v>8</v>
      </c>
      <c r="I324">
        <v>1.4571686066624154E-6</v>
      </c>
      <c r="J324" t="s">
        <v>67</v>
      </c>
      <c r="K324" t="s">
        <v>68</v>
      </c>
      <c r="L324" t="s">
        <v>69</v>
      </c>
      <c r="M324" t="s">
        <v>62</v>
      </c>
      <c r="O324" t="s">
        <v>71</v>
      </c>
    </row>
    <row r="325" spans="1:15" x14ac:dyDescent="0.2">
      <c r="A325" t="s">
        <v>233</v>
      </c>
      <c r="B325" t="s">
        <v>220</v>
      </c>
      <c r="C325" t="s">
        <v>224</v>
      </c>
      <c r="D325" t="s">
        <v>236</v>
      </c>
      <c r="E325" t="s">
        <v>238</v>
      </c>
      <c r="F325" t="s">
        <v>93</v>
      </c>
      <c r="G325" t="s">
        <v>136</v>
      </c>
      <c r="H325" t="s">
        <v>12</v>
      </c>
      <c r="I325">
        <v>4.6173629133914551E-6</v>
      </c>
      <c r="J325" t="s">
        <v>67</v>
      </c>
      <c r="K325" t="s">
        <v>68</v>
      </c>
      <c r="L325" t="s">
        <v>69</v>
      </c>
      <c r="M325" t="s">
        <v>62</v>
      </c>
      <c r="O325" t="s">
        <v>71</v>
      </c>
    </row>
    <row r="326" spans="1:15" x14ac:dyDescent="0.2">
      <c r="A326" t="s">
        <v>233</v>
      </c>
      <c r="B326" t="s">
        <v>220</v>
      </c>
      <c r="C326" t="s">
        <v>224</v>
      </c>
      <c r="D326" t="s">
        <v>236</v>
      </c>
      <c r="E326" t="s">
        <v>238</v>
      </c>
      <c r="F326" t="s">
        <v>93</v>
      </c>
      <c r="G326" t="s">
        <v>136</v>
      </c>
      <c r="H326" t="s">
        <v>13</v>
      </c>
      <c r="I326">
        <v>9.0447286563144006E-6</v>
      </c>
      <c r="J326" t="s">
        <v>67</v>
      </c>
      <c r="K326" t="s">
        <v>68</v>
      </c>
      <c r="L326" t="s">
        <v>69</v>
      </c>
      <c r="M326" t="s">
        <v>62</v>
      </c>
      <c r="O326" t="s">
        <v>71</v>
      </c>
    </row>
    <row r="327" spans="1:15" x14ac:dyDescent="0.2">
      <c r="A327" t="s">
        <v>233</v>
      </c>
      <c r="B327" t="s">
        <v>220</v>
      </c>
      <c r="C327" t="s">
        <v>224</v>
      </c>
      <c r="D327" t="s">
        <v>236</v>
      </c>
      <c r="E327" t="s">
        <v>238</v>
      </c>
      <c r="F327" t="s">
        <v>93</v>
      </c>
      <c r="G327" t="s">
        <v>136</v>
      </c>
      <c r="H327" t="s">
        <v>14</v>
      </c>
      <c r="I327">
        <v>1.6245677174501192E-6</v>
      </c>
      <c r="J327" t="s">
        <v>67</v>
      </c>
      <c r="K327" t="s">
        <v>68</v>
      </c>
      <c r="L327" t="s">
        <v>69</v>
      </c>
      <c r="M327" t="s">
        <v>62</v>
      </c>
      <c r="O327" t="s">
        <v>71</v>
      </c>
    </row>
    <row r="328" spans="1:15" x14ac:dyDescent="0.2">
      <c r="A328" t="s">
        <v>233</v>
      </c>
      <c r="B328" t="s">
        <v>220</v>
      </c>
      <c r="C328" t="s">
        <v>224</v>
      </c>
      <c r="D328" t="s">
        <v>236</v>
      </c>
      <c r="E328" t="s">
        <v>238</v>
      </c>
      <c r="F328" t="s">
        <v>93</v>
      </c>
      <c r="G328" t="s">
        <v>136</v>
      </c>
      <c r="H328" t="s">
        <v>15</v>
      </c>
      <c r="I328">
        <v>7.0389729341765699E-7</v>
      </c>
      <c r="J328" t="s">
        <v>67</v>
      </c>
      <c r="K328" t="s">
        <v>68</v>
      </c>
      <c r="L328" t="s">
        <v>69</v>
      </c>
      <c r="M328" t="s">
        <v>62</v>
      </c>
      <c r="O328" t="s">
        <v>71</v>
      </c>
    </row>
    <row r="329" spans="1:15" x14ac:dyDescent="0.2">
      <c r="A329" t="s">
        <v>233</v>
      </c>
      <c r="B329" t="s">
        <v>220</v>
      </c>
      <c r="C329" t="s">
        <v>224</v>
      </c>
      <c r="D329" t="s">
        <v>236</v>
      </c>
      <c r="E329" t="s">
        <v>238</v>
      </c>
      <c r="F329" t="s">
        <v>93</v>
      </c>
      <c r="G329" t="s">
        <v>136</v>
      </c>
      <c r="H329" t="s">
        <v>16</v>
      </c>
      <c r="I329">
        <v>2.2244591733236879E-5</v>
      </c>
      <c r="J329" t="s">
        <v>67</v>
      </c>
      <c r="K329" t="s">
        <v>68</v>
      </c>
      <c r="L329" t="s">
        <v>69</v>
      </c>
      <c r="M329" t="s">
        <v>62</v>
      </c>
      <c r="O329" t="s">
        <v>71</v>
      </c>
    </row>
    <row r="330" spans="1:15" x14ac:dyDescent="0.2">
      <c r="A330" t="s">
        <v>233</v>
      </c>
      <c r="B330" t="s">
        <v>220</v>
      </c>
      <c r="C330" t="s">
        <v>224</v>
      </c>
      <c r="D330" t="s">
        <v>236</v>
      </c>
      <c r="E330" t="s">
        <v>238</v>
      </c>
      <c r="F330" t="s">
        <v>93</v>
      </c>
      <c r="G330" t="s">
        <v>136</v>
      </c>
      <c r="H330" t="s">
        <v>17</v>
      </c>
      <c r="I330">
        <v>5.7809702524523873E-8</v>
      </c>
      <c r="J330" t="s">
        <v>67</v>
      </c>
      <c r="K330" t="s">
        <v>68</v>
      </c>
      <c r="L330" t="s">
        <v>69</v>
      </c>
      <c r="M330" t="s">
        <v>62</v>
      </c>
      <c r="O330" t="s">
        <v>71</v>
      </c>
    </row>
    <row r="331" spans="1:15" x14ac:dyDescent="0.2">
      <c r="A331" t="s">
        <v>233</v>
      </c>
      <c r="B331" t="s">
        <v>220</v>
      </c>
      <c r="C331" t="s">
        <v>224</v>
      </c>
      <c r="D331" t="s">
        <v>236</v>
      </c>
      <c r="E331" t="s">
        <v>238</v>
      </c>
      <c r="F331" t="s">
        <v>93</v>
      </c>
      <c r="G331" t="s">
        <v>136</v>
      </c>
      <c r="H331" t="s">
        <v>18</v>
      </c>
      <c r="I331">
        <v>1.3646066285116328E-7</v>
      </c>
      <c r="J331" t="s">
        <v>67</v>
      </c>
      <c r="K331" t="s">
        <v>68</v>
      </c>
      <c r="L331" t="s">
        <v>69</v>
      </c>
      <c r="M331" t="s">
        <v>62</v>
      </c>
      <c r="O331" t="s">
        <v>71</v>
      </c>
    </row>
    <row r="332" spans="1:15" x14ac:dyDescent="0.2">
      <c r="A332" t="s">
        <v>233</v>
      </c>
      <c r="B332" t="s">
        <v>220</v>
      </c>
      <c r="C332" t="s">
        <v>224</v>
      </c>
      <c r="D332" t="s">
        <v>236</v>
      </c>
      <c r="E332" t="s">
        <v>238</v>
      </c>
      <c r="F332" t="s">
        <v>93</v>
      </c>
      <c r="G332" t="s">
        <v>136</v>
      </c>
      <c r="H332" t="s">
        <v>79</v>
      </c>
      <c r="I332">
        <v>2.5566578385556086E-5</v>
      </c>
      <c r="J332" t="s">
        <v>67</v>
      </c>
      <c r="K332" t="s">
        <v>68</v>
      </c>
      <c r="L332" t="s">
        <v>69</v>
      </c>
      <c r="M332" t="s">
        <v>62</v>
      </c>
      <c r="O332" t="s">
        <v>71</v>
      </c>
    </row>
    <row r="333" spans="1:15" x14ac:dyDescent="0.2">
      <c r="A333" t="s">
        <v>233</v>
      </c>
      <c r="B333" t="s">
        <v>220</v>
      </c>
      <c r="C333" t="s">
        <v>224</v>
      </c>
      <c r="D333" t="s">
        <v>236</v>
      </c>
      <c r="E333" t="s">
        <v>238</v>
      </c>
      <c r="F333" t="s">
        <v>93</v>
      </c>
      <c r="G333" t="s">
        <v>136</v>
      </c>
      <c r="H333" t="s">
        <v>20</v>
      </c>
      <c r="I333">
        <v>2.0199742707395317E-7</v>
      </c>
      <c r="J333" t="s">
        <v>67</v>
      </c>
      <c r="K333" t="s">
        <v>68</v>
      </c>
      <c r="L333" t="s">
        <v>69</v>
      </c>
      <c r="M333" t="s">
        <v>62</v>
      </c>
      <c r="O333" t="s">
        <v>71</v>
      </c>
    </row>
    <row r="334" spans="1:15" x14ac:dyDescent="0.2">
      <c r="A334" t="s">
        <v>233</v>
      </c>
      <c r="B334" t="s">
        <v>220</v>
      </c>
      <c r="C334" t="s">
        <v>224</v>
      </c>
      <c r="D334" t="s">
        <v>236</v>
      </c>
      <c r="E334" t="s">
        <v>238</v>
      </c>
      <c r="F334" t="s">
        <v>93</v>
      </c>
      <c r="G334" t="s">
        <v>136</v>
      </c>
      <c r="H334" t="s">
        <v>243</v>
      </c>
      <c r="I334">
        <v>1.2890070048109539E-2</v>
      </c>
      <c r="J334" t="s">
        <v>67</v>
      </c>
      <c r="K334" t="s">
        <v>68</v>
      </c>
      <c r="L334" t="s">
        <v>69</v>
      </c>
      <c r="M334" t="s">
        <v>62</v>
      </c>
      <c r="O334" t="s">
        <v>213</v>
      </c>
    </row>
    <row r="335" spans="1:15" x14ac:dyDescent="0.2">
      <c r="A335" t="s">
        <v>233</v>
      </c>
      <c r="B335" t="s">
        <v>220</v>
      </c>
      <c r="C335" t="s">
        <v>224</v>
      </c>
      <c r="D335" t="s">
        <v>236</v>
      </c>
      <c r="E335" t="s">
        <v>238</v>
      </c>
      <c r="F335" t="s">
        <v>93</v>
      </c>
      <c r="G335" t="s">
        <v>136</v>
      </c>
      <c r="H335" t="s">
        <v>242</v>
      </c>
      <c r="I335">
        <v>0</v>
      </c>
      <c r="J335" t="s">
        <v>67</v>
      </c>
      <c r="K335" t="s">
        <v>68</v>
      </c>
      <c r="L335" t="s">
        <v>69</v>
      </c>
      <c r="M335" t="s">
        <v>62</v>
      </c>
      <c r="O335" t="s">
        <v>71</v>
      </c>
    </row>
    <row r="336" spans="1:15" x14ac:dyDescent="0.2">
      <c r="A336" t="s">
        <v>233</v>
      </c>
      <c r="B336" t="s">
        <v>220</v>
      </c>
      <c r="C336" t="s">
        <v>224</v>
      </c>
      <c r="D336" t="s">
        <v>236</v>
      </c>
      <c r="E336" t="s">
        <v>238</v>
      </c>
      <c r="F336" t="s">
        <v>93</v>
      </c>
      <c r="G336" t="s">
        <v>136</v>
      </c>
      <c r="H336" t="s">
        <v>183</v>
      </c>
      <c r="I336">
        <v>0</v>
      </c>
      <c r="J336" t="s">
        <v>67</v>
      </c>
      <c r="K336" t="s">
        <v>68</v>
      </c>
      <c r="L336" t="s">
        <v>69</v>
      </c>
      <c r="M336" t="s">
        <v>62</v>
      </c>
      <c r="O336" t="s">
        <v>71</v>
      </c>
    </row>
    <row r="337" spans="1:15" x14ac:dyDescent="0.2">
      <c r="A337" t="s">
        <v>233</v>
      </c>
      <c r="B337" t="s">
        <v>220</v>
      </c>
      <c r="C337" t="s">
        <v>224</v>
      </c>
      <c r="D337" t="s">
        <v>236</v>
      </c>
      <c r="E337" t="s">
        <v>238</v>
      </c>
      <c r="F337" t="s">
        <v>93</v>
      </c>
      <c r="G337" t="s">
        <v>136</v>
      </c>
      <c r="H337" t="s">
        <v>184</v>
      </c>
      <c r="I337">
        <v>0</v>
      </c>
      <c r="J337" t="s">
        <v>67</v>
      </c>
      <c r="K337" t="s">
        <v>68</v>
      </c>
      <c r="L337" t="s">
        <v>69</v>
      </c>
      <c r="M337" t="s">
        <v>62</v>
      </c>
      <c r="O337" t="s">
        <v>71</v>
      </c>
    </row>
    <row r="338" spans="1:15" x14ac:dyDescent="0.2">
      <c r="A338" t="s">
        <v>233</v>
      </c>
      <c r="B338" t="s">
        <v>221</v>
      </c>
      <c r="C338" t="s">
        <v>222</v>
      </c>
      <c r="D338" t="s">
        <v>236</v>
      </c>
      <c r="E338" t="s">
        <v>238</v>
      </c>
      <c r="F338" t="s">
        <v>87</v>
      </c>
      <c r="G338" t="s">
        <v>136</v>
      </c>
      <c r="H338" t="s">
        <v>8</v>
      </c>
      <c r="I338">
        <v>3.5221712264525273E-6</v>
      </c>
      <c r="J338" t="s">
        <v>67</v>
      </c>
      <c r="K338" t="s">
        <v>68</v>
      </c>
      <c r="L338" t="s">
        <v>69</v>
      </c>
      <c r="M338" t="s">
        <v>62</v>
      </c>
      <c r="O338" t="s">
        <v>71</v>
      </c>
    </row>
    <row r="339" spans="1:15" x14ac:dyDescent="0.2">
      <c r="A339" t="s">
        <v>233</v>
      </c>
      <c r="B339" t="s">
        <v>221</v>
      </c>
      <c r="C339" t="s">
        <v>222</v>
      </c>
      <c r="D339" t="s">
        <v>236</v>
      </c>
      <c r="E339" t="s">
        <v>238</v>
      </c>
      <c r="F339" t="s">
        <v>87</v>
      </c>
      <c r="G339" t="s">
        <v>136</v>
      </c>
      <c r="H339" t="s">
        <v>12</v>
      </c>
      <c r="I339">
        <v>6.5657998509805304E-6</v>
      </c>
      <c r="J339" t="s">
        <v>67</v>
      </c>
      <c r="K339" t="s">
        <v>68</v>
      </c>
      <c r="L339" t="s">
        <v>69</v>
      </c>
      <c r="M339" t="s">
        <v>62</v>
      </c>
      <c r="O339" t="s">
        <v>71</v>
      </c>
    </row>
    <row r="340" spans="1:15" x14ac:dyDescent="0.2">
      <c r="A340" t="s">
        <v>233</v>
      </c>
      <c r="B340" t="s">
        <v>221</v>
      </c>
      <c r="C340" t="s">
        <v>222</v>
      </c>
      <c r="D340" t="s">
        <v>236</v>
      </c>
      <c r="E340" t="s">
        <v>238</v>
      </c>
      <c r="F340" t="s">
        <v>87</v>
      </c>
      <c r="G340" t="s">
        <v>136</v>
      </c>
      <c r="H340" t="s">
        <v>13</v>
      </c>
      <c r="I340">
        <v>1.1471536176227019E-5</v>
      </c>
      <c r="J340" t="s">
        <v>67</v>
      </c>
      <c r="K340" t="s">
        <v>68</v>
      </c>
      <c r="L340" t="s">
        <v>69</v>
      </c>
      <c r="M340" t="s">
        <v>62</v>
      </c>
      <c r="O340" t="s">
        <v>71</v>
      </c>
    </row>
    <row r="341" spans="1:15" x14ac:dyDescent="0.2">
      <c r="A341" t="s">
        <v>233</v>
      </c>
      <c r="B341" t="s">
        <v>221</v>
      </c>
      <c r="C341" t="s">
        <v>222</v>
      </c>
      <c r="D341" t="s">
        <v>236</v>
      </c>
      <c r="E341" t="s">
        <v>238</v>
      </c>
      <c r="F341" t="s">
        <v>87</v>
      </c>
      <c r="G341" t="s">
        <v>136</v>
      </c>
      <c r="H341" t="s">
        <v>14</v>
      </c>
      <c r="I341">
        <v>1.3297706915378255E-6</v>
      </c>
      <c r="J341" t="s">
        <v>67</v>
      </c>
      <c r="K341" t="s">
        <v>68</v>
      </c>
      <c r="L341" t="s">
        <v>69</v>
      </c>
      <c r="M341" t="s">
        <v>62</v>
      </c>
      <c r="O341" t="s">
        <v>71</v>
      </c>
    </row>
    <row r="342" spans="1:15" x14ac:dyDescent="0.2">
      <c r="A342" t="s">
        <v>233</v>
      </c>
      <c r="B342" t="s">
        <v>221</v>
      </c>
      <c r="C342" t="s">
        <v>222</v>
      </c>
      <c r="D342" t="s">
        <v>236</v>
      </c>
      <c r="E342" t="s">
        <v>238</v>
      </c>
      <c r="F342" t="s">
        <v>87</v>
      </c>
      <c r="G342" t="s">
        <v>136</v>
      </c>
      <c r="H342" t="s">
        <v>15</v>
      </c>
      <c r="I342">
        <v>1.3123061341788647E-6</v>
      </c>
      <c r="J342" t="s">
        <v>67</v>
      </c>
      <c r="K342" t="s">
        <v>68</v>
      </c>
      <c r="L342" t="s">
        <v>69</v>
      </c>
      <c r="M342" t="s">
        <v>62</v>
      </c>
      <c r="O342" t="s">
        <v>71</v>
      </c>
    </row>
    <row r="343" spans="1:15" x14ac:dyDescent="0.2">
      <c r="A343" t="s">
        <v>233</v>
      </c>
      <c r="B343" t="s">
        <v>221</v>
      </c>
      <c r="C343" t="s">
        <v>222</v>
      </c>
      <c r="D343" t="s">
        <v>236</v>
      </c>
      <c r="E343" t="s">
        <v>238</v>
      </c>
      <c r="F343" t="s">
        <v>87</v>
      </c>
      <c r="G343" t="s">
        <v>136</v>
      </c>
      <c r="H343" t="s">
        <v>16</v>
      </c>
      <c r="I343">
        <v>4.3022245590347249E-6</v>
      </c>
      <c r="J343" t="s">
        <v>67</v>
      </c>
      <c r="K343" t="s">
        <v>68</v>
      </c>
      <c r="L343" t="s">
        <v>69</v>
      </c>
      <c r="M343" t="s">
        <v>62</v>
      </c>
      <c r="O343" t="s">
        <v>71</v>
      </c>
    </row>
    <row r="344" spans="1:15" x14ac:dyDescent="0.2">
      <c r="A344" t="s">
        <v>233</v>
      </c>
      <c r="B344" t="s">
        <v>221</v>
      </c>
      <c r="C344" t="s">
        <v>222</v>
      </c>
      <c r="D344" t="s">
        <v>236</v>
      </c>
      <c r="E344" t="s">
        <v>238</v>
      </c>
      <c r="F344" t="s">
        <v>87</v>
      </c>
      <c r="G344" t="s">
        <v>136</v>
      </c>
      <c r="H344" t="s">
        <v>17</v>
      </c>
      <c r="I344">
        <v>2.6827643320376695E-7</v>
      </c>
      <c r="J344" t="s">
        <v>67</v>
      </c>
      <c r="K344" t="s">
        <v>68</v>
      </c>
      <c r="L344" t="s">
        <v>69</v>
      </c>
      <c r="M344" t="s">
        <v>62</v>
      </c>
      <c r="O344" t="s">
        <v>71</v>
      </c>
    </row>
    <row r="345" spans="1:15" x14ac:dyDescent="0.2">
      <c r="A345" t="s">
        <v>233</v>
      </c>
      <c r="B345" t="s">
        <v>221</v>
      </c>
      <c r="C345" t="s">
        <v>222</v>
      </c>
      <c r="D345" t="s">
        <v>236</v>
      </c>
      <c r="E345" t="s">
        <v>238</v>
      </c>
      <c r="F345" t="s">
        <v>87</v>
      </c>
      <c r="G345" t="s">
        <v>136</v>
      </c>
      <c r="H345" t="s">
        <v>18</v>
      </c>
      <c r="I345">
        <v>6.2579288977729391E-7</v>
      </c>
      <c r="J345" t="s">
        <v>67</v>
      </c>
      <c r="K345" t="s">
        <v>68</v>
      </c>
      <c r="L345" t="s">
        <v>69</v>
      </c>
      <c r="M345" t="s">
        <v>62</v>
      </c>
      <c r="O345" t="s">
        <v>71</v>
      </c>
    </row>
    <row r="346" spans="1:15" x14ac:dyDescent="0.2">
      <c r="A346" t="s">
        <v>233</v>
      </c>
      <c r="B346" t="s">
        <v>221</v>
      </c>
      <c r="C346" t="s">
        <v>222</v>
      </c>
      <c r="D346" t="s">
        <v>236</v>
      </c>
      <c r="E346" t="s">
        <v>238</v>
      </c>
      <c r="F346" t="s">
        <v>87</v>
      </c>
      <c r="G346" t="s">
        <v>136</v>
      </c>
      <c r="H346" t="s">
        <v>79</v>
      </c>
      <c r="I346">
        <v>6.3993510479521917E-5</v>
      </c>
      <c r="J346" t="s">
        <v>67</v>
      </c>
      <c r="K346" t="s">
        <v>68</v>
      </c>
      <c r="L346" t="s">
        <v>69</v>
      </c>
      <c r="M346" t="s">
        <v>62</v>
      </c>
      <c r="O346" t="s">
        <v>71</v>
      </c>
    </row>
    <row r="347" spans="1:15" x14ac:dyDescent="0.2">
      <c r="A347" t="s">
        <v>233</v>
      </c>
      <c r="B347" t="s">
        <v>221</v>
      </c>
      <c r="C347" t="s">
        <v>222</v>
      </c>
      <c r="D347" t="s">
        <v>236</v>
      </c>
      <c r="E347" t="s">
        <v>238</v>
      </c>
      <c r="F347" t="s">
        <v>87</v>
      </c>
      <c r="G347" t="s">
        <v>136</v>
      </c>
      <c r="H347" t="s">
        <v>20</v>
      </c>
      <c r="I347">
        <v>3.7575470816706326E-7</v>
      </c>
      <c r="J347" t="s">
        <v>67</v>
      </c>
      <c r="K347" t="s">
        <v>68</v>
      </c>
      <c r="L347" t="s">
        <v>69</v>
      </c>
      <c r="M347" t="s">
        <v>62</v>
      </c>
      <c r="O347" t="s">
        <v>71</v>
      </c>
    </row>
    <row r="348" spans="1:15" x14ac:dyDescent="0.2">
      <c r="A348" t="s">
        <v>233</v>
      </c>
      <c r="B348" t="s">
        <v>221</v>
      </c>
      <c r="C348" t="s">
        <v>222</v>
      </c>
      <c r="D348" t="s">
        <v>236</v>
      </c>
      <c r="E348" t="s">
        <v>238</v>
      </c>
      <c r="F348" t="s">
        <v>87</v>
      </c>
      <c r="G348" t="s">
        <v>136</v>
      </c>
      <c r="H348" t="s">
        <v>21</v>
      </c>
      <c r="I348">
        <v>2.4463919607745795E-2</v>
      </c>
      <c r="J348" t="s">
        <v>67</v>
      </c>
      <c r="K348" t="s">
        <v>68</v>
      </c>
      <c r="L348" t="s">
        <v>69</v>
      </c>
      <c r="M348" t="s">
        <v>62</v>
      </c>
      <c r="O348" t="s">
        <v>213</v>
      </c>
    </row>
    <row r="349" spans="1:15" x14ac:dyDescent="0.2">
      <c r="A349" t="s">
        <v>233</v>
      </c>
      <c r="B349" t="s">
        <v>221</v>
      </c>
      <c r="C349" t="s">
        <v>222</v>
      </c>
      <c r="D349" t="s">
        <v>236</v>
      </c>
      <c r="E349" t="s">
        <v>238</v>
      </c>
      <c r="F349" t="s">
        <v>87</v>
      </c>
      <c r="G349" t="s">
        <v>136</v>
      </c>
      <c r="H349" t="s">
        <v>182</v>
      </c>
      <c r="I349">
        <v>0</v>
      </c>
      <c r="J349" t="s">
        <v>67</v>
      </c>
      <c r="K349" t="s">
        <v>68</v>
      </c>
      <c r="L349" t="s">
        <v>69</v>
      </c>
      <c r="M349" t="s">
        <v>62</v>
      </c>
      <c r="O349" t="s">
        <v>71</v>
      </c>
    </row>
    <row r="350" spans="1:15" x14ac:dyDescent="0.2">
      <c r="A350" t="s">
        <v>233</v>
      </c>
      <c r="B350" t="s">
        <v>221</v>
      </c>
      <c r="C350" t="s">
        <v>222</v>
      </c>
      <c r="D350" t="s">
        <v>236</v>
      </c>
      <c r="E350" t="s">
        <v>238</v>
      </c>
      <c r="F350" t="s">
        <v>87</v>
      </c>
      <c r="G350" t="s">
        <v>136</v>
      </c>
      <c r="H350" t="s">
        <v>183</v>
      </c>
      <c r="I350">
        <v>0</v>
      </c>
      <c r="J350" t="s">
        <v>67</v>
      </c>
      <c r="K350" t="s">
        <v>68</v>
      </c>
      <c r="L350" t="s">
        <v>69</v>
      </c>
      <c r="M350" t="s">
        <v>62</v>
      </c>
      <c r="O350" t="s">
        <v>71</v>
      </c>
    </row>
    <row r="351" spans="1:15" x14ac:dyDescent="0.2">
      <c r="A351" t="s">
        <v>233</v>
      </c>
      <c r="B351" t="s">
        <v>221</v>
      </c>
      <c r="C351" t="s">
        <v>222</v>
      </c>
      <c r="D351" t="s">
        <v>236</v>
      </c>
      <c r="E351" t="s">
        <v>238</v>
      </c>
      <c r="F351" t="s">
        <v>87</v>
      </c>
      <c r="G351" t="s">
        <v>136</v>
      </c>
      <c r="H351" t="s">
        <v>184</v>
      </c>
      <c r="I351">
        <v>0</v>
      </c>
      <c r="J351" t="s">
        <v>67</v>
      </c>
      <c r="K351" t="s">
        <v>68</v>
      </c>
      <c r="L351" t="s">
        <v>69</v>
      </c>
      <c r="M351" t="s">
        <v>62</v>
      </c>
      <c r="O351" t="s">
        <v>71</v>
      </c>
    </row>
    <row r="352" spans="1:15" x14ac:dyDescent="0.2">
      <c r="A352" t="s">
        <v>233</v>
      </c>
      <c r="B352" t="s">
        <v>221</v>
      </c>
      <c r="C352" t="s">
        <v>222</v>
      </c>
      <c r="D352" t="s">
        <v>236</v>
      </c>
      <c r="E352" t="s">
        <v>238</v>
      </c>
      <c r="F352" t="s">
        <v>88</v>
      </c>
      <c r="G352" t="s">
        <v>136</v>
      </c>
      <c r="H352" t="s">
        <v>8</v>
      </c>
      <c r="I352">
        <v>9.1465040430655349E-7</v>
      </c>
      <c r="J352" t="s">
        <v>67</v>
      </c>
      <c r="K352" t="s">
        <v>68</v>
      </c>
      <c r="L352" t="s">
        <v>69</v>
      </c>
      <c r="M352" t="s">
        <v>62</v>
      </c>
      <c r="O352" t="s">
        <v>71</v>
      </c>
    </row>
    <row r="353" spans="1:15" x14ac:dyDescent="0.2">
      <c r="A353" t="s">
        <v>233</v>
      </c>
      <c r="B353" t="s">
        <v>221</v>
      </c>
      <c r="C353" t="s">
        <v>222</v>
      </c>
      <c r="D353" t="s">
        <v>236</v>
      </c>
      <c r="E353" t="s">
        <v>238</v>
      </c>
      <c r="F353" t="s">
        <v>88</v>
      </c>
      <c r="G353" t="s">
        <v>136</v>
      </c>
      <c r="H353" t="s">
        <v>12</v>
      </c>
      <c r="I353">
        <v>1.195469237143994E-6</v>
      </c>
      <c r="J353" t="s">
        <v>67</v>
      </c>
      <c r="K353" t="s">
        <v>68</v>
      </c>
      <c r="L353" t="s">
        <v>69</v>
      </c>
      <c r="M353" t="s">
        <v>62</v>
      </c>
      <c r="O353" t="s">
        <v>71</v>
      </c>
    </row>
    <row r="354" spans="1:15" x14ac:dyDescent="0.2">
      <c r="A354" t="s">
        <v>233</v>
      </c>
      <c r="B354" t="s">
        <v>221</v>
      </c>
      <c r="C354" t="s">
        <v>222</v>
      </c>
      <c r="D354" t="s">
        <v>236</v>
      </c>
      <c r="E354" t="s">
        <v>238</v>
      </c>
      <c r="F354" t="s">
        <v>88</v>
      </c>
      <c r="G354" t="s">
        <v>136</v>
      </c>
      <c r="H354" t="s">
        <v>13</v>
      </c>
      <c r="I354">
        <v>1.55915383713574E-6</v>
      </c>
      <c r="J354" t="s">
        <v>67</v>
      </c>
      <c r="K354" t="s">
        <v>68</v>
      </c>
      <c r="L354" t="s">
        <v>69</v>
      </c>
      <c r="M354" t="s">
        <v>62</v>
      </c>
      <c r="O354" t="s">
        <v>71</v>
      </c>
    </row>
    <row r="355" spans="1:15" x14ac:dyDescent="0.2">
      <c r="A355" t="s">
        <v>233</v>
      </c>
      <c r="B355" t="s">
        <v>221</v>
      </c>
      <c r="C355" t="s">
        <v>222</v>
      </c>
      <c r="D355" t="s">
        <v>236</v>
      </c>
      <c r="E355" t="s">
        <v>238</v>
      </c>
      <c r="F355" t="s">
        <v>88</v>
      </c>
      <c r="G355" t="s">
        <v>136</v>
      </c>
      <c r="H355" t="s">
        <v>14</v>
      </c>
      <c r="I355">
        <v>1.144493698995384E-6</v>
      </c>
      <c r="J355" t="s">
        <v>67</v>
      </c>
      <c r="K355" t="s">
        <v>68</v>
      </c>
      <c r="L355" t="s">
        <v>69</v>
      </c>
      <c r="M355" t="s">
        <v>62</v>
      </c>
      <c r="O355" t="s">
        <v>71</v>
      </c>
    </row>
    <row r="356" spans="1:15" x14ac:dyDescent="0.2">
      <c r="A356" t="s">
        <v>233</v>
      </c>
      <c r="B356" t="s">
        <v>221</v>
      </c>
      <c r="C356" t="s">
        <v>222</v>
      </c>
      <c r="D356" t="s">
        <v>236</v>
      </c>
      <c r="E356" t="s">
        <v>238</v>
      </c>
      <c r="F356" t="s">
        <v>88</v>
      </c>
      <c r="G356" t="s">
        <v>136</v>
      </c>
      <c r="H356" t="s">
        <v>15</v>
      </c>
      <c r="I356">
        <v>1.1028693099010099E-6</v>
      </c>
      <c r="J356" t="s">
        <v>67</v>
      </c>
      <c r="K356" t="s">
        <v>68</v>
      </c>
      <c r="L356" t="s">
        <v>69</v>
      </c>
      <c r="M356" t="s">
        <v>62</v>
      </c>
      <c r="O356" t="s">
        <v>71</v>
      </c>
    </row>
    <row r="357" spans="1:15" x14ac:dyDescent="0.2">
      <c r="A357" t="s">
        <v>233</v>
      </c>
      <c r="B357" t="s">
        <v>221</v>
      </c>
      <c r="C357" t="s">
        <v>222</v>
      </c>
      <c r="D357" t="s">
        <v>236</v>
      </c>
      <c r="E357" t="s">
        <v>238</v>
      </c>
      <c r="F357" t="s">
        <v>88</v>
      </c>
      <c r="G357" t="s">
        <v>136</v>
      </c>
      <c r="H357" t="s">
        <v>16</v>
      </c>
      <c r="I357">
        <v>2.5725721008186516E-8</v>
      </c>
      <c r="J357" t="s">
        <v>67</v>
      </c>
      <c r="K357" t="s">
        <v>68</v>
      </c>
      <c r="L357" t="s">
        <v>69</v>
      </c>
      <c r="M357" t="s">
        <v>62</v>
      </c>
      <c r="O357" t="s">
        <v>71</v>
      </c>
    </row>
    <row r="358" spans="1:15" x14ac:dyDescent="0.2">
      <c r="A358" t="s">
        <v>233</v>
      </c>
      <c r="B358" t="s">
        <v>221</v>
      </c>
      <c r="C358" t="s">
        <v>222</v>
      </c>
      <c r="D358" t="s">
        <v>236</v>
      </c>
      <c r="E358" t="s">
        <v>238</v>
      </c>
      <c r="F358" t="s">
        <v>88</v>
      </c>
      <c r="G358" t="s">
        <v>136</v>
      </c>
      <c r="H358" t="s">
        <v>17</v>
      </c>
      <c r="I358">
        <v>0</v>
      </c>
      <c r="J358" t="s">
        <v>67</v>
      </c>
      <c r="K358" t="s">
        <v>68</v>
      </c>
      <c r="L358" t="s">
        <v>69</v>
      </c>
      <c r="M358" t="s">
        <v>62</v>
      </c>
      <c r="O358" t="s">
        <v>71</v>
      </c>
    </row>
    <row r="359" spans="1:15" x14ac:dyDescent="0.2">
      <c r="A359" t="s">
        <v>233</v>
      </c>
      <c r="B359" t="s">
        <v>221</v>
      </c>
      <c r="C359" t="s">
        <v>222</v>
      </c>
      <c r="D359" t="s">
        <v>236</v>
      </c>
      <c r="E359" t="s">
        <v>238</v>
      </c>
      <c r="F359" t="s">
        <v>88</v>
      </c>
      <c r="G359" t="s">
        <v>136</v>
      </c>
      <c r="H359" t="s">
        <v>18</v>
      </c>
      <c r="I359">
        <v>0</v>
      </c>
      <c r="J359" t="s">
        <v>67</v>
      </c>
      <c r="K359" t="s">
        <v>68</v>
      </c>
      <c r="L359" t="s">
        <v>69</v>
      </c>
      <c r="M359" t="s">
        <v>62</v>
      </c>
      <c r="O359" t="s">
        <v>71</v>
      </c>
    </row>
    <row r="360" spans="1:15" x14ac:dyDescent="0.2">
      <c r="A360" t="s">
        <v>233</v>
      </c>
      <c r="B360" t="s">
        <v>221</v>
      </c>
      <c r="C360" t="s">
        <v>222</v>
      </c>
      <c r="D360" t="s">
        <v>236</v>
      </c>
      <c r="E360" t="s">
        <v>238</v>
      </c>
      <c r="F360" t="s">
        <v>88</v>
      </c>
      <c r="G360" t="s">
        <v>136</v>
      </c>
      <c r="H360" t="s">
        <v>79</v>
      </c>
      <c r="I360">
        <v>0</v>
      </c>
      <c r="J360" t="s">
        <v>67</v>
      </c>
      <c r="K360" t="s">
        <v>68</v>
      </c>
      <c r="L360" t="s">
        <v>69</v>
      </c>
      <c r="M360" t="s">
        <v>62</v>
      </c>
      <c r="O360" t="s">
        <v>71</v>
      </c>
    </row>
    <row r="361" spans="1:15" x14ac:dyDescent="0.2">
      <c r="A361" t="s">
        <v>233</v>
      </c>
      <c r="B361" t="s">
        <v>221</v>
      </c>
      <c r="C361" t="s">
        <v>222</v>
      </c>
      <c r="D361" t="s">
        <v>236</v>
      </c>
      <c r="E361" t="s">
        <v>238</v>
      </c>
      <c r="F361" t="s">
        <v>88</v>
      </c>
      <c r="G361" t="s">
        <v>136</v>
      </c>
      <c r="H361" t="s">
        <v>20</v>
      </c>
      <c r="I361">
        <v>0</v>
      </c>
      <c r="J361" t="s">
        <v>67</v>
      </c>
      <c r="K361" t="s">
        <v>68</v>
      </c>
      <c r="L361" t="s">
        <v>69</v>
      </c>
      <c r="M361" t="s">
        <v>62</v>
      </c>
      <c r="O361" t="s">
        <v>71</v>
      </c>
    </row>
    <row r="362" spans="1:15" x14ac:dyDescent="0.2">
      <c r="A362" t="s">
        <v>233</v>
      </c>
      <c r="B362" t="s">
        <v>221</v>
      </c>
      <c r="C362" t="s">
        <v>222</v>
      </c>
      <c r="D362" t="s">
        <v>236</v>
      </c>
      <c r="E362" t="s">
        <v>238</v>
      </c>
      <c r="F362" t="s">
        <v>88</v>
      </c>
      <c r="G362" t="s">
        <v>136</v>
      </c>
      <c r="H362" t="s">
        <v>21</v>
      </c>
      <c r="I362">
        <v>4.6554482123407764E-2</v>
      </c>
      <c r="J362" t="s">
        <v>67</v>
      </c>
      <c r="K362" t="s">
        <v>68</v>
      </c>
      <c r="L362" t="s">
        <v>69</v>
      </c>
      <c r="M362" t="s">
        <v>62</v>
      </c>
      <c r="O362" t="s">
        <v>213</v>
      </c>
    </row>
    <row r="363" spans="1:15" x14ac:dyDescent="0.2">
      <c r="A363" t="s">
        <v>233</v>
      </c>
      <c r="B363" t="s">
        <v>221</v>
      </c>
      <c r="C363" t="s">
        <v>222</v>
      </c>
      <c r="D363" t="s">
        <v>236</v>
      </c>
      <c r="E363" t="s">
        <v>238</v>
      </c>
      <c r="F363" t="s">
        <v>88</v>
      </c>
      <c r="G363" t="s">
        <v>136</v>
      </c>
      <c r="H363" t="s">
        <v>182</v>
      </c>
      <c r="I363">
        <v>0</v>
      </c>
      <c r="J363" t="s">
        <v>67</v>
      </c>
      <c r="K363" t="s">
        <v>68</v>
      </c>
      <c r="L363" t="s">
        <v>69</v>
      </c>
      <c r="M363" t="s">
        <v>62</v>
      </c>
      <c r="O363" t="s">
        <v>71</v>
      </c>
    </row>
    <row r="364" spans="1:15" x14ac:dyDescent="0.2">
      <c r="A364" t="s">
        <v>233</v>
      </c>
      <c r="B364" t="s">
        <v>221</v>
      </c>
      <c r="C364" t="s">
        <v>222</v>
      </c>
      <c r="D364" t="s">
        <v>236</v>
      </c>
      <c r="E364" t="s">
        <v>238</v>
      </c>
      <c r="F364" t="s">
        <v>88</v>
      </c>
      <c r="G364" t="s">
        <v>136</v>
      </c>
      <c r="H364" t="s">
        <v>183</v>
      </c>
      <c r="I364">
        <v>0</v>
      </c>
      <c r="J364" t="s">
        <v>67</v>
      </c>
      <c r="K364" t="s">
        <v>68</v>
      </c>
      <c r="L364" t="s">
        <v>69</v>
      </c>
      <c r="M364" t="s">
        <v>62</v>
      </c>
      <c r="O364" t="s">
        <v>71</v>
      </c>
    </row>
    <row r="365" spans="1:15" x14ac:dyDescent="0.2">
      <c r="A365" t="s">
        <v>233</v>
      </c>
      <c r="B365" t="s">
        <v>221</v>
      </c>
      <c r="C365" t="s">
        <v>222</v>
      </c>
      <c r="D365" t="s">
        <v>236</v>
      </c>
      <c r="E365" t="s">
        <v>238</v>
      </c>
      <c r="F365" t="s">
        <v>88</v>
      </c>
      <c r="G365" t="s">
        <v>136</v>
      </c>
      <c r="H365" t="s">
        <v>184</v>
      </c>
      <c r="I365">
        <v>0</v>
      </c>
      <c r="J365" t="s">
        <v>67</v>
      </c>
      <c r="K365" t="s">
        <v>68</v>
      </c>
      <c r="L365" t="s">
        <v>69</v>
      </c>
      <c r="M365" t="s">
        <v>62</v>
      </c>
      <c r="O365" t="s">
        <v>71</v>
      </c>
    </row>
    <row r="366" spans="1:15" x14ac:dyDescent="0.2">
      <c r="A366" t="s">
        <v>233</v>
      </c>
      <c r="B366" t="s">
        <v>221</v>
      </c>
      <c r="C366" t="s">
        <v>222</v>
      </c>
      <c r="D366" t="s">
        <v>236</v>
      </c>
      <c r="E366" t="s">
        <v>238</v>
      </c>
      <c r="F366" t="s">
        <v>113</v>
      </c>
      <c r="G366" t="s">
        <v>136</v>
      </c>
      <c r="H366" t="s">
        <v>8</v>
      </c>
      <c r="I366">
        <v>5.3890472266969264E-6</v>
      </c>
      <c r="J366" t="s">
        <v>67</v>
      </c>
      <c r="K366" t="s">
        <v>68</v>
      </c>
      <c r="L366" t="s">
        <v>69</v>
      </c>
      <c r="M366" t="s">
        <v>62</v>
      </c>
      <c r="O366" t="s">
        <v>71</v>
      </c>
    </row>
    <row r="367" spans="1:15" x14ac:dyDescent="0.2">
      <c r="A367" t="s">
        <v>233</v>
      </c>
      <c r="B367" t="s">
        <v>221</v>
      </c>
      <c r="C367" t="s">
        <v>222</v>
      </c>
      <c r="D367" t="s">
        <v>236</v>
      </c>
      <c r="E367" t="s">
        <v>238</v>
      </c>
      <c r="F367" t="s">
        <v>113</v>
      </c>
      <c r="G367" t="s">
        <v>136</v>
      </c>
      <c r="H367" t="s">
        <v>12</v>
      </c>
      <c r="I367">
        <v>1.7076395064576217E-5</v>
      </c>
      <c r="J367" t="s">
        <v>67</v>
      </c>
      <c r="K367" t="s">
        <v>68</v>
      </c>
      <c r="L367" t="s">
        <v>69</v>
      </c>
      <c r="M367" t="s">
        <v>62</v>
      </c>
      <c r="O367" t="s">
        <v>71</v>
      </c>
    </row>
    <row r="368" spans="1:15" x14ac:dyDescent="0.2">
      <c r="A368" t="s">
        <v>233</v>
      </c>
      <c r="B368" t="s">
        <v>221</v>
      </c>
      <c r="C368" t="s">
        <v>222</v>
      </c>
      <c r="D368" t="s">
        <v>236</v>
      </c>
      <c r="E368" t="s">
        <v>238</v>
      </c>
      <c r="F368" t="s">
        <v>113</v>
      </c>
      <c r="G368" t="s">
        <v>136</v>
      </c>
      <c r="H368" t="s">
        <v>13</v>
      </c>
      <c r="I368">
        <v>3.3450123519460088E-5</v>
      </c>
      <c r="J368" t="s">
        <v>67</v>
      </c>
      <c r="K368" t="s">
        <v>68</v>
      </c>
      <c r="L368" t="s">
        <v>69</v>
      </c>
      <c r="M368" t="s">
        <v>62</v>
      </c>
      <c r="O368" t="s">
        <v>71</v>
      </c>
    </row>
    <row r="369" spans="1:15" x14ac:dyDescent="0.2">
      <c r="A369" t="s">
        <v>233</v>
      </c>
      <c r="B369" t="s">
        <v>221</v>
      </c>
      <c r="C369" t="s">
        <v>222</v>
      </c>
      <c r="D369" t="s">
        <v>236</v>
      </c>
      <c r="E369" t="s">
        <v>238</v>
      </c>
      <c r="F369" t="s">
        <v>113</v>
      </c>
      <c r="G369" t="s">
        <v>136</v>
      </c>
      <c r="H369" t="s">
        <v>14</v>
      </c>
      <c r="I369">
        <v>6.0081394234525787E-6</v>
      </c>
      <c r="J369" t="s">
        <v>67</v>
      </c>
      <c r="K369" t="s">
        <v>68</v>
      </c>
      <c r="L369" t="s">
        <v>69</v>
      </c>
      <c r="M369" t="s">
        <v>62</v>
      </c>
      <c r="O369" t="s">
        <v>71</v>
      </c>
    </row>
    <row r="370" spans="1:15" x14ac:dyDescent="0.2">
      <c r="A370" t="s">
        <v>233</v>
      </c>
      <c r="B370" t="s">
        <v>221</v>
      </c>
      <c r="C370" t="s">
        <v>222</v>
      </c>
      <c r="D370" t="s">
        <v>236</v>
      </c>
      <c r="E370" t="s">
        <v>238</v>
      </c>
      <c r="F370" t="s">
        <v>113</v>
      </c>
      <c r="G370" t="s">
        <v>136</v>
      </c>
      <c r="H370" t="s">
        <v>15</v>
      </c>
      <c r="I370">
        <v>2.60322363495078E-6</v>
      </c>
      <c r="J370" t="s">
        <v>67</v>
      </c>
      <c r="K370" t="s">
        <v>68</v>
      </c>
      <c r="L370" t="s">
        <v>69</v>
      </c>
      <c r="M370" t="s">
        <v>62</v>
      </c>
      <c r="O370" t="s">
        <v>71</v>
      </c>
    </row>
    <row r="371" spans="1:15" x14ac:dyDescent="0.2">
      <c r="A371" t="s">
        <v>233</v>
      </c>
      <c r="B371" t="s">
        <v>221</v>
      </c>
      <c r="C371" t="s">
        <v>222</v>
      </c>
      <c r="D371" t="s">
        <v>236</v>
      </c>
      <c r="E371" t="s">
        <v>238</v>
      </c>
      <c r="F371" t="s">
        <v>113</v>
      </c>
      <c r="G371" t="s">
        <v>136</v>
      </c>
      <c r="H371" t="s">
        <v>16</v>
      </c>
      <c r="I371">
        <v>8.2267182288245469E-5</v>
      </c>
      <c r="J371" t="s">
        <v>67</v>
      </c>
      <c r="K371" t="s">
        <v>68</v>
      </c>
      <c r="L371" t="s">
        <v>69</v>
      </c>
      <c r="M371" t="s">
        <v>62</v>
      </c>
      <c r="O371" t="s">
        <v>71</v>
      </c>
    </row>
    <row r="372" spans="1:15" x14ac:dyDescent="0.2">
      <c r="A372" t="s">
        <v>233</v>
      </c>
      <c r="B372" t="s">
        <v>221</v>
      </c>
      <c r="C372" t="s">
        <v>222</v>
      </c>
      <c r="D372" t="s">
        <v>236</v>
      </c>
      <c r="E372" t="s">
        <v>238</v>
      </c>
      <c r="F372" t="s">
        <v>113</v>
      </c>
      <c r="G372" t="s">
        <v>136</v>
      </c>
      <c r="H372" t="s">
        <v>17</v>
      </c>
      <c r="I372">
        <v>2.1379764540736808E-7</v>
      </c>
      <c r="J372" t="s">
        <v>67</v>
      </c>
      <c r="K372" t="s">
        <v>68</v>
      </c>
      <c r="L372" t="s">
        <v>69</v>
      </c>
      <c r="M372" t="s">
        <v>62</v>
      </c>
      <c r="O372" t="s">
        <v>71</v>
      </c>
    </row>
    <row r="373" spans="1:15" x14ac:dyDescent="0.2">
      <c r="A373" t="s">
        <v>233</v>
      </c>
      <c r="B373" t="s">
        <v>221</v>
      </c>
      <c r="C373" t="s">
        <v>222</v>
      </c>
      <c r="D373" t="s">
        <v>236</v>
      </c>
      <c r="E373" t="s">
        <v>238</v>
      </c>
      <c r="F373" t="s">
        <v>113</v>
      </c>
      <c r="G373" t="s">
        <v>136</v>
      </c>
      <c r="H373" t="s">
        <v>18</v>
      </c>
      <c r="I373">
        <v>5.0467252267784793E-7</v>
      </c>
      <c r="J373" t="s">
        <v>67</v>
      </c>
      <c r="K373" t="s">
        <v>68</v>
      </c>
      <c r="L373" t="s">
        <v>69</v>
      </c>
      <c r="M373" t="s">
        <v>62</v>
      </c>
      <c r="O373" t="s">
        <v>71</v>
      </c>
    </row>
    <row r="374" spans="1:15" x14ac:dyDescent="0.2">
      <c r="A374" t="s">
        <v>233</v>
      </c>
      <c r="B374" t="s">
        <v>221</v>
      </c>
      <c r="C374" t="s">
        <v>222</v>
      </c>
      <c r="D374" t="s">
        <v>236</v>
      </c>
      <c r="E374" t="s">
        <v>238</v>
      </c>
      <c r="F374" t="s">
        <v>113</v>
      </c>
      <c r="G374" t="s">
        <v>136</v>
      </c>
      <c r="H374" t="s">
        <v>79</v>
      </c>
      <c r="I374">
        <v>9.4552886820962258E-5</v>
      </c>
      <c r="J374" t="s">
        <v>67</v>
      </c>
      <c r="K374" t="s">
        <v>68</v>
      </c>
      <c r="L374" t="s">
        <v>69</v>
      </c>
      <c r="M374" t="s">
        <v>62</v>
      </c>
      <c r="O374" t="s">
        <v>71</v>
      </c>
    </row>
    <row r="375" spans="1:15" x14ac:dyDescent="0.2">
      <c r="A375" t="s">
        <v>233</v>
      </c>
      <c r="B375" t="s">
        <v>221</v>
      </c>
      <c r="C375" t="s">
        <v>222</v>
      </c>
      <c r="D375" t="s">
        <v>236</v>
      </c>
      <c r="E375" t="s">
        <v>238</v>
      </c>
      <c r="F375" t="s">
        <v>113</v>
      </c>
      <c r="G375" t="s">
        <v>136</v>
      </c>
      <c r="H375" t="s">
        <v>20</v>
      </c>
      <c r="I375">
        <v>7.4704716337949055E-7</v>
      </c>
      <c r="J375" t="s">
        <v>67</v>
      </c>
      <c r="K375" t="s">
        <v>68</v>
      </c>
      <c r="L375" t="s">
        <v>69</v>
      </c>
      <c r="M375" t="s">
        <v>62</v>
      </c>
      <c r="O375" t="s">
        <v>71</v>
      </c>
    </row>
    <row r="376" spans="1:15" x14ac:dyDescent="0.2">
      <c r="A376" t="s">
        <v>233</v>
      </c>
      <c r="B376" t="s">
        <v>221</v>
      </c>
      <c r="C376" t="s">
        <v>222</v>
      </c>
      <c r="D376" t="s">
        <v>236</v>
      </c>
      <c r="E376" t="s">
        <v>238</v>
      </c>
      <c r="F376" t="s">
        <v>113</v>
      </c>
      <c r="G376" t="s">
        <v>136</v>
      </c>
      <c r="H376" t="s">
        <v>21</v>
      </c>
      <c r="I376">
        <v>4.7671351089426085E-2</v>
      </c>
      <c r="J376" t="s">
        <v>67</v>
      </c>
      <c r="K376" t="s">
        <v>68</v>
      </c>
      <c r="L376" t="s">
        <v>69</v>
      </c>
      <c r="M376" t="s">
        <v>62</v>
      </c>
      <c r="O376" t="s">
        <v>213</v>
      </c>
    </row>
    <row r="377" spans="1:15" x14ac:dyDescent="0.2">
      <c r="A377" t="s">
        <v>233</v>
      </c>
      <c r="B377" t="s">
        <v>221</v>
      </c>
      <c r="C377" t="s">
        <v>222</v>
      </c>
      <c r="D377" t="s">
        <v>236</v>
      </c>
      <c r="E377" t="s">
        <v>238</v>
      </c>
      <c r="F377" t="s">
        <v>113</v>
      </c>
      <c r="G377" t="s">
        <v>136</v>
      </c>
      <c r="H377" t="s">
        <v>182</v>
      </c>
      <c r="I377">
        <v>0</v>
      </c>
      <c r="J377" t="s">
        <v>67</v>
      </c>
      <c r="K377" t="s">
        <v>68</v>
      </c>
      <c r="L377" t="s">
        <v>69</v>
      </c>
      <c r="M377" t="s">
        <v>62</v>
      </c>
      <c r="O377" t="s">
        <v>71</v>
      </c>
    </row>
    <row r="378" spans="1:15" x14ac:dyDescent="0.2">
      <c r="A378" t="s">
        <v>233</v>
      </c>
      <c r="B378" t="s">
        <v>221</v>
      </c>
      <c r="C378" t="s">
        <v>222</v>
      </c>
      <c r="D378" t="s">
        <v>236</v>
      </c>
      <c r="E378" t="s">
        <v>238</v>
      </c>
      <c r="F378" t="s">
        <v>113</v>
      </c>
      <c r="G378" t="s">
        <v>136</v>
      </c>
      <c r="H378" t="s">
        <v>183</v>
      </c>
      <c r="I378">
        <v>1.2722083382892698E-4</v>
      </c>
      <c r="J378" t="s">
        <v>67</v>
      </c>
      <c r="K378" t="s">
        <v>68</v>
      </c>
      <c r="L378" t="s">
        <v>69</v>
      </c>
      <c r="M378" t="s">
        <v>62</v>
      </c>
      <c r="O378" t="s">
        <v>71</v>
      </c>
    </row>
    <row r="379" spans="1:15" x14ac:dyDescent="0.2">
      <c r="A379" t="s">
        <v>233</v>
      </c>
      <c r="B379" t="s">
        <v>221</v>
      </c>
      <c r="C379" t="s">
        <v>222</v>
      </c>
      <c r="D379" t="s">
        <v>236</v>
      </c>
      <c r="E379" t="s">
        <v>238</v>
      </c>
      <c r="F379" t="s">
        <v>113</v>
      </c>
      <c r="G379" t="s">
        <v>136</v>
      </c>
      <c r="H379" t="s">
        <v>184</v>
      </c>
      <c r="I379">
        <v>2.5444166765785394E-5</v>
      </c>
      <c r="J379" t="s">
        <v>67</v>
      </c>
      <c r="K379" t="s">
        <v>68</v>
      </c>
      <c r="L379" t="s">
        <v>69</v>
      </c>
      <c r="M379" t="s">
        <v>62</v>
      </c>
      <c r="O379" t="s">
        <v>71</v>
      </c>
    </row>
    <row r="380" spans="1:15" x14ac:dyDescent="0.2">
      <c r="A380" t="s">
        <v>233</v>
      </c>
      <c r="B380" t="s">
        <v>221</v>
      </c>
      <c r="C380" t="s">
        <v>229</v>
      </c>
      <c r="D380" t="s">
        <v>236</v>
      </c>
      <c r="E380" t="s">
        <v>238</v>
      </c>
      <c r="F380" t="s">
        <v>87</v>
      </c>
      <c r="G380" t="s">
        <v>136</v>
      </c>
      <c r="H380" t="s">
        <v>8</v>
      </c>
      <c r="I380">
        <v>9.6992722015983647E-7</v>
      </c>
      <c r="J380" t="s">
        <v>67</v>
      </c>
      <c r="K380" t="s">
        <v>68</v>
      </c>
      <c r="L380" t="s">
        <v>69</v>
      </c>
      <c r="M380" t="s">
        <v>62</v>
      </c>
      <c r="O380" t="s">
        <v>71</v>
      </c>
    </row>
    <row r="381" spans="1:15" x14ac:dyDescent="0.2">
      <c r="A381" t="s">
        <v>233</v>
      </c>
      <c r="B381" t="s">
        <v>221</v>
      </c>
      <c r="C381" t="s">
        <v>229</v>
      </c>
      <c r="D381" t="s">
        <v>236</v>
      </c>
      <c r="E381" t="s">
        <v>238</v>
      </c>
      <c r="F381" t="s">
        <v>87</v>
      </c>
      <c r="G381" t="s">
        <v>136</v>
      </c>
      <c r="H381" t="s">
        <v>12</v>
      </c>
      <c r="I381">
        <v>3.9483966294717335E-6</v>
      </c>
      <c r="J381" t="s">
        <v>67</v>
      </c>
      <c r="K381" t="s">
        <v>68</v>
      </c>
      <c r="L381" t="s">
        <v>69</v>
      </c>
      <c r="M381" t="s">
        <v>62</v>
      </c>
      <c r="O381" t="s">
        <v>71</v>
      </c>
    </row>
    <row r="382" spans="1:15" x14ac:dyDescent="0.2">
      <c r="A382" t="s">
        <v>233</v>
      </c>
      <c r="B382" t="s">
        <v>221</v>
      </c>
      <c r="C382" t="s">
        <v>229</v>
      </c>
      <c r="D382" t="s">
        <v>236</v>
      </c>
      <c r="E382" t="s">
        <v>238</v>
      </c>
      <c r="F382" t="s">
        <v>87</v>
      </c>
      <c r="G382" t="s">
        <v>136</v>
      </c>
      <c r="H382" t="s">
        <v>13</v>
      </c>
      <c r="I382">
        <v>5.2913790871757728E-6</v>
      </c>
      <c r="J382" t="s">
        <v>67</v>
      </c>
      <c r="K382" t="s">
        <v>68</v>
      </c>
      <c r="L382" t="s">
        <v>69</v>
      </c>
      <c r="M382" t="s">
        <v>62</v>
      </c>
      <c r="O382" t="s">
        <v>71</v>
      </c>
    </row>
    <row r="383" spans="1:15" x14ac:dyDescent="0.2">
      <c r="A383" t="s">
        <v>233</v>
      </c>
      <c r="B383" t="s">
        <v>221</v>
      </c>
      <c r="C383" t="s">
        <v>229</v>
      </c>
      <c r="D383" t="s">
        <v>236</v>
      </c>
      <c r="E383" t="s">
        <v>238</v>
      </c>
      <c r="F383" t="s">
        <v>87</v>
      </c>
      <c r="G383" t="s">
        <v>136</v>
      </c>
      <c r="H383" t="s">
        <v>14</v>
      </c>
      <c r="I383">
        <v>3.584214671289645E-7</v>
      </c>
      <c r="J383" t="s">
        <v>67</v>
      </c>
      <c r="K383" t="s">
        <v>68</v>
      </c>
      <c r="L383" t="s">
        <v>69</v>
      </c>
      <c r="M383" t="s">
        <v>62</v>
      </c>
      <c r="O383" t="s">
        <v>71</v>
      </c>
    </row>
    <row r="384" spans="1:15" x14ac:dyDescent="0.2">
      <c r="A384" t="s">
        <v>233</v>
      </c>
      <c r="B384" t="s">
        <v>221</v>
      </c>
      <c r="C384" t="s">
        <v>229</v>
      </c>
      <c r="D384" t="s">
        <v>236</v>
      </c>
      <c r="E384" t="s">
        <v>238</v>
      </c>
      <c r="F384" t="s">
        <v>87</v>
      </c>
      <c r="G384" t="s">
        <v>136</v>
      </c>
      <c r="H384" t="s">
        <v>15</v>
      </c>
      <c r="I384">
        <v>2.0810524881130358E-7</v>
      </c>
      <c r="J384" t="s">
        <v>67</v>
      </c>
      <c r="K384" t="s">
        <v>68</v>
      </c>
      <c r="L384" t="s">
        <v>69</v>
      </c>
      <c r="M384" t="s">
        <v>62</v>
      </c>
      <c r="O384" t="s">
        <v>71</v>
      </c>
    </row>
    <row r="385" spans="1:15" x14ac:dyDescent="0.2">
      <c r="A385" t="s">
        <v>233</v>
      </c>
      <c r="B385" t="s">
        <v>221</v>
      </c>
      <c r="C385" t="s">
        <v>229</v>
      </c>
      <c r="D385" t="s">
        <v>236</v>
      </c>
      <c r="E385" t="s">
        <v>238</v>
      </c>
      <c r="F385" t="s">
        <v>87</v>
      </c>
      <c r="G385" t="s">
        <v>136</v>
      </c>
      <c r="H385" t="s">
        <v>16</v>
      </c>
      <c r="I385">
        <v>3.3716745826149766E-6</v>
      </c>
      <c r="J385" t="s">
        <v>67</v>
      </c>
      <c r="K385" t="s">
        <v>68</v>
      </c>
      <c r="L385" t="s">
        <v>69</v>
      </c>
      <c r="M385" t="s">
        <v>62</v>
      </c>
      <c r="O385" t="s">
        <v>71</v>
      </c>
    </row>
    <row r="386" spans="1:15" x14ac:dyDescent="0.2">
      <c r="A386" t="s">
        <v>233</v>
      </c>
      <c r="B386" t="s">
        <v>221</v>
      </c>
      <c r="C386" t="s">
        <v>229</v>
      </c>
      <c r="D386" t="s">
        <v>236</v>
      </c>
      <c r="E386" t="s">
        <v>238</v>
      </c>
      <c r="F386" t="s">
        <v>87</v>
      </c>
      <c r="G386" t="s">
        <v>136</v>
      </c>
      <c r="H386" t="s">
        <v>17</v>
      </c>
      <c r="I386">
        <v>4.56836096016404E-8</v>
      </c>
      <c r="J386" t="s">
        <v>67</v>
      </c>
      <c r="K386" t="s">
        <v>68</v>
      </c>
      <c r="L386" t="s">
        <v>69</v>
      </c>
      <c r="M386" t="s">
        <v>62</v>
      </c>
      <c r="O386" t="s">
        <v>71</v>
      </c>
    </row>
    <row r="387" spans="1:15" x14ac:dyDescent="0.2">
      <c r="A387" t="s">
        <v>233</v>
      </c>
      <c r="B387" t="s">
        <v>221</v>
      </c>
      <c r="C387" t="s">
        <v>229</v>
      </c>
      <c r="D387" t="s">
        <v>236</v>
      </c>
      <c r="E387" t="s">
        <v>238</v>
      </c>
      <c r="F387" t="s">
        <v>87</v>
      </c>
      <c r="G387" t="s">
        <v>136</v>
      </c>
      <c r="H387" t="s">
        <v>18</v>
      </c>
      <c r="I387">
        <v>5.1002167474307904E-8</v>
      </c>
      <c r="J387" t="s">
        <v>67</v>
      </c>
      <c r="K387" t="s">
        <v>68</v>
      </c>
      <c r="L387" t="s">
        <v>69</v>
      </c>
      <c r="M387" t="s">
        <v>62</v>
      </c>
      <c r="O387" t="s">
        <v>71</v>
      </c>
    </row>
    <row r="388" spans="1:15" x14ac:dyDescent="0.2">
      <c r="A388" t="s">
        <v>233</v>
      </c>
      <c r="B388" t="s">
        <v>221</v>
      </c>
      <c r="C388" t="s">
        <v>229</v>
      </c>
      <c r="D388" t="s">
        <v>236</v>
      </c>
      <c r="E388" t="s">
        <v>238</v>
      </c>
      <c r="F388" t="s">
        <v>87</v>
      </c>
      <c r="G388" t="s">
        <v>136</v>
      </c>
      <c r="H388" t="s">
        <v>79</v>
      </c>
      <c r="I388">
        <v>6.1087892919622346E-6</v>
      </c>
      <c r="J388" t="s">
        <v>67</v>
      </c>
      <c r="K388" t="s">
        <v>68</v>
      </c>
      <c r="L388" t="s">
        <v>69</v>
      </c>
      <c r="M388" t="s">
        <v>62</v>
      </c>
      <c r="O388" t="s">
        <v>71</v>
      </c>
    </row>
    <row r="389" spans="1:15" x14ac:dyDescent="0.2">
      <c r="A389" t="s">
        <v>233</v>
      </c>
      <c r="B389" t="s">
        <v>221</v>
      </c>
      <c r="C389" t="s">
        <v>229</v>
      </c>
      <c r="D389" t="s">
        <v>236</v>
      </c>
      <c r="E389" t="s">
        <v>238</v>
      </c>
      <c r="F389" t="s">
        <v>87</v>
      </c>
      <c r="G389" t="s">
        <v>136</v>
      </c>
      <c r="H389" t="s">
        <v>20</v>
      </c>
      <c r="I389">
        <v>4.020431003098293E-8</v>
      </c>
      <c r="J389" t="s">
        <v>67</v>
      </c>
      <c r="K389" t="s">
        <v>68</v>
      </c>
      <c r="L389" t="s">
        <v>69</v>
      </c>
      <c r="M389" t="s">
        <v>62</v>
      </c>
      <c r="O389" t="s">
        <v>71</v>
      </c>
    </row>
    <row r="390" spans="1:15" x14ac:dyDescent="0.2">
      <c r="A390" t="s">
        <v>233</v>
      </c>
      <c r="B390" t="s">
        <v>221</v>
      </c>
      <c r="C390" t="s">
        <v>229</v>
      </c>
      <c r="D390" t="s">
        <v>236</v>
      </c>
      <c r="E390" t="s">
        <v>238</v>
      </c>
      <c r="F390" t="s">
        <v>87</v>
      </c>
      <c r="G390" t="s">
        <v>136</v>
      </c>
      <c r="H390" t="s">
        <v>21</v>
      </c>
      <c r="I390">
        <v>2.4446445751237292E-3</v>
      </c>
      <c r="J390" t="s">
        <v>67</v>
      </c>
      <c r="K390" t="s">
        <v>68</v>
      </c>
      <c r="L390" t="s">
        <v>69</v>
      </c>
      <c r="M390" t="s">
        <v>62</v>
      </c>
      <c r="O390" t="s">
        <v>213</v>
      </c>
    </row>
    <row r="391" spans="1:15" x14ac:dyDescent="0.2">
      <c r="A391" t="s">
        <v>233</v>
      </c>
      <c r="B391" t="s">
        <v>221</v>
      </c>
      <c r="C391" t="s">
        <v>229</v>
      </c>
      <c r="D391" t="s">
        <v>236</v>
      </c>
      <c r="E391" t="s">
        <v>238</v>
      </c>
      <c r="F391" t="s">
        <v>87</v>
      </c>
      <c r="G391" t="s">
        <v>136</v>
      </c>
      <c r="H391" t="s">
        <v>182</v>
      </c>
      <c r="I391">
        <v>0</v>
      </c>
      <c r="J391" t="s">
        <v>67</v>
      </c>
      <c r="K391" t="s">
        <v>68</v>
      </c>
      <c r="L391" t="s">
        <v>69</v>
      </c>
      <c r="M391" t="s">
        <v>62</v>
      </c>
      <c r="O391" t="s">
        <v>71</v>
      </c>
    </row>
    <row r="392" spans="1:15" x14ac:dyDescent="0.2">
      <c r="A392" t="s">
        <v>233</v>
      </c>
      <c r="B392" t="s">
        <v>221</v>
      </c>
      <c r="C392" t="s">
        <v>229</v>
      </c>
      <c r="D392" t="s">
        <v>236</v>
      </c>
      <c r="E392" t="s">
        <v>238</v>
      </c>
      <c r="F392" t="s">
        <v>87</v>
      </c>
      <c r="G392" t="s">
        <v>136</v>
      </c>
      <c r="H392" t="s">
        <v>183</v>
      </c>
      <c r="I392">
        <v>0</v>
      </c>
      <c r="J392" t="s">
        <v>67</v>
      </c>
      <c r="K392" t="s">
        <v>68</v>
      </c>
      <c r="L392" t="s">
        <v>69</v>
      </c>
      <c r="M392" t="s">
        <v>62</v>
      </c>
      <c r="O392" t="s">
        <v>71</v>
      </c>
    </row>
    <row r="393" spans="1:15" x14ac:dyDescent="0.2">
      <c r="A393" t="s">
        <v>233</v>
      </c>
      <c r="B393" t="s">
        <v>221</v>
      </c>
      <c r="C393" t="s">
        <v>229</v>
      </c>
      <c r="D393" t="s">
        <v>236</v>
      </c>
      <c r="E393" t="s">
        <v>238</v>
      </c>
      <c r="F393" t="s">
        <v>87</v>
      </c>
      <c r="G393" t="s">
        <v>136</v>
      </c>
      <c r="H393" t="s">
        <v>184</v>
      </c>
      <c r="I393">
        <v>0</v>
      </c>
      <c r="J393" t="s">
        <v>67</v>
      </c>
      <c r="K393" t="s">
        <v>68</v>
      </c>
      <c r="L393" t="s">
        <v>69</v>
      </c>
      <c r="M393" t="s">
        <v>62</v>
      </c>
      <c r="O393" t="s">
        <v>71</v>
      </c>
    </row>
    <row r="394" spans="1:15" x14ac:dyDescent="0.2">
      <c r="A394" t="s">
        <v>233</v>
      </c>
      <c r="B394" t="s">
        <v>221</v>
      </c>
      <c r="C394" t="s">
        <v>229</v>
      </c>
      <c r="D394" t="s">
        <v>236</v>
      </c>
      <c r="E394" t="s">
        <v>238</v>
      </c>
      <c r="F394" t="s">
        <v>113</v>
      </c>
      <c r="G394" t="s">
        <v>136</v>
      </c>
      <c r="H394" t="s">
        <v>8</v>
      </c>
      <c r="I394">
        <v>2.9324107100226943E-7</v>
      </c>
      <c r="J394" t="s">
        <v>67</v>
      </c>
      <c r="K394" t="s">
        <v>68</v>
      </c>
      <c r="L394" t="s">
        <v>69</v>
      </c>
      <c r="M394" t="s">
        <v>62</v>
      </c>
      <c r="O394" t="s">
        <v>71</v>
      </c>
    </row>
    <row r="395" spans="1:15" x14ac:dyDescent="0.2">
      <c r="A395" t="s">
        <v>233</v>
      </c>
      <c r="B395" t="s">
        <v>221</v>
      </c>
      <c r="C395" t="s">
        <v>229</v>
      </c>
      <c r="D395" t="s">
        <v>236</v>
      </c>
      <c r="E395" t="s">
        <v>238</v>
      </c>
      <c r="F395" t="s">
        <v>113</v>
      </c>
      <c r="G395" t="s">
        <v>136</v>
      </c>
      <c r="H395" t="s">
        <v>12</v>
      </c>
      <c r="I395">
        <v>1.1937308617622265E-6</v>
      </c>
      <c r="J395" t="s">
        <v>67</v>
      </c>
      <c r="K395" t="s">
        <v>68</v>
      </c>
      <c r="L395" t="s">
        <v>69</v>
      </c>
      <c r="M395" t="s">
        <v>62</v>
      </c>
      <c r="O395" t="s">
        <v>71</v>
      </c>
    </row>
    <row r="396" spans="1:15" x14ac:dyDescent="0.2">
      <c r="A396" t="s">
        <v>233</v>
      </c>
      <c r="B396" t="s">
        <v>221</v>
      </c>
      <c r="C396" t="s">
        <v>229</v>
      </c>
      <c r="D396" t="s">
        <v>236</v>
      </c>
      <c r="E396" t="s">
        <v>238</v>
      </c>
      <c r="F396" t="s">
        <v>113</v>
      </c>
      <c r="G396" t="s">
        <v>136</v>
      </c>
      <c r="H396" t="s">
        <v>13</v>
      </c>
      <c r="I396">
        <v>1.5997588668010939E-6</v>
      </c>
      <c r="J396" t="s">
        <v>67</v>
      </c>
      <c r="K396" t="s">
        <v>68</v>
      </c>
      <c r="L396" t="s">
        <v>69</v>
      </c>
      <c r="M396" t="s">
        <v>62</v>
      </c>
      <c r="O396" t="s">
        <v>71</v>
      </c>
    </row>
    <row r="397" spans="1:15" x14ac:dyDescent="0.2">
      <c r="A397" t="s">
        <v>233</v>
      </c>
      <c r="B397" t="s">
        <v>221</v>
      </c>
      <c r="C397" t="s">
        <v>229</v>
      </c>
      <c r="D397" t="s">
        <v>236</v>
      </c>
      <c r="E397" t="s">
        <v>238</v>
      </c>
      <c r="F397" t="s">
        <v>113</v>
      </c>
      <c r="G397" t="s">
        <v>136</v>
      </c>
      <c r="H397" t="s">
        <v>14</v>
      </c>
      <c r="I397">
        <v>1.0836266134873703E-7</v>
      </c>
      <c r="J397" t="s">
        <v>67</v>
      </c>
      <c r="K397" t="s">
        <v>68</v>
      </c>
      <c r="L397" t="s">
        <v>69</v>
      </c>
      <c r="M397" t="s">
        <v>62</v>
      </c>
      <c r="O397" t="s">
        <v>71</v>
      </c>
    </row>
    <row r="398" spans="1:15" x14ac:dyDescent="0.2">
      <c r="A398" t="s">
        <v>233</v>
      </c>
      <c r="B398" t="s">
        <v>221</v>
      </c>
      <c r="C398" t="s">
        <v>229</v>
      </c>
      <c r="D398" t="s">
        <v>236</v>
      </c>
      <c r="E398" t="s">
        <v>238</v>
      </c>
      <c r="F398" t="s">
        <v>113</v>
      </c>
      <c r="G398" t="s">
        <v>136</v>
      </c>
      <c r="H398" t="s">
        <v>15</v>
      </c>
      <c r="I398">
        <v>6.2917098081404503E-8</v>
      </c>
      <c r="J398" t="s">
        <v>67</v>
      </c>
      <c r="K398" t="s">
        <v>68</v>
      </c>
      <c r="L398" t="s">
        <v>69</v>
      </c>
      <c r="M398" t="s">
        <v>62</v>
      </c>
      <c r="O398" t="s">
        <v>71</v>
      </c>
    </row>
    <row r="399" spans="1:15" x14ac:dyDescent="0.2">
      <c r="A399" t="s">
        <v>233</v>
      </c>
      <c r="B399" t="s">
        <v>221</v>
      </c>
      <c r="C399" t="s">
        <v>229</v>
      </c>
      <c r="D399" t="s">
        <v>236</v>
      </c>
      <c r="E399" t="s">
        <v>238</v>
      </c>
      <c r="F399" t="s">
        <v>113</v>
      </c>
      <c r="G399" t="s">
        <v>136</v>
      </c>
      <c r="H399" t="s">
        <v>16</v>
      </c>
      <c r="I399">
        <v>1.0193687166694973E-6</v>
      </c>
      <c r="J399" t="s">
        <v>67</v>
      </c>
      <c r="K399" t="s">
        <v>68</v>
      </c>
      <c r="L399" t="s">
        <v>69</v>
      </c>
      <c r="M399" t="s">
        <v>62</v>
      </c>
      <c r="O399" t="s">
        <v>71</v>
      </c>
    </row>
    <row r="400" spans="1:15" x14ac:dyDescent="0.2">
      <c r="A400" t="s">
        <v>233</v>
      </c>
      <c r="B400" t="s">
        <v>221</v>
      </c>
      <c r="C400" t="s">
        <v>229</v>
      </c>
      <c r="D400" t="s">
        <v>236</v>
      </c>
      <c r="E400" t="s">
        <v>238</v>
      </c>
      <c r="F400" t="s">
        <v>113</v>
      </c>
      <c r="G400" t="s">
        <v>136</v>
      </c>
      <c r="H400" t="s">
        <v>17</v>
      </c>
      <c r="I400">
        <v>1.3811665791405447E-8</v>
      </c>
      <c r="J400" t="s">
        <v>67</v>
      </c>
      <c r="K400" t="s">
        <v>68</v>
      </c>
      <c r="L400" t="s">
        <v>69</v>
      </c>
      <c r="M400" t="s">
        <v>62</v>
      </c>
      <c r="O400" t="s">
        <v>71</v>
      </c>
    </row>
    <row r="401" spans="1:15" x14ac:dyDescent="0.2">
      <c r="A401" t="s">
        <v>233</v>
      </c>
      <c r="B401" t="s">
        <v>221</v>
      </c>
      <c r="C401" t="s">
        <v>229</v>
      </c>
      <c r="D401" t="s">
        <v>236</v>
      </c>
      <c r="E401" t="s">
        <v>238</v>
      </c>
      <c r="F401" t="s">
        <v>113</v>
      </c>
      <c r="G401" t="s">
        <v>136</v>
      </c>
      <c r="H401" t="s">
        <v>18</v>
      </c>
      <c r="I401">
        <v>1.5419641703774989E-8</v>
      </c>
      <c r="J401" t="s">
        <v>67</v>
      </c>
      <c r="K401" t="s">
        <v>68</v>
      </c>
      <c r="L401" t="s">
        <v>69</v>
      </c>
      <c r="M401" t="s">
        <v>62</v>
      </c>
      <c r="O401" t="s">
        <v>71</v>
      </c>
    </row>
    <row r="402" spans="1:15" x14ac:dyDescent="0.2">
      <c r="A402" t="s">
        <v>233</v>
      </c>
      <c r="B402" t="s">
        <v>221</v>
      </c>
      <c r="C402" t="s">
        <v>229</v>
      </c>
      <c r="D402" t="s">
        <v>236</v>
      </c>
      <c r="E402" t="s">
        <v>238</v>
      </c>
      <c r="F402" t="s">
        <v>113</v>
      </c>
      <c r="G402" t="s">
        <v>136</v>
      </c>
      <c r="H402" t="s">
        <v>79</v>
      </c>
      <c r="I402">
        <v>1.8468890008128659E-6</v>
      </c>
      <c r="J402" t="s">
        <v>67</v>
      </c>
      <c r="K402" t="s">
        <v>68</v>
      </c>
      <c r="L402" t="s">
        <v>69</v>
      </c>
      <c r="M402" t="s">
        <v>62</v>
      </c>
      <c r="O402" t="s">
        <v>71</v>
      </c>
    </row>
    <row r="403" spans="1:15" x14ac:dyDescent="0.2">
      <c r="A403" t="s">
        <v>233</v>
      </c>
      <c r="B403" t="s">
        <v>221</v>
      </c>
      <c r="C403" t="s">
        <v>229</v>
      </c>
      <c r="D403" t="s">
        <v>236</v>
      </c>
      <c r="E403" t="s">
        <v>238</v>
      </c>
      <c r="F403" t="s">
        <v>113</v>
      </c>
      <c r="G403" t="s">
        <v>136</v>
      </c>
      <c r="H403" t="s">
        <v>20</v>
      </c>
      <c r="I403">
        <v>1.2155092348526825E-8</v>
      </c>
      <c r="J403" t="s">
        <v>67</v>
      </c>
      <c r="K403" t="s">
        <v>68</v>
      </c>
      <c r="L403" t="s">
        <v>69</v>
      </c>
      <c r="M403" t="s">
        <v>62</v>
      </c>
      <c r="O403" t="s">
        <v>71</v>
      </c>
    </row>
    <row r="404" spans="1:15" x14ac:dyDescent="0.2">
      <c r="A404" t="s">
        <v>233</v>
      </c>
      <c r="B404" t="s">
        <v>221</v>
      </c>
      <c r="C404" t="s">
        <v>229</v>
      </c>
      <c r="D404" t="s">
        <v>236</v>
      </c>
      <c r="E404" t="s">
        <v>238</v>
      </c>
      <c r="F404" t="s">
        <v>113</v>
      </c>
      <c r="G404" t="s">
        <v>136</v>
      </c>
      <c r="H404" t="s">
        <v>21</v>
      </c>
      <c r="I404">
        <v>7.3909689152866097E-4</v>
      </c>
      <c r="J404" t="s">
        <v>67</v>
      </c>
      <c r="K404" t="s">
        <v>68</v>
      </c>
      <c r="L404" t="s">
        <v>69</v>
      </c>
      <c r="M404" t="s">
        <v>62</v>
      </c>
      <c r="O404" t="s">
        <v>213</v>
      </c>
    </row>
    <row r="405" spans="1:15" x14ac:dyDescent="0.2">
      <c r="A405" t="s">
        <v>233</v>
      </c>
      <c r="B405" t="s">
        <v>221</v>
      </c>
      <c r="C405" t="s">
        <v>229</v>
      </c>
      <c r="D405" t="s">
        <v>236</v>
      </c>
      <c r="E405" t="s">
        <v>238</v>
      </c>
      <c r="F405" t="s">
        <v>113</v>
      </c>
      <c r="G405" t="s">
        <v>136</v>
      </c>
      <c r="H405" t="s">
        <v>182</v>
      </c>
      <c r="I405">
        <v>0</v>
      </c>
      <c r="J405" t="s">
        <v>67</v>
      </c>
      <c r="K405" t="s">
        <v>68</v>
      </c>
      <c r="L405" t="s">
        <v>69</v>
      </c>
      <c r="M405" t="s">
        <v>62</v>
      </c>
      <c r="O405" t="s">
        <v>71</v>
      </c>
    </row>
    <row r="406" spans="1:15" x14ac:dyDescent="0.2">
      <c r="A406" t="s">
        <v>233</v>
      </c>
      <c r="B406" t="s">
        <v>221</v>
      </c>
      <c r="C406" t="s">
        <v>229</v>
      </c>
      <c r="D406" t="s">
        <v>236</v>
      </c>
      <c r="E406" t="s">
        <v>238</v>
      </c>
      <c r="F406" t="s">
        <v>113</v>
      </c>
      <c r="G406" t="s">
        <v>136</v>
      </c>
      <c r="H406" t="s">
        <v>183</v>
      </c>
      <c r="I406">
        <v>1.2722083382892698E-4</v>
      </c>
      <c r="J406" t="s">
        <v>67</v>
      </c>
      <c r="K406" t="s">
        <v>68</v>
      </c>
      <c r="L406" t="s">
        <v>69</v>
      </c>
      <c r="M406" t="s">
        <v>62</v>
      </c>
      <c r="O406" t="s">
        <v>71</v>
      </c>
    </row>
    <row r="407" spans="1:15" x14ac:dyDescent="0.2">
      <c r="A407" t="s">
        <v>233</v>
      </c>
      <c r="B407" t="s">
        <v>221</v>
      </c>
      <c r="C407" t="s">
        <v>229</v>
      </c>
      <c r="D407" t="s">
        <v>236</v>
      </c>
      <c r="E407" t="s">
        <v>238</v>
      </c>
      <c r="F407" t="s">
        <v>113</v>
      </c>
      <c r="G407" t="s">
        <v>136</v>
      </c>
      <c r="H407" t="s">
        <v>184</v>
      </c>
      <c r="I407">
        <v>2.5444166765785394E-5</v>
      </c>
      <c r="J407" t="s">
        <v>67</v>
      </c>
      <c r="K407" t="s">
        <v>68</v>
      </c>
      <c r="L407" t="s">
        <v>69</v>
      </c>
      <c r="M407" t="s">
        <v>62</v>
      </c>
      <c r="O407" t="s">
        <v>71</v>
      </c>
    </row>
    <row r="408" spans="1:15" x14ac:dyDescent="0.2">
      <c r="A408" t="s">
        <v>233</v>
      </c>
      <c r="B408" t="s">
        <v>221</v>
      </c>
      <c r="C408" t="s">
        <v>223</v>
      </c>
      <c r="D408" t="s">
        <v>236</v>
      </c>
      <c r="E408" t="s">
        <v>238</v>
      </c>
      <c r="F408" t="s">
        <v>100</v>
      </c>
      <c r="G408" t="s">
        <v>136</v>
      </c>
      <c r="H408" t="s">
        <v>8</v>
      </c>
      <c r="I408">
        <v>5.2439613802499738E-8</v>
      </c>
      <c r="J408" t="s">
        <v>67</v>
      </c>
      <c r="K408" t="s">
        <v>68</v>
      </c>
      <c r="L408" t="s">
        <v>69</v>
      </c>
      <c r="M408" t="s">
        <v>62</v>
      </c>
      <c r="O408" t="s">
        <v>71</v>
      </c>
    </row>
    <row r="409" spans="1:15" x14ac:dyDescent="0.2">
      <c r="A409" t="s">
        <v>233</v>
      </c>
      <c r="B409" t="s">
        <v>221</v>
      </c>
      <c r="C409" t="s">
        <v>223</v>
      </c>
      <c r="D409" t="s">
        <v>236</v>
      </c>
      <c r="E409" t="s">
        <v>238</v>
      </c>
      <c r="F409" t="s">
        <v>100</v>
      </c>
      <c r="G409" t="s">
        <v>136</v>
      </c>
      <c r="H409" t="s">
        <v>12</v>
      </c>
      <c r="I409">
        <v>1.6616658282175518E-7</v>
      </c>
      <c r="J409" t="s">
        <v>67</v>
      </c>
      <c r="K409" t="s">
        <v>68</v>
      </c>
      <c r="L409" t="s">
        <v>69</v>
      </c>
      <c r="M409" t="s">
        <v>62</v>
      </c>
      <c r="O409" t="s">
        <v>71</v>
      </c>
    </row>
    <row r="410" spans="1:15" x14ac:dyDescent="0.2">
      <c r="A410" t="s">
        <v>233</v>
      </c>
      <c r="B410" t="s">
        <v>221</v>
      </c>
      <c r="C410" t="s">
        <v>223</v>
      </c>
      <c r="D410" t="s">
        <v>236</v>
      </c>
      <c r="E410" t="s">
        <v>238</v>
      </c>
      <c r="F410" t="s">
        <v>100</v>
      </c>
      <c r="G410" t="s">
        <v>136</v>
      </c>
      <c r="H410" t="s">
        <v>13</v>
      </c>
      <c r="I410">
        <v>3.25495673950798E-7</v>
      </c>
      <c r="J410" t="s">
        <v>67</v>
      </c>
      <c r="K410" t="s">
        <v>68</v>
      </c>
      <c r="L410" t="s">
        <v>69</v>
      </c>
      <c r="M410" t="s">
        <v>62</v>
      </c>
      <c r="O410" t="s">
        <v>71</v>
      </c>
    </row>
    <row r="411" spans="1:15" x14ac:dyDescent="0.2">
      <c r="A411" t="s">
        <v>233</v>
      </c>
      <c r="B411" t="s">
        <v>221</v>
      </c>
      <c r="C411" t="s">
        <v>223</v>
      </c>
      <c r="D411" t="s">
        <v>236</v>
      </c>
      <c r="E411" t="s">
        <v>238</v>
      </c>
      <c r="F411" t="s">
        <v>100</v>
      </c>
      <c r="G411" t="s">
        <v>136</v>
      </c>
      <c r="H411" t="s">
        <v>14</v>
      </c>
      <c r="I411">
        <v>5.8463861566590554E-8</v>
      </c>
      <c r="J411" t="s">
        <v>67</v>
      </c>
      <c r="K411" t="s">
        <v>68</v>
      </c>
      <c r="L411" t="s">
        <v>69</v>
      </c>
      <c r="M411" t="s">
        <v>62</v>
      </c>
      <c r="O411" t="s">
        <v>71</v>
      </c>
    </row>
    <row r="412" spans="1:15" x14ac:dyDescent="0.2">
      <c r="A412" t="s">
        <v>233</v>
      </c>
      <c r="B412" t="s">
        <v>221</v>
      </c>
      <c r="C412" t="s">
        <v>223</v>
      </c>
      <c r="D412" t="s">
        <v>236</v>
      </c>
      <c r="E412" t="s">
        <v>238</v>
      </c>
      <c r="F412" t="s">
        <v>100</v>
      </c>
      <c r="G412" t="s">
        <v>136</v>
      </c>
      <c r="H412" t="s">
        <v>15</v>
      </c>
      <c r="I412">
        <v>2.5331387222232429E-8</v>
      </c>
      <c r="J412" t="s">
        <v>67</v>
      </c>
      <c r="K412" t="s">
        <v>68</v>
      </c>
      <c r="L412" t="s">
        <v>69</v>
      </c>
      <c r="M412" t="s">
        <v>62</v>
      </c>
      <c r="O412" t="s">
        <v>71</v>
      </c>
    </row>
    <row r="413" spans="1:15" x14ac:dyDescent="0.2">
      <c r="A413" t="s">
        <v>233</v>
      </c>
      <c r="B413" t="s">
        <v>221</v>
      </c>
      <c r="C413" t="s">
        <v>223</v>
      </c>
      <c r="D413" t="s">
        <v>236</v>
      </c>
      <c r="E413" t="s">
        <v>238</v>
      </c>
      <c r="F413" t="s">
        <v>100</v>
      </c>
      <c r="G413" t="s">
        <v>136</v>
      </c>
      <c r="H413" t="s">
        <v>16</v>
      </c>
      <c r="I413">
        <v>8.005235594232501E-7</v>
      </c>
      <c r="J413" t="s">
        <v>67</v>
      </c>
      <c r="K413" t="s">
        <v>68</v>
      </c>
      <c r="L413" t="s">
        <v>69</v>
      </c>
      <c r="M413" t="s">
        <v>62</v>
      </c>
      <c r="O413" t="s">
        <v>71</v>
      </c>
    </row>
    <row r="414" spans="1:15" x14ac:dyDescent="0.2">
      <c r="A414" t="s">
        <v>233</v>
      </c>
      <c r="B414" t="s">
        <v>221</v>
      </c>
      <c r="C414" t="s">
        <v>223</v>
      </c>
      <c r="D414" t="s">
        <v>236</v>
      </c>
      <c r="E414" t="s">
        <v>238</v>
      </c>
      <c r="F414" t="s">
        <v>100</v>
      </c>
      <c r="G414" t="s">
        <v>136</v>
      </c>
      <c r="H414" t="s">
        <v>17</v>
      </c>
      <c r="I414">
        <v>2.0804170914489965E-9</v>
      </c>
      <c r="J414" t="s">
        <v>67</v>
      </c>
      <c r="K414" t="s">
        <v>68</v>
      </c>
      <c r="L414" t="s">
        <v>69</v>
      </c>
      <c r="M414" t="s">
        <v>62</v>
      </c>
      <c r="O414" t="s">
        <v>71</v>
      </c>
    </row>
    <row r="415" spans="1:15" x14ac:dyDescent="0.2">
      <c r="A415" t="s">
        <v>233</v>
      </c>
      <c r="B415" t="s">
        <v>221</v>
      </c>
      <c r="C415" t="s">
        <v>223</v>
      </c>
      <c r="D415" t="s">
        <v>236</v>
      </c>
      <c r="E415" t="s">
        <v>238</v>
      </c>
      <c r="F415" t="s">
        <v>100</v>
      </c>
      <c r="G415" t="s">
        <v>136</v>
      </c>
      <c r="H415" t="s">
        <v>18</v>
      </c>
      <c r="I415">
        <v>4.9108554949852452E-9</v>
      </c>
      <c r="J415" t="s">
        <v>67</v>
      </c>
      <c r="K415" t="s">
        <v>68</v>
      </c>
      <c r="L415" t="s">
        <v>69</v>
      </c>
      <c r="M415" t="s">
        <v>62</v>
      </c>
      <c r="O415" t="s">
        <v>71</v>
      </c>
    </row>
    <row r="416" spans="1:15" x14ac:dyDescent="0.2">
      <c r="A416" t="s">
        <v>233</v>
      </c>
      <c r="B416" t="s">
        <v>221</v>
      </c>
      <c r="C416" t="s">
        <v>223</v>
      </c>
      <c r="D416" t="s">
        <v>236</v>
      </c>
      <c r="E416" t="s">
        <v>238</v>
      </c>
      <c r="F416" t="s">
        <v>100</v>
      </c>
      <c r="G416" t="s">
        <v>136</v>
      </c>
      <c r="H416" t="s">
        <v>79</v>
      </c>
      <c r="I416">
        <v>9.2007300367299382E-7</v>
      </c>
      <c r="J416" t="s">
        <v>67</v>
      </c>
      <c r="K416" t="s">
        <v>68</v>
      </c>
      <c r="L416" t="s">
        <v>69</v>
      </c>
      <c r="M416" t="s">
        <v>62</v>
      </c>
      <c r="O416" t="s">
        <v>71</v>
      </c>
    </row>
    <row r="417" spans="1:15" x14ac:dyDescent="0.2">
      <c r="A417" t="s">
        <v>233</v>
      </c>
      <c r="B417" t="s">
        <v>221</v>
      </c>
      <c r="C417" t="s">
        <v>223</v>
      </c>
      <c r="D417" t="s">
        <v>236</v>
      </c>
      <c r="E417" t="s">
        <v>238</v>
      </c>
      <c r="F417" t="s">
        <v>100</v>
      </c>
      <c r="G417" t="s">
        <v>136</v>
      </c>
      <c r="H417" t="s">
        <v>20</v>
      </c>
      <c r="I417">
        <v>7.269348939048807E-9</v>
      </c>
      <c r="J417" t="s">
        <v>67</v>
      </c>
      <c r="K417" t="s">
        <v>68</v>
      </c>
      <c r="L417" t="s">
        <v>69</v>
      </c>
      <c r="M417" t="s">
        <v>62</v>
      </c>
      <c r="O417" t="s">
        <v>71</v>
      </c>
    </row>
    <row r="418" spans="1:15" x14ac:dyDescent="0.2">
      <c r="A418" t="s">
        <v>233</v>
      </c>
      <c r="B418" t="s">
        <v>221</v>
      </c>
      <c r="C418" t="s">
        <v>223</v>
      </c>
      <c r="D418" t="s">
        <v>236</v>
      </c>
      <c r="E418" t="s">
        <v>238</v>
      </c>
      <c r="F418" t="s">
        <v>100</v>
      </c>
      <c r="G418" t="s">
        <v>136</v>
      </c>
      <c r="H418" t="s">
        <v>21</v>
      </c>
      <c r="I418">
        <v>4.6387926017584663E-4</v>
      </c>
      <c r="J418" t="s">
        <v>67</v>
      </c>
      <c r="K418" t="s">
        <v>68</v>
      </c>
      <c r="L418" t="s">
        <v>69</v>
      </c>
      <c r="M418" t="s">
        <v>62</v>
      </c>
      <c r="O418" t="s">
        <v>213</v>
      </c>
    </row>
    <row r="419" spans="1:15" x14ac:dyDescent="0.2">
      <c r="A419" t="s">
        <v>233</v>
      </c>
      <c r="B419" t="s">
        <v>221</v>
      </c>
      <c r="C419" t="s">
        <v>223</v>
      </c>
      <c r="D419" t="s">
        <v>236</v>
      </c>
      <c r="E419" t="s">
        <v>238</v>
      </c>
      <c r="F419" t="s">
        <v>100</v>
      </c>
      <c r="G419" t="s">
        <v>136</v>
      </c>
      <c r="H419" t="s">
        <v>182</v>
      </c>
      <c r="I419">
        <v>0</v>
      </c>
      <c r="J419" t="s">
        <v>67</v>
      </c>
      <c r="K419" t="s">
        <v>68</v>
      </c>
      <c r="L419" t="s">
        <v>69</v>
      </c>
      <c r="M419" t="s">
        <v>62</v>
      </c>
      <c r="O419" t="s">
        <v>71</v>
      </c>
    </row>
    <row r="420" spans="1:15" x14ac:dyDescent="0.2">
      <c r="A420" t="s">
        <v>233</v>
      </c>
      <c r="B420" t="s">
        <v>221</v>
      </c>
      <c r="C420" t="s">
        <v>223</v>
      </c>
      <c r="D420" t="s">
        <v>236</v>
      </c>
      <c r="E420" t="s">
        <v>238</v>
      </c>
      <c r="F420" t="s">
        <v>100</v>
      </c>
      <c r="G420" t="s">
        <v>136</v>
      </c>
      <c r="H420" t="s">
        <v>183</v>
      </c>
      <c r="I420">
        <v>0</v>
      </c>
      <c r="J420" t="s">
        <v>67</v>
      </c>
      <c r="K420" t="s">
        <v>68</v>
      </c>
      <c r="L420" t="s">
        <v>69</v>
      </c>
      <c r="M420" t="s">
        <v>62</v>
      </c>
      <c r="O420" t="s">
        <v>71</v>
      </c>
    </row>
    <row r="421" spans="1:15" x14ac:dyDescent="0.2">
      <c r="A421" t="s">
        <v>233</v>
      </c>
      <c r="B421" t="s">
        <v>221</v>
      </c>
      <c r="C421" t="s">
        <v>223</v>
      </c>
      <c r="D421" t="s">
        <v>236</v>
      </c>
      <c r="E421" t="s">
        <v>238</v>
      </c>
      <c r="F421" t="s">
        <v>100</v>
      </c>
      <c r="G421" t="s">
        <v>136</v>
      </c>
      <c r="H421" t="s">
        <v>184</v>
      </c>
      <c r="I421">
        <v>0</v>
      </c>
      <c r="J421" t="s">
        <v>67</v>
      </c>
      <c r="K421" t="s">
        <v>68</v>
      </c>
      <c r="L421" t="s">
        <v>69</v>
      </c>
      <c r="M421" t="s">
        <v>62</v>
      </c>
      <c r="O421" t="s">
        <v>71</v>
      </c>
    </row>
    <row r="422" spans="1:15" x14ac:dyDescent="0.2">
      <c r="A422" t="s">
        <v>233</v>
      </c>
      <c r="B422" t="s">
        <v>221</v>
      </c>
      <c r="C422" t="s">
        <v>223</v>
      </c>
      <c r="D422" t="s">
        <v>236</v>
      </c>
      <c r="E422" t="s">
        <v>238</v>
      </c>
      <c r="F422" t="s">
        <v>120</v>
      </c>
      <c r="G422" t="s">
        <v>136</v>
      </c>
      <c r="H422" t="s">
        <v>8</v>
      </c>
      <c r="I422">
        <v>2.6113744075829388E-6</v>
      </c>
      <c r="J422" t="s">
        <v>67</v>
      </c>
      <c r="K422" t="s">
        <v>68</v>
      </c>
      <c r="L422" t="s">
        <v>69</v>
      </c>
      <c r="M422" t="s">
        <v>62</v>
      </c>
      <c r="O422" t="s">
        <v>71</v>
      </c>
    </row>
    <row r="423" spans="1:15" x14ac:dyDescent="0.2">
      <c r="A423" t="s">
        <v>233</v>
      </c>
      <c r="B423" t="s">
        <v>221</v>
      </c>
      <c r="C423" t="s">
        <v>223</v>
      </c>
      <c r="D423" t="s">
        <v>236</v>
      </c>
      <c r="E423" t="s">
        <v>238</v>
      </c>
      <c r="F423" t="s">
        <v>120</v>
      </c>
      <c r="G423" t="s">
        <v>136</v>
      </c>
      <c r="H423" t="s">
        <v>12</v>
      </c>
      <c r="I423">
        <v>4.8037914691943127E-6</v>
      </c>
      <c r="J423" t="s">
        <v>67</v>
      </c>
      <c r="K423" t="s">
        <v>68</v>
      </c>
      <c r="L423" t="s">
        <v>69</v>
      </c>
      <c r="M423" t="s">
        <v>62</v>
      </c>
      <c r="O423" t="s">
        <v>71</v>
      </c>
    </row>
    <row r="424" spans="1:15" x14ac:dyDescent="0.2">
      <c r="A424" t="s">
        <v>233</v>
      </c>
      <c r="B424" t="s">
        <v>221</v>
      </c>
      <c r="C424" t="s">
        <v>223</v>
      </c>
      <c r="D424" t="s">
        <v>236</v>
      </c>
      <c r="E424" t="s">
        <v>238</v>
      </c>
      <c r="F424" t="s">
        <v>120</v>
      </c>
      <c r="G424" t="s">
        <v>136</v>
      </c>
      <c r="H424" t="s">
        <v>13</v>
      </c>
      <c r="I424">
        <v>0</v>
      </c>
      <c r="J424" t="s">
        <v>67</v>
      </c>
      <c r="K424" t="s">
        <v>68</v>
      </c>
      <c r="L424" t="s">
        <v>69</v>
      </c>
      <c r="M424" t="s">
        <v>62</v>
      </c>
      <c r="O424" t="s">
        <v>71</v>
      </c>
    </row>
    <row r="425" spans="1:15" x14ac:dyDescent="0.2">
      <c r="A425" t="s">
        <v>233</v>
      </c>
      <c r="B425" t="s">
        <v>221</v>
      </c>
      <c r="C425" t="s">
        <v>223</v>
      </c>
      <c r="D425" t="s">
        <v>236</v>
      </c>
      <c r="E425" t="s">
        <v>238</v>
      </c>
      <c r="F425" t="s">
        <v>120</v>
      </c>
      <c r="G425" t="s">
        <v>136</v>
      </c>
      <c r="H425" t="s">
        <v>14</v>
      </c>
      <c r="I425">
        <v>0</v>
      </c>
      <c r="J425" t="s">
        <v>67</v>
      </c>
      <c r="K425" t="s">
        <v>68</v>
      </c>
      <c r="L425" t="s">
        <v>69</v>
      </c>
      <c r="M425" t="s">
        <v>62</v>
      </c>
      <c r="O425" t="s">
        <v>71</v>
      </c>
    </row>
    <row r="426" spans="1:15" x14ac:dyDescent="0.2">
      <c r="A426" t="s">
        <v>233</v>
      </c>
      <c r="B426" t="s">
        <v>221</v>
      </c>
      <c r="C426" t="s">
        <v>223</v>
      </c>
      <c r="D426" t="s">
        <v>236</v>
      </c>
      <c r="E426" t="s">
        <v>238</v>
      </c>
      <c r="F426" t="s">
        <v>120</v>
      </c>
      <c r="G426" t="s">
        <v>136</v>
      </c>
      <c r="H426" t="s">
        <v>15</v>
      </c>
      <c r="I426">
        <v>0</v>
      </c>
      <c r="J426" t="s">
        <v>67</v>
      </c>
      <c r="K426" t="s">
        <v>68</v>
      </c>
      <c r="L426" t="s">
        <v>69</v>
      </c>
      <c r="M426" t="s">
        <v>62</v>
      </c>
      <c r="O426" t="s">
        <v>71</v>
      </c>
    </row>
    <row r="427" spans="1:15" x14ac:dyDescent="0.2">
      <c r="A427" t="s">
        <v>233</v>
      </c>
      <c r="B427" t="s">
        <v>221</v>
      </c>
      <c r="C427" t="s">
        <v>223</v>
      </c>
      <c r="D427" t="s">
        <v>236</v>
      </c>
      <c r="E427" t="s">
        <v>238</v>
      </c>
      <c r="F427" t="s">
        <v>120</v>
      </c>
      <c r="G427" t="s">
        <v>136</v>
      </c>
      <c r="H427" t="s">
        <v>16</v>
      </c>
      <c r="I427">
        <v>1.2109952606635071E-5</v>
      </c>
      <c r="J427" t="s">
        <v>67</v>
      </c>
      <c r="K427" t="s">
        <v>68</v>
      </c>
      <c r="L427" t="s">
        <v>69</v>
      </c>
      <c r="M427" t="s">
        <v>62</v>
      </c>
      <c r="O427" t="s">
        <v>71</v>
      </c>
    </row>
    <row r="428" spans="1:15" x14ac:dyDescent="0.2">
      <c r="A428" t="s">
        <v>233</v>
      </c>
      <c r="B428" t="s">
        <v>221</v>
      </c>
      <c r="C428" t="s">
        <v>223</v>
      </c>
      <c r="D428" t="s">
        <v>236</v>
      </c>
      <c r="E428" t="s">
        <v>238</v>
      </c>
      <c r="F428" t="s">
        <v>120</v>
      </c>
      <c r="G428" t="s">
        <v>136</v>
      </c>
      <c r="H428" t="s">
        <v>17</v>
      </c>
      <c r="I428">
        <v>0</v>
      </c>
      <c r="J428" t="s">
        <v>67</v>
      </c>
      <c r="K428" t="s">
        <v>68</v>
      </c>
      <c r="L428" t="s">
        <v>69</v>
      </c>
      <c r="M428" t="s">
        <v>62</v>
      </c>
      <c r="O428" t="s">
        <v>71</v>
      </c>
    </row>
    <row r="429" spans="1:15" x14ac:dyDescent="0.2">
      <c r="A429" t="s">
        <v>233</v>
      </c>
      <c r="B429" t="s">
        <v>221</v>
      </c>
      <c r="C429" t="s">
        <v>223</v>
      </c>
      <c r="D429" t="s">
        <v>236</v>
      </c>
      <c r="E429" t="s">
        <v>238</v>
      </c>
      <c r="F429" t="s">
        <v>120</v>
      </c>
      <c r="G429" t="s">
        <v>136</v>
      </c>
      <c r="H429" t="s">
        <v>18</v>
      </c>
      <c r="I429">
        <v>0</v>
      </c>
      <c r="J429" t="s">
        <v>67</v>
      </c>
      <c r="K429" t="s">
        <v>68</v>
      </c>
      <c r="L429" t="s">
        <v>69</v>
      </c>
      <c r="M429" t="s">
        <v>62</v>
      </c>
      <c r="O429" t="s">
        <v>71</v>
      </c>
    </row>
    <row r="430" spans="1:15" x14ac:dyDescent="0.2">
      <c r="A430" t="s">
        <v>233</v>
      </c>
      <c r="B430" t="s">
        <v>221</v>
      </c>
      <c r="C430" t="s">
        <v>223</v>
      </c>
      <c r="D430" t="s">
        <v>236</v>
      </c>
      <c r="E430" t="s">
        <v>238</v>
      </c>
      <c r="F430" t="s">
        <v>120</v>
      </c>
      <c r="G430" t="s">
        <v>136</v>
      </c>
      <c r="H430" t="s">
        <v>79</v>
      </c>
      <c r="I430">
        <v>3.6966824644549766E-7</v>
      </c>
      <c r="J430" t="s">
        <v>67</v>
      </c>
      <c r="K430" t="s">
        <v>68</v>
      </c>
      <c r="L430" t="s">
        <v>69</v>
      </c>
      <c r="M430" t="s">
        <v>62</v>
      </c>
      <c r="O430" t="s">
        <v>71</v>
      </c>
    </row>
    <row r="431" spans="1:15" x14ac:dyDescent="0.2">
      <c r="A431" t="s">
        <v>233</v>
      </c>
      <c r="B431" t="s">
        <v>221</v>
      </c>
      <c r="C431" t="s">
        <v>223</v>
      </c>
      <c r="D431" t="s">
        <v>236</v>
      </c>
      <c r="E431" t="s">
        <v>238</v>
      </c>
      <c r="F431" t="s">
        <v>120</v>
      </c>
      <c r="G431" t="s">
        <v>136</v>
      </c>
      <c r="H431" t="s">
        <v>20</v>
      </c>
      <c r="I431">
        <v>0</v>
      </c>
      <c r="J431" t="s">
        <v>67</v>
      </c>
      <c r="K431" t="s">
        <v>68</v>
      </c>
      <c r="L431" t="s">
        <v>69</v>
      </c>
      <c r="M431" t="s">
        <v>62</v>
      </c>
      <c r="O431" t="s">
        <v>71</v>
      </c>
    </row>
    <row r="432" spans="1:15" x14ac:dyDescent="0.2">
      <c r="A432" t="s">
        <v>233</v>
      </c>
      <c r="B432" t="s">
        <v>221</v>
      </c>
      <c r="C432" t="s">
        <v>223</v>
      </c>
      <c r="D432" t="s">
        <v>236</v>
      </c>
      <c r="E432" t="s">
        <v>238</v>
      </c>
      <c r="F432" t="s">
        <v>120</v>
      </c>
      <c r="G432" t="s">
        <v>136</v>
      </c>
      <c r="H432" t="s">
        <v>21</v>
      </c>
      <c r="I432">
        <v>0.13714085248232535</v>
      </c>
      <c r="J432" t="s">
        <v>67</v>
      </c>
      <c r="K432" t="s">
        <v>68</v>
      </c>
      <c r="L432" t="s">
        <v>69</v>
      </c>
      <c r="M432" t="s">
        <v>62</v>
      </c>
      <c r="O432" t="s">
        <v>213</v>
      </c>
    </row>
    <row r="433" spans="1:15" x14ac:dyDescent="0.2">
      <c r="A433" t="s">
        <v>233</v>
      </c>
      <c r="B433" t="s">
        <v>221</v>
      </c>
      <c r="C433" t="s">
        <v>223</v>
      </c>
      <c r="D433" t="s">
        <v>236</v>
      </c>
      <c r="E433" t="s">
        <v>238</v>
      </c>
      <c r="F433" t="s">
        <v>120</v>
      </c>
      <c r="G433" t="s">
        <v>136</v>
      </c>
      <c r="H433" t="s">
        <v>182</v>
      </c>
      <c r="I433">
        <v>0</v>
      </c>
      <c r="J433" t="s">
        <v>67</v>
      </c>
      <c r="K433" t="s">
        <v>68</v>
      </c>
      <c r="L433" t="s">
        <v>69</v>
      </c>
      <c r="M433" t="s">
        <v>62</v>
      </c>
      <c r="O433" t="s">
        <v>71</v>
      </c>
    </row>
    <row r="434" spans="1:15" x14ac:dyDescent="0.2">
      <c r="A434" t="s">
        <v>233</v>
      </c>
      <c r="B434" t="s">
        <v>221</v>
      </c>
      <c r="C434" t="s">
        <v>223</v>
      </c>
      <c r="D434" t="s">
        <v>236</v>
      </c>
      <c r="E434" t="s">
        <v>238</v>
      </c>
      <c r="F434" t="s">
        <v>120</v>
      </c>
      <c r="G434" t="s">
        <v>136</v>
      </c>
      <c r="H434" t="s">
        <v>183</v>
      </c>
      <c r="I434">
        <v>0</v>
      </c>
      <c r="J434" t="s">
        <v>67</v>
      </c>
      <c r="K434" t="s">
        <v>68</v>
      </c>
      <c r="L434" t="s">
        <v>69</v>
      </c>
      <c r="M434" t="s">
        <v>62</v>
      </c>
      <c r="O434" t="s">
        <v>71</v>
      </c>
    </row>
    <row r="435" spans="1:15" x14ac:dyDescent="0.2">
      <c r="A435" t="s">
        <v>233</v>
      </c>
      <c r="B435" t="s">
        <v>221</v>
      </c>
      <c r="C435" t="s">
        <v>223</v>
      </c>
      <c r="D435" t="s">
        <v>236</v>
      </c>
      <c r="E435" t="s">
        <v>238</v>
      </c>
      <c r="F435" t="s">
        <v>120</v>
      </c>
      <c r="G435" t="s">
        <v>136</v>
      </c>
      <c r="H435" t="s">
        <v>184</v>
      </c>
      <c r="I435">
        <v>0</v>
      </c>
      <c r="J435" t="s">
        <v>67</v>
      </c>
      <c r="K435" t="s">
        <v>68</v>
      </c>
      <c r="L435" t="s">
        <v>69</v>
      </c>
      <c r="M435" t="s">
        <v>62</v>
      </c>
      <c r="O435" t="s">
        <v>71</v>
      </c>
    </row>
    <row r="436" spans="1:15" x14ac:dyDescent="0.2">
      <c r="A436" t="s">
        <v>233</v>
      </c>
      <c r="B436" t="s">
        <v>221</v>
      </c>
      <c r="C436" t="s">
        <v>223</v>
      </c>
      <c r="D436" t="s">
        <v>236</v>
      </c>
      <c r="E436" t="s">
        <v>238</v>
      </c>
      <c r="F436" t="s">
        <v>113</v>
      </c>
      <c r="G436" t="s">
        <v>136</v>
      </c>
      <c r="H436" t="s">
        <v>8</v>
      </c>
      <c r="I436">
        <v>5.3890472266969264E-6</v>
      </c>
      <c r="J436" t="s">
        <v>67</v>
      </c>
      <c r="K436" t="s">
        <v>68</v>
      </c>
      <c r="L436" t="s">
        <v>69</v>
      </c>
      <c r="M436" t="s">
        <v>62</v>
      </c>
      <c r="O436" t="s">
        <v>71</v>
      </c>
    </row>
    <row r="437" spans="1:15" x14ac:dyDescent="0.2">
      <c r="A437" t="s">
        <v>233</v>
      </c>
      <c r="B437" t="s">
        <v>221</v>
      </c>
      <c r="C437" t="s">
        <v>223</v>
      </c>
      <c r="D437" t="s">
        <v>236</v>
      </c>
      <c r="E437" t="s">
        <v>238</v>
      </c>
      <c r="F437" t="s">
        <v>113</v>
      </c>
      <c r="G437" t="s">
        <v>136</v>
      </c>
      <c r="H437" t="s">
        <v>12</v>
      </c>
      <c r="I437">
        <v>1.7076395064576217E-5</v>
      </c>
      <c r="J437" t="s">
        <v>67</v>
      </c>
      <c r="K437" t="s">
        <v>68</v>
      </c>
      <c r="L437" t="s">
        <v>69</v>
      </c>
      <c r="M437" t="s">
        <v>62</v>
      </c>
      <c r="O437" t="s">
        <v>71</v>
      </c>
    </row>
    <row r="438" spans="1:15" x14ac:dyDescent="0.2">
      <c r="A438" t="s">
        <v>233</v>
      </c>
      <c r="B438" t="s">
        <v>221</v>
      </c>
      <c r="C438" t="s">
        <v>223</v>
      </c>
      <c r="D438" t="s">
        <v>236</v>
      </c>
      <c r="E438" t="s">
        <v>238</v>
      </c>
      <c r="F438" t="s">
        <v>113</v>
      </c>
      <c r="G438" t="s">
        <v>136</v>
      </c>
      <c r="H438" t="s">
        <v>13</v>
      </c>
      <c r="I438">
        <v>3.3450123519460088E-5</v>
      </c>
      <c r="J438" t="s">
        <v>67</v>
      </c>
      <c r="K438" t="s">
        <v>68</v>
      </c>
      <c r="L438" t="s">
        <v>69</v>
      </c>
      <c r="M438" t="s">
        <v>62</v>
      </c>
      <c r="O438" t="s">
        <v>71</v>
      </c>
    </row>
    <row r="439" spans="1:15" x14ac:dyDescent="0.2">
      <c r="A439" t="s">
        <v>233</v>
      </c>
      <c r="B439" t="s">
        <v>221</v>
      </c>
      <c r="C439" t="s">
        <v>223</v>
      </c>
      <c r="D439" t="s">
        <v>236</v>
      </c>
      <c r="E439" t="s">
        <v>238</v>
      </c>
      <c r="F439" t="s">
        <v>113</v>
      </c>
      <c r="G439" t="s">
        <v>136</v>
      </c>
      <c r="H439" t="s">
        <v>14</v>
      </c>
      <c r="I439">
        <v>6.0081394234525787E-6</v>
      </c>
      <c r="J439" t="s">
        <v>67</v>
      </c>
      <c r="K439" t="s">
        <v>68</v>
      </c>
      <c r="L439" t="s">
        <v>69</v>
      </c>
      <c r="M439" t="s">
        <v>62</v>
      </c>
      <c r="O439" t="s">
        <v>71</v>
      </c>
    </row>
    <row r="440" spans="1:15" x14ac:dyDescent="0.2">
      <c r="A440" t="s">
        <v>233</v>
      </c>
      <c r="B440" t="s">
        <v>221</v>
      </c>
      <c r="C440" t="s">
        <v>223</v>
      </c>
      <c r="D440" t="s">
        <v>236</v>
      </c>
      <c r="E440" t="s">
        <v>238</v>
      </c>
      <c r="F440" t="s">
        <v>113</v>
      </c>
      <c r="G440" t="s">
        <v>136</v>
      </c>
      <c r="H440" t="s">
        <v>15</v>
      </c>
      <c r="I440">
        <v>2.60322363495078E-6</v>
      </c>
      <c r="J440" t="s">
        <v>67</v>
      </c>
      <c r="K440" t="s">
        <v>68</v>
      </c>
      <c r="L440" t="s">
        <v>69</v>
      </c>
      <c r="M440" t="s">
        <v>62</v>
      </c>
      <c r="O440" t="s">
        <v>71</v>
      </c>
    </row>
    <row r="441" spans="1:15" x14ac:dyDescent="0.2">
      <c r="A441" t="s">
        <v>233</v>
      </c>
      <c r="B441" t="s">
        <v>221</v>
      </c>
      <c r="C441" t="s">
        <v>223</v>
      </c>
      <c r="D441" t="s">
        <v>236</v>
      </c>
      <c r="E441" t="s">
        <v>238</v>
      </c>
      <c r="F441" t="s">
        <v>113</v>
      </c>
      <c r="G441" t="s">
        <v>136</v>
      </c>
      <c r="H441" t="s">
        <v>16</v>
      </c>
      <c r="I441">
        <v>8.2267182288245469E-5</v>
      </c>
      <c r="J441" t="s">
        <v>67</v>
      </c>
      <c r="K441" t="s">
        <v>68</v>
      </c>
      <c r="L441" t="s">
        <v>69</v>
      </c>
      <c r="M441" t="s">
        <v>62</v>
      </c>
      <c r="O441" t="s">
        <v>71</v>
      </c>
    </row>
    <row r="442" spans="1:15" x14ac:dyDescent="0.2">
      <c r="A442" t="s">
        <v>233</v>
      </c>
      <c r="B442" t="s">
        <v>221</v>
      </c>
      <c r="C442" t="s">
        <v>223</v>
      </c>
      <c r="D442" t="s">
        <v>236</v>
      </c>
      <c r="E442" t="s">
        <v>238</v>
      </c>
      <c r="F442" t="s">
        <v>113</v>
      </c>
      <c r="G442" t="s">
        <v>136</v>
      </c>
      <c r="H442" t="s">
        <v>17</v>
      </c>
      <c r="I442">
        <v>2.1379764540736808E-7</v>
      </c>
      <c r="J442" t="s">
        <v>67</v>
      </c>
      <c r="K442" t="s">
        <v>68</v>
      </c>
      <c r="L442" t="s">
        <v>69</v>
      </c>
      <c r="M442" t="s">
        <v>62</v>
      </c>
      <c r="O442" t="s">
        <v>71</v>
      </c>
    </row>
    <row r="443" spans="1:15" x14ac:dyDescent="0.2">
      <c r="A443" t="s">
        <v>233</v>
      </c>
      <c r="B443" t="s">
        <v>221</v>
      </c>
      <c r="C443" t="s">
        <v>223</v>
      </c>
      <c r="D443" t="s">
        <v>236</v>
      </c>
      <c r="E443" t="s">
        <v>238</v>
      </c>
      <c r="F443" t="s">
        <v>113</v>
      </c>
      <c r="G443" t="s">
        <v>136</v>
      </c>
      <c r="H443" t="s">
        <v>18</v>
      </c>
      <c r="I443">
        <v>5.0467252267784793E-7</v>
      </c>
      <c r="J443" t="s">
        <v>67</v>
      </c>
      <c r="K443" t="s">
        <v>68</v>
      </c>
      <c r="L443" t="s">
        <v>69</v>
      </c>
      <c r="M443" t="s">
        <v>62</v>
      </c>
      <c r="O443" t="s">
        <v>71</v>
      </c>
    </row>
    <row r="444" spans="1:15" x14ac:dyDescent="0.2">
      <c r="A444" t="s">
        <v>233</v>
      </c>
      <c r="B444" t="s">
        <v>221</v>
      </c>
      <c r="C444" t="s">
        <v>223</v>
      </c>
      <c r="D444" t="s">
        <v>236</v>
      </c>
      <c r="E444" t="s">
        <v>238</v>
      </c>
      <c r="F444" t="s">
        <v>113</v>
      </c>
      <c r="G444" t="s">
        <v>136</v>
      </c>
      <c r="H444" t="s">
        <v>79</v>
      </c>
      <c r="I444">
        <v>9.4552886820962258E-5</v>
      </c>
      <c r="J444" t="s">
        <v>67</v>
      </c>
      <c r="K444" t="s">
        <v>68</v>
      </c>
      <c r="L444" t="s">
        <v>69</v>
      </c>
      <c r="M444" t="s">
        <v>62</v>
      </c>
      <c r="O444" t="s">
        <v>71</v>
      </c>
    </row>
    <row r="445" spans="1:15" x14ac:dyDescent="0.2">
      <c r="A445" t="s">
        <v>233</v>
      </c>
      <c r="B445" t="s">
        <v>221</v>
      </c>
      <c r="C445" t="s">
        <v>223</v>
      </c>
      <c r="D445" t="s">
        <v>236</v>
      </c>
      <c r="E445" t="s">
        <v>238</v>
      </c>
      <c r="F445" t="s">
        <v>113</v>
      </c>
      <c r="G445" t="s">
        <v>136</v>
      </c>
      <c r="H445" t="s">
        <v>20</v>
      </c>
      <c r="I445">
        <v>7.4704716337949055E-7</v>
      </c>
      <c r="J445" t="s">
        <v>67</v>
      </c>
      <c r="K445" t="s">
        <v>68</v>
      </c>
      <c r="L445" t="s">
        <v>69</v>
      </c>
      <c r="M445" t="s">
        <v>62</v>
      </c>
      <c r="O445" t="s">
        <v>71</v>
      </c>
    </row>
    <row r="446" spans="1:15" x14ac:dyDescent="0.2">
      <c r="A446" t="s">
        <v>233</v>
      </c>
      <c r="B446" t="s">
        <v>221</v>
      </c>
      <c r="C446" t="s">
        <v>223</v>
      </c>
      <c r="D446" t="s">
        <v>236</v>
      </c>
      <c r="E446" t="s">
        <v>238</v>
      </c>
      <c r="F446" t="s">
        <v>113</v>
      </c>
      <c r="G446" t="s">
        <v>136</v>
      </c>
      <c r="H446" t="s">
        <v>21</v>
      </c>
      <c r="I446">
        <v>4.7671351089426085E-2</v>
      </c>
      <c r="J446" t="s">
        <v>67</v>
      </c>
      <c r="K446" t="s">
        <v>68</v>
      </c>
      <c r="L446" t="s">
        <v>69</v>
      </c>
      <c r="M446" t="s">
        <v>62</v>
      </c>
      <c r="O446" t="s">
        <v>213</v>
      </c>
    </row>
    <row r="447" spans="1:15" x14ac:dyDescent="0.2">
      <c r="A447" t="s">
        <v>233</v>
      </c>
      <c r="B447" t="s">
        <v>221</v>
      </c>
      <c r="C447" t="s">
        <v>223</v>
      </c>
      <c r="D447" t="s">
        <v>236</v>
      </c>
      <c r="E447" t="s">
        <v>238</v>
      </c>
      <c r="F447" t="s">
        <v>113</v>
      </c>
      <c r="G447" t="s">
        <v>136</v>
      </c>
      <c r="H447" t="s">
        <v>182</v>
      </c>
      <c r="I447">
        <v>0</v>
      </c>
      <c r="J447" t="s">
        <v>67</v>
      </c>
      <c r="K447" t="s">
        <v>68</v>
      </c>
      <c r="L447" t="s">
        <v>69</v>
      </c>
      <c r="M447" t="s">
        <v>62</v>
      </c>
      <c r="O447" t="s">
        <v>71</v>
      </c>
    </row>
    <row r="448" spans="1:15" x14ac:dyDescent="0.2">
      <c r="A448" t="s">
        <v>233</v>
      </c>
      <c r="B448" t="s">
        <v>221</v>
      </c>
      <c r="C448" t="s">
        <v>223</v>
      </c>
      <c r="D448" t="s">
        <v>236</v>
      </c>
      <c r="E448" t="s">
        <v>238</v>
      </c>
      <c r="F448" t="s">
        <v>113</v>
      </c>
      <c r="G448" t="s">
        <v>136</v>
      </c>
      <c r="H448" t="s">
        <v>183</v>
      </c>
      <c r="I448">
        <v>1.2722083382892698E-4</v>
      </c>
      <c r="J448" t="s">
        <v>67</v>
      </c>
      <c r="K448" t="s">
        <v>68</v>
      </c>
      <c r="L448" t="s">
        <v>69</v>
      </c>
      <c r="M448" t="s">
        <v>62</v>
      </c>
      <c r="O448" t="s">
        <v>71</v>
      </c>
    </row>
    <row r="449" spans="1:15" x14ac:dyDescent="0.2">
      <c r="A449" t="s">
        <v>233</v>
      </c>
      <c r="B449" t="s">
        <v>221</v>
      </c>
      <c r="C449" t="s">
        <v>223</v>
      </c>
      <c r="D449" t="s">
        <v>236</v>
      </c>
      <c r="E449" t="s">
        <v>238</v>
      </c>
      <c r="F449" t="s">
        <v>113</v>
      </c>
      <c r="G449" t="s">
        <v>136</v>
      </c>
      <c r="H449" t="s">
        <v>184</v>
      </c>
      <c r="I449">
        <v>2.5444166765785394E-5</v>
      </c>
      <c r="J449" t="s">
        <v>67</v>
      </c>
      <c r="K449" t="s">
        <v>68</v>
      </c>
      <c r="L449" t="s">
        <v>69</v>
      </c>
      <c r="M449" t="s">
        <v>62</v>
      </c>
      <c r="O449" t="s">
        <v>71</v>
      </c>
    </row>
    <row r="450" spans="1:15" x14ac:dyDescent="0.2">
      <c r="A450" t="s">
        <v>233</v>
      </c>
      <c r="B450" t="s">
        <v>221</v>
      </c>
      <c r="C450" t="s">
        <v>224</v>
      </c>
      <c r="D450" t="s">
        <v>236</v>
      </c>
      <c r="E450" t="s">
        <v>238</v>
      </c>
      <c r="F450" t="s">
        <v>108</v>
      </c>
      <c r="G450" t="s">
        <v>136</v>
      </c>
      <c r="H450" t="s">
        <v>8</v>
      </c>
      <c r="I450">
        <v>4.3584543693845998E-7</v>
      </c>
      <c r="J450" t="s">
        <v>67</v>
      </c>
      <c r="K450" t="s">
        <v>68</v>
      </c>
      <c r="L450" t="s">
        <v>69</v>
      </c>
      <c r="M450" t="s">
        <v>62</v>
      </c>
      <c r="O450" t="s">
        <v>71</v>
      </c>
    </row>
    <row r="451" spans="1:15" x14ac:dyDescent="0.2">
      <c r="A451" t="s">
        <v>233</v>
      </c>
      <c r="B451" t="s">
        <v>221</v>
      </c>
      <c r="C451" t="s">
        <v>224</v>
      </c>
      <c r="D451" t="s">
        <v>236</v>
      </c>
      <c r="E451" t="s">
        <v>238</v>
      </c>
      <c r="F451" t="s">
        <v>108</v>
      </c>
      <c r="G451" t="s">
        <v>136</v>
      </c>
      <c r="H451" t="s">
        <v>12</v>
      </c>
      <c r="I451">
        <v>1.6119694505323294E-6</v>
      </c>
      <c r="J451" t="s">
        <v>67</v>
      </c>
      <c r="K451" t="s">
        <v>68</v>
      </c>
      <c r="L451" t="s">
        <v>69</v>
      </c>
      <c r="M451" t="s">
        <v>62</v>
      </c>
      <c r="O451" t="s">
        <v>71</v>
      </c>
    </row>
    <row r="452" spans="1:15" x14ac:dyDescent="0.2">
      <c r="A452" t="s">
        <v>233</v>
      </c>
      <c r="B452" t="s">
        <v>221</v>
      </c>
      <c r="C452" t="s">
        <v>224</v>
      </c>
      <c r="D452" t="s">
        <v>236</v>
      </c>
      <c r="E452" t="s">
        <v>238</v>
      </c>
      <c r="F452" t="s">
        <v>108</v>
      </c>
      <c r="G452" t="s">
        <v>136</v>
      </c>
      <c r="H452" t="s">
        <v>13</v>
      </c>
      <c r="I452">
        <v>2.6466231594362021E-6</v>
      </c>
      <c r="J452" t="s">
        <v>67</v>
      </c>
      <c r="K452" t="s">
        <v>68</v>
      </c>
      <c r="L452" t="s">
        <v>69</v>
      </c>
      <c r="M452" t="s">
        <v>62</v>
      </c>
      <c r="O452" t="s">
        <v>71</v>
      </c>
    </row>
    <row r="453" spans="1:15" x14ac:dyDescent="0.2">
      <c r="A453" t="s">
        <v>233</v>
      </c>
      <c r="B453" t="s">
        <v>221</v>
      </c>
      <c r="C453" t="s">
        <v>224</v>
      </c>
      <c r="D453" t="s">
        <v>236</v>
      </c>
      <c r="E453" t="s">
        <v>238</v>
      </c>
      <c r="F453" t="s">
        <v>108</v>
      </c>
      <c r="G453" t="s">
        <v>136</v>
      </c>
      <c r="H453" t="s">
        <v>14</v>
      </c>
      <c r="I453">
        <v>3.0815998398266211E-7</v>
      </c>
      <c r="J453" t="s">
        <v>67</v>
      </c>
      <c r="K453" t="s">
        <v>68</v>
      </c>
      <c r="L453" t="s">
        <v>69</v>
      </c>
      <c r="M453" t="s">
        <v>62</v>
      </c>
      <c r="O453" t="s">
        <v>71</v>
      </c>
    </row>
    <row r="454" spans="1:15" x14ac:dyDescent="0.2">
      <c r="A454" t="s">
        <v>233</v>
      </c>
      <c r="B454" t="s">
        <v>221</v>
      </c>
      <c r="C454" t="s">
        <v>224</v>
      </c>
      <c r="D454" t="s">
        <v>236</v>
      </c>
      <c r="E454" t="s">
        <v>238</v>
      </c>
      <c r="F454" t="s">
        <v>108</v>
      </c>
      <c r="G454" t="s">
        <v>136</v>
      </c>
      <c r="H454" t="s">
        <v>15</v>
      </c>
      <c r="I454">
        <v>1.7134227199775672E-7</v>
      </c>
      <c r="J454" t="s">
        <v>67</v>
      </c>
      <c r="K454" t="s">
        <v>68</v>
      </c>
      <c r="L454" t="s">
        <v>69</v>
      </c>
      <c r="M454" t="s">
        <v>62</v>
      </c>
      <c r="O454" t="s">
        <v>71</v>
      </c>
    </row>
    <row r="455" spans="1:15" x14ac:dyDescent="0.2">
      <c r="A455" t="s">
        <v>233</v>
      </c>
      <c r="B455" t="s">
        <v>221</v>
      </c>
      <c r="C455" t="s">
        <v>224</v>
      </c>
      <c r="D455" t="s">
        <v>236</v>
      </c>
      <c r="E455" t="s">
        <v>238</v>
      </c>
      <c r="F455" t="s">
        <v>108</v>
      </c>
      <c r="G455" t="s">
        <v>136</v>
      </c>
      <c r="H455" t="s">
        <v>16</v>
      </c>
      <c r="I455">
        <v>3.4872368185781726E-6</v>
      </c>
      <c r="J455" t="s">
        <v>67</v>
      </c>
      <c r="K455" t="s">
        <v>68</v>
      </c>
      <c r="L455" t="s">
        <v>69</v>
      </c>
      <c r="M455" t="s">
        <v>62</v>
      </c>
      <c r="O455" t="s">
        <v>71</v>
      </c>
    </row>
    <row r="456" spans="1:15" x14ac:dyDescent="0.2">
      <c r="A456" t="s">
        <v>233</v>
      </c>
      <c r="B456" t="s">
        <v>221</v>
      </c>
      <c r="C456" t="s">
        <v>224</v>
      </c>
      <c r="D456" t="s">
        <v>236</v>
      </c>
      <c r="E456" t="s">
        <v>238</v>
      </c>
      <c r="F456" t="s">
        <v>108</v>
      </c>
      <c r="G456" t="s">
        <v>136</v>
      </c>
      <c r="H456" t="s">
        <v>17</v>
      </c>
      <c r="I456">
        <v>2.072693422469416E-8</v>
      </c>
      <c r="J456" t="s">
        <v>67</v>
      </c>
      <c r="K456" t="s">
        <v>68</v>
      </c>
      <c r="L456" t="s">
        <v>69</v>
      </c>
      <c r="M456" t="s">
        <v>62</v>
      </c>
      <c r="O456" t="s">
        <v>71</v>
      </c>
    </row>
    <row r="457" spans="1:15" x14ac:dyDescent="0.2">
      <c r="A457" t="s">
        <v>233</v>
      </c>
      <c r="B457" t="s">
        <v>221</v>
      </c>
      <c r="C457" t="s">
        <v>224</v>
      </c>
      <c r="D457" t="s">
        <v>236</v>
      </c>
      <c r="E457" t="s">
        <v>238</v>
      </c>
      <c r="F457" t="s">
        <v>108</v>
      </c>
      <c r="G457" t="s">
        <v>136</v>
      </c>
      <c r="H457" t="s">
        <v>18</v>
      </c>
      <c r="I457">
        <v>4.8502154830343767E-8</v>
      </c>
      <c r="J457" t="s">
        <v>67</v>
      </c>
      <c r="K457" t="s">
        <v>68</v>
      </c>
      <c r="L457" t="s">
        <v>69</v>
      </c>
      <c r="M457" t="s">
        <v>62</v>
      </c>
      <c r="O457" t="s">
        <v>71</v>
      </c>
    </row>
    <row r="458" spans="1:15" x14ac:dyDescent="0.2">
      <c r="A458" t="s">
        <v>233</v>
      </c>
      <c r="B458" t="s">
        <v>221</v>
      </c>
      <c r="C458" t="s">
        <v>224</v>
      </c>
      <c r="D458" t="s">
        <v>236</v>
      </c>
      <c r="E458" t="s">
        <v>238</v>
      </c>
      <c r="F458" t="s">
        <v>108</v>
      </c>
      <c r="G458" t="s">
        <v>136</v>
      </c>
      <c r="H458" t="s">
        <v>79</v>
      </c>
      <c r="I458">
        <v>7.555369995949043E-6</v>
      </c>
      <c r="J458" t="s">
        <v>67</v>
      </c>
      <c r="K458" t="s">
        <v>68</v>
      </c>
      <c r="L458" t="s">
        <v>69</v>
      </c>
      <c r="M458" t="s">
        <v>62</v>
      </c>
      <c r="O458" t="s">
        <v>71</v>
      </c>
    </row>
    <row r="459" spans="1:15" x14ac:dyDescent="0.2">
      <c r="A459" t="s">
        <v>233</v>
      </c>
      <c r="B459" t="s">
        <v>221</v>
      </c>
      <c r="C459" t="s">
        <v>224</v>
      </c>
      <c r="D459" t="s">
        <v>236</v>
      </c>
      <c r="E459" t="s">
        <v>238</v>
      </c>
      <c r="F459" t="s">
        <v>108</v>
      </c>
      <c r="G459" t="s">
        <v>136</v>
      </c>
      <c r="H459" t="s">
        <v>20</v>
      </c>
      <c r="I459">
        <v>6.7002527824472012E-8</v>
      </c>
      <c r="J459" t="s">
        <v>67</v>
      </c>
      <c r="K459" t="s">
        <v>68</v>
      </c>
      <c r="L459" t="s">
        <v>69</v>
      </c>
      <c r="M459" t="s">
        <v>62</v>
      </c>
      <c r="O459" t="s">
        <v>71</v>
      </c>
    </row>
    <row r="460" spans="1:15" x14ac:dyDescent="0.2">
      <c r="A460" t="s">
        <v>233</v>
      </c>
      <c r="B460" t="s">
        <v>221</v>
      </c>
      <c r="C460" t="s">
        <v>224</v>
      </c>
      <c r="D460" t="s">
        <v>236</v>
      </c>
      <c r="E460" t="s">
        <v>238</v>
      </c>
      <c r="F460" t="s">
        <v>108</v>
      </c>
      <c r="G460" t="s">
        <v>136</v>
      </c>
      <c r="H460" t="s">
        <v>243</v>
      </c>
      <c r="I460">
        <v>3.0261266840870982E-3</v>
      </c>
      <c r="J460" t="s">
        <v>67</v>
      </c>
      <c r="K460" t="s">
        <v>68</v>
      </c>
      <c r="L460" t="s">
        <v>69</v>
      </c>
      <c r="M460" t="s">
        <v>62</v>
      </c>
      <c r="O460" t="s">
        <v>213</v>
      </c>
    </row>
    <row r="461" spans="1:15" x14ac:dyDescent="0.2">
      <c r="A461" t="s">
        <v>233</v>
      </c>
      <c r="B461" t="s">
        <v>221</v>
      </c>
      <c r="C461" t="s">
        <v>224</v>
      </c>
      <c r="D461" t="s">
        <v>236</v>
      </c>
      <c r="E461" t="s">
        <v>238</v>
      </c>
      <c r="F461" t="s">
        <v>108</v>
      </c>
      <c r="G461" t="s">
        <v>136</v>
      </c>
      <c r="H461" t="s">
        <v>242</v>
      </c>
      <c r="I461">
        <v>0</v>
      </c>
      <c r="J461" t="s">
        <v>67</v>
      </c>
      <c r="K461" t="s">
        <v>68</v>
      </c>
      <c r="L461" t="s">
        <v>69</v>
      </c>
      <c r="M461" t="s">
        <v>62</v>
      </c>
      <c r="O461" t="s">
        <v>71</v>
      </c>
    </row>
    <row r="462" spans="1:15" x14ac:dyDescent="0.2">
      <c r="A462" t="s">
        <v>233</v>
      </c>
      <c r="B462" t="s">
        <v>221</v>
      </c>
      <c r="C462" t="s">
        <v>224</v>
      </c>
      <c r="D462" t="s">
        <v>236</v>
      </c>
      <c r="E462" t="s">
        <v>238</v>
      </c>
      <c r="F462" t="s">
        <v>108</v>
      </c>
      <c r="G462" t="s">
        <v>136</v>
      </c>
      <c r="H462" t="s">
        <v>183</v>
      </c>
      <c r="I462">
        <v>0</v>
      </c>
      <c r="J462" t="s">
        <v>67</v>
      </c>
      <c r="K462" t="s">
        <v>68</v>
      </c>
      <c r="L462" t="s">
        <v>69</v>
      </c>
      <c r="M462" t="s">
        <v>62</v>
      </c>
      <c r="O462" t="s">
        <v>71</v>
      </c>
    </row>
    <row r="463" spans="1:15" x14ac:dyDescent="0.2">
      <c r="A463" t="s">
        <v>233</v>
      </c>
      <c r="B463" t="s">
        <v>221</v>
      </c>
      <c r="C463" t="s">
        <v>224</v>
      </c>
      <c r="D463" t="s">
        <v>236</v>
      </c>
      <c r="E463" t="s">
        <v>238</v>
      </c>
      <c r="F463" t="s">
        <v>108</v>
      </c>
      <c r="G463" t="s">
        <v>136</v>
      </c>
      <c r="H463" t="s">
        <v>184</v>
      </c>
      <c r="I463">
        <v>0</v>
      </c>
      <c r="J463" t="s">
        <v>67</v>
      </c>
      <c r="K463" t="s">
        <v>68</v>
      </c>
      <c r="L463" t="s">
        <v>69</v>
      </c>
      <c r="M463" t="s">
        <v>62</v>
      </c>
      <c r="O463" t="s">
        <v>71</v>
      </c>
    </row>
    <row r="464" spans="1:15" x14ac:dyDescent="0.2">
      <c r="A464" t="s">
        <v>233</v>
      </c>
      <c r="B464" t="s">
        <v>221</v>
      </c>
      <c r="C464" t="s">
        <v>224</v>
      </c>
      <c r="D464" t="s">
        <v>236</v>
      </c>
      <c r="E464" t="s">
        <v>238</v>
      </c>
      <c r="F464" t="s">
        <v>210</v>
      </c>
      <c r="G464" t="s">
        <v>136</v>
      </c>
      <c r="H464" t="s">
        <v>8</v>
      </c>
      <c r="I464">
        <v>0</v>
      </c>
      <c r="J464" t="s">
        <v>67</v>
      </c>
      <c r="K464" t="s">
        <v>68</v>
      </c>
      <c r="L464" t="s">
        <v>69</v>
      </c>
      <c r="M464" t="s">
        <v>62</v>
      </c>
      <c r="O464" t="s">
        <v>71</v>
      </c>
    </row>
    <row r="465" spans="1:15" x14ac:dyDescent="0.2">
      <c r="A465" t="s">
        <v>233</v>
      </c>
      <c r="B465" t="s">
        <v>221</v>
      </c>
      <c r="C465" t="s">
        <v>224</v>
      </c>
      <c r="D465" t="s">
        <v>236</v>
      </c>
      <c r="E465" t="s">
        <v>238</v>
      </c>
      <c r="F465" t="s">
        <v>210</v>
      </c>
      <c r="G465" t="s">
        <v>136</v>
      </c>
      <c r="H465" t="s">
        <v>12</v>
      </c>
      <c r="I465">
        <v>0</v>
      </c>
      <c r="J465" t="s">
        <v>67</v>
      </c>
      <c r="K465" t="s">
        <v>68</v>
      </c>
      <c r="L465" t="s">
        <v>69</v>
      </c>
      <c r="M465" t="s">
        <v>62</v>
      </c>
      <c r="O465" t="s">
        <v>71</v>
      </c>
    </row>
    <row r="466" spans="1:15" x14ac:dyDescent="0.2">
      <c r="A466" t="s">
        <v>233</v>
      </c>
      <c r="B466" t="s">
        <v>221</v>
      </c>
      <c r="C466" t="s">
        <v>224</v>
      </c>
      <c r="D466" t="s">
        <v>236</v>
      </c>
      <c r="E466" t="s">
        <v>238</v>
      </c>
      <c r="F466" t="s">
        <v>210</v>
      </c>
      <c r="G466" t="s">
        <v>136</v>
      </c>
      <c r="H466" t="s">
        <v>13</v>
      </c>
      <c r="I466">
        <v>2.8436018957345973E-6</v>
      </c>
      <c r="J466" t="s">
        <v>67</v>
      </c>
      <c r="K466" t="s">
        <v>68</v>
      </c>
      <c r="L466" t="s">
        <v>69</v>
      </c>
      <c r="M466" t="s">
        <v>62</v>
      </c>
      <c r="O466" t="s">
        <v>71</v>
      </c>
    </row>
    <row r="467" spans="1:15" x14ac:dyDescent="0.2">
      <c r="A467" t="s">
        <v>233</v>
      </c>
      <c r="B467" t="s">
        <v>221</v>
      </c>
      <c r="C467" t="s">
        <v>224</v>
      </c>
      <c r="D467" t="s">
        <v>236</v>
      </c>
      <c r="E467" t="s">
        <v>238</v>
      </c>
      <c r="F467" t="s">
        <v>210</v>
      </c>
      <c r="G467" t="s">
        <v>136</v>
      </c>
      <c r="H467" t="s">
        <v>14</v>
      </c>
      <c r="I467">
        <v>0</v>
      </c>
      <c r="J467" t="s">
        <v>67</v>
      </c>
      <c r="K467" t="s">
        <v>68</v>
      </c>
      <c r="L467" t="s">
        <v>69</v>
      </c>
      <c r="M467" t="s">
        <v>62</v>
      </c>
      <c r="O467" t="s">
        <v>71</v>
      </c>
    </row>
    <row r="468" spans="1:15" x14ac:dyDescent="0.2">
      <c r="A468" t="s">
        <v>233</v>
      </c>
      <c r="B468" t="s">
        <v>221</v>
      </c>
      <c r="C468" t="s">
        <v>224</v>
      </c>
      <c r="D468" t="s">
        <v>236</v>
      </c>
      <c r="E468" t="s">
        <v>238</v>
      </c>
      <c r="F468" t="s">
        <v>210</v>
      </c>
      <c r="G468" t="s">
        <v>136</v>
      </c>
      <c r="H468" t="s">
        <v>15</v>
      </c>
      <c r="I468">
        <v>0</v>
      </c>
      <c r="J468" t="s">
        <v>67</v>
      </c>
      <c r="K468" t="s">
        <v>68</v>
      </c>
      <c r="L468" t="s">
        <v>69</v>
      </c>
      <c r="M468" t="s">
        <v>62</v>
      </c>
      <c r="O468" t="s">
        <v>71</v>
      </c>
    </row>
    <row r="469" spans="1:15" x14ac:dyDescent="0.2">
      <c r="A469" t="s">
        <v>233</v>
      </c>
      <c r="B469" t="s">
        <v>221</v>
      </c>
      <c r="C469" t="s">
        <v>224</v>
      </c>
      <c r="D469" t="s">
        <v>236</v>
      </c>
      <c r="E469" t="s">
        <v>238</v>
      </c>
      <c r="F469" t="s">
        <v>210</v>
      </c>
      <c r="G469" t="s">
        <v>136</v>
      </c>
      <c r="H469" t="s">
        <v>16</v>
      </c>
      <c r="I469">
        <v>1.5545023696682462E-5</v>
      </c>
      <c r="J469" t="s">
        <v>67</v>
      </c>
      <c r="K469" t="s">
        <v>68</v>
      </c>
      <c r="L469" t="s">
        <v>69</v>
      </c>
      <c r="M469" t="s">
        <v>62</v>
      </c>
      <c r="O469" t="s">
        <v>71</v>
      </c>
    </row>
    <row r="470" spans="1:15" x14ac:dyDescent="0.2">
      <c r="A470" t="s">
        <v>233</v>
      </c>
      <c r="B470" t="s">
        <v>221</v>
      </c>
      <c r="C470" t="s">
        <v>224</v>
      </c>
      <c r="D470" t="s">
        <v>236</v>
      </c>
      <c r="E470" t="s">
        <v>238</v>
      </c>
      <c r="F470" t="s">
        <v>210</v>
      </c>
      <c r="G470" t="s">
        <v>136</v>
      </c>
      <c r="H470" t="s">
        <v>17</v>
      </c>
      <c r="I470">
        <v>0</v>
      </c>
      <c r="J470" t="s">
        <v>67</v>
      </c>
      <c r="K470" t="s">
        <v>68</v>
      </c>
      <c r="L470" t="s">
        <v>69</v>
      </c>
      <c r="M470" t="s">
        <v>62</v>
      </c>
      <c r="O470" t="s">
        <v>71</v>
      </c>
    </row>
    <row r="471" spans="1:15" x14ac:dyDescent="0.2">
      <c r="A471" t="s">
        <v>233</v>
      </c>
      <c r="B471" t="s">
        <v>221</v>
      </c>
      <c r="C471" t="s">
        <v>224</v>
      </c>
      <c r="D471" t="s">
        <v>236</v>
      </c>
      <c r="E471" t="s">
        <v>238</v>
      </c>
      <c r="F471" t="s">
        <v>210</v>
      </c>
      <c r="G471" t="s">
        <v>136</v>
      </c>
      <c r="H471" t="s">
        <v>18</v>
      </c>
      <c r="I471">
        <v>0</v>
      </c>
      <c r="J471" t="s">
        <v>67</v>
      </c>
      <c r="K471" t="s">
        <v>68</v>
      </c>
      <c r="L471" t="s">
        <v>69</v>
      </c>
      <c r="M471" t="s">
        <v>62</v>
      </c>
      <c r="O471" t="s">
        <v>71</v>
      </c>
    </row>
    <row r="472" spans="1:15" x14ac:dyDescent="0.2">
      <c r="A472" t="s">
        <v>233</v>
      </c>
      <c r="B472" t="s">
        <v>221</v>
      </c>
      <c r="C472" t="s">
        <v>224</v>
      </c>
      <c r="D472" t="s">
        <v>236</v>
      </c>
      <c r="E472" t="s">
        <v>238</v>
      </c>
      <c r="F472" t="s">
        <v>210</v>
      </c>
      <c r="G472" t="s">
        <v>136</v>
      </c>
      <c r="H472" t="s">
        <v>79</v>
      </c>
      <c r="I472">
        <v>0</v>
      </c>
      <c r="J472" t="s">
        <v>67</v>
      </c>
      <c r="K472" t="s">
        <v>68</v>
      </c>
      <c r="L472" t="s">
        <v>69</v>
      </c>
      <c r="M472" t="s">
        <v>62</v>
      </c>
      <c r="O472" t="s">
        <v>71</v>
      </c>
    </row>
    <row r="473" spans="1:15" x14ac:dyDescent="0.2">
      <c r="A473" t="s">
        <v>233</v>
      </c>
      <c r="B473" t="s">
        <v>221</v>
      </c>
      <c r="C473" t="s">
        <v>224</v>
      </c>
      <c r="D473" t="s">
        <v>236</v>
      </c>
      <c r="E473" t="s">
        <v>238</v>
      </c>
      <c r="F473" t="s">
        <v>210</v>
      </c>
      <c r="G473" t="s">
        <v>136</v>
      </c>
      <c r="H473" t="s">
        <v>20</v>
      </c>
      <c r="I473">
        <v>0</v>
      </c>
      <c r="J473" t="s">
        <v>67</v>
      </c>
      <c r="K473" t="s">
        <v>68</v>
      </c>
      <c r="L473" t="s">
        <v>69</v>
      </c>
      <c r="M473" t="s">
        <v>62</v>
      </c>
      <c r="O473" t="s">
        <v>71</v>
      </c>
    </row>
    <row r="474" spans="1:15" x14ac:dyDescent="0.2">
      <c r="A474" t="s">
        <v>233</v>
      </c>
      <c r="B474" t="s">
        <v>221</v>
      </c>
      <c r="C474" t="s">
        <v>224</v>
      </c>
      <c r="D474" t="s">
        <v>236</v>
      </c>
      <c r="E474" t="s">
        <v>238</v>
      </c>
      <c r="F474" t="s">
        <v>210</v>
      </c>
      <c r="G474" t="s">
        <v>136</v>
      </c>
      <c r="H474" t="s">
        <v>243</v>
      </c>
      <c r="I474">
        <v>0</v>
      </c>
      <c r="J474" t="s">
        <v>67</v>
      </c>
      <c r="K474" t="s">
        <v>68</v>
      </c>
      <c r="L474" t="s">
        <v>69</v>
      </c>
      <c r="M474" t="s">
        <v>62</v>
      </c>
      <c r="O474" t="s">
        <v>213</v>
      </c>
    </row>
    <row r="475" spans="1:15" x14ac:dyDescent="0.2">
      <c r="A475" t="s">
        <v>233</v>
      </c>
      <c r="B475" t="s">
        <v>221</v>
      </c>
      <c r="C475" t="s">
        <v>224</v>
      </c>
      <c r="D475" t="s">
        <v>236</v>
      </c>
      <c r="E475" t="s">
        <v>238</v>
      </c>
      <c r="F475" t="s">
        <v>210</v>
      </c>
      <c r="G475" t="s">
        <v>136</v>
      </c>
      <c r="H475" t="s">
        <v>242</v>
      </c>
      <c r="I475">
        <v>0</v>
      </c>
      <c r="J475" t="s">
        <v>67</v>
      </c>
      <c r="K475" t="s">
        <v>68</v>
      </c>
      <c r="L475" t="s">
        <v>69</v>
      </c>
      <c r="M475" t="s">
        <v>62</v>
      </c>
      <c r="O475" t="s">
        <v>71</v>
      </c>
    </row>
    <row r="476" spans="1:15" x14ac:dyDescent="0.2">
      <c r="A476" t="s">
        <v>233</v>
      </c>
      <c r="B476" t="s">
        <v>221</v>
      </c>
      <c r="C476" t="s">
        <v>224</v>
      </c>
      <c r="D476" t="s">
        <v>236</v>
      </c>
      <c r="E476" t="s">
        <v>238</v>
      </c>
      <c r="F476" t="s">
        <v>210</v>
      </c>
      <c r="G476" t="s">
        <v>136</v>
      </c>
      <c r="H476" t="s">
        <v>183</v>
      </c>
      <c r="I476">
        <v>0</v>
      </c>
      <c r="J476" t="s">
        <v>67</v>
      </c>
      <c r="K476" t="s">
        <v>68</v>
      </c>
      <c r="L476" t="s">
        <v>69</v>
      </c>
      <c r="M476" t="s">
        <v>62</v>
      </c>
      <c r="O476" t="s">
        <v>71</v>
      </c>
    </row>
    <row r="477" spans="1:15" x14ac:dyDescent="0.2">
      <c r="A477" t="s">
        <v>233</v>
      </c>
      <c r="B477" t="s">
        <v>221</v>
      </c>
      <c r="C477" t="s">
        <v>224</v>
      </c>
      <c r="D477" t="s">
        <v>236</v>
      </c>
      <c r="E477" t="s">
        <v>238</v>
      </c>
      <c r="F477" t="s">
        <v>210</v>
      </c>
      <c r="G477" t="s">
        <v>136</v>
      </c>
      <c r="H477" t="s">
        <v>184</v>
      </c>
      <c r="I477">
        <v>0</v>
      </c>
      <c r="J477" t="s">
        <v>67</v>
      </c>
      <c r="K477" t="s">
        <v>68</v>
      </c>
      <c r="L477" t="s">
        <v>69</v>
      </c>
      <c r="M477" t="s">
        <v>62</v>
      </c>
      <c r="O477" t="s">
        <v>71</v>
      </c>
    </row>
    <row r="478" spans="1:15" x14ac:dyDescent="0.2">
      <c r="A478" t="s">
        <v>233</v>
      </c>
      <c r="B478" t="s">
        <v>221</v>
      </c>
      <c r="C478" t="s">
        <v>224</v>
      </c>
      <c r="D478" t="s">
        <v>236</v>
      </c>
      <c r="E478" t="s">
        <v>238</v>
      </c>
      <c r="F478" t="s">
        <v>113</v>
      </c>
      <c r="G478" t="s">
        <v>136</v>
      </c>
      <c r="H478" t="s">
        <v>8</v>
      </c>
      <c r="I478">
        <v>5.3890472266969264E-6</v>
      </c>
      <c r="J478" t="s">
        <v>67</v>
      </c>
      <c r="K478" t="s">
        <v>68</v>
      </c>
      <c r="L478" t="s">
        <v>69</v>
      </c>
      <c r="M478" t="s">
        <v>62</v>
      </c>
      <c r="O478" t="s">
        <v>71</v>
      </c>
    </row>
    <row r="479" spans="1:15" x14ac:dyDescent="0.2">
      <c r="A479" t="s">
        <v>233</v>
      </c>
      <c r="B479" t="s">
        <v>221</v>
      </c>
      <c r="C479" t="s">
        <v>224</v>
      </c>
      <c r="D479" t="s">
        <v>236</v>
      </c>
      <c r="E479" t="s">
        <v>238</v>
      </c>
      <c r="F479" t="s">
        <v>113</v>
      </c>
      <c r="G479" t="s">
        <v>136</v>
      </c>
      <c r="H479" t="s">
        <v>12</v>
      </c>
      <c r="I479">
        <v>1.7076395064576217E-5</v>
      </c>
      <c r="J479" t="s">
        <v>67</v>
      </c>
      <c r="K479" t="s">
        <v>68</v>
      </c>
      <c r="L479" t="s">
        <v>69</v>
      </c>
      <c r="M479" t="s">
        <v>62</v>
      </c>
      <c r="O479" t="s">
        <v>71</v>
      </c>
    </row>
    <row r="480" spans="1:15" x14ac:dyDescent="0.2">
      <c r="A480" t="s">
        <v>233</v>
      </c>
      <c r="B480" t="s">
        <v>221</v>
      </c>
      <c r="C480" t="s">
        <v>224</v>
      </c>
      <c r="D480" t="s">
        <v>236</v>
      </c>
      <c r="E480" t="s">
        <v>238</v>
      </c>
      <c r="F480" t="s">
        <v>113</v>
      </c>
      <c r="G480" t="s">
        <v>136</v>
      </c>
      <c r="H480" t="s">
        <v>13</v>
      </c>
      <c r="I480">
        <v>3.3450123519460088E-5</v>
      </c>
      <c r="J480" t="s">
        <v>67</v>
      </c>
      <c r="K480" t="s">
        <v>68</v>
      </c>
      <c r="L480" t="s">
        <v>69</v>
      </c>
      <c r="M480" t="s">
        <v>62</v>
      </c>
      <c r="O480" t="s">
        <v>71</v>
      </c>
    </row>
    <row r="481" spans="1:15" x14ac:dyDescent="0.2">
      <c r="A481" t="s">
        <v>233</v>
      </c>
      <c r="B481" t="s">
        <v>221</v>
      </c>
      <c r="C481" t="s">
        <v>224</v>
      </c>
      <c r="D481" t="s">
        <v>236</v>
      </c>
      <c r="E481" t="s">
        <v>238</v>
      </c>
      <c r="F481" t="s">
        <v>113</v>
      </c>
      <c r="G481" t="s">
        <v>136</v>
      </c>
      <c r="H481" t="s">
        <v>14</v>
      </c>
      <c r="I481">
        <v>6.0081394234525787E-6</v>
      </c>
      <c r="J481" t="s">
        <v>67</v>
      </c>
      <c r="K481" t="s">
        <v>68</v>
      </c>
      <c r="L481" t="s">
        <v>69</v>
      </c>
      <c r="M481" t="s">
        <v>62</v>
      </c>
      <c r="O481" t="s">
        <v>71</v>
      </c>
    </row>
    <row r="482" spans="1:15" x14ac:dyDescent="0.2">
      <c r="A482" t="s">
        <v>233</v>
      </c>
      <c r="B482" t="s">
        <v>221</v>
      </c>
      <c r="C482" t="s">
        <v>224</v>
      </c>
      <c r="D482" t="s">
        <v>236</v>
      </c>
      <c r="E482" t="s">
        <v>238</v>
      </c>
      <c r="F482" t="s">
        <v>113</v>
      </c>
      <c r="G482" t="s">
        <v>136</v>
      </c>
      <c r="H482" t="s">
        <v>15</v>
      </c>
      <c r="I482">
        <v>2.60322363495078E-6</v>
      </c>
      <c r="J482" t="s">
        <v>67</v>
      </c>
      <c r="K482" t="s">
        <v>68</v>
      </c>
      <c r="L482" t="s">
        <v>69</v>
      </c>
      <c r="M482" t="s">
        <v>62</v>
      </c>
      <c r="O482" t="s">
        <v>71</v>
      </c>
    </row>
    <row r="483" spans="1:15" x14ac:dyDescent="0.2">
      <c r="A483" t="s">
        <v>233</v>
      </c>
      <c r="B483" t="s">
        <v>221</v>
      </c>
      <c r="C483" t="s">
        <v>224</v>
      </c>
      <c r="D483" t="s">
        <v>236</v>
      </c>
      <c r="E483" t="s">
        <v>238</v>
      </c>
      <c r="F483" t="s">
        <v>113</v>
      </c>
      <c r="G483" t="s">
        <v>136</v>
      </c>
      <c r="H483" t="s">
        <v>16</v>
      </c>
      <c r="I483">
        <v>8.2267182288245469E-5</v>
      </c>
      <c r="J483" t="s">
        <v>67</v>
      </c>
      <c r="K483" t="s">
        <v>68</v>
      </c>
      <c r="L483" t="s">
        <v>69</v>
      </c>
      <c r="M483" t="s">
        <v>62</v>
      </c>
      <c r="O483" t="s">
        <v>71</v>
      </c>
    </row>
    <row r="484" spans="1:15" x14ac:dyDescent="0.2">
      <c r="A484" t="s">
        <v>233</v>
      </c>
      <c r="B484" t="s">
        <v>221</v>
      </c>
      <c r="C484" t="s">
        <v>224</v>
      </c>
      <c r="D484" t="s">
        <v>236</v>
      </c>
      <c r="E484" t="s">
        <v>238</v>
      </c>
      <c r="F484" t="s">
        <v>113</v>
      </c>
      <c r="G484" t="s">
        <v>136</v>
      </c>
      <c r="H484" t="s">
        <v>17</v>
      </c>
      <c r="I484">
        <v>2.1379764540736808E-7</v>
      </c>
      <c r="J484" t="s">
        <v>67</v>
      </c>
      <c r="K484" t="s">
        <v>68</v>
      </c>
      <c r="L484" t="s">
        <v>69</v>
      </c>
      <c r="M484" t="s">
        <v>62</v>
      </c>
      <c r="O484" t="s">
        <v>71</v>
      </c>
    </row>
    <row r="485" spans="1:15" x14ac:dyDescent="0.2">
      <c r="A485" t="s">
        <v>233</v>
      </c>
      <c r="B485" t="s">
        <v>221</v>
      </c>
      <c r="C485" t="s">
        <v>224</v>
      </c>
      <c r="D485" t="s">
        <v>236</v>
      </c>
      <c r="E485" t="s">
        <v>238</v>
      </c>
      <c r="F485" t="s">
        <v>113</v>
      </c>
      <c r="G485" t="s">
        <v>136</v>
      </c>
      <c r="H485" t="s">
        <v>18</v>
      </c>
      <c r="I485">
        <v>5.0467252267784793E-7</v>
      </c>
      <c r="J485" t="s">
        <v>67</v>
      </c>
      <c r="K485" t="s">
        <v>68</v>
      </c>
      <c r="L485" t="s">
        <v>69</v>
      </c>
      <c r="M485" t="s">
        <v>62</v>
      </c>
      <c r="O485" t="s">
        <v>71</v>
      </c>
    </row>
    <row r="486" spans="1:15" x14ac:dyDescent="0.2">
      <c r="A486" t="s">
        <v>233</v>
      </c>
      <c r="B486" t="s">
        <v>221</v>
      </c>
      <c r="C486" t="s">
        <v>224</v>
      </c>
      <c r="D486" t="s">
        <v>236</v>
      </c>
      <c r="E486" t="s">
        <v>238</v>
      </c>
      <c r="F486" t="s">
        <v>113</v>
      </c>
      <c r="G486" t="s">
        <v>136</v>
      </c>
      <c r="H486" t="s">
        <v>79</v>
      </c>
      <c r="I486">
        <v>9.4552886820962258E-5</v>
      </c>
      <c r="J486" t="s">
        <v>67</v>
      </c>
      <c r="K486" t="s">
        <v>68</v>
      </c>
      <c r="L486" t="s">
        <v>69</v>
      </c>
      <c r="M486" t="s">
        <v>62</v>
      </c>
      <c r="O486" t="s">
        <v>71</v>
      </c>
    </row>
    <row r="487" spans="1:15" x14ac:dyDescent="0.2">
      <c r="A487" t="s">
        <v>233</v>
      </c>
      <c r="B487" t="s">
        <v>221</v>
      </c>
      <c r="C487" t="s">
        <v>224</v>
      </c>
      <c r="D487" t="s">
        <v>236</v>
      </c>
      <c r="E487" t="s">
        <v>238</v>
      </c>
      <c r="F487" t="s">
        <v>113</v>
      </c>
      <c r="G487" t="s">
        <v>136</v>
      </c>
      <c r="H487" t="s">
        <v>20</v>
      </c>
      <c r="I487">
        <v>7.4704716337949055E-7</v>
      </c>
      <c r="J487" t="s">
        <v>67</v>
      </c>
      <c r="K487" t="s">
        <v>68</v>
      </c>
      <c r="L487" t="s">
        <v>69</v>
      </c>
      <c r="M487" t="s">
        <v>62</v>
      </c>
      <c r="O487" t="s">
        <v>71</v>
      </c>
    </row>
    <row r="488" spans="1:15" x14ac:dyDescent="0.2">
      <c r="A488" t="s">
        <v>233</v>
      </c>
      <c r="B488" t="s">
        <v>221</v>
      </c>
      <c r="C488" t="s">
        <v>224</v>
      </c>
      <c r="D488" t="s">
        <v>236</v>
      </c>
      <c r="E488" t="s">
        <v>238</v>
      </c>
      <c r="F488" t="s">
        <v>113</v>
      </c>
      <c r="G488" t="s">
        <v>136</v>
      </c>
      <c r="H488" t="s">
        <v>243</v>
      </c>
      <c r="I488">
        <v>4.7671351089426085E-2</v>
      </c>
      <c r="J488" t="s">
        <v>67</v>
      </c>
      <c r="K488" t="s">
        <v>68</v>
      </c>
      <c r="L488" t="s">
        <v>69</v>
      </c>
      <c r="M488" t="s">
        <v>62</v>
      </c>
      <c r="O488" t="s">
        <v>213</v>
      </c>
    </row>
    <row r="489" spans="1:15" x14ac:dyDescent="0.2">
      <c r="A489" t="s">
        <v>233</v>
      </c>
      <c r="B489" t="s">
        <v>221</v>
      </c>
      <c r="C489" t="s">
        <v>224</v>
      </c>
      <c r="D489" t="s">
        <v>236</v>
      </c>
      <c r="E489" t="s">
        <v>238</v>
      </c>
      <c r="F489" t="s">
        <v>113</v>
      </c>
      <c r="G489" t="s">
        <v>136</v>
      </c>
      <c r="H489" t="s">
        <v>242</v>
      </c>
      <c r="I489">
        <v>0</v>
      </c>
      <c r="J489" t="s">
        <v>67</v>
      </c>
      <c r="K489" t="s">
        <v>68</v>
      </c>
      <c r="L489" t="s">
        <v>69</v>
      </c>
      <c r="M489" t="s">
        <v>62</v>
      </c>
      <c r="O489" t="s">
        <v>71</v>
      </c>
    </row>
    <row r="490" spans="1:15" x14ac:dyDescent="0.2">
      <c r="A490" t="s">
        <v>233</v>
      </c>
      <c r="B490" t="s">
        <v>221</v>
      </c>
      <c r="C490" t="s">
        <v>224</v>
      </c>
      <c r="D490" t="s">
        <v>236</v>
      </c>
      <c r="E490" t="s">
        <v>238</v>
      </c>
      <c r="F490" t="s">
        <v>113</v>
      </c>
      <c r="G490" t="s">
        <v>136</v>
      </c>
      <c r="H490" t="s">
        <v>183</v>
      </c>
      <c r="I490">
        <v>1.2722083382892698E-4</v>
      </c>
      <c r="J490" t="s">
        <v>67</v>
      </c>
      <c r="K490" t="s">
        <v>68</v>
      </c>
      <c r="L490" t="s">
        <v>69</v>
      </c>
      <c r="M490" t="s">
        <v>62</v>
      </c>
      <c r="O490" t="s">
        <v>71</v>
      </c>
    </row>
    <row r="491" spans="1:15" x14ac:dyDescent="0.2">
      <c r="A491" t="s">
        <v>233</v>
      </c>
      <c r="B491" t="s">
        <v>221</v>
      </c>
      <c r="C491" t="s">
        <v>224</v>
      </c>
      <c r="D491" t="s">
        <v>236</v>
      </c>
      <c r="E491" t="s">
        <v>238</v>
      </c>
      <c r="F491" t="s">
        <v>113</v>
      </c>
      <c r="G491" t="s">
        <v>136</v>
      </c>
      <c r="H491" t="s">
        <v>184</v>
      </c>
      <c r="I491">
        <v>2.5444166765785394E-5</v>
      </c>
      <c r="J491" t="s">
        <v>67</v>
      </c>
      <c r="K491" t="s">
        <v>68</v>
      </c>
      <c r="L491" t="s">
        <v>69</v>
      </c>
      <c r="M491" t="s">
        <v>62</v>
      </c>
      <c r="O491" t="s">
        <v>71</v>
      </c>
    </row>
    <row r="492" spans="1:15" x14ac:dyDescent="0.2">
      <c r="A492" t="s">
        <v>233</v>
      </c>
      <c r="B492" t="s">
        <v>220</v>
      </c>
      <c r="C492" t="s">
        <v>222</v>
      </c>
      <c r="D492" t="s">
        <v>236</v>
      </c>
      <c r="E492" t="s">
        <v>240</v>
      </c>
      <c r="F492" t="s">
        <v>87</v>
      </c>
      <c r="G492" t="s">
        <v>84</v>
      </c>
      <c r="H492" t="s">
        <v>84</v>
      </c>
      <c r="I492">
        <v>0.8265846137949423</v>
      </c>
      <c r="J492" t="s">
        <v>63</v>
      </c>
      <c r="K492" t="s">
        <v>64</v>
      </c>
      <c r="L492" t="s">
        <v>65</v>
      </c>
      <c r="M492" t="s">
        <v>62</v>
      </c>
      <c r="N492" t="s">
        <v>85</v>
      </c>
      <c r="O492" t="s">
        <v>147</v>
      </c>
    </row>
    <row r="493" spans="1:15" x14ac:dyDescent="0.2">
      <c r="A493" t="s">
        <v>233</v>
      </c>
      <c r="B493" t="s">
        <v>220</v>
      </c>
      <c r="C493" t="s">
        <v>223</v>
      </c>
      <c r="D493" t="s">
        <v>236</v>
      </c>
      <c r="E493" t="s">
        <v>240</v>
      </c>
      <c r="F493" t="s">
        <v>100</v>
      </c>
      <c r="G493" t="s">
        <v>138</v>
      </c>
      <c r="H493" t="s">
        <v>138</v>
      </c>
      <c r="I493">
        <v>1.959410780357711</v>
      </c>
      <c r="J493" t="s">
        <v>63</v>
      </c>
      <c r="K493" t="s">
        <v>64</v>
      </c>
      <c r="L493" t="s">
        <v>65</v>
      </c>
      <c r="M493" t="s">
        <v>62</v>
      </c>
      <c r="N493" t="s">
        <v>85</v>
      </c>
      <c r="O493" t="s">
        <v>153</v>
      </c>
    </row>
    <row r="494" spans="1:15" x14ac:dyDescent="0.2">
      <c r="A494" t="s">
        <v>233</v>
      </c>
      <c r="B494" t="s">
        <v>220</v>
      </c>
      <c r="C494" t="s">
        <v>224</v>
      </c>
      <c r="D494" t="s">
        <v>236</v>
      </c>
      <c r="E494" t="s">
        <v>240</v>
      </c>
      <c r="F494" t="s">
        <v>108</v>
      </c>
      <c r="G494" t="s">
        <v>148</v>
      </c>
      <c r="H494" t="s">
        <v>148</v>
      </c>
      <c r="I494">
        <v>2.088166533290686</v>
      </c>
      <c r="J494" t="s">
        <v>63</v>
      </c>
      <c r="K494" t="s">
        <v>64</v>
      </c>
      <c r="L494" t="s">
        <v>65</v>
      </c>
      <c r="M494" t="s">
        <v>62</v>
      </c>
      <c r="N494" t="s">
        <v>85</v>
      </c>
      <c r="O494" t="s">
        <v>153</v>
      </c>
    </row>
    <row r="495" spans="1:15" x14ac:dyDescent="0.2">
      <c r="A495" t="s">
        <v>233</v>
      </c>
      <c r="B495" t="s">
        <v>221</v>
      </c>
      <c r="C495" t="s">
        <v>222</v>
      </c>
      <c r="D495" t="s">
        <v>236</v>
      </c>
      <c r="E495" t="s">
        <v>240</v>
      </c>
      <c r="F495" t="s">
        <v>87</v>
      </c>
      <c r="G495" t="s">
        <v>84</v>
      </c>
      <c r="H495" t="s">
        <v>84</v>
      </c>
      <c r="I495">
        <v>0.8265846137949423</v>
      </c>
      <c r="J495" t="s">
        <v>63</v>
      </c>
      <c r="K495" t="s">
        <v>64</v>
      </c>
      <c r="L495" t="s">
        <v>65</v>
      </c>
      <c r="M495" t="s">
        <v>62</v>
      </c>
      <c r="N495" t="s">
        <v>85</v>
      </c>
      <c r="O495" t="s">
        <v>147</v>
      </c>
    </row>
    <row r="496" spans="1:15" x14ac:dyDescent="0.2">
      <c r="A496" t="s">
        <v>233</v>
      </c>
      <c r="B496" t="s">
        <v>221</v>
      </c>
      <c r="C496" t="s">
        <v>223</v>
      </c>
      <c r="D496" t="s">
        <v>236</v>
      </c>
      <c r="E496" t="s">
        <v>240</v>
      </c>
      <c r="F496" t="s">
        <v>100</v>
      </c>
      <c r="G496" t="s">
        <v>138</v>
      </c>
      <c r="H496" t="s">
        <v>138</v>
      </c>
      <c r="I496">
        <v>1.959410780357711</v>
      </c>
      <c r="J496" t="s">
        <v>63</v>
      </c>
      <c r="K496" t="s">
        <v>64</v>
      </c>
      <c r="L496" t="s">
        <v>65</v>
      </c>
      <c r="M496" t="s">
        <v>62</v>
      </c>
      <c r="N496" t="s">
        <v>85</v>
      </c>
      <c r="O496" t="s">
        <v>153</v>
      </c>
    </row>
    <row r="497" spans="1:15" x14ac:dyDescent="0.2">
      <c r="A497" t="s">
        <v>233</v>
      </c>
      <c r="B497" t="s">
        <v>221</v>
      </c>
      <c r="C497" t="s">
        <v>224</v>
      </c>
      <c r="D497" t="s">
        <v>236</v>
      </c>
      <c r="E497" t="s">
        <v>240</v>
      </c>
      <c r="F497" t="s">
        <v>108</v>
      </c>
      <c r="G497" t="s">
        <v>148</v>
      </c>
      <c r="H497" t="s">
        <v>148</v>
      </c>
      <c r="I497">
        <v>2.088166533290686</v>
      </c>
      <c r="J497" t="s">
        <v>63</v>
      </c>
      <c r="K497" t="s">
        <v>64</v>
      </c>
      <c r="L497" t="s">
        <v>65</v>
      </c>
      <c r="M497" t="s">
        <v>62</v>
      </c>
      <c r="N497" t="s">
        <v>85</v>
      </c>
      <c r="O497" t="s">
        <v>153</v>
      </c>
    </row>
    <row r="498" spans="1:15" x14ac:dyDescent="0.2">
      <c r="A498" t="s">
        <v>233</v>
      </c>
      <c r="B498" t="s">
        <v>220</v>
      </c>
      <c r="C498" t="s">
        <v>222</v>
      </c>
      <c r="D498" t="s">
        <v>236</v>
      </c>
      <c r="E498" t="s">
        <v>240</v>
      </c>
      <c r="F498" t="s">
        <v>87</v>
      </c>
      <c r="G498" t="s">
        <v>139</v>
      </c>
      <c r="H498" t="s">
        <v>139</v>
      </c>
      <c r="I498">
        <v>0.54469479725896031</v>
      </c>
      <c r="J498" t="s">
        <v>63</v>
      </c>
      <c r="K498" t="s">
        <v>64</v>
      </c>
      <c r="L498" t="s">
        <v>65</v>
      </c>
      <c r="M498" t="s">
        <v>62</v>
      </c>
      <c r="O498" t="s">
        <v>152</v>
      </c>
    </row>
    <row r="499" spans="1:15" x14ac:dyDescent="0.2">
      <c r="A499" t="s">
        <v>233</v>
      </c>
      <c r="B499" t="s">
        <v>220</v>
      </c>
      <c r="C499" t="s">
        <v>222</v>
      </c>
      <c r="D499" t="s">
        <v>236</v>
      </c>
      <c r="E499" t="s">
        <v>240</v>
      </c>
      <c r="F499" t="s">
        <v>93</v>
      </c>
      <c r="G499" t="s">
        <v>7</v>
      </c>
      <c r="H499" t="s">
        <v>7</v>
      </c>
      <c r="I499">
        <v>0.10218648935107733</v>
      </c>
      <c r="J499" t="s">
        <v>63</v>
      </c>
      <c r="K499" t="s">
        <v>64</v>
      </c>
      <c r="L499" t="s">
        <v>65</v>
      </c>
      <c r="M499" t="s">
        <v>62</v>
      </c>
      <c r="O499" t="s">
        <v>154</v>
      </c>
    </row>
    <row r="500" spans="1:15" x14ac:dyDescent="0.2">
      <c r="A500" t="s">
        <v>233</v>
      </c>
      <c r="B500" t="s">
        <v>220</v>
      </c>
      <c r="C500" t="s">
        <v>230</v>
      </c>
      <c r="D500" t="s">
        <v>236</v>
      </c>
      <c r="E500" t="s">
        <v>240</v>
      </c>
      <c r="F500" t="s">
        <v>87</v>
      </c>
      <c r="G500" t="s">
        <v>7</v>
      </c>
      <c r="H500" t="s">
        <v>7</v>
      </c>
      <c r="I500">
        <v>1.1978873430410333</v>
      </c>
      <c r="J500" t="s">
        <v>63</v>
      </c>
      <c r="K500" t="s">
        <v>64</v>
      </c>
      <c r="L500" t="s">
        <v>65</v>
      </c>
      <c r="M500" t="s">
        <v>62</v>
      </c>
      <c r="O500" t="s">
        <v>154</v>
      </c>
    </row>
    <row r="501" spans="1:15" x14ac:dyDescent="0.2">
      <c r="A501" t="s">
        <v>233</v>
      </c>
      <c r="B501" t="s">
        <v>220</v>
      </c>
      <c r="C501" t="s">
        <v>230</v>
      </c>
      <c r="D501" t="s">
        <v>236</v>
      </c>
      <c r="E501" t="s">
        <v>240</v>
      </c>
      <c r="F501" t="s">
        <v>93</v>
      </c>
      <c r="G501" t="s">
        <v>7</v>
      </c>
      <c r="H501" t="s">
        <v>7</v>
      </c>
      <c r="I501">
        <v>0.10218648935107733</v>
      </c>
      <c r="J501" t="s">
        <v>63</v>
      </c>
      <c r="K501" t="s">
        <v>64</v>
      </c>
      <c r="L501" t="s">
        <v>65</v>
      </c>
      <c r="M501" t="s">
        <v>62</v>
      </c>
      <c r="O501" t="s">
        <v>154</v>
      </c>
    </row>
    <row r="502" spans="1:15" x14ac:dyDescent="0.2">
      <c r="A502" t="s">
        <v>233</v>
      </c>
      <c r="B502" t="s">
        <v>220</v>
      </c>
      <c r="C502" t="s">
        <v>223</v>
      </c>
      <c r="D502" t="s">
        <v>236</v>
      </c>
      <c r="E502" t="s">
        <v>240</v>
      </c>
      <c r="F502" t="s">
        <v>93</v>
      </c>
      <c r="G502" t="s">
        <v>7</v>
      </c>
      <c r="H502" t="s">
        <v>7</v>
      </c>
      <c r="I502">
        <v>0.10218648935107733</v>
      </c>
      <c r="J502" t="s">
        <v>63</v>
      </c>
      <c r="K502" t="s">
        <v>64</v>
      </c>
      <c r="L502" t="s">
        <v>65</v>
      </c>
      <c r="M502" t="s">
        <v>62</v>
      </c>
      <c r="O502" t="s">
        <v>154</v>
      </c>
    </row>
    <row r="503" spans="1:15" x14ac:dyDescent="0.2">
      <c r="A503" t="s">
        <v>233</v>
      </c>
      <c r="B503" t="s">
        <v>220</v>
      </c>
      <c r="C503" t="s">
        <v>224</v>
      </c>
      <c r="D503" t="s">
        <v>236</v>
      </c>
      <c r="E503" t="s">
        <v>240</v>
      </c>
      <c r="F503" t="s">
        <v>108</v>
      </c>
      <c r="G503" t="s">
        <v>139</v>
      </c>
      <c r="H503" t="s">
        <v>139</v>
      </c>
      <c r="I503">
        <v>5.1779512269159049E-2</v>
      </c>
      <c r="J503" t="s">
        <v>63</v>
      </c>
      <c r="K503" t="s">
        <v>64</v>
      </c>
      <c r="L503" t="s">
        <v>65</v>
      </c>
      <c r="M503" t="s">
        <v>62</v>
      </c>
      <c r="N503" t="s">
        <v>211</v>
      </c>
      <c r="O503" t="s">
        <v>152</v>
      </c>
    </row>
    <row r="504" spans="1:15" x14ac:dyDescent="0.2">
      <c r="A504" t="s">
        <v>233</v>
      </c>
      <c r="B504" t="s">
        <v>220</v>
      </c>
      <c r="C504" t="s">
        <v>224</v>
      </c>
      <c r="D504" t="s">
        <v>236</v>
      </c>
      <c r="E504" t="s">
        <v>240</v>
      </c>
      <c r="F504" t="s">
        <v>108</v>
      </c>
      <c r="G504" t="s">
        <v>7</v>
      </c>
      <c r="H504" t="s">
        <v>7</v>
      </c>
      <c r="I504">
        <v>2.9348239904505288E-2</v>
      </c>
      <c r="J504" t="s">
        <v>63</v>
      </c>
      <c r="K504" t="s">
        <v>64</v>
      </c>
      <c r="L504" t="s">
        <v>65</v>
      </c>
      <c r="M504" t="s">
        <v>62</v>
      </c>
      <c r="O504" t="s">
        <v>154</v>
      </c>
    </row>
    <row r="505" spans="1:15" x14ac:dyDescent="0.2">
      <c r="A505" t="s">
        <v>233</v>
      </c>
      <c r="B505" t="s">
        <v>220</v>
      </c>
      <c r="C505" t="s">
        <v>224</v>
      </c>
      <c r="D505" t="s">
        <v>236</v>
      </c>
      <c r="E505" t="s">
        <v>240</v>
      </c>
      <c r="F505" t="s">
        <v>93</v>
      </c>
      <c r="G505" t="s">
        <v>7</v>
      </c>
      <c r="H505" t="s">
        <v>7</v>
      </c>
      <c r="I505">
        <v>0.10218648935107733</v>
      </c>
      <c r="J505" t="s">
        <v>63</v>
      </c>
      <c r="K505" t="s">
        <v>64</v>
      </c>
      <c r="L505" t="s">
        <v>65</v>
      </c>
      <c r="M505" t="s">
        <v>62</v>
      </c>
      <c r="O505" t="s">
        <v>154</v>
      </c>
    </row>
    <row r="506" spans="1:15" x14ac:dyDescent="0.2">
      <c r="A506" t="s">
        <v>233</v>
      </c>
      <c r="B506" t="s">
        <v>221</v>
      </c>
      <c r="C506" t="s">
        <v>222</v>
      </c>
      <c r="D506" t="s">
        <v>236</v>
      </c>
      <c r="E506" t="s">
        <v>240</v>
      </c>
      <c r="F506" t="s">
        <v>87</v>
      </c>
      <c r="G506" t="s">
        <v>139</v>
      </c>
      <c r="H506" t="s">
        <v>139</v>
      </c>
      <c r="I506">
        <v>0.54635376618462339</v>
      </c>
      <c r="J506" t="s">
        <v>63</v>
      </c>
      <c r="K506" t="s">
        <v>64</v>
      </c>
      <c r="L506" t="s">
        <v>65</v>
      </c>
      <c r="M506" t="s">
        <v>62</v>
      </c>
      <c r="O506" t="s">
        <v>152</v>
      </c>
    </row>
    <row r="507" spans="1:15" x14ac:dyDescent="0.2">
      <c r="A507" t="s">
        <v>233</v>
      </c>
      <c r="B507" t="s">
        <v>221</v>
      </c>
      <c r="C507" t="s">
        <v>222</v>
      </c>
      <c r="D507" t="s">
        <v>236</v>
      </c>
      <c r="E507" t="s">
        <v>240</v>
      </c>
      <c r="F507" t="s">
        <v>113</v>
      </c>
      <c r="G507" t="s">
        <v>7</v>
      </c>
      <c r="H507" t="s">
        <v>7</v>
      </c>
      <c r="I507">
        <v>0.3779163334465776</v>
      </c>
      <c r="J507" t="s">
        <v>63</v>
      </c>
      <c r="K507" t="s">
        <v>64</v>
      </c>
      <c r="L507" t="s">
        <v>65</v>
      </c>
      <c r="M507" t="s">
        <v>62</v>
      </c>
      <c r="O507" t="s">
        <v>154</v>
      </c>
    </row>
    <row r="508" spans="1:15" x14ac:dyDescent="0.2">
      <c r="A508" t="s">
        <v>233</v>
      </c>
      <c r="B508" t="s">
        <v>221</v>
      </c>
      <c r="C508" t="s">
        <v>222</v>
      </c>
      <c r="D508" t="s">
        <v>236</v>
      </c>
      <c r="E508" t="s">
        <v>240</v>
      </c>
      <c r="F508" t="s">
        <v>113</v>
      </c>
      <c r="G508" t="s">
        <v>149</v>
      </c>
      <c r="H508" t="s">
        <v>149</v>
      </c>
      <c r="I508">
        <v>3.0549614780076844E-3</v>
      </c>
      <c r="J508" t="s">
        <v>63</v>
      </c>
      <c r="K508" t="s">
        <v>64</v>
      </c>
      <c r="L508" t="s">
        <v>65</v>
      </c>
      <c r="M508" t="s">
        <v>62</v>
      </c>
      <c r="O508" t="s">
        <v>155</v>
      </c>
    </row>
    <row r="509" spans="1:15" x14ac:dyDescent="0.2">
      <c r="A509" t="s">
        <v>233</v>
      </c>
      <c r="B509" t="s">
        <v>221</v>
      </c>
      <c r="C509" t="s">
        <v>230</v>
      </c>
      <c r="D509" t="s">
        <v>236</v>
      </c>
      <c r="E509" t="s">
        <v>240</v>
      </c>
      <c r="F509" t="s">
        <v>87</v>
      </c>
      <c r="G509" t="s">
        <v>7</v>
      </c>
      <c r="H509" t="s">
        <v>7</v>
      </c>
      <c r="I509">
        <v>1.1978873430410333</v>
      </c>
      <c r="J509" t="s">
        <v>63</v>
      </c>
      <c r="K509" t="s">
        <v>64</v>
      </c>
      <c r="L509" t="s">
        <v>65</v>
      </c>
      <c r="M509" t="s">
        <v>62</v>
      </c>
      <c r="O509" t="s">
        <v>154</v>
      </c>
    </row>
    <row r="510" spans="1:15" x14ac:dyDescent="0.2">
      <c r="A510" t="s">
        <v>233</v>
      </c>
      <c r="B510" t="s">
        <v>221</v>
      </c>
      <c r="C510" t="s">
        <v>230</v>
      </c>
      <c r="D510" t="s">
        <v>236</v>
      </c>
      <c r="E510" t="s">
        <v>240</v>
      </c>
      <c r="F510" t="s">
        <v>113</v>
      </c>
      <c r="G510" t="s">
        <v>7</v>
      </c>
      <c r="H510" t="s">
        <v>7</v>
      </c>
      <c r="I510">
        <v>0.3779163334465776</v>
      </c>
      <c r="J510" t="s">
        <v>63</v>
      </c>
      <c r="K510" t="s">
        <v>64</v>
      </c>
      <c r="L510" t="s">
        <v>65</v>
      </c>
      <c r="M510" t="s">
        <v>62</v>
      </c>
      <c r="O510" t="s">
        <v>154</v>
      </c>
    </row>
    <row r="511" spans="1:15" x14ac:dyDescent="0.2">
      <c r="A511" t="s">
        <v>233</v>
      </c>
      <c r="B511" t="s">
        <v>221</v>
      </c>
      <c r="C511" t="s">
        <v>230</v>
      </c>
      <c r="D511" t="s">
        <v>236</v>
      </c>
      <c r="E511" t="s">
        <v>240</v>
      </c>
      <c r="F511" t="s">
        <v>113</v>
      </c>
      <c r="G511" t="s">
        <v>149</v>
      </c>
      <c r="H511" t="s">
        <v>149</v>
      </c>
      <c r="I511">
        <v>3.0549614780076844E-3</v>
      </c>
      <c r="J511" t="s">
        <v>63</v>
      </c>
      <c r="K511" t="s">
        <v>64</v>
      </c>
      <c r="L511" t="s">
        <v>65</v>
      </c>
      <c r="M511" t="s">
        <v>62</v>
      </c>
      <c r="O511" t="s">
        <v>155</v>
      </c>
    </row>
    <row r="512" spans="1:15" x14ac:dyDescent="0.2">
      <c r="A512" t="s">
        <v>233</v>
      </c>
      <c r="B512" t="s">
        <v>221</v>
      </c>
      <c r="C512" t="s">
        <v>223</v>
      </c>
      <c r="D512" t="s">
        <v>236</v>
      </c>
      <c r="E512" t="s">
        <v>240</v>
      </c>
      <c r="F512" t="s">
        <v>113</v>
      </c>
      <c r="G512" t="s">
        <v>7</v>
      </c>
      <c r="H512" t="s">
        <v>7</v>
      </c>
      <c r="I512">
        <v>0.3779163334465776</v>
      </c>
      <c r="J512" t="s">
        <v>63</v>
      </c>
      <c r="K512" t="s">
        <v>64</v>
      </c>
      <c r="L512" t="s">
        <v>65</v>
      </c>
      <c r="M512" t="s">
        <v>62</v>
      </c>
      <c r="O512" t="s">
        <v>154</v>
      </c>
    </row>
    <row r="513" spans="1:15" x14ac:dyDescent="0.2">
      <c r="A513" t="s">
        <v>233</v>
      </c>
      <c r="B513" t="s">
        <v>221</v>
      </c>
      <c r="C513" t="s">
        <v>223</v>
      </c>
      <c r="D513" t="s">
        <v>236</v>
      </c>
      <c r="E513" t="s">
        <v>240</v>
      </c>
      <c r="F513" t="s">
        <v>113</v>
      </c>
      <c r="G513" t="s">
        <v>149</v>
      </c>
      <c r="H513" t="s">
        <v>149</v>
      </c>
      <c r="I513">
        <v>3.0549614780076844E-3</v>
      </c>
      <c r="J513" t="s">
        <v>63</v>
      </c>
      <c r="K513" t="s">
        <v>64</v>
      </c>
      <c r="L513" t="s">
        <v>65</v>
      </c>
      <c r="M513" t="s">
        <v>62</v>
      </c>
      <c r="O513" t="s">
        <v>155</v>
      </c>
    </row>
    <row r="514" spans="1:15" x14ac:dyDescent="0.2">
      <c r="A514" t="s">
        <v>233</v>
      </c>
      <c r="B514" t="s">
        <v>221</v>
      </c>
      <c r="C514" t="s">
        <v>224</v>
      </c>
      <c r="D514" t="s">
        <v>236</v>
      </c>
      <c r="E514" t="s">
        <v>240</v>
      </c>
      <c r="F514" t="s">
        <v>108</v>
      </c>
      <c r="G514" t="s">
        <v>139</v>
      </c>
      <c r="H514" t="s">
        <v>139</v>
      </c>
      <c r="I514">
        <v>5.1779512269159049E-2</v>
      </c>
      <c r="J514" t="s">
        <v>63</v>
      </c>
      <c r="K514" t="s">
        <v>64</v>
      </c>
      <c r="L514" t="s">
        <v>65</v>
      </c>
      <c r="M514" t="s">
        <v>62</v>
      </c>
      <c r="O514" t="s">
        <v>152</v>
      </c>
    </row>
    <row r="515" spans="1:15" x14ac:dyDescent="0.2">
      <c r="A515" t="s">
        <v>233</v>
      </c>
      <c r="B515" t="s">
        <v>221</v>
      </c>
      <c r="C515" t="s">
        <v>224</v>
      </c>
      <c r="D515" t="s">
        <v>236</v>
      </c>
      <c r="E515" t="s">
        <v>240</v>
      </c>
      <c r="F515" t="s">
        <v>108</v>
      </c>
      <c r="G515" t="s">
        <v>7</v>
      </c>
      <c r="H515" t="s">
        <v>7</v>
      </c>
      <c r="I515">
        <v>2.9348239904505288E-2</v>
      </c>
      <c r="J515" t="s">
        <v>63</v>
      </c>
      <c r="K515" t="s">
        <v>64</v>
      </c>
      <c r="L515" t="s">
        <v>65</v>
      </c>
      <c r="M515" t="s">
        <v>62</v>
      </c>
      <c r="O515" t="s">
        <v>154</v>
      </c>
    </row>
    <row r="516" spans="1:15" x14ac:dyDescent="0.2">
      <c r="A516" t="s">
        <v>233</v>
      </c>
      <c r="B516" t="s">
        <v>221</v>
      </c>
      <c r="C516" t="s">
        <v>224</v>
      </c>
      <c r="D516" t="s">
        <v>236</v>
      </c>
      <c r="E516" t="s">
        <v>240</v>
      </c>
      <c r="F516" t="s">
        <v>113</v>
      </c>
      <c r="G516" t="s">
        <v>7</v>
      </c>
      <c r="H516" t="s">
        <v>7</v>
      </c>
      <c r="I516">
        <v>0.3779163334465776</v>
      </c>
      <c r="J516" t="s">
        <v>63</v>
      </c>
      <c r="K516" t="s">
        <v>64</v>
      </c>
      <c r="L516" t="s">
        <v>65</v>
      </c>
      <c r="M516" t="s">
        <v>62</v>
      </c>
      <c r="O516" t="s">
        <v>154</v>
      </c>
    </row>
    <row r="517" spans="1:15" x14ac:dyDescent="0.2">
      <c r="A517" t="s">
        <v>233</v>
      </c>
      <c r="B517" t="s">
        <v>221</v>
      </c>
      <c r="C517" t="s">
        <v>224</v>
      </c>
      <c r="D517" t="s">
        <v>236</v>
      </c>
      <c r="E517" t="s">
        <v>240</v>
      </c>
      <c r="F517" t="s">
        <v>113</v>
      </c>
      <c r="G517" t="s">
        <v>149</v>
      </c>
      <c r="H517" t="s">
        <v>149</v>
      </c>
      <c r="I517">
        <v>3.0549614780076844E-3</v>
      </c>
      <c r="J517" t="s">
        <v>63</v>
      </c>
      <c r="K517" t="s">
        <v>64</v>
      </c>
      <c r="L517" t="s">
        <v>65</v>
      </c>
      <c r="M517" t="s">
        <v>62</v>
      </c>
      <c r="O517" t="s">
        <v>154</v>
      </c>
    </row>
    <row r="518" spans="1:15" x14ac:dyDescent="0.2">
      <c r="A518" t="s">
        <v>233</v>
      </c>
      <c r="B518" t="s">
        <v>220</v>
      </c>
      <c r="C518" t="s">
        <v>222</v>
      </c>
      <c r="D518" t="s">
        <v>236</v>
      </c>
      <c r="E518" t="s">
        <v>240</v>
      </c>
      <c r="F518" t="s">
        <v>93</v>
      </c>
      <c r="G518" t="s">
        <v>7</v>
      </c>
      <c r="H518" t="s">
        <v>8</v>
      </c>
      <c r="I518">
        <v>1.4571636850986911E-6</v>
      </c>
      <c r="J518" t="s">
        <v>67</v>
      </c>
      <c r="K518" t="s">
        <v>68</v>
      </c>
      <c r="L518" t="s">
        <v>69</v>
      </c>
      <c r="M518" t="s">
        <v>62</v>
      </c>
      <c r="O518" t="s">
        <v>70</v>
      </c>
    </row>
    <row r="519" spans="1:15" x14ac:dyDescent="0.2">
      <c r="A519" t="s">
        <v>233</v>
      </c>
      <c r="B519" t="s">
        <v>220</v>
      </c>
      <c r="C519" t="s">
        <v>222</v>
      </c>
      <c r="D519" t="s">
        <v>236</v>
      </c>
      <c r="E519" t="s">
        <v>240</v>
      </c>
      <c r="F519" t="s">
        <v>93</v>
      </c>
      <c r="G519" t="s">
        <v>7</v>
      </c>
      <c r="H519" t="s">
        <v>12</v>
      </c>
      <c r="I519">
        <v>4.6172773897887654E-6</v>
      </c>
      <c r="J519" t="s">
        <v>67</v>
      </c>
      <c r="K519" t="s">
        <v>68</v>
      </c>
      <c r="L519" t="s">
        <v>69</v>
      </c>
      <c r="M519" t="s">
        <v>62</v>
      </c>
      <c r="O519" t="s">
        <v>70</v>
      </c>
    </row>
    <row r="520" spans="1:15" x14ac:dyDescent="0.2">
      <c r="A520" t="s">
        <v>233</v>
      </c>
      <c r="B520" t="s">
        <v>220</v>
      </c>
      <c r="C520" t="s">
        <v>222</v>
      </c>
      <c r="D520" t="s">
        <v>236</v>
      </c>
      <c r="E520" t="s">
        <v>240</v>
      </c>
      <c r="F520" t="s">
        <v>93</v>
      </c>
      <c r="G520" t="s">
        <v>7</v>
      </c>
      <c r="H520" t="s">
        <v>13</v>
      </c>
      <c r="I520">
        <v>9.0446133371126166E-6</v>
      </c>
      <c r="J520" t="s">
        <v>67</v>
      </c>
      <c r="K520" t="s">
        <v>68</v>
      </c>
      <c r="L520" t="s">
        <v>69</v>
      </c>
      <c r="M520" t="s">
        <v>62</v>
      </c>
      <c r="O520" t="s">
        <v>70</v>
      </c>
    </row>
    <row r="521" spans="1:15" x14ac:dyDescent="0.2">
      <c r="A521" t="s">
        <v>233</v>
      </c>
      <c r="B521" t="s">
        <v>220</v>
      </c>
      <c r="C521" t="s">
        <v>222</v>
      </c>
      <c r="D521" t="s">
        <v>236</v>
      </c>
      <c r="E521" t="s">
        <v>240</v>
      </c>
      <c r="F521" t="s">
        <v>93</v>
      </c>
      <c r="G521" t="s">
        <v>7</v>
      </c>
      <c r="H521" t="s">
        <v>14</v>
      </c>
      <c r="I521">
        <v>1.6245632832435436E-6</v>
      </c>
      <c r="J521" t="s">
        <v>67</v>
      </c>
      <c r="K521" t="s">
        <v>68</v>
      </c>
      <c r="L521" t="s">
        <v>69</v>
      </c>
      <c r="M521" t="s">
        <v>62</v>
      </c>
      <c r="O521" t="s">
        <v>70</v>
      </c>
    </row>
    <row r="522" spans="1:15" x14ac:dyDescent="0.2">
      <c r="A522" t="s">
        <v>233</v>
      </c>
      <c r="B522" t="s">
        <v>220</v>
      </c>
      <c r="C522" t="s">
        <v>222</v>
      </c>
      <c r="D522" t="s">
        <v>236</v>
      </c>
      <c r="E522" t="s">
        <v>240</v>
      </c>
      <c r="F522" t="s">
        <v>93</v>
      </c>
      <c r="G522" t="s">
        <v>7</v>
      </c>
      <c r="H522" t="s">
        <v>15</v>
      </c>
      <c r="I522">
        <v>7.0389292264411276E-7</v>
      </c>
      <c r="J522" t="s">
        <v>67</v>
      </c>
      <c r="K522" t="s">
        <v>68</v>
      </c>
      <c r="L522" t="s">
        <v>69</v>
      </c>
      <c r="M522" t="s">
        <v>62</v>
      </c>
      <c r="O522" t="s">
        <v>70</v>
      </c>
    </row>
    <row r="523" spans="1:15" x14ac:dyDescent="0.2">
      <c r="A523" t="s">
        <v>233</v>
      </c>
      <c r="B523" t="s">
        <v>220</v>
      </c>
      <c r="C523" t="s">
        <v>222</v>
      </c>
      <c r="D523" t="s">
        <v>236</v>
      </c>
      <c r="E523" t="s">
        <v>240</v>
      </c>
      <c r="F523" t="s">
        <v>93</v>
      </c>
      <c r="G523" t="s">
        <v>7</v>
      </c>
      <c r="H523" t="s">
        <v>16</v>
      </c>
      <c r="I523">
        <v>2.2244587442269578E-5</v>
      </c>
      <c r="J523" t="s">
        <v>67</v>
      </c>
      <c r="K523" t="s">
        <v>68</v>
      </c>
      <c r="L523" t="s">
        <v>69</v>
      </c>
      <c r="M523" t="s">
        <v>62</v>
      </c>
      <c r="O523" t="s">
        <v>70</v>
      </c>
    </row>
    <row r="524" spans="1:15" x14ac:dyDescent="0.2">
      <c r="A524" t="s">
        <v>233</v>
      </c>
      <c r="B524" t="s">
        <v>220</v>
      </c>
      <c r="C524" t="s">
        <v>222</v>
      </c>
      <c r="D524" t="s">
        <v>236</v>
      </c>
      <c r="E524" t="s">
        <v>240</v>
      </c>
      <c r="F524" t="s">
        <v>93</v>
      </c>
      <c r="G524" t="s">
        <v>7</v>
      </c>
      <c r="H524" t="s">
        <v>17</v>
      </c>
      <c r="I524">
        <v>5.780940724651434E-8</v>
      </c>
      <c r="J524" t="s">
        <v>67</v>
      </c>
      <c r="K524" t="s">
        <v>68</v>
      </c>
      <c r="L524" t="s">
        <v>69</v>
      </c>
      <c r="M524" t="s">
        <v>62</v>
      </c>
      <c r="O524" t="s">
        <v>70</v>
      </c>
    </row>
    <row r="525" spans="1:15" x14ac:dyDescent="0.2">
      <c r="A525" t="s">
        <v>233</v>
      </c>
      <c r="B525" t="s">
        <v>220</v>
      </c>
      <c r="C525" t="s">
        <v>222</v>
      </c>
      <c r="D525" t="s">
        <v>236</v>
      </c>
      <c r="E525" t="s">
        <v>240</v>
      </c>
      <c r="F525" t="s">
        <v>93</v>
      </c>
      <c r="G525" t="s">
        <v>7</v>
      </c>
      <c r="H525" t="s">
        <v>18</v>
      </c>
      <c r="I525">
        <v>1.3645997407326113E-7</v>
      </c>
      <c r="J525" t="s">
        <v>67</v>
      </c>
      <c r="K525" t="s">
        <v>68</v>
      </c>
      <c r="L525" t="s">
        <v>69</v>
      </c>
      <c r="M525" t="s">
        <v>62</v>
      </c>
      <c r="O525" t="s">
        <v>70</v>
      </c>
    </row>
    <row r="526" spans="1:15" x14ac:dyDescent="0.2">
      <c r="A526" t="s">
        <v>233</v>
      </c>
      <c r="B526" t="s">
        <v>220</v>
      </c>
      <c r="C526" t="s">
        <v>222</v>
      </c>
      <c r="D526" t="s">
        <v>236</v>
      </c>
      <c r="E526" t="s">
        <v>240</v>
      </c>
      <c r="F526" t="s">
        <v>93</v>
      </c>
      <c r="G526" t="s">
        <v>7</v>
      </c>
      <c r="H526" t="s">
        <v>19</v>
      </c>
      <c r="I526">
        <v>2.5566507951205331E-5</v>
      </c>
      <c r="J526" t="s">
        <v>67</v>
      </c>
      <c r="K526" t="s">
        <v>68</v>
      </c>
      <c r="L526" t="s">
        <v>69</v>
      </c>
      <c r="M526" t="s">
        <v>62</v>
      </c>
      <c r="O526" t="s">
        <v>70</v>
      </c>
    </row>
    <row r="527" spans="1:15" x14ac:dyDescent="0.2">
      <c r="A527" t="s">
        <v>233</v>
      </c>
      <c r="B527" t="s">
        <v>220</v>
      </c>
      <c r="C527" t="s">
        <v>222</v>
      </c>
      <c r="D527" t="s">
        <v>236</v>
      </c>
      <c r="E527" t="s">
        <v>240</v>
      </c>
      <c r="F527" t="s">
        <v>93</v>
      </c>
      <c r="G527" t="s">
        <v>7</v>
      </c>
      <c r="H527" t="s">
        <v>20</v>
      </c>
      <c r="I527">
        <v>2.0199701350015924E-7</v>
      </c>
      <c r="J527" t="s">
        <v>67</v>
      </c>
      <c r="K527" t="s">
        <v>68</v>
      </c>
      <c r="L527" t="s">
        <v>69</v>
      </c>
      <c r="M527" t="s">
        <v>62</v>
      </c>
      <c r="O527" t="s">
        <v>70</v>
      </c>
    </row>
    <row r="528" spans="1:15" x14ac:dyDescent="0.2">
      <c r="A528" t="s">
        <v>233</v>
      </c>
      <c r="B528" t="s">
        <v>220</v>
      </c>
      <c r="C528" t="s">
        <v>222</v>
      </c>
      <c r="D528" t="s">
        <v>236</v>
      </c>
      <c r="E528" t="s">
        <v>240</v>
      </c>
      <c r="F528" t="s">
        <v>93</v>
      </c>
      <c r="G528" t="s">
        <v>7</v>
      </c>
      <c r="H528" t="s">
        <v>21</v>
      </c>
      <c r="I528">
        <v>1.2890043251948386E-2</v>
      </c>
      <c r="J528" t="s">
        <v>67</v>
      </c>
      <c r="K528" t="s">
        <v>68</v>
      </c>
      <c r="L528" t="s">
        <v>69</v>
      </c>
      <c r="M528" t="s">
        <v>62</v>
      </c>
      <c r="O528" t="s">
        <v>212</v>
      </c>
    </row>
    <row r="529" spans="1:15" x14ac:dyDescent="0.2">
      <c r="A529" t="s">
        <v>233</v>
      </c>
      <c r="B529" t="s">
        <v>220</v>
      </c>
      <c r="C529" t="s">
        <v>230</v>
      </c>
      <c r="D529" t="s">
        <v>236</v>
      </c>
      <c r="E529" t="s">
        <v>240</v>
      </c>
      <c r="F529" t="s">
        <v>87</v>
      </c>
      <c r="G529" t="s">
        <v>7</v>
      </c>
      <c r="H529" t="s">
        <v>8</v>
      </c>
      <c r="I529">
        <v>1.708169001796077E-5</v>
      </c>
      <c r="J529" t="s">
        <v>67</v>
      </c>
      <c r="K529" t="s">
        <v>68</v>
      </c>
      <c r="L529" t="s">
        <v>69</v>
      </c>
      <c r="M529" t="s">
        <v>62</v>
      </c>
      <c r="O529" t="s">
        <v>70</v>
      </c>
    </row>
    <row r="530" spans="1:15" x14ac:dyDescent="0.2">
      <c r="A530" t="s">
        <v>233</v>
      </c>
      <c r="B530" t="s">
        <v>220</v>
      </c>
      <c r="C530" t="s">
        <v>230</v>
      </c>
      <c r="D530" t="s">
        <v>236</v>
      </c>
      <c r="E530" t="s">
        <v>240</v>
      </c>
      <c r="F530" t="s">
        <v>87</v>
      </c>
      <c r="G530" t="s">
        <v>7</v>
      </c>
      <c r="H530" t="s">
        <v>12</v>
      </c>
      <c r="I530">
        <v>5.4126315324670546E-5</v>
      </c>
      <c r="J530" t="s">
        <v>67</v>
      </c>
      <c r="K530" t="s">
        <v>68</v>
      </c>
      <c r="L530" t="s">
        <v>69</v>
      </c>
      <c r="M530" t="s">
        <v>62</v>
      </c>
      <c r="O530" t="s">
        <v>70</v>
      </c>
    </row>
    <row r="531" spans="1:15" x14ac:dyDescent="0.2">
      <c r="A531" t="s">
        <v>233</v>
      </c>
      <c r="B531" t="s">
        <v>220</v>
      </c>
      <c r="C531" t="s">
        <v>230</v>
      </c>
      <c r="D531" t="s">
        <v>236</v>
      </c>
      <c r="E531" t="s">
        <v>240</v>
      </c>
      <c r="F531" t="s">
        <v>87</v>
      </c>
      <c r="G531" t="s">
        <v>7</v>
      </c>
      <c r="H531" t="s">
        <v>13</v>
      </c>
      <c r="I531">
        <v>1.06026030525464E-4</v>
      </c>
      <c r="J531" t="s">
        <v>67</v>
      </c>
      <c r="K531" t="s">
        <v>68</v>
      </c>
      <c r="L531" t="s">
        <v>69</v>
      </c>
      <c r="M531" t="s">
        <v>62</v>
      </c>
      <c r="O531" t="s">
        <v>70</v>
      </c>
    </row>
    <row r="532" spans="1:15" x14ac:dyDescent="0.2">
      <c r="A532" t="s">
        <v>233</v>
      </c>
      <c r="B532" t="s">
        <v>220</v>
      </c>
      <c r="C532" t="s">
        <v>230</v>
      </c>
      <c r="D532" t="s">
        <v>236</v>
      </c>
      <c r="E532" t="s">
        <v>240</v>
      </c>
      <c r="F532" t="s">
        <v>87</v>
      </c>
      <c r="G532" t="s">
        <v>7</v>
      </c>
      <c r="H532" t="s">
        <v>14</v>
      </c>
      <c r="I532">
        <v>1.9044041999336083E-5</v>
      </c>
      <c r="J532" t="s">
        <v>67</v>
      </c>
      <c r="K532" t="s">
        <v>68</v>
      </c>
      <c r="L532" t="s">
        <v>69</v>
      </c>
      <c r="M532" t="s">
        <v>62</v>
      </c>
      <c r="O532" t="s">
        <v>70</v>
      </c>
    </row>
    <row r="533" spans="1:15" x14ac:dyDescent="0.2">
      <c r="A533" t="s">
        <v>233</v>
      </c>
      <c r="B533" t="s">
        <v>220</v>
      </c>
      <c r="C533" t="s">
        <v>230</v>
      </c>
      <c r="D533" t="s">
        <v>236</v>
      </c>
      <c r="E533" t="s">
        <v>240</v>
      </c>
      <c r="F533" t="s">
        <v>87</v>
      </c>
      <c r="G533" t="s">
        <v>7</v>
      </c>
      <c r="H533" t="s">
        <v>15</v>
      </c>
      <c r="I533">
        <v>8.2514276422067374E-6</v>
      </c>
      <c r="J533" t="s">
        <v>67</v>
      </c>
      <c r="K533" t="s">
        <v>68</v>
      </c>
      <c r="L533" t="s">
        <v>69</v>
      </c>
      <c r="M533" t="s">
        <v>62</v>
      </c>
      <c r="O533" t="s">
        <v>70</v>
      </c>
    </row>
    <row r="534" spans="1:15" x14ac:dyDescent="0.2">
      <c r="A534" t="s">
        <v>233</v>
      </c>
      <c r="B534" t="s">
        <v>220</v>
      </c>
      <c r="C534" t="s">
        <v>230</v>
      </c>
      <c r="D534" t="s">
        <v>236</v>
      </c>
      <c r="E534" t="s">
        <v>240</v>
      </c>
      <c r="F534" t="s">
        <v>87</v>
      </c>
      <c r="G534" t="s">
        <v>7</v>
      </c>
      <c r="H534" t="s">
        <v>16</v>
      </c>
      <c r="I534">
        <v>2.6076353065341228E-4</v>
      </c>
      <c r="J534" t="s">
        <v>67</v>
      </c>
      <c r="K534" t="s">
        <v>68</v>
      </c>
      <c r="L534" t="s">
        <v>69</v>
      </c>
      <c r="M534" t="s">
        <v>62</v>
      </c>
      <c r="O534" t="s">
        <v>70</v>
      </c>
    </row>
    <row r="535" spans="1:15" x14ac:dyDescent="0.2">
      <c r="A535" t="s">
        <v>233</v>
      </c>
      <c r="B535" t="s">
        <v>220</v>
      </c>
      <c r="C535" t="s">
        <v>230</v>
      </c>
      <c r="D535" t="s">
        <v>236</v>
      </c>
      <c r="E535" t="s">
        <v>240</v>
      </c>
      <c r="F535" t="s">
        <v>87</v>
      </c>
      <c r="G535" t="s">
        <v>7</v>
      </c>
      <c r="H535" t="s">
        <v>17</v>
      </c>
      <c r="I535">
        <v>6.7767429617224693E-7</v>
      </c>
      <c r="J535" t="s">
        <v>67</v>
      </c>
      <c r="K535" t="s">
        <v>68</v>
      </c>
      <c r="L535" t="s">
        <v>69</v>
      </c>
      <c r="M535" t="s">
        <v>62</v>
      </c>
      <c r="O535" t="s">
        <v>70</v>
      </c>
    </row>
    <row r="536" spans="1:15" x14ac:dyDescent="0.2">
      <c r="A536" t="s">
        <v>233</v>
      </c>
      <c r="B536" t="s">
        <v>220</v>
      </c>
      <c r="C536" t="s">
        <v>230</v>
      </c>
      <c r="D536" t="s">
        <v>236</v>
      </c>
      <c r="E536" t="s">
        <v>240</v>
      </c>
      <c r="F536" t="s">
        <v>87</v>
      </c>
      <c r="G536" t="s">
        <v>7</v>
      </c>
      <c r="H536" t="s">
        <v>18</v>
      </c>
      <c r="I536">
        <v>1.5996603544374892E-6</v>
      </c>
      <c r="J536" t="s">
        <v>67</v>
      </c>
      <c r="K536" t="s">
        <v>68</v>
      </c>
      <c r="L536" t="s">
        <v>69</v>
      </c>
      <c r="M536" t="s">
        <v>62</v>
      </c>
      <c r="O536" t="s">
        <v>70</v>
      </c>
    </row>
    <row r="537" spans="1:15" x14ac:dyDescent="0.2">
      <c r="A537" t="s">
        <v>233</v>
      </c>
      <c r="B537" t="s">
        <v>220</v>
      </c>
      <c r="C537" t="s">
        <v>230</v>
      </c>
      <c r="D537" t="s">
        <v>236</v>
      </c>
      <c r="E537" t="s">
        <v>240</v>
      </c>
      <c r="F537" t="s">
        <v>87</v>
      </c>
      <c r="G537" t="s">
        <v>7</v>
      </c>
      <c r="H537" t="s">
        <v>19</v>
      </c>
      <c r="I537">
        <v>2.9970494607449704E-4</v>
      </c>
      <c r="J537" t="s">
        <v>67</v>
      </c>
      <c r="K537" t="s">
        <v>68</v>
      </c>
      <c r="L537" t="s">
        <v>69</v>
      </c>
      <c r="M537" t="s">
        <v>62</v>
      </c>
      <c r="O537" t="s">
        <v>70</v>
      </c>
    </row>
    <row r="538" spans="1:15" x14ac:dyDescent="0.2">
      <c r="A538" t="s">
        <v>233</v>
      </c>
      <c r="B538" t="s">
        <v>220</v>
      </c>
      <c r="C538" t="s">
        <v>230</v>
      </c>
      <c r="D538" t="s">
        <v>236</v>
      </c>
      <c r="E538" t="s">
        <v>240</v>
      </c>
      <c r="F538" t="s">
        <v>87</v>
      </c>
      <c r="G538" t="s">
        <v>7</v>
      </c>
      <c r="H538" t="s">
        <v>20</v>
      </c>
      <c r="I538">
        <v>2.367922289341066E-6</v>
      </c>
      <c r="J538" t="s">
        <v>67</v>
      </c>
      <c r="K538" t="s">
        <v>68</v>
      </c>
      <c r="L538" t="s">
        <v>69</v>
      </c>
      <c r="M538" t="s">
        <v>62</v>
      </c>
      <c r="O538" t="s">
        <v>70</v>
      </c>
    </row>
    <row r="539" spans="1:15" x14ac:dyDescent="0.2">
      <c r="A539" t="s">
        <v>233</v>
      </c>
      <c r="B539" t="s">
        <v>220</v>
      </c>
      <c r="C539" t="s">
        <v>230</v>
      </c>
      <c r="D539" t="s">
        <v>236</v>
      </c>
      <c r="E539" t="s">
        <v>240</v>
      </c>
      <c r="F539" t="s">
        <v>87</v>
      </c>
      <c r="G539" t="s">
        <v>7</v>
      </c>
      <c r="H539" t="s">
        <v>21</v>
      </c>
      <c r="I539">
        <v>0.15110431683107492</v>
      </c>
      <c r="J539" t="s">
        <v>67</v>
      </c>
      <c r="K539" t="s">
        <v>68</v>
      </c>
      <c r="L539" t="s">
        <v>69</v>
      </c>
      <c r="M539" t="s">
        <v>62</v>
      </c>
      <c r="O539" t="s">
        <v>212</v>
      </c>
    </row>
    <row r="540" spans="1:15" x14ac:dyDescent="0.2">
      <c r="A540" t="s">
        <v>233</v>
      </c>
      <c r="B540" t="s">
        <v>220</v>
      </c>
      <c r="C540" t="s">
        <v>230</v>
      </c>
      <c r="D540" t="s">
        <v>236</v>
      </c>
      <c r="E540" t="s">
        <v>240</v>
      </c>
      <c r="F540" t="s">
        <v>93</v>
      </c>
      <c r="G540" t="s">
        <v>7</v>
      </c>
      <c r="H540" t="s">
        <v>8</v>
      </c>
      <c r="I540">
        <v>1.4571636850986911E-6</v>
      </c>
      <c r="J540" t="s">
        <v>67</v>
      </c>
      <c r="K540" t="s">
        <v>68</v>
      </c>
      <c r="L540" t="s">
        <v>69</v>
      </c>
      <c r="M540" t="s">
        <v>62</v>
      </c>
      <c r="O540" t="s">
        <v>70</v>
      </c>
    </row>
    <row r="541" spans="1:15" x14ac:dyDescent="0.2">
      <c r="A541" t="s">
        <v>233</v>
      </c>
      <c r="B541" t="s">
        <v>220</v>
      </c>
      <c r="C541" t="s">
        <v>230</v>
      </c>
      <c r="D541" t="s">
        <v>236</v>
      </c>
      <c r="E541" t="s">
        <v>240</v>
      </c>
      <c r="F541" t="s">
        <v>93</v>
      </c>
      <c r="G541" t="s">
        <v>7</v>
      </c>
      <c r="H541" t="s">
        <v>12</v>
      </c>
      <c r="I541">
        <v>4.6172773897887654E-6</v>
      </c>
      <c r="J541" t="s">
        <v>67</v>
      </c>
      <c r="K541" t="s">
        <v>68</v>
      </c>
      <c r="L541" t="s">
        <v>69</v>
      </c>
      <c r="M541" t="s">
        <v>62</v>
      </c>
      <c r="O541" t="s">
        <v>70</v>
      </c>
    </row>
    <row r="542" spans="1:15" x14ac:dyDescent="0.2">
      <c r="A542" t="s">
        <v>233</v>
      </c>
      <c r="B542" t="s">
        <v>220</v>
      </c>
      <c r="C542" t="s">
        <v>230</v>
      </c>
      <c r="D542" t="s">
        <v>236</v>
      </c>
      <c r="E542" t="s">
        <v>240</v>
      </c>
      <c r="F542" t="s">
        <v>93</v>
      </c>
      <c r="G542" t="s">
        <v>7</v>
      </c>
      <c r="H542" t="s">
        <v>13</v>
      </c>
      <c r="I542">
        <v>9.0446133371126166E-6</v>
      </c>
      <c r="J542" t="s">
        <v>67</v>
      </c>
      <c r="K542" t="s">
        <v>68</v>
      </c>
      <c r="L542" t="s">
        <v>69</v>
      </c>
      <c r="M542" t="s">
        <v>62</v>
      </c>
      <c r="O542" t="s">
        <v>70</v>
      </c>
    </row>
    <row r="543" spans="1:15" x14ac:dyDescent="0.2">
      <c r="A543" t="s">
        <v>233</v>
      </c>
      <c r="B543" t="s">
        <v>220</v>
      </c>
      <c r="C543" t="s">
        <v>230</v>
      </c>
      <c r="D543" t="s">
        <v>236</v>
      </c>
      <c r="E543" t="s">
        <v>240</v>
      </c>
      <c r="F543" t="s">
        <v>93</v>
      </c>
      <c r="G543" t="s">
        <v>7</v>
      </c>
      <c r="H543" t="s">
        <v>14</v>
      </c>
      <c r="I543">
        <v>1.6245632832435436E-6</v>
      </c>
      <c r="J543" t="s">
        <v>67</v>
      </c>
      <c r="K543" t="s">
        <v>68</v>
      </c>
      <c r="L543" t="s">
        <v>69</v>
      </c>
      <c r="M543" t="s">
        <v>62</v>
      </c>
      <c r="O543" t="s">
        <v>70</v>
      </c>
    </row>
    <row r="544" spans="1:15" x14ac:dyDescent="0.2">
      <c r="A544" t="s">
        <v>233</v>
      </c>
      <c r="B544" t="s">
        <v>220</v>
      </c>
      <c r="C544" t="s">
        <v>230</v>
      </c>
      <c r="D544" t="s">
        <v>236</v>
      </c>
      <c r="E544" t="s">
        <v>240</v>
      </c>
      <c r="F544" t="s">
        <v>93</v>
      </c>
      <c r="G544" t="s">
        <v>7</v>
      </c>
      <c r="H544" t="s">
        <v>15</v>
      </c>
      <c r="I544">
        <v>7.0389292264411276E-7</v>
      </c>
      <c r="J544" t="s">
        <v>67</v>
      </c>
      <c r="K544" t="s">
        <v>68</v>
      </c>
      <c r="L544" t="s">
        <v>69</v>
      </c>
      <c r="M544" t="s">
        <v>62</v>
      </c>
      <c r="O544" t="s">
        <v>70</v>
      </c>
    </row>
    <row r="545" spans="1:15" x14ac:dyDescent="0.2">
      <c r="A545" t="s">
        <v>233</v>
      </c>
      <c r="B545" t="s">
        <v>220</v>
      </c>
      <c r="C545" t="s">
        <v>230</v>
      </c>
      <c r="D545" t="s">
        <v>236</v>
      </c>
      <c r="E545" t="s">
        <v>240</v>
      </c>
      <c r="F545" t="s">
        <v>93</v>
      </c>
      <c r="G545" t="s">
        <v>7</v>
      </c>
      <c r="H545" t="s">
        <v>16</v>
      </c>
      <c r="I545">
        <v>2.2244587442269578E-5</v>
      </c>
      <c r="J545" t="s">
        <v>67</v>
      </c>
      <c r="K545" t="s">
        <v>68</v>
      </c>
      <c r="L545" t="s">
        <v>69</v>
      </c>
      <c r="M545" t="s">
        <v>62</v>
      </c>
      <c r="O545" t="s">
        <v>70</v>
      </c>
    </row>
    <row r="546" spans="1:15" x14ac:dyDescent="0.2">
      <c r="A546" t="s">
        <v>233</v>
      </c>
      <c r="B546" t="s">
        <v>220</v>
      </c>
      <c r="C546" t="s">
        <v>230</v>
      </c>
      <c r="D546" t="s">
        <v>236</v>
      </c>
      <c r="E546" t="s">
        <v>240</v>
      </c>
      <c r="F546" t="s">
        <v>93</v>
      </c>
      <c r="G546" t="s">
        <v>7</v>
      </c>
      <c r="H546" t="s">
        <v>17</v>
      </c>
      <c r="I546">
        <v>5.780940724651434E-8</v>
      </c>
      <c r="J546" t="s">
        <v>67</v>
      </c>
      <c r="K546" t="s">
        <v>68</v>
      </c>
      <c r="L546" t="s">
        <v>69</v>
      </c>
      <c r="M546" t="s">
        <v>62</v>
      </c>
      <c r="O546" t="s">
        <v>70</v>
      </c>
    </row>
    <row r="547" spans="1:15" x14ac:dyDescent="0.2">
      <c r="A547" t="s">
        <v>233</v>
      </c>
      <c r="B547" t="s">
        <v>220</v>
      </c>
      <c r="C547" t="s">
        <v>230</v>
      </c>
      <c r="D547" t="s">
        <v>236</v>
      </c>
      <c r="E547" t="s">
        <v>240</v>
      </c>
      <c r="F547" t="s">
        <v>93</v>
      </c>
      <c r="G547" t="s">
        <v>7</v>
      </c>
      <c r="H547" t="s">
        <v>18</v>
      </c>
      <c r="I547">
        <v>1.3645997407326113E-7</v>
      </c>
      <c r="J547" t="s">
        <v>67</v>
      </c>
      <c r="K547" t="s">
        <v>68</v>
      </c>
      <c r="L547" t="s">
        <v>69</v>
      </c>
      <c r="M547" t="s">
        <v>62</v>
      </c>
      <c r="O547" t="s">
        <v>70</v>
      </c>
    </row>
    <row r="548" spans="1:15" x14ac:dyDescent="0.2">
      <c r="A548" t="s">
        <v>233</v>
      </c>
      <c r="B548" t="s">
        <v>220</v>
      </c>
      <c r="C548" t="s">
        <v>230</v>
      </c>
      <c r="D548" t="s">
        <v>236</v>
      </c>
      <c r="E548" t="s">
        <v>240</v>
      </c>
      <c r="F548" t="s">
        <v>93</v>
      </c>
      <c r="G548" t="s">
        <v>7</v>
      </c>
      <c r="H548" t="s">
        <v>19</v>
      </c>
      <c r="I548">
        <v>2.5566507951205331E-5</v>
      </c>
      <c r="J548" t="s">
        <v>67</v>
      </c>
      <c r="K548" t="s">
        <v>68</v>
      </c>
      <c r="L548" t="s">
        <v>69</v>
      </c>
      <c r="M548" t="s">
        <v>62</v>
      </c>
      <c r="O548" t="s">
        <v>70</v>
      </c>
    </row>
    <row r="549" spans="1:15" x14ac:dyDescent="0.2">
      <c r="A549" t="s">
        <v>233</v>
      </c>
      <c r="B549" t="s">
        <v>220</v>
      </c>
      <c r="C549" t="s">
        <v>230</v>
      </c>
      <c r="D549" t="s">
        <v>236</v>
      </c>
      <c r="E549" t="s">
        <v>240</v>
      </c>
      <c r="F549" t="s">
        <v>93</v>
      </c>
      <c r="G549" t="s">
        <v>7</v>
      </c>
      <c r="H549" t="s">
        <v>20</v>
      </c>
      <c r="I549">
        <v>2.0199701350015924E-7</v>
      </c>
      <c r="J549" t="s">
        <v>67</v>
      </c>
      <c r="K549" t="s">
        <v>68</v>
      </c>
      <c r="L549" t="s">
        <v>69</v>
      </c>
      <c r="M549" t="s">
        <v>62</v>
      </c>
      <c r="O549" t="s">
        <v>70</v>
      </c>
    </row>
    <row r="550" spans="1:15" x14ac:dyDescent="0.2">
      <c r="A550" t="s">
        <v>233</v>
      </c>
      <c r="B550" t="s">
        <v>220</v>
      </c>
      <c r="C550" t="s">
        <v>230</v>
      </c>
      <c r="D550" t="s">
        <v>236</v>
      </c>
      <c r="E550" t="s">
        <v>240</v>
      </c>
      <c r="F550" t="s">
        <v>93</v>
      </c>
      <c r="G550" t="s">
        <v>7</v>
      </c>
      <c r="H550" t="s">
        <v>21</v>
      </c>
      <c r="I550">
        <v>1.2890043251948386E-2</v>
      </c>
      <c r="J550" t="s">
        <v>67</v>
      </c>
      <c r="K550" t="s">
        <v>68</v>
      </c>
      <c r="L550" t="s">
        <v>69</v>
      </c>
      <c r="M550" t="s">
        <v>62</v>
      </c>
      <c r="O550" t="s">
        <v>212</v>
      </c>
    </row>
    <row r="551" spans="1:15" x14ac:dyDescent="0.2">
      <c r="A551" t="s">
        <v>233</v>
      </c>
      <c r="B551" t="s">
        <v>220</v>
      </c>
      <c r="C551" t="s">
        <v>223</v>
      </c>
      <c r="D551" t="s">
        <v>236</v>
      </c>
      <c r="E551" t="s">
        <v>240</v>
      </c>
      <c r="F551" t="s">
        <v>93</v>
      </c>
      <c r="G551" t="s">
        <v>7</v>
      </c>
      <c r="H551" t="s">
        <v>8</v>
      </c>
      <c r="I551">
        <v>1.4571636850986911E-6</v>
      </c>
      <c r="J551" t="s">
        <v>67</v>
      </c>
      <c r="K551" t="s">
        <v>68</v>
      </c>
      <c r="L551" t="s">
        <v>69</v>
      </c>
      <c r="M551" t="s">
        <v>62</v>
      </c>
      <c r="O551" t="s">
        <v>70</v>
      </c>
    </row>
    <row r="552" spans="1:15" x14ac:dyDescent="0.2">
      <c r="A552" t="s">
        <v>233</v>
      </c>
      <c r="B552" t="s">
        <v>220</v>
      </c>
      <c r="C552" t="s">
        <v>223</v>
      </c>
      <c r="D552" t="s">
        <v>236</v>
      </c>
      <c r="E552" t="s">
        <v>240</v>
      </c>
      <c r="F552" t="s">
        <v>93</v>
      </c>
      <c r="G552" t="s">
        <v>7</v>
      </c>
      <c r="H552" t="s">
        <v>12</v>
      </c>
      <c r="I552">
        <v>4.6172773897887654E-6</v>
      </c>
      <c r="J552" t="s">
        <v>67</v>
      </c>
      <c r="K552" t="s">
        <v>68</v>
      </c>
      <c r="L552" t="s">
        <v>69</v>
      </c>
      <c r="M552" t="s">
        <v>62</v>
      </c>
      <c r="O552" t="s">
        <v>70</v>
      </c>
    </row>
    <row r="553" spans="1:15" x14ac:dyDescent="0.2">
      <c r="A553" t="s">
        <v>233</v>
      </c>
      <c r="B553" t="s">
        <v>220</v>
      </c>
      <c r="C553" t="s">
        <v>223</v>
      </c>
      <c r="D553" t="s">
        <v>236</v>
      </c>
      <c r="E553" t="s">
        <v>240</v>
      </c>
      <c r="F553" t="s">
        <v>93</v>
      </c>
      <c r="G553" t="s">
        <v>7</v>
      </c>
      <c r="H553" t="s">
        <v>13</v>
      </c>
      <c r="I553">
        <v>9.0446133371126166E-6</v>
      </c>
      <c r="J553" t="s">
        <v>67</v>
      </c>
      <c r="K553" t="s">
        <v>68</v>
      </c>
      <c r="L553" t="s">
        <v>69</v>
      </c>
      <c r="M553" t="s">
        <v>62</v>
      </c>
      <c r="O553" t="s">
        <v>70</v>
      </c>
    </row>
    <row r="554" spans="1:15" x14ac:dyDescent="0.2">
      <c r="A554" t="s">
        <v>233</v>
      </c>
      <c r="B554" t="s">
        <v>220</v>
      </c>
      <c r="C554" t="s">
        <v>223</v>
      </c>
      <c r="D554" t="s">
        <v>236</v>
      </c>
      <c r="E554" t="s">
        <v>240</v>
      </c>
      <c r="F554" t="s">
        <v>93</v>
      </c>
      <c r="G554" t="s">
        <v>7</v>
      </c>
      <c r="H554" t="s">
        <v>14</v>
      </c>
      <c r="I554">
        <v>1.6245632832435436E-6</v>
      </c>
      <c r="J554" t="s">
        <v>67</v>
      </c>
      <c r="K554" t="s">
        <v>68</v>
      </c>
      <c r="L554" t="s">
        <v>69</v>
      </c>
      <c r="M554" t="s">
        <v>62</v>
      </c>
      <c r="O554" t="s">
        <v>70</v>
      </c>
    </row>
    <row r="555" spans="1:15" x14ac:dyDescent="0.2">
      <c r="A555" t="s">
        <v>233</v>
      </c>
      <c r="B555" t="s">
        <v>220</v>
      </c>
      <c r="C555" t="s">
        <v>223</v>
      </c>
      <c r="D555" t="s">
        <v>236</v>
      </c>
      <c r="E555" t="s">
        <v>240</v>
      </c>
      <c r="F555" t="s">
        <v>93</v>
      </c>
      <c r="G555" t="s">
        <v>7</v>
      </c>
      <c r="H555" t="s">
        <v>15</v>
      </c>
      <c r="I555">
        <v>7.0389292264411276E-7</v>
      </c>
      <c r="J555" t="s">
        <v>67</v>
      </c>
      <c r="K555" t="s">
        <v>68</v>
      </c>
      <c r="L555" t="s">
        <v>69</v>
      </c>
      <c r="M555" t="s">
        <v>62</v>
      </c>
      <c r="O555" t="s">
        <v>70</v>
      </c>
    </row>
    <row r="556" spans="1:15" x14ac:dyDescent="0.2">
      <c r="A556" t="s">
        <v>233</v>
      </c>
      <c r="B556" t="s">
        <v>220</v>
      </c>
      <c r="C556" t="s">
        <v>223</v>
      </c>
      <c r="D556" t="s">
        <v>236</v>
      </c>
      <c r="E556" t="s">
        <v>240</v>
      </c>
      <c r="F556" t="s">
        <v>93</v>
      </c>
      <c r="G556" t="s">
        <v>7</v>
      </c>
      <c r="H556" t="s">
        <v>16</v>
      </c>
      <c r="I556">
        <v>2.2244587442269578E-5</v>
      </c>
      <c r="J556" t="s">
        <v>67</v>
      </c>
      <c r="K556" t="s">
        <v>68</v>
      </c>
      <c r="L556" t="s">
        <v>69</v>
      </c>
      <c r="M556" t="s">
        <v>62</v>
      </c>
      <c r="O556" t="s">
        <v>70</v>
      </c>
    </row>
    <row r="557" spans="1:15" x14ac:dyDescent="0.2">
      <c r="A557" t="s">
        <v>233</v>
      </c>
      <c r="B557" t="s">
        <v>220</v>
      </c>
      <c r="C557" t="s">
        <v>223</v>
      </c>
      <c r="D557" t="s">
        <v>236</v>
      </c>
      <c r="E557" t="s">
        <v>240</v>
      </c>
      <c r="F557" t="s">
        <v>93</v>
      </c>
      <c r="G557" t="s">
        <v>7</v>
      </c>
      <c r="H557" t="s">
        <v>17</v>
      </c>
      <c r="I557">
        <v>5.780940724651434E-8</v>
      </c>
      <c r="J557" t="s">
        <v>67</v>
      </c>
      <c r="K557" t="s">
        <v>68</v>
      </c>
      <c r="L557" t="s">
        <v>69</v>
      </c>
      <c r="M557" t="s">
        <v>62</v>
      </c>
      <c r="O557" t="s">
        <v>70</v>
      </c>
    </row>
    <row r="558" spans="1:15" x14ac:dyDescent="0.2">
      <c r="A558" t="s">
        <v>233</v>
      </c>
      <c r="B558" t="s">
        <v>220</v>
      </c>
      <c r="C558" t="s">
        <v>223</v>
      </c>
      <c r="D558" t="s">
        <v>236</v>
      </c>
      <c r="E558" t="s">
        <v>240</v>
      </c>
      <c r="F558" t="s">
        <v>93</v>
      </c>
      <c r="G558" t="s">
        <v>7</v>
      </c>
      <c r="H558" t="s">
        <v>18</v>
      </c>
      <c r="I558">
        <v>1.3645997407326113E-7</v>
      </c>
      <c r="J558" t="s">
        <v>67</v>
      </c>
      <c r="K558" t="s">
        <v>68</v>
      </c>
      <c r="L558" t="s">
        <v>69</v>
      </c>
      <c r="M558" t="s">
        <v>62</v>
      </c>
      <c r="O558" t="s">
        <v>70</v>
      </c>
    </row>
    <row r="559" spans="1:15" x14ac:dyDescent="0.2">
      <c r="A559" t="s">
        <v>233</v>
      </c>
      <c r="B559" t="s">
        <v>220</v>
      </c>
      <c r="C559" t="s">
        <v>223</v>
      </c>
      <c r="D559" t="s">
        <v>236</v>
      </c>
      <c r="E559" t="s">
        <v>240</v>
      </c>
      <c r="F559" t="s">
        <v>93</v>
      </c>
      <c r="G559" t="s">
        <v>7</v>
      </c>
      <c r="H559" t="s">
        <v>19</v>
      </c>
      <c r="I559">
        <v>2.5566507951205331E-5</v>
      </c>
      <c r="J559" t="s">
        <v>67</v>
      </c>
      <c r="K559" t="s">
        <v>68</v>
      </c>
      <c r="L559" t="s">
        <v>69</v>
      </c>
      <c r="M559" t="s">
        <v>62</v>
      </c>
      <c r="O559" t="s">
        <v>70</v>
      </c>
    </row>
    <row r="560" spans="1:15" x14ac:dyDescent="0.2">
      <c r="A560" t="s">
        <v>233</v>
      </c>
      <c r="B560" t="s">
        <v>220</v>
      </c>
      <c r="C560" t="s">
        <v>223</v>
      </c>
      <c r="D560" t="s">
        <v>236</v>
      </c>
      <c r="E560" t="s">
        <v>240</v>
      </c>
      <c r="F560" t="s">
        <v>93</v>
      </c>
      <c r="G560" t="s">
        <v>7</v>
      </c>
      <c r="H560" t="s">
        <v>20</v>
      </c>
      <c r="I560">
        <v>2.0199701350015924E-7</v>
      </c>
      <c r="J560" t="s">
        <v>67</v>
      </c>
      <c r="K560" t="s">
        <v>68</v>
      </c>
      <c r="L560" t="s">
        <v>69</v>
      </c>
      <c r="M560" t="s">
        <v>62</v>
      </c>
      <c r="O560" t="s">
        <v>70</v>
      </c>
    </row>
    <row r="561" spans="1:15" x14ac:dyDescent="0.2">
      <c r="A561" t="s">
        <v>233</v>
      </c>
      <c r="B561" t="s">
        <v>220</v>
      </c>
      <c r="C561" t="s">
        <v>223</v>
      </c>
      <c r="D561" t="s">
        <v>236</v>
      </c>
      <c r="E561" t="s">
        <v>240</v>
      </c>
      <c r="F561" t="s">
        <v>93</v>
      </c>
      <c r="G561" t="s">
        <v>7</v>
      </c>
      <c r="H561" t="s">
        <v>21</v>
      </c>
      <c r="I561">
        <v>1.2890043251948386E-2</v>
      </c>
      <c r="J561" t="s">
        <v>67</v>
      </c>
      <c r="K561" t="s">
        <v>68</v>
      </c>
      <c r="L561" t="s">
        <v>69</v>
      </c>
      <c r="M561" t="s">
        <v>62</v>
      </c>
      <c r="O561" t="s">
        <v>212</v>
      </c>
    </row>
    <row r="562" spans="1:15" x14ac:dyDescent="0.2">
      <c r="A562" t="s">
        <v>233</v>
      </c>
      <c r="B562" t="s">
        <v>220</v>
      </c>
      <c r="C562" t="s">
        <v>224</v>
      </c>
      <c r="D562" t="s">
        <v>236</v>
      </c>
      <c r="E562" t="s">
        <v>240</v>
      </c>
      <c r="F562" t="s">
        <v>108</v>
      </c>
      <c r="G562" t="s">
        <v>7</v>
      </c>
      <c r="H562" t="s">
        <v>8</v>
      </c>
      <c r="I562">
        <v>4.185014054400385E-7</v>
      </c>
      <c r="J562" t="s">
        <v>67</v>
      </c>
      <c r="K562" t="s">
        <v>68</v>
      </c>
      <c r="L562" t="s">
        <v>69</v>
      </c>
      <c r="M562" t="s">
        <v>62</v>
      </c>
      <c r="O562" t="s">
        <v>70</v>
      </c>
    </row>
    <row r="563" spans="1:15" x14ac:dyDescent="0.2">
      <c r="A563" t="s">
        <v>233</v>
      </c>
      <c r="B563" t="s">
        <v>220</v>
      </c>
      <c r="C563" t="s">
        <v>224</v>
      </c>
      <c r="D563" t="s">
        <v>236</v>
      </c>
      <c r="E563" t="s">
        <v>240</v>
      </c>
      <c r="F563" t="s">
        <v>108</v>
      </c>
      <c r="G563" t="s">
        <v>7</v>
      </c>
      <c r="H563" t="s">
        <v>12</v>
      </c>
      <c r="I563">
        <v>1.3260947254544274E-6</v>
      </c>
      <c r="J563" t="s">
        <v>67</v>
      </c>
      <c r="K563" t="s">
        <v>68</v>
      </c>
      <c r="L563" t="s">
        <v>69</v>
      </c>
      <c r="M563" t="s">
        <v>62</v>
      </c>
      <c r="O563" t="s">
        <v>70</v>
      </c>
    </row>
    <row r="564" spans="1:15" x14ac:dyDescent="0.2">
      <c r="A564" t="s">
        <v>233</v>
      </c>
      <c r="B564" t="s">
        <v>220</v>
      </c>
      <c r="C564" t="s">
        <v>224</v>
      </c>
      <c r="D564" t="s">
        <v>236</v>
      </c>
      <c r="E564" t="s">
        <v>240</v>
      </c>
      <c r="F564" t="s">
        <v>108</v>
      </c>
      <c r="G564" t="s">
        <v>7</v>
      </c>
      <c r="H564" t="s">
        <v>13</v>
      </c>
      <c r="I564">
        <v>2.5976377478738654E-6</v>
      </c>
      <c r="J564" t="s">
        <v>67</v>
      </c>
      <c r="K564" t="s">
        <v>68</v>
      </c>
      <c r="L564" t="s">
        <v>69</v>
      </c>
      <c r="M564" t="s">
        <v>62</v>
      </c>
      <c r="O564" t="s">
        <v>70</v>
      </c>
    </row>
    <row r="565" spans="1:15" x14ac:dyDescent="0.2">
      <c r="A565" t="s">
        <v>233</v>
      </c>
      <c r="B565" t="s">
        <v>220</v>
      </c>
      <c r="C565" t="s">
        <v>224</v>
      </c>
      <c r="D565" t="s">
        <v>236</v>
      </c>
      <c r="E565" t="s">
        <v>240</v>
      </c>
      <c r="F565" t="s">
        <v>108</v>
      </c>
      <c r="G565" t="s">
        <v>7</v>
      </c>
      <c r="H565" t="s">
        <v>14</v>
      </c>
      <c r="I565">
        <v>4.6657902898373348E-7</v>
      </c>
      <c r="J565" t="s">
        <v>67</v>
      </c>
      <c r="K565" t="s">
        <v>68</v>
      </c>
      <c r="L565" t="s">
        <v>69</v>
      </c>
      <c r="M565" t="s">
        <v>62</v>
      </c>
      <c r="O565" t="s">
        <v>70</v>
      </c>
    </row>
    <row r="566" spans="1:15" x14ac:dyDescent="0.2">
      <c r="A566" t="s">
        <v>233</v>
      </c>
      <c r="B566" t="s">
        <v>220</v>
      </c>
      <c r="C566" t="s">
        <v>224</v>
      </c>
      <c r="D566" t="s">
        <v>236</v>
      </c>
      <c r="E566" t="s">
        <v>240</v>
      </c>
      <c r="F566" t="s">
        <v>108</v>
      </c>
      <c r="G566" t="s">
        <v>7</v>
      </c>
      <c r="H566" t="s">
        <v>15</v>
      </c>
      <c r="I566">
        <v>2.0215997723406482E-7</v>
      </c>
      <c r="J566" t="s">
        <v>67</v>
      </c>
      <c r="K566" t="s">
        <v>68</v>
      </c>
      <c r="L566" t="s">
        <v>69</v>
      </c>
      <c r="M566" t="s">
        <v>62</v>
      </c>
      <c r="O566" t="s">
        <v>70</v>
      </c>
    </row>
    <row r="567" spans="1:15" x14ac:dyDescent="0.2">
      <c r="A567" t="s">
        <v>233</v>
      </c>
      <c r="B567" t="s">
        <v>220</v>
      </c>
      <c r="C567" t="s">
        <v>224</v>
      </c>
      <c r="D567" t="s">
        <v>236</v>
      </c>
      <c r="E567" t="s">
        <v>240</v>
      </c>
      <c r="F567" t="s">
        <v>108</v>
      </c>
      <c r="G567" t="s">
        <v>7</v>
      </c>
      <c r="H567" t="s">
        <v>16</v>
      </c>
      <c r="I567">
        <v>6.3887065010085949E-6</v>
      </c>
      <c r="J567" t="s">
        <v>67</v>
      </c>
      <c r="K567" t="s">
        <v>68</v>
      </c>
      <c r="L567" t="s">
        <v>69</v>
      </c>
      <c r="M567" t="s">
        <v>62</v>
      </c>
      <c r="O567" t="s">
        <v>70</v>
      </c>
    </row>
    <row r="568" spans="1:15" x14ac:dyDescent="0.2">
      <c r="A568" t="s">
        <v>233</v>
      </c>
      <c r="B568" t="s">
        <v>220</v>
      </c>
      <c r="C568" t="s">
        <v>224</v>
      </c>
      <c r="D568" t="s">
        <v>236</v>
      </c>
      <c r="E568" t="s">
        <v>240</v>
      </c>
      <c r="F568" t="s">
        <v>108</v>
      </c>
      <c r="G568" t="s">
        <v>7</v>
      </c>
      <c r="H568" t="s">
        <v>17</v>
      </c>
      <c r="I568">
        <v>1.6603020256220031E-8</v>
      </c>
      <c r="J568" t="s">
        <v>67</v>
      </c>
      <c r="K568" t="s">
        <v>68</v>
      </c>
      <c r="L568" t="s">
        <v>69</v>
      </c>
      <c r="M568" t="s">
        <v>62</v>
      </c>
      <c r="O568" t="s">
        <v>70</v>
      </c>
    </row>
    <row r="569" spans="1:15" x14ac:dyDescent="0.2">
      <c r="A569" t="s">
        <v>233</v>
      </c>
      <c r="B569" t="s">
        <v>220</v>
      </c>
      <c r="C569" t="s">
        <v>224</v>
      </c>
      <c r="D569" t="s">
        <v>236</v>
      </c>
      <c r="E569" t="s">
        <v>240</v>
      </c>
      <c r="F569" t="s">
        <v>108</v>
      </c>
      <c r="G569" t="s">
        <v>7</v>
      </c>
      <c r="H569" t="s">
        <v>18</v>
      </c>
      <c r="I569">
        <v>3.9191678683718451E-8</v>
      </c>
      <c r="J569" t="s">
        <v>67</v>
      </c>
      <c r="K569" t="s">
        <v>68</v>
      </c>
      <c r="L569" t="s">
        <v>69</v>
      </c>
      <c r="M569" t="s">
        <v>62</v>
      </c>
      <c r="O569" t="s">
        <v>70</v>
      </c>
    </row>
    <row r="570" spans="1:15" x14ac:dyDescent="0.2">
      <c r="A570" t="s">
        <v>233</v>
      </c>
      <c r="B570" t="s">
        <v>220</v>
      </c>
      <c r="C570" t="s">
        <v>224</v>
      </c>
      <c r="D570" t="s">
        <v>236</v>
      </c>
      <c r="E570" t="s">
        <v>240</v>
      </c>
      <c r="F570" t="s">
        <v>108</v>
      </c>
      <c r="G570" t="s">
        <v>7</v>
      </c>
      <c r="H570" t="s">
        <v>19</v>
      </c>
      <c r="I570">
        <v>7.3427711788251724E-6</v>
      </c>
      <c r="J570" t="s">
        <v>67</v>
      </c>
      <c r="K570" t="s">
        <v>68</v>
      </c>
      <c r="L570" t="s">
        <v>69</v>
      </c>
      <c r="M570" t="s">
        <v>62</v>
      </c>
      <c r="O570" t="s">
        <v>70</v>
      </c>
    </row>
    <row r="571" spans="1:15" x14ac:dyDescent="0.2">
      <c r="A571" t="s">
        <v>233</v>
      </c>
      <c r="B571" t="s">
        <v>220</v>
      </c>
      <c r="C571" t="s">
        <v>224</v>
      </c>
      <c r="D571" t="s">
        <v>236</v>
      </c>
      <c r="E571" t="s">
        <v>240</v>
      </c>
      <c r="F571" t="s">
        <v>108</v>
      </c>
      <c r="G571" t="s">
        <v>7</v>
      </c>
      <c r="H571" t="s">
        <v>20</v>
      </c>
      <c r="I571">
        <v>5.8014096088856069E-8</v>
      </c>
      <c r="J571" t="s">
        <v>67</v>
      </c>
      <c r="K571" t="s">
        <v>68</v>
      </c>
      <c r="L571" t="s">
        <v>69</v>
      </c>
      <c r="M571" t="s">
        <v>62</v>
      </c>
      <c r="O571" t="s">
        <v>70</v>
      </c>
    </row>
    <row r="572" spans="1:15" x14ac:dyDescent="0.2">
      <c r="A572" t="s">
        <v>233</v>
      </c>
      <c r="B572" t="s">
        <v>220</v>
      </c>
      <c r="C572" t="s">
        <v>224</v>
      </c>
      <c r="D572" t="s">
        <v>236</v>
      </c>
      <c r="E572" t="s">
        <v>240</v>
      </c>
      <c r="F572" t="s">
        <v>108</v>
      </c>
      <c r="G572" t="s">
        <v>7</v>
      </c>
      <c r="H572" t="s">
        <v>21</v>
      </c>
      <c r="I572">
        <v>3.7020557623613317E-3</v>
      </c>
      <c r="J572" t="s">
        <v>67</v>
      </c>
      <c r="K572" t="s">
        <v>68</v>
      </c>
      <c r="L572" t="s">
        <v>69</v>
      </c>
      <c r="M572" t="s">
        <v>62</v>
      </c>
      <c r="O572" t="s">
        <v>212</v>
      </c>
    </row>
    <row r="573" spans="1:15" x14ac:dyDescent="0.2">
      <c r="A573" t="s">
        <v>233</v>
      </c>
      <c r="B573" t="s">
        <v>220</v>
      </c>
      <c r="C573" t="s">
        <v>224</v>
      </c>
      <c r="D573" t="s">
        <v>236</v>
      </c>
      <c r="E573" t="s">
        <v>240</v>
      </c>
      <c r="F573" t="s">
        <v>93</v>
      </c>
      <c r="G573" t="s">
        <v>7</v>
      </c>
      <c r="H573" t="s">
        <v>8</v>
      </c>
      <c r="I573">
        <v>1.4571636850986911E-6</v>
      </c>
      <c r="J573" t="s">
        <v>67</v>
      </c>
      <c r="K573" t="s">
        <v>68</v>
      </c>
      <c r="L573" t="s">
        <v>69</v>
      </c>
      <c r="M573" t="s">
        <v>62</v>
      </c>
      <c r="O573" t="s">
        <v>70</v>
      </c>
    </row>
    <row r="574" spans="1:15" x14ac:dyDescent="0.2">
      <c r="A574" t="s">
        <v>233</v>
      </c>
      <c r="B574" t="s">
        <v>220</v>
      </c>
      <c r="C574" t="s">
        <v>224</v>
      </c>
      <c r="D574" t="s">
        <v>236</v>
      </c>
      <c r="E574" t="s">
        <v>240</v>
      </c>
      <c r="F574" t="s">
        <v>93</v>
      </c>
      <c r="G574" t="s">
        <v>7</v>
      </c>
      <c r="H574" t="s">
        <v>12</v>
      </c>
      <c r="I574">
        <v>4.6172773897887654E-6</v>
      </c>
      <c r="J574" t="s">
        <v>67</v>
      </c>
      <c r="K574" t="s">
        <v>68</v>
      </c>
      <c r="L574" t="s">
        <v>69</v>
      </c>
      <c r="M574" t="s">
        <v>62</v>
      </c>
      <c r="O574" t="s">
        <v>70</v>
      </c>
    </row>
    <row r="575" spans="1:15" x14ac:dyDescent="0.2">
      <c r="A575" t="s">
        <v>233</v>
      </c>
      <c r="B575" t="s">
        <v>220</v>
      </c>
      <c r="C575" t="s">
        <v>224</v>
      </c>
      <c r="D575" t="s">
        <v>236</v>
      </c>
      <c r="E575" t="s">
        <v>240</v>
      </c>
      <c r="F575" t="s">
        <v>93</v>
      </c>
      <c r="G575" t="s">
        <v>7</v>
      </c>
      <c r="H575" t="s">
        <v>13</v>
      </c>
      <c r="I575">
        <v>9.0446133371126166E-6</v>
      </c>
      <c r="J575" t="s">
        <v>67</v>
      </c>
      <c r="K575" t="s">
        <v>68</v>
      </c>
      <c r="L575" t="s">
        <v>69</v>
      </c>
      <c r="M575" t="s">
        <v>62</v>
      </c>
      <c r="O575" t="s">
        <v>70</v>
      </c>
    </row>
    <row r="576" spans="1:15" x14ac:dyDescent="0.2">
      <c r="A576" t="s">
        <v>233</v>
      </c>
      <c r="B576" t="s">
        <v>220</v>
      </c>
      <c r="C576" t="s">
        <v>224</v>
      </c>
      <c r="D576" t="s">
        <v>236</v>
      </c>
      <c r="E576" t="s">
        <v>240</v>
      </c>
      <c r="F576" t="s">
        <v>93</v>
      </c>
      <c r="G576" t="s">
        <v>7</v>
      </c>
      <c r="H576" t="s">
        <v>14</v>
      </c>
      <c r="I576">
        <v>1.6245632832435436E-6</v>
      </c>
      <c r="J576" t="s">
        <v>67</v>
      </c>
      <c r="K576" t="s">
        <v>68</v>
      </c>
      <c r="L576" t="s">
        <v>69</v>
      </c>
      <c r="M576" t="s">
        <v>62</v>
      </c>
      <c r="O576" t="s">
        <v>70</v>
      </c>
    </row>
    <row r="577" spans="1:15" x14ac:dyDescent="0.2">
      <c r="A577" t="s">
        <v>233</v>
      </c>
      <c r="B577" t="s">
        <v>220</v>
      </c>
      <c r="C577" t="s">
        <v>224</v>
      </c>
      <c r="D577" t="s">
        <v>236</v>
      </c>
      <c r="E577" t="s">
        <v>240</v>
      </c>
      <c r="F577" t="s">
        <v>93</v>
      </c>
      <c r="G577" t="s">
        <v>7</v>
      </c>
      <c r="H577" t="s">
        <v>15</v>
      </c>
      <c r="I577">
        <v>7.0389292264411276E-7</v>
      </c>
      <c r="J577" t="s">
        <v>67</v>
      </c>
      <c r="K577" t="s">
        <v>68</v>
      </c>
      <c r="L577" t="s">
        <v>69</v>
      </c>
      <c r="M577" t="s">
        <v>62</v>
      </c>
      <c r="O577" t="s">
        <v>70</v>
      </c>
    </row>
    <row r="578" spans="1:15" x14ac:dyDescent="0.2">
      <c r="A578" t="s">
        <v>233</v>
      </c>
      <c r="B578" t="s">
        <v>220</v>
      </c>
      <c r="C578" t="s">
        <v>224</v>
      </c>
      <c r="D578" t="s">
        <v>236</v>
      </c>
      <c r="E578" t="s">
        <v>240</v>
      </c>
      <c r="F578" t="s">
        <v>93</v>
      </c>
      <c r="G578" t="s">
        <v>7</v>
      </c>
      <c r="H578" t="s">
        <v>16</v>
      </c>
      <c r="I578">
        <v>2.2244587442269578E-5</v>
      </c>
      <c r="J578" t="s">
        <v>67</v>
      </c>
      <c r="K578" t="s">
        <v>68</v>
      </c>
      <c r="L578" t="s">
        <v>69</v>
      </c>
      <c r="M578" t="s">
        <v>62</v>
      </c>
      <c r="O578" t="s">
        <v>70</v>
      </c>
    </row>
    <row r="579" spans="1:15" x14ac:dyDescent="0.2">
      <c r="A579" t="s">
        <v>233</v>
      </c>
      <c r="B579" t="s">
        <v>220</v>
      </c>
      <c r="C579" t="s">
        <v>224</v>
      </c>
      <c r="D579" t="s">
        <v>236</v>
      </c>
      <c r="E579" t="s">
        <v>240</v>
      </c>
      <c r="F579" t="s">
        <v>93</v>
      </c>
      <c r="G579" t="s">
        <v>7</v>
      </c>
      <c r="H579" t="s">
        <v>17</v>
      </c>
      <c r="I579">
        <v>5.780940724651434E-8</v>
      </c>
      <c r="J579" t="s">
        <v>67</v>
      </c>
      <c r="K579" t="s">
        <v>68</v>
      </c>
      <c r="L579" t="s">
        <v>69</v>
      </c>
      <c r="M579" t="s">
        <v>62</v>
      </c>
      <c r="O579" t="s">
        <v>70</v>
      </c>
    </row>
    <row r="580" spans="1:15" x14ac:dyDescent="0.2">
      <c r="A580" t="s">
        <v>233</v>
      </c>
      <c r="B580" t="s">
        <v>220</v>
      </c>
      <c r="C580" t="s">
        <v>224</v>
      </c>
      <c r="D580" t="s">
        <v>236</v>
      </c>
      <c r="E580" t="s">
        <v>240</v>
      </c>
      <c r="F580" t="s">
        <v>93</v>
      </c>
      <c r="G580" t="s">
        <v>7</v>
      </c>
      <c r="H580" t="s">
        <v>18</v>
      </c>
      <c r="I580">
        <v>1.3645997407326113E-7</v>
      </c>
      <c r="J580" t="s">
        <v>67</v>
      </c>
      <c r="K580" t="s">
        <v>68</v>
      </c>
      <c r="L580" t="s">
        <v>69</v>
      </c>
      <c r="M580" t="s">
        <v>62</v>
      </c>
      <c r="O580" t="s">
        <v>70</v>
      </c>
    </row>
    <row r="581" spans="1:15" x14ac:dyDescent="0.2">
      <c r="A581" t="s">
        <v>233</v>
      </c>
      <c r="B581" t="s">
        <v>220</v>
      </c>
      <c r="C581" t="s">
        <v>224</v>
      </c>
      <c r="D581" t="s">
        <v>236</v>
      </c>
      <c r="E581" t="s">
        <v>240</v>
      </c>
      <c r="F581" t="s">
        <v>93</v>
      </c>
      <c r="G581" t="s">
        <v>7</v>
      </c>
      <c r="H581" t="s">
        <v>19</v>
      </c>
      <c r="I581">
        <v>2.5566507951205331E-5</v>
      </c>
      <c r="J581" t="s">
        <v>67</v>
      </c>
      <c r="K581" t="s">
        <v>68</v>
      </c>
      <c r="L581" t="s">
        <v>69</v>
      </c>
      <c r="M581" t="s">
        <v>62</v>
      </c>
      <c r="O581" t="s">
        <v>70</v>
      </c>
    </row>
    <row r="582" spans="1:15" x14ac:dyDescent="0.2">
      <c r="A582" t="s">
        <v>233</v>
      </c>
      <c r="B582" t="s">
        <v>220</v>
      </c>
      <c r="C582" t="s">
        <v>224</v>
      </c>
      <c r="D582" t="s">
        <v>236</v>
      </c>
      <c r="E582" t="s">
        <v>240</v>
      </c>
      <c r="F582" t="s">
        <v>93</v>
      </c>
      <c r="G582" t="s">
        <v>7</v>
      </c>
      <c r="H582" t="s">
        <v>20</v>
      </c>
      <c r="I582">
        <v>2.0199701350015924E-7</v>
      </c>
      <c r="J582" t="s">
        <v>67</v>
      </c>
      <c r="K582" t="s">
        <v>68</v>
      </c>
      <c r="L582" t="s">
        <v>69</v>
      </c>
      <c r="M582" t="s">
        <v>62</v>
      </c>
      <c r="O582" t="s">
        <v>70</v>
      </c>
    </row>
    <row r="583" spans="1:15" x14ac:dyDescent="0.2">
      <c r="A583" t="s">
        <v>233</v>
      </c>
      <c r="B583" t="s">
        <v>220</v>
      </c>
      <c r="C583" t="s">
        <v>224</v>
      </c>
      <c r="D583" t="s">
        <v>236</v>
      </c>
      <c r="E583" t="s">
        <v>240</v>
      </c>
      <c r="F583" t="s">
        <v>93</v>
      </c>
      <c r="G583" t="s">
        <v>7</v>
      </c>
      <c r="H583" t="s">
        <v>21</v>
      </c>
      <c r="I583">
        <v>1.2890043251948386E-2</v>
      </c>
      <c r="J583" t="s">
        <v>67</v>
      </c>
      <c r="K583" t="s">
        <v>68</v>
      </c>
      <c r="L583" t="s">
        <v>69</v>
      </c>
      <c r="M583" t="s">
        <v>62</v>
      </c>
      <c r="O583" t="s">
        <v>212</v>
      </c>
    </row>
    <row r="584" spans="1:15" x14ac:dyDescent="0.2">
      <c r="A584" t="s">
        <v>233</v>
      </c>
      <c r="B584" t="s">
        <v>221</v>
      </c>
      <c r="C584" t="s">
        <v>222</v>
      </c>
      <c r="D584" t="s">
        <v>236</v>
      </c>
      <c r="E584" t="s">
        <v>240</v>
      </c>
      <c r="F584" t="s">
        <v>113</v>
      </c>
      <c r="G584" t="s">
        <v>7</v>
      </c>
      <c r="H584" t="s">
        <v>8</v>
      </c>
      <c r="I584">
        <v>5.3890290252758847E-6</v>
      </c>
      <c r="J584" t="s">
        <v>67</v>
      </c>
      <c r="K584" t="s">
        <v>68</v>
      </c>
      <c r="L584" t="s">
        <v>69</v>
      </c>
      <c r="M584" t="s">
        <v>62</v>
      </c>
      <c r="O584" t="s">
        <v>70</v>
      </c>
    </row>
    <row r="585" spans="1:15" x14ac:dyDescent="0.2">
      <c r="A585" t="s">
        <v>233</v>
      </c>
      <c r="B585" t="s">
        <v>221</v>
      </c>
      <c r="C585" t="s">
        <v>222</v>
      </c>
      <c r="D585" t="s">
        <v>236</v>
      </c>
      <c r="E585" t="s">
        <v>240</v>
      </c>
      <c r="F585" t="s">
        <v>113</v>
      </c>
      <c r="G585" t="s">
        <v>7</v>
      </c>
      <c r="H585" t="s">
        <v>12</v>
      </c>
      <c r="I585">
        <v>1.7076078772603004E-5</v>
      </c>
      <c r="J585" t="s">
        <v>67</v>
      </c>
      <c r="K585" t="s">
        <v>68</v>
      </c>
      <c r="L585" t="s">
        <v>69</v>
      </c>
      <c r="M585" t="s">
        <v>62</v>
      </c>
      <c r="O585" t="s">
        <v>70</v>
      </c>
    </row>
    <row r="586" spans="1:15" x14ac:dyDescent="0.2">
      <c r="A586" t="s">
        <v>233</v>
      </c>
      <c r="B586" t="s">
        <v>221</v>
      </c>
      <c r="C586" t="s">
        <v>222</v>
      </c>
      <c r="D586" t="s">
        <v>236</v>
      </c>
      <c r="E586" t="s">
        <v>240</v>
      </c>
      <c r="F586" t="s">
        <v>113</v>
      </c>
      <c r="G586" t="s">
        <v>7</v>
      </c>
      <c r="H586" t="s">
        <v>13</v>
      </c>
      <c r="I586">
        <v>3.3449697034411118E-5</v>
      </c>
      <c r="J586" t="s">
        <v>67</v>
      </c>
      <c r="K586" t="s">
        <v>68</v>
      </c>
      <c r="L586" t="s">
        <v>69</v>
      </c>
      <c r="M586" t="s">
        <v>62</v>
      </c>
      <c r="O586" t="s">
        <v>70</v>
      </c>
    </row>
    <row r="587" spans="1:15" x14ac:dyDescent="0.2">
      <c r="A587" t="s">
        <v>233</v>
      </c>
      <c r="B587" t="s">
        <v>221</v>
      </c>
      <c r="C587" t="s">
        <v>222</v>
      </c>
      <c r="D587" t="s">
        <v>236</v>
      </c>
      <c r="E587" t="s">
        <v>240</v>
      </c>
      <c r="F587" t="s">
        <v>113</v>
      </c>
      <c r="G587" t="s">
        <v>7</v>
      </c>
      <c r="H587" t="s">
        <v>14</v>
      </c>
      <c r="I587">
        <v>6.0081230244246691E-6</v>
      </c>
      <c r="J587" t="s">
        <v>67</v>
      </c>
      <c r="K587" t="s">
        <v>68</v>
      </c>
      <c r="L587" t="s">
        <v>69</v>
      </c>
      <c r="M587" t="s">
        <v>62</v>
      </c>
      <c r="O587" t="s">
        <v>70</v>
      </c>
    </row>
    <row r="588" spans="1:15" x14ac:dyDescent="0.2">
      <c r="A588" t="s">
        <v>233</v>
      </c>
      <c r="B588" t="s">
        <v>221</v>
      </c>
      <c r="C588" t="s">
        <v>222</v>
      </c>
      <c r="D588" t="s">
        <v>236</v>
      </c>
      <c r="E588" t="s">
        <v>240</v>
      </c>
      <c r="F588" t="s">
        <v>113</v>
      </c>
      <c r="G588" t="s">
        <v>7</v>
      </c>
      <c r="H588" t="s">
        <v>15</v>
      </c>
      <c r="I588">
        <v>2.6032074705172764E-6</v>
      </c>
      <c r="J588" t="s">
        <v>67</v>
      </c>
      <c r="K588" t="s">
        <v>68</v>
      </c>
      <c r="L588" t="s">
        <v>69</v>
      </c>
      <c r="M588" t="s">
        <v>62</v>
      </c>
      <c r="O588" t="s">
        <v>70</v>
      </c>
    </row>
    <row r="589" spans="1:15" x14ac:dyDescent="0.2">
      <c r="A589" t="s">
        <v>233</v>
      </c>
      <c r="B589" t="s">
        <v>221</v>
      </c>
      <c r="C589" t="s">
        <v>222</v>
      </c>
      <c r="D589" t="s">
        <v>236</v>
      </c>
      <c r="E589" t="s">
        <v>240</v>
      </c>
      <c r="F589" t="s">
        <v>113</v>
      </c>
      <c r="G589" t="s">
        <v>7</v>
      </c>
      <c r="H589" t="s">
        <v>16</v>
      </c>
      <c r="I589">
        <v>8.2267166418959427E-5</v>
      </c>
      <c r="J589" t="s">
        <v>67</v>
      </c>
      <c r="K589" t="s">
        <v>68</v>
      </c>
      <c r="L589" t="s">
        <v>69</v>
      </c>
      <c r="M589" t="s">
        <v>62</v>
      </c>
      <c r="O589" t="s">
        <v>70</v>
      </c>
    </row>
    <row r="590" spans="1:15" x14ac:dyDescent="0.2">
      <c r="A590" t="s">
        <v>233</v>
      </c>
      <c r="B590" t="s">
        <v>221</v>
      </c>
      <c r="C590" t="s">
        <v>222</v>
      </c>
      <c r="D590" t="s">
        <v>236</v>
      </c>
      <c r="E590" t="s">
        <v>240</v>
      </c>
      <c r="F590" t="s">
        <v>113</v>
      </c>
      <c r="G590" t="s">
        <v>7</v>
      </c>
      <c r="H590" t="s">
        <v>17</v>
      </c>
      <c r="I590">
        <v>2.1379655338059023E-7</v>
      </c>
      <c r="J590" t="s">
        <v>67</v>
      </c>
      <c r="K590" t="s">
        <v>68</v>
      </c>
      <c r="L590" t="s">
        <v>69</v>
      </c>
      <c r="M590" t="s">
        <v>62</v>
      </c>
      <c r="O590" t="s">
        <v>70</v>
      </c>
    </row>
    <row r="591" spans="1:15" x14ac:dyDescent="0.2">
      <c r="A591" t="s">
        <v>233</v>
      </c>
      <c r="B591" t="s">
        <v>221</v>
      </c>
      <c r="C591" t="s">
        <v>222</v>
      </c>
      <c r="D591" t="s">
        <v>236</v>
      </c>
      <c r="E591" t="s">
        <v>240</v>
      </c>
      <c r="F591" t="s">
        <v>113</v>
      </c>
      <c r="G591" t="s">
        <v>7</v>
      </c>
      <c r="H591" t="s">
        <v>18</v>
      </c>
      <c r="I591">
        <v>5.0466997537026356E-7</v>
      </c>
      <c r="J591" t="s">
        <v>67</v>
      </c>
      <c r="K591" t="s">
        <v>68</v>
      </c>
      <c r="L591" t="s">
        <v>69</v>
      </c>
      <c r="M591" t="s">
        <v>62</v>
      </c>
      <c r="O591" t="s">
        <v>70</v>
      </c>
    </row>
    <row r="592" spans="1:15" x14ac:dyDescent="0.2">
      <c r="A592" t="s">
        <v>233</v>
      </c>
      <c r="B592" t="s">
        <v>221</v>
      </c>
      <c r="C592" t="s">
        <v>222</v>
      </c>
      <c r="D592" t="s">
        <v>236</v>
      </c>
      <c r="E592" t="s">
        <v>240</v>
      </c>
      <c r="F592" t="s">
        <v>113</v>
      </c>
      <c r="G592" t="s">
        <v>7</v>
      </c>
      <c r="H592" t="s">
        <v>19</v>
      </c>
      <c r="I592">
        <v>9.4552626333575349E-5</v>
      </c>
      <c r="J592" t="s">
        <v>67</v>
      </c>
      <c r="K592" t="s">
        <v>68</v>
      </c>
      <c r="L592" t="s">
        <v>69</v>
      </c>
      <c r="M592" t="s">
        <v>62</v>
      </c>
      <c r="O592" t="s">
        <v>70</v>
      </c>
    </row>
    <row r="593" spans="1:15" x14ac:dyDescent="0.2">
      <c r="A593" t="s">
        <v>233</v>
      </c>
      <c r="B593" t="s">
        <v>221</v>
      </c>
      <c r="C593" t="s">
        <v>222</v>
      </c>
      <c r="D593" t="s">
        <v>236</v>
      </c>
      <c r="E593" t="s">
        <v>240</v>
      </c>
      <c r="F593" t="s">
        <v>113</v>
      </c>
      <c r="G593" t="s">
        <v>7</v>
      </c>
      <c r="H593" t="s">
        <v>20</v>
      </c>
      <c r="I593">
        <v>7.4704563385936707E-7</v>
      </c>
      <c r="J593" t="s">
        <v>67</v>
      </c>
      <c r="K593" t="s">
        <v>68</v>
      </c>
      <c r="L593" t="s">
        <v>69</v>
      </c>
      <c r="M593" t="s">
        <v>62</v>
      </c>
      <c r="O593" t="s">
        <v>70</v>
      </c>
    </row>
    <row r="594" spans="1:15" x14ac:dyDescent="0.2">
      <c r="A594" t="s">
        <v>233</v>
      </c>
      <c r="B594" t="s">
        <v>221</v>
      </c>
      <c r="C594" t="s">
        <v>222</v>
      </c>
      <c r="D594" t="s">
        <v>236</v>
      </c>
      <c r="E594" t="s">
        <v>240</v>
      </c>
      <c r="F594" t="s">
        <v>113</v>
      </c>
      <c r="G594" t="s">
        <v>7</v>
      </c>
      <c r="H594" t="s">
        <v>21</v>
      </c>
      <c r="I594">
        <v>4.7671251989172832E-2</v>
      </c>
      <c r="J594" t="s">
        <v>67</v>
      </c>
      <c r="K594" t="s">
        <v>68</v>
      </c>
      <c r="L594" t="s">
        <v>69</v>
      </c>
      <c r="M594" t="s">
        <v>62</v>
      </c>
      <c r="O594" t="s">
        <v>212</v>
      </c>
    </row>
    <row r="595" spans="1:15" x14ac:dyDescent="0.2">
      <c r="A595" t="s">
        <v>233</v>
      </c>
      <c r="B595" t="s">
        <v>221</v>
      </c>
      <c r="C595" t="s">
        <v>230</v>
      </c>
      <c r="D595" t="s">
        <v>236</v>
      </c>
      <c r="E595" t="s">
        <v>240</v>
      </c>
      <c r="F595" t="s">
        <v>87</v>
      </c>
      <c r="G595" t="s">
        <v>7</v>
      </c>
      <c r="H595" t="s">
        <v>8</v>
      </c>
      <c r="I595">
        <v>1.708169001796077E-5</v>
      </c>
      <c r="J595" t="s">
        <v>67</v>
      </c>
      <c r="K595" t="s">
        <v>68</v>
      </c>
      <c r="L595" t="s">
        <v>69</v>
      </c>
      <c r="M595" t="s">
        <v>62</v>
      </c>
      <c r="O595" t="s">
        <v>70</v>
      </c>
    </row>
    <row r="596" spans="1:15" x14ac:dyDescent="0.2">
      <c r="A596" t="s">
        <v>233</v>
      </c>
      <c r="B596" t="s">
        <v>221</v>
      </c>
      <c r="C596" t="s">
        <v>230</v>
      </c>
      <c r="D596" t="s">
        <v>236</v>
      </c>
      <c r="E596" t="s">
        <v>240</v>
      </c>
      <c r="F596" t="s">
        <v>87</v>
      </c>
      <c r="G596" t="s">
        <v>7</v>
      </c>
      <c r="H596" t="s">
        <v>12</v>
      </c>
      <c r="I596">
        <v>5.4126315324670546E-5</v>
      </c>
      <c r="J596" t="s">
        <v>67</v>
      </c>
      <c r="K596" t="s">
        <v>68</v>
      </c>
      <c r="L596" t="s">
        <v>69</v>
      </c>
      <c r="M596" t="s">
        <v>62</v>
      </c>
      <c r="O596" t="s">
        <v>70</v>
      </c>
    </row>
    <row r="597" spans="1:15" x14ac:dyDescent="0.2">
      <c r="A597" t="s">
        <v>233</v>
      </c>
      <c r="B597" t="s">
        <v>221</v>
      </c>
      <c r="C597" t="s">
        <v>230</v>
      </c>
      <c r="D597" t="s">
        <v>236</v>
      </c>
      <c r="E597" t="s">
        <v>240</v>
      </c>
      <c r="F597" t="s">
        <v>87</v>
      </c>
      <c r="G597" t="s">
        <v>7</v>
      </c>
      <c r="H597" t="s">
        <v>13</v>
      </c>
      <c r="I597">
        <v>1.06026030525464E-4</v>
      </c>
      <c r="J597" t="s">
        <v>67</v>
      </c>
      <c r="K597" t="s">
        <v>68</v>
      </c>
      <c r="L597" t="s">
        <v>69</v>
      </c>
      <c r="M597" t="s">
        <v>62</v>
      </c>
      <c r="O597" t="s">
        <v>70</v>
      </c>
    </row>
    <row r="598" spans="1:15" x14ac:dyDescent="0.2">
      <c r="A598" t="s">
        <v>233</v>
      </c>
      <c r="B598" t="s">
        <v>221</v>
      </c>
      <c r="C598" t="s">
        <v>230</v>
      </c>
      <c r="D598" t="s">
        <v>236</v>
      </c>
      <c r="E598" t="s">
        <v>240</v>
      </c>
      <c r="F598" t="s">
        <v>87</v>
      </c>
      <c r="G598" t="s">
        <v>7</v>
      </c>
      <c r="H598" t="s">
        <v>14</v>
      </c>
      <c r="I598">
        <v>1.9044041999336083E-5</v>
      </c>
      <c r="J598" t="s">
        <v>67</v>
      </c>
      <c r="K598" t="s">
        <v>68</v>
      </c>
      <c r="L598" t="s">
        <v>69</v>
      </c>
      <c r="M598" t="s">
        <v>62</v>
      </c>
      <c r="O598" t="s">
        <v>70</v>
      </c>
    </row>
    <row r="599" spans="1:15" x14ac:dyDescent="0.2">
      <c r="A599" t="s">
        <v>233</v>
      </c>
      <c r="B599" t="s">
        <v>221</v>
      </c>
      <c r="C599" t="s">
        <v>230</v>
      </c>
      <c r="D599" t="s">
        <v>236</v>
      </c>
      <c r="E599" t="s">
        <v>240</v>
      </c>
      <c r="F599" t="s">
        <v>87</v>
      </c>
      <c r="G599" t="s">
        <v>7</v>
      </c>
      <c r="H599" t="s">
        <v>15</v>
      </c>
      <c r="I599">
        <v>8.2514276422067374E-6</v>
      </c>
      <c r="J599" t="s">
        <v>67</v>
      </c>
      <c r="K599" t="s">
        <v>68</v>
      </c>
      <c r="L599" t="s">
        <v>69</v>
      </c>
      <c r="M599" t="s">
        <v>62</v>
      </c>
      <c r="O599" t="s">
        <v>70</v>
      </c>
    </row>
    <row r="600" spans="1:15" x14ac:dyDescent="0.2">
      <c r="A600" t="s">
        <v>233</v>
      </c>
      <c r="B600" t="s">
        <v>221</v>
      </c>
      <c r="C600" t="s">
        <v>230</v>
      </c>
      <c r="D600" t="s">
        <v>236</v>
      </c>
      <c r="E600" t="s">
        <v>240</v>
      </c>
      <c r="F600" t="s">
        <v>87</v>
      </c>
      <c r="G600" t="s">
        <v>7</v>
      </c>
      <c r="H600" t="s">
        <v>16</v>
      </c>
      <c r="I600">
        <v>2.6076353065341228E-4</v>
      </c>
      <c r="J600" t="s">
        <v>67</v>
      </c>
      <c r="K600" t="s">
        <v>68</v>
      </c>
      <c r="L600" t="s">
        <v>69</v>
      </c>
      <c r="M600" t="s">
        <v>62</v>
      </c>
      <c r="O600" t="s">
        <v>70</v>
      </c>
    </row>
    <row r="601" spans="1:15" x14ac:dyDescent="0.2">
      <c r="A601" t="s">
        <v>233</v>
      </c>
      <c r="B601" t="s">
        <v>221</v>
      </c>
      <c r="C601" t="s">
        <v>230</v>
      </c>
      <c r="D601" t="s">
        <v>236</v>
      </c>
      <c r="E601" t="s">
        <v>240</v>
      </c>
      <c r="F601" t="s">
        <v>87</v>
      </c>
      <c r="G601" t="s">
        <v>7</v>
      </c>
      <c r="H601" t="s">
        <v>17</v>
      </c>
      <c r="I601">
        <v>6.7767429617224693E-7</v>
      </c>
      <c r="J601" t="s">
        <v>67</v>
      </c>
      <c r="K601" t="s">
        <v>68</v>
      </c>
      <c r="L601" t="s">
        <v>69</v>
      </c>
      <c r="M601" t="s">
        <v>62</v>
      </c>
      <c r="O601" t="s">
        <v>70</v>
      </c>
    </row>
    <row r="602" spans="1:15" x14ac:dyDescent="0.2">
      <c r="A602" t="s">
        <v>233</v>
      </c>
      <c r="B602" t="s">
        <v>221</v>
      </c>
      <c r="C602" t="s">
        <v>230</v>
      </c>
      <c r="D602" t="s">
        <v>236</v>
      </c>
      <c r="E602" t="s">
        <v>240</v>
      </c>
      <c r="F602" t="s">
        <v>87</v>
      </c>
      <c r="G602" t="s">
        <v>7</v>
      </c>
      <c r="H602" t="s">
        <v>18</v>
      </c>
      <c r="I602">
        <v>1.5996603544374892E-6</v>
      </c>
      <c r="J602" t="s">
        <v>67</v>
      </c>
      <c r="K602" t="s">
        <v>68</v>
      </c>
      <c r="L602" t="s">
        <v>69</v>
      </c>
      <c r="M602" t="s">
        <v>62</v>
      </c>
      <c r="O602" t="s">
        <v>70</v>
      </c>
    </row>
    <row r="603" spans="1:15" x14ac:dyDescent="0.2">
      <c r="A603" t="s">
        <v>233</v>
      </c>
      <c r="B603" t="s">
        <v>221</v>
      </c>
      <c r="C603" t="s">
        <v>230</v>
      </c>
      <c r="D603" t="s">
        <v>236</v>
      </c>
      <c r="E603" t="s">
        <v>240</v>
      </c>
      <c r="F603" t="s">
        <v>87</v>
      </c>
      <c r="G603" t="s">
        <v>7</v>
      </c>
      <c r="H603" t="s">
        <v>19</v>
      </c>
      <c r="I603">
        <v>2.9970494607449704E-4</v>
      </c>
      <c r="J603" t="s">
        <v>67</v>
      </c>
      <c r="K603" t="s">
        <v>68</v>
      </c>
      <c r="L603" t="s">
        <v>69</v>
      </c>
      <c r="M603" t="s">
        <v>62</v>
      </c>
      <c r="O603" t="s">
        <v>70</v>
      </c>
    </row>
    <row r="604" spans="1:15" x14ac:dyDescent="0.2">
      <c r="A604" t="s">
        <v>233</v>
      </c>
      <c r="B604" t="s">
        <v>221</v>
      </c>
      <c r="C604" t="s">
        <v>230</v>
      </c>
      <c r="D604" t="s">
        <v>236</v>
      </c>
      <c r="E604" t="s">
        <v>240</v>
      </c>
      <c r="F604" t="s">
        <v>87</v>
      </c>
      <c r="G604" t="s">
        <v>7</v>
      </c>
      <c r="H604" t="s">
        <v>20</v>
      </c>
      <c r="I604">
        <v>2.367922289341066E-6</v>
      </c>
      <c r="J604" t="s">
        <v>67</v>
      </c>
      <c r="K604" t="s">
        <v>68</v>
      </c>
      <c r="L604" t="s">
        <v>69</v>
      </c>
      <c r="M604" t="s">
        <v>62</v>
      </c>
      <c r="O604" t="s">
        <v>70</v>
      </c>
    </row>
    <row r="605" spans="1:15" x14ac:dyDescent="0.2">
      <c r="A605" t="s">
        <v>233</v>
      </c>
      <c r="B605" t="s">
        <v>221</v>
      </c>
      <c r="C605" t="s">
        <v>230</v>
      </c>
      <c r="D605" t="s">
        <v>236</v>
      </c>
      <c r="E605" t="s">
        <v>240</v>
      </c>
      <c r="F605" t="s">
        <v>87</v>
      </c>
      <c r="G605" t="s">
        <v>7</v>
      </c>
      <c r="H605" t="s">
        <v>21</v>
      </c>
      <c r="I605">
        <v>0.15110431683107492</v>
      </c>
      <c r="J605" t="s">
        <v>67</v>
      </c>
      <c r="K605" t="s">
        <v>68</v>
      </c>
      <c r="L605" t="s">
        <v>69</v>
      </c>
      <c r="M605" t="s">
        <v>62</v>
      </c>
      <c r="O605" t="s">
        <v>212</v>
      </c>
    </row>
    <row r="606" spans="1:15" x14ac:dyDescent="0.2">
      <c r="A606" t="s">
        <v>233</v>
      </c>
      <c r="B606" t="s">
        <v>221</v>
      </c>
      <c r="C606" t="s">
        <v>230</v>
      </c>
      <c r="D606" t="s">
        <v>236</v>
      </c>
      <c r="E606" t="s">
        <v>240</v>
      </c>
      <c r="F606" t="s">
        <v>113</v>
      </c>
      <c r="G606" t="s">
        <v>7</v>
      </c>
      <c r="H606" t="s">
        <v>8</v>
      </c>
      <c r="I606">
        <v>5.3890290252758847E-6</v>
      </c>
      <c r="J606" t="s">
        <v>67</v>
      </c>
      <c r="K606" t="s">
        <v>68</v>
      </c>
      <c r="L606" t="s">
        <v>69</v>
      </c>
      <c r="M606" t="s">
        <v>62</v>
      </c>
      <c r="O606" t="s">
        <v>70</v>
      </c>
    </row>
    <row r="607" spans="1:15" x14ac:dyDescent="0.2">
      <c r="A607" t="s">
        <v>233</v>
      </c>
      <c r="B607" t="s">
        <v>221</v>
      </c>
      <c r="C607" t="s">
        <v>230</v>
      </c>
      <c r="D607" t="s">
        <v>236</v>
      </c>
      <c r="E607" t="s">
        <v>240</v>
      </c>
      <c r="F607" t="s">
        <v>113</v>
      </c>
      <c r="G607" t="s">
        <v>7</v>
      </c>
      <c r="H607" t="s">
        <v>12</v>
      </c>
      <c r="I607">
        <v>1.7076078772603004E-5</v>
      </c>
      <c r="J607" t="s">
        <v>67</v>
      </c>
      <c r="K607" t="s">
        <v>68</v>
      </c>
      <c r="L607" t="s">
        <v>69</v>
      </c>
      <c r="M607" t="s">
        <v>62</v>
      </c>
      <c r="O607" t="s">
        <v>70</v>
      </c>
    </row>
    <row r="608" spans="1:15" x14ac:dyDescent="0.2">
      <c r="A608" t="s">
        <v>233</v>
      </c>
      <c r="B608" t="s">
        <v>221</v>
      </c>
      <c r="C608" t="s">
        <v>230</v>
      </c>
      <c r="D608" t="s">
        <v>236</v>
      </c>
      <c r="E608" t="s">
        <v>240</v>
      </c>
      <c r="F608" t="s">
        <v>113</v>
      </c>
      <c r="G608" t="s">
        <v>7</v>
      </c>
      <c r="H608" t="s">
        <v>13</v>
      </c>
      <c r="I608">
        <v>3.3449697034411118E-5</v>
      </c>
      <c r="J608" t="s">
        <v>67</v>
      </c>
      <c r="K608" t="s">
        <v>68</v>
      </c>
      <c r="L608" t="s">
        <v>69</v>
      </c>
      <c r="M608" t="s">
        <v>62</v>
      </c>
      <c r="O608" t="s">
        <v>70</v>
      </c>
    </row>
    <row r="609" spans="1:15" x14ac:dyDescent="0.2">
      <c r="A609" t="s">
        <v>233</v>
      </c>
      <c r="B609" t="s">
        <v>221</v>
      </c>
      <c r="C609" t="s">
        <v>230</v>
      </c>
      <c r="D609" t="s">
        <v>236</v>
      </c>
      <c r="E609" t="s">
        <v>240</v>
      </c>
      <c r="F609" t="s">
        <v>113</v>
      </c>
      <c r="G609" t="s">
        <v>7</v>
      </c>
      <c r="H609" t="s">
        <v>14</v>
      </c>
      <c r="I609">
        <v>6.0081230244246691E-6</v>
      </c>
      <c r="J609" t="s">
        <v>67</v>
      </c>
      <c r="K609" t="s">
        <v>68</v>
      </c>
      <c r="L609" t="s">
        <v>69</v>
      </c>
      <c r="M609" t="s">
        <v>62</v>
      </c>
      <c r="O609" t="s">
        <v>70</v>
      </c>
    </row>
    <row r="610" spans="1:15" x14ac:dyDescent="0.2">
      <c r="A610" t="s">
        <v>233</v>
      </c>
      <c r="B610" t="s">
        <v>221</v>
      </c>
      <c r="C610" t="s">
        <v>230</v>
      </c>
      <c r="D610" t="s">
        <v>236</v>
      </c>
      <c r="E610" t="s">
        <v>240</v>
      </c>
      <c r="F610" t="s">
        <v>113</v>
      </c>
      <c r="G610" t="s">
        <v>7</v>
      </c>
      <c r="H610" t="s">
        <v>15</v>
      </c>
      <c r="I610">
        <v>2.6032074705172764E-6</v>
      </c>
      <c r="J610" t="s">
        <v>67</v>
      </c>
      <c r="K610" t="s">
        <v>68</v>
      </c>
      <c r="L610" t="s">
        <v>69</v>
      </c>
      <c r="M610" t="s">
        <v>62</v>
      </c>
      <c r="O610" t="s">
        <v>70</v>
      </c>
    </row>
    <row r="611" spans="1:15" x14ac:dyDescent="0.2">
      <c r="A611" t="s">
        <v>233</v>
      </c>
      <c r="B611" t="s">
        <v>221</v>
      </c>
      <c r="C611" t="s">
        <v>230</v>
      </c>
      <c r="D611" t="s">
        <v>236</v>
      </c>
      <c r="E611" t="s">
        <v>240</v>
      </c>
      <c r="F611" t="s">
        <v>113</v>
      </c>
      <c r="G611" t="s">
        <v>7</v>
      </c>
      <c r="H611" t="s">
        <v>16</v>
      </c>
      <c r="I611">
        <v>8.2267166418959427E-5</v>
      </c>
      <c r="J611" t="s">
        <v>67</v>
      </c>
      <c r="K611" t="s">
        <v>68</v>
      </c>
      <c r="L611" t="s">
        <v>69</v>
      </c>
      <c r="M611" t="s">
        <v>62</v>
      </c>
      <c r="O611" t="s">
        <v>70</v>
      </c>
    </row>
    <row r="612" spans="1:15" x14ac:dyDescent="0.2">
      <c r="A612" t="s">
        <v>233</v>
      </c>
      <c r="B612" t="s">
        <v>221</v>
      </c>
      <c r="C612" t="s">
        <v>230</v>
      </c>
      <c r="D612" t="s">
        <v>236</v>
      </c>
      <c r="E612" t="s">
        <v>240</v>
      </c>
      <c r="F612" t="s">
        <v>113</v>
      </c>
      <c r="G612" t="s">
        <v>7</v>
      </c>
      <c r="H612" t="s">
        <v>17</v>
      </c>
      <c r="I612">
        <v>2.1379655338059023E-7</v>
      </c>
      <c r="J612" t="s">
        <v>67</v>
      </c>
      <c r="K612" t="s">
        <v>68</v>
      </c>
      <c r="L612" t="s">
        <v>69</v>
      </c>
      <c r="M612" t="s">
        <v>62</v>
      </c>
      <c r="O612" t="s">
        <v>70</v>
      </c>
    </row>
    <row r="613" spans="1:15" x14ac:dyDescent="0.2">
      <c r="A613" t="s">
        <v>233</v>
      </c>
      <c r="B613" t="s">
        <v>221</v>
      </c>
      <c r="C613" t="s">
        <v>230</v>
      </c>
      <c r="D613" t="s">
        <v>236</v>
      </c>
      <c r="E613" t="s">
        <v>240</v>
      </c>
      <c r="F613" t="s">
        <v>113</v>
      </c>
      <c r="G613" t="s">
        <v>7</v>
      </c>
      <c r="H613" t="s">
        <v>18</v>
      </c>
      <c r="I613">
        <v>5.0466997537026356E-7</v>
      </c>
      <c r="J613" t="s">
        <v>67</v>
      </c>
      <c r="K613" t="s">
        <v>68</v>
      </c>
      <c r="L613" t="s">
        <v>69</v>
      </c>
      <c r="M613" t="s">
        <v>62</v>
      </c>
      <c r="O613" t="s">
        <v>70</v>
      </c>
    </row>
    <row r="614" spans="1:15" x14ac:dyDescent="0.2">
      <c r="A614" t="s">
        <v>233</v>
      </c>
      <c r="B614" t="s">
        <v>221</v>
      </c>
      <c r="C614" t="s">
        <v>230</v>
      </c>
      <c r="D614" t="s">
        <v>236</v>
      </c>
      <c r="E614" t="s">
        <v>240</v>
      </c>
      <c r="F614" t="s">
        <v>113</v>
      </c>
      <c r="G614" t="s">
        <v>7</v>
      </c>
      <c r="H614" t="s">
        <v>19</v>
      </c>
      <c r="I614">
        <v>9.4552626333575349E-5</v>
      </c>
      <c r="J614" t="s">
        <v>67</v>
      </c>
      <c r="K614" t="s">
        <v>68</v>
      </c>
      <c r="L614" t="s">
        <v>69</v>
      </c>
      <c r="M614" t="s">
        <v>62</v>
      </c>
      <c r="O614" t="s">
        <v>70</v>
      </c>
    </row>
    <row r="615" spans="1:15" x14ac:dyDescent="0.2">
      <c r="A615" t="s">
        <v>233</v>
      </c>
      <c r="B615" t="s">
        <v>221</v>
      </c>
      <c r="C615" t="s">
        <v>230</v>
      </c>
      <c r="D615" t="s">
        <v>236</v>
      </c>
      <c r="E615" t="s">
        <v>240</v>
      </c>
      <c r="F615" t="s">
        <v>113</v>
      </c>
      <c r="G615" t="s">
        <v>7</v>
      </c>
      <c r="H615" t="s">
        <v>20</v>
      </c>
      <c r="I615">
        <v>7.4704563385936707E-7</v>
      </c>
      <c r="J615" t="s">
        <v>67</v>
      </c>
      <c r="K615" t="s">
        <v>68</v>
      </c>
      <c r="L615" t="s">
        <v>69</v>
      </c>
      <c r="M615" t="s">
        <v>62</v>
      </c>
      <c r="O615" t="s">
        <v>70</v>
      </c>
    </row>
    <row r="616" spans="1:15" x14ac:dyDescent="0.2">
      <c r="A616" t="s">
        <v>233</v>
      </c>
      <c r="B616" t="s">
        <v>221</v>
      </c>
      <c r="C616" t="s">
        <v>230</v>
      </c>
      <c r="D616" t="s">
        <v>236</v>
      </c>
      <c r="E616" t="s">
        <v>240</v>
      </c>
      <c r="F616" t="s">
        <v>113</v>
      </c>
      <c r="G616" t="s">
        <v>7</v>
      </c>
      <c r="H616" t="s">
        <v>21</v>
      </c>
      <c r="I616">
        <v>4.7671251989172832E-2</v>
      </c>
      <c r="J616" t="s">
        <v>67</v>
      </c>
      <c r="K616" t="s">
        <v>68</v>
      </c>
      <c r="L616" t="s">
        <v>69</v>
      </c>
      <c r="M616" t="s">
        <v>62</v>
      </c>
      <c r="O616" t="s">
        <v>157</v>
      </c>
    </row>
    <row r="617" spans="1:15" x14ac:dyDescent="0.2">
      <c r="A617" t="s">
        <v>233</v>
      </c>
      <c r="B617" t="s">
        <v>221</v>
      </c>
      <c r="C617" t="s">
        <v>223</v>
      </c>
      <c r="D617" t="s">
        <v>236</v>
      </c>
      <c r="E617" t="s">
        <v>240</v>
      </c>
      <c r="F617" t="s">
        <v>113</v>
      </c>
      <c r="G617" t="s">
        <v>7</v>
      </c>
      <c r="H617" t="s">
        <v>8</v>
      </c>
      <c r="I617">
        <v>0</v>
      </c>
      <c r="J617" t="s">
        <v>67</v>
      </c>
      <c r="K617" t="s">
        <v>68</v>
      </c>
      <c r="L617" t="s">
        <v>69</v>
      </c>
      <c r="M617" t="s">
        <v>62</v>
      </c>
      <c r="O617" t="s">
        <v>70</v>
      </c>
    </row>
    <row r="618" spans="1:15" x14ac:dyDescent="0.2">
      <c r="A618" t="s">
        <v>233</v>
      </c>
      <c r="B618" t="s">
        <v>221</v>
      </c>
      <c r="C618" t="s">
        <v>223</v>
      </c>
      <c r="D618" t="s">
        <v>236</v>
      </c>
      <c r="E618" t="s">
        <v>240</v>
      </c>
      <c r="F618" t="s">
        <v>113</v>
      </c>
      <c r="G618" t="s">
        <v>7</v>
      </c>
      <c r="H618" t="s">
        <v>12</v>
      </c>
      <c r="I618">
        <v>0</v>
      </c>
      <c r="J618" t="s">
        <v>67</v>
      </c>
      <c r="K618" t="s">
        <v>68</v>
      </c>
      <c r="L618" t="s">
        <v>69</v>
      </c>
      <c r="M618" t="s">
        <v>62</v>
      </c>
      <c r="O618" t="s">
        <v>70</v>
      </c>
    </row>
    <row r="619" spans="1:15" x14ac:dyDescent="0.2">
      <c r="A619" t="s">
        <v>233</v>
      </c>
      <c r="B619" t="s">
        <v>221</v>
      </c>
      <c r="C619" t="s">
        <v>223</v>
      </c>
      <c r="D619" t="s">
        <v>236</v>
      </c>
      <c r="E619" t="s">
        <v>240</v>
      </c>
      <c r="F619" t="s">
        <v>113</v>
      </c>
      <c r="G619" t="s">
        <v>7</v>
      </c>
      <c r="H619" t="s">
        <v>13</v>
      </c>
      <c r="I619">
        <v>0</v>
      </c>
      <c r="J619" t="s">
        <v>67</v>
      </c>
      <c r="K619" t="s">
        <v>68</v>
      </c>
      <c r="L619" t="s">
        <v>69</v>
      </c>
      <c r="M619" t="s">
        <v>62</v>
      </c>
      <c r="O619" t="s">
        <v>70</v>
      </c>
    </row>
    <row r="620" spans="1:15" x14ac:dyDescent="0.2">
      <c r="A620" t="s">
        <v>233</v>
      </c>
      <c r="B620" t="s">
        <v>221</v>
      </c>
      <c r="C620" t="s">
        <v>223</v>
      </c>
      <c r="D620" t="s">
        <v>236</v>
      </c>
      <c r="E620" t="s">
        <v>240</v>
      </c>
      <c r="F620" t="s">
        <v>113</v>
      </c>
      <c r="G620" t="s">
        <v>7</v>
      </c>
      <c r="H620" t="s">
        <v>14</v>
      </c>
      <c r="I620">
        <v>0</v>
      </c>
      <c r="J620" t="s">
        <v>67</v>
      </c>
      <c r="K620" t="s">
        <v>68</v>
      </c>
      <c r="L620" t="s">
        <v>69</v>
      </c>
      <c r="M620" t="s">
        <v>62</v>
      </c>
      <c r="O620" t="s">
        <v>70</v>
      </c>
    </row>
    <row r="621" spans="1:15" x14ac:dyDescent="0.2">
      <c r="A621" t="s">
        <v>233</v>
      </c>
      <c r="B621" t="s">
        <v>221</v>
      </c>
      <c r="C621" t="s">
        <v>223</v>
      </c>
      <c r="D621" t="s">
        <v>236</v>
      </c>
      <c r="E621" t="s">
        <v>240</v>
      </c>
      <c r="F621" t="s">
        <v>113</v>
      </c>
      <c r="G621" t="s">
        <v>7</v>
      </c>
      <c r="H621" t="s">
        <v>15</v>
      </c>
      <c r="I621">
        <v>0</v>
      </c>
      <c r="J621" t="s">
        <v>67</v>
      </c>
      <c r="K621" t="s">
        <v>68</v>
      </c>
      <c r="L621" t="s">
        <v>69</v>
      </c>
      <c r="M621" t="s">
        <v>62</v>
      </c>
      <c r="O621" t="s">
        <v>70</v>
      </c>
    </row>
    <row r="622" spans="1:15" x14ac:dyDescent="0.2">
      <c r="A622" t="s">
        <v>233</v>
      </c>
      <c r="B622" t="s">
        <v>221</v>
      </c>
      <c r="C622" t="s">
        <v>223</v>
      </c>
      <c r="D622" t="s">
        <v>236</v>
      </c>
      <c r="E622" t="s">
        <v>240</v>
      </c>
      <c r="F622" t="s">
        <v>113</v>
      </c>
      <c r="G622" t="s">
        <v>7</v>
      </c>
      <c r="H622" t="s">
        <v>16</v>
      </c>
      <c r="I622">
        <v>0</v>
      </c>
      <c r="J622" t="s">
        <v>67</v>
      </c>
      <c r="K622" t="s">
        <v>68</v>
      </c>
      <c r="L622" t="s">
        <v>69</v>
      </c>
      <c r="M622" t="s">
        <v>62</v>
      </c>
      <c r="O622" t="s">
        <v>70</v>
      </c>
    </row>
    <row r="623" spans="1:15" x14ac:dyDescent="0.2">
      <c r="A623" t="s">
        <v>233</v>
      </c>
      <c r="B623" t="s">
        <v>221</v>
      </c>
      <c r="C623" t="s">
        <v>223</v>
      </c>
      <c r="D623" t="s">
        <v>236</v>
      </c>
      <c r="E623" t="s">
        <v>240</v>
      </c>
      <c r="F623" t="s">
        <v>113</v>
      </c>
      <c r="G623" t="s">
        <v>7</v>
      </c>
      <c r="H623" t="s">
        <v>17</v>
      </c>
      <c r="I623">
        <v>0</v>
      </c>
      <c r="J623" t="s">
        <v>67</v>
      </c>
      <c r="K623" t="s">
        <v>68</v>
      </c>
      <c r="L623" t="s">
        <v>69</v>
      </c>
      <c r="M623" t="s">
        <v>62</v>
      </c>
      <c r="O623" t="s">
        <v>70</v>
      </c>
    </row>
    <row r="624" spans="1:15" x14ac:dyDescent="0.2">
      <c r="A624" t="s">
        <v>233</v>
      </c>
      <c r="B624" t="s">
        <v>221</v>
      </c>
      <c r="C624" t="s">
        <v>223</v>
      </c>
      <c r="D624" t="s">
        <v>236</v>
      </c>
      <c r="E624" t="s">
        <v>240</v>
      </c>
      <c r="F624" t="s">
        <v>113</v>
      </c>
      <c r="G624" t="s">
        <v>7</v>
      </c>
      <c r="H624" t="s">
        <v>18</v>
      </c>
      <c r="I624">
        <v>0</v>
      </c>
      <c r="J624" t="s">
        <v>67</v>
      </c>
      <c r="K624" t="s">
        <v>68</v>
      </c>
      <c r="L624" t="s">
        <v>69</v>
      </c>
      <c r="M624" t="s">
        <v>62</v>
      </c>
      <c r="O624" t="s">
        <v>70</v>
      </c>
    </row>
    <row r="625" spans="1:15" x14ac:dyDescent="0.2">
      <c r="A625" t="s">
        <v>233</v>
      </c>
      <c r="B625" t="s">
        <v>221</v>
      </c>
      <c r="C625" t="s">
        <v>223</v>
      </c>
      <c r="D625" t="s">
        <v>236</v>
      </c>
      <c r="E625" t="s">
        <v>240</v>
      </c>
      <c r="F625" t="s">
        <v>113</v>
      </c>
      <c r="G625" t="s">
        <v>7</v>
      </c>
      <c r="H625" t="s">
        <v>19</v>
      </c>
      <c r="I625">
        <v>0</v>
      </c>
      <c r="J625" t="s">
        <v>67</v>
      </c>
      <c r="K625" t="s">
        <v>68</v>
      </c>
      <c r="L625" t="s">
        <v>69</v>
      </c>
      <c r="M625" t="s">
        <v>62</v>
      </c>
      <c r="O625" t="s">
        <v>70</v>
      </c>
    </row>
    <row r="626" spans="1:15" x14ac:dyDescent="0.2">
      <c r="A626" t="s">
        <v>233</v>
      </c>
      <c r="B626" t="s">
        <v>221</v>
      </c>
      <c r="C626" t="s">
        <v>223</v>
      </c>
      <c r="D626" t="s">
        <v>236</v>
      </c>
      <c r="E626" t="s">
        <v>240</v>
      </c>
      <c r="F626" t="s">
        <v>113</v>
      </c>
      <c r="G626" t="s">
        <v>7</v>
      </c>
      <c r="H626" t="s">
        <v>20</v>
      </c>
      <c r="I626">
        <v>0</v>
      </c>
      <c r="J626" t="s">
        <v>67</v>
      </c>
      <c r="K626" t="s">
        <v>68</v>
      </c>
      <c r="L626" t="s">
        <v>69</v>
      </c>
      <c r="M626" t="s">
        <v>62</v>
      </c>
      <c r="O626" t="s">
        <v>70</v>
      </c>
    </row>
    <row r="627" spans="1:15" x14ac:dyDescent="0.2">
      <c r="A627" t="s">
        <v>233</v>
      </c>
      <c r="B627" t="s">
        <v>221</v>
      </c>
      <c r="C627" t="s">
        <v>223</v>
      </c>
      <c r="D627" t="s">
        <v>236</v>
      </c>
      <c r="E627" t="s">
        <v>240</v>
      </c>
      <c r="F627" t="s">
        <v>113</v>
      </c>
      <c r="G627" t="s">
        <v>7</v>
      </c>
      <c r="H627" t="s">
        <v>21</v>
      </c>
      <c r="I627">
        <v>0</v>
      </c>
      <c r="J627" t="s">
        <v>67</v>
      </c>
      <c r="K627" t="s">
        <v>68</v>
      </c>
      <c r="L627" t="s">
        <v>69</v>
      </c>
      <c r="M627" t="s">
        <v>62</v>
      </c>
      <c r="O627" t="s">
        <v>212</v>
      </c>
    </row>
    <row r="628" spans="1:15" x14ac:dyDescent="0.2">
      <c r="A628" t="s">
        <v>233</v>
      </c>
      <c r="B628" t="s">
        <v>221</v>
      </c>
      <c r="C628" t="s">
        <v>224</v>
      </c>
      <c r="D628" t="s">
        <v>236</v>
      </c>
      <c r="E628" t="s">
        <v>240</v>
      </c>
      <c r="F628" t="s">
        <v>108</v>
      </c>
      <c r="G628" t="s">
        <v>7</v>
      </c>
      <c r="H628" t="s">
        <v>8</v>
      </c>
      <c r="I628">
        <v>4.185014054400385E-7</v>
      </c>
      <c r="J628" t="s">
        <v>67</v>
      </c>
      <c r="K628" t="s">
        <v>68</v>
      </c>
      <c r="L628" t="s">
        <v>69</v>
      </c>
      <c r="M628" t="s">
        <v>62</v>
      </c>
      <c r="O628" t="s">
        <v>70</v>
      </c>
    </row>
    <row r="629" spans="1:15" x14ac:dyDescent="0.2">
      <c r="A629" t="s">
        <v>233</v>
      </c>
      <c r="B629" t="s">
        <v>221</v>
      </c>
      <c r="C629" t="s">
        <v>224</v>
      </c>
      <c r="D629" t="s">
        <v>236</v>
      </c>
      <c r="E629" t="s">
        <v>240</v>
      </c>
      <c r="F629" t="s">
        <v>108</v>
      </c>
      <c r="G629" t="s">
        <v>7</v>
      </c>
      <c r="H629" t="s">
        <v>12</v>
      </c>
      <c r="I629">
        <v>1.3260947254544274E-6</v>
      </c>
      <c r="J629" t="s">
        <v>67</v>
      </c>
      <c r="K629" t="s">
        <v>68</v>
      </c>
      <c r="L629" t="s">
        <v>69</v>
      </c>
      <c r="M629" t="s">
        <v>62</v>
      </c>
      <c r="O629" t="s">
        <v>70</v>
      </c>
    </row>
    <row r="630" spans="1:15" x14ac:dyDescent="0.2">
      <c r="A630" t="s">
        <v>233</v>
      </c>
      <c r="B630" t="s">
        <v>221</v>
      </c>
      <c r="C630" t="s">
        <v>224</v>
      </c>
      <c r="D630" t="s">
        <v>236</v>
      </c>
      <c r="E630" t="s">
        <v>240</v>
      </c>
      <c r="F630" t="s">
        <v>108</v>
      </c>
      <c r="G630" t="s">
        <v>7</v>
      </c>
      <c r="H630" t="s">
        <v>13</v>
      </c>
      <c r="I630">
        <v>2.5976377478738654E-6</v>
      </c>
      <c r="J630" t="s">
        <v>67</v>
      </c>
      <c r="K630" t="s">
        <v>68</v>
      </c>
      <c r="L630" t="s">
        <v>69</v>
      </c>
      <c r="M630" t="s">
        <v>62</v>
      </c>
      <c r="O630" t="s">
        <v>70</v>
      </c>
    </row>
    <row r="631" spans="1:15" x14ac:dyDescent="0.2">
      <c r="A631" t="s">
        <v>233</v>
      </c>
      <c r="B631" t="s">
        <v>221</v>
      </c>
      <c r="C631" t="s">
        <v>224</v>
      </c>
      <c r="D631" t="s">
        <v>236</v>
      </c>
      <c r="E631" t="s">
        <v>240</v>
      </c>
      <c r="F631" t="s">
        <v>108</v>
      </c>
      <c r="G631" t="s">
        <v>7</v>
      </c>
      <c r="H631" t="s">
        <v>14</v>
      </c>
      <c r="I631">
        <v>4.6657902898373348E-7</v>
      </c>
      <c r="J631" t="s">
        <v>67</v>
      </c>
      <c r="K631" t="s">
        <v>68</v>
      </c>
      <c r="L631" t="s">
        <v>69</v>
      </c>
      <c r="M631" t="s">
        <v>62</v>
      </c>
      <c r="O631" t="s">
        <v>70</v>
      </c>
    </row>
    <row r="632" spans="1:15" x14ac:dyDescent="0.2">
      <c r="A632" t="s">
        <v>233</v>
      </c>
      <c r="B632" t="s">
        <v>221</v>
      </c>
      <c r="C632" t="s">
        <v>224</v>
      </c>
      <c r="D632" t="s">
        <v>236</v>
      </c>
      <c r="E632" t="s">
        <v>240</v>
      </c>
      <c r="F632" t="s">
        <v>108</v>
      </c>
      <c r="G632" t="s">
        <v>7</v>
      </c>
      <c r="H632" t="s">
        <v>15</v>
      </c>
      <c r="I632">
        <v>2.0215997723406482E-7</v>
      </c>
      <c r="J632" t="s">
        <v>67</v>
      </c>
      <c r="K632" t="s">
        <v>68</v>
      </c>
      <c r="L632" t="s">
        <v>69</v>
      </c>
      <c r="M632" t="s">
        <v>62</v>
      </c>
      <c r="O632" t="s">
        <v>70</v>
      </c>
    </row>
    <row r="633" spans="1:15" x14ac:dyDescent="0.2">
      <c r="A633" t="s">
        <v>233</v>
      </c>
      <c r="B633" t="s">
        <v>221</v>
      </c>
      <c r="C633" t="s">
        <v>224</v>
      </c>
      <c r="D633" t="s">
        <v>236</v>
      </c>
      <c r="E633" t="s">
        <v>240</v>
      </c>
      <c r="F633" t="s">
        <v>108</v>
      </c>
      <c r="G633" t="s">
        <v>7</v>
      </c>
      <c r="H633" t="s">
        <v>16</v>
      </c>
      <c r="I633">
        <v>6.3887065010085949E-6</v>
      </c>
      <c r="J633" t="s">
        <v>67</v>
      </c>
      <c r="K633" t="s">
        <v>68</v>
      </c>
      <c r="L633" t="s">
        <v>69</v>
      </c>
      <c r="M633" t="s">
        <v>62</v>
      </c>
      <c r="O633" t="s">
        <v>70</v>
      </c>
    </row>
    <row r="634" spans="1:15" x14ac:dyDescent="0.2">
      <c r="A634" t="s">
        <v>233</v>
      </c>
      <c r="B634" t="s">
        <v>221</v>
      </c>
      <c r="C634" t="s">
        <v>224</v>
      </c>
      <c r="D634" t="s">
        <v>236</v>
      </c>
      <c r="E634" t="s">
        <v>240</v>
      </c>
      <c r="F634" t="s">
        <v>108</v>
      </c>
      <c r="G634" t="s">
        <v>7</v>
      </c>
      <c r="H634" t="s">
        <v>17</v>
      </c>
      <c r="I634">
        <v>1.6603020256220031E-8</v>
      </c>
      <c r="J634" t="s">
        <v>67</v>
      </c>
      <c r="K634" t="s">
        <v>68</v>
      </c>
      <c r="L634" t="s">
        <v>69</v>
      </c>
      <c r="M634" t="s">
        <v>62</v>
      </c>
      <c r="O634" t="s">
        <v>70</v>
      </c>
    </row>
    <row r="635" spans="1:15" x14ac:dyDescent="0.2">
      <c r="A635" t="s">
        <v>233</v>
      </c>
      <c r="B635" t="s">
        <v>221</v>
      </c>
      <c r="C635" t="s">
        <v>224</v>
      </c>
      <c r="D635" t="s">
        <v>236</v>
      </c>
      <c r="E635" t="s">
        <v>240</v>
      </c>
      <c r="F635" t="s">
        <v>108</v>
      </c>
      <c r="G635" t="s">
        <v>7</v>
      </c>
      <c r="H635" t="s">
        <v>18</v>
      </c>
      <c r="I635">
        <v>3.9191678683718451E-8</v>
      </c>
      <c r="J635" t="s">
        <v>67</v>
      </c>
      <c r="K635" t="s">
        <v>68</v>
      </c>
      <c r="L635" t="s">
        <v>69</v>
      </c>
      <c r="M635" t="s">
        <v>62</v>
      </c>
      <c r="O635" t="s">
        <v>70</v>
      </c>
    </row>
    <row r="636" spans="1:15" x14ac:dyDescent="0.2">
      <c r="A636" t="s">
        <v>233</v>
      </c>
      <c r="B636" t="s">
        <v>221</v>
      </c>
      <c r="C636" t="s">
        <v>224</v>
      </c>
      <c r="D636" t="s">
        <v>236</v>
      </c>
      <c r="E636" t="s">
        <v>240</v>
      </c>
      <c r="F636" t="s">
        <v>108</v>
      </c>
      <c r="G636" t="s">
        <v>7</v>
      </c>
      <c r="H636" t="s">
        <v>19</v>
      </c>
      <c r="I636">
        <v>7.3427711788251724E-6</v>
      </c>
      <c r="J636" t="s">
        <v>67</v>
      </c>
      <c r="K636" t="s">
        <v>68</v>
      </c>
      <c r="L636" t="s">
        <v>69</v>
      </c>
      <c r="M636" t="s">
        <v>62</v>
      </c>
      <c r="O636" t="s">
        <v>70</v>
      </c>
    </row>
    <row r="637" spans="1:15" x14ac:dyDescent="0.2">
      <c r="A637" t="s">
        <v>233</v>
      </c>
      <c r="B637" t="s">
        <v>221</v>
      </c>
      <c r="C637" t="s">
        <v>224</v>
      </c>
      <c r="D637" t="s">
        <v>236</v>
      </c>
      <c r="E637" t="s">
        <v>240</v>
      </c>
      <c r="F637" t="s">
        <v>108</v>
      </c>
      <c r="G637" t="s">
        <v>7</v>
      </c>
      <c r="H637" t="s">
        <v>20</v>
      </c>
      <c r="I637">
        <v>5.8014096088856069E-8</v>
      </c>
      <c r="J637" t="s">
        <v>67</v>
      </c>
      <c r="K637" t="s">
        <v>68</v>
      </c>
      <c r="L637" t="s">
        <v>69</v>
      </c>
      <c r="M637" t="s">
        <v>62</v>
      </c>
      <c r="O637" t="s">
        <v>70</v>
      </c>
    </row>
    <row r="638" spans="1:15" x14ac:dyDescent="0.2">
      <c r="A638" t="s">
        <v>233</v>
      </c>
      <c r="B638" t="s">
        <v>221</v>
      </c>
      <c r="C638" t="s">
        <v>224</v>
      </c>
      <c r="D638" t="s">
        <v>236</v>
      </c>
      <c r="E638" t="s">
        <v>240</v>
      </c>
      <c r="F638" t="s">
        <v>108</v>
      </c>
      <c r="G638" t="s">
        <v>7</v>
      </c>
      <c r="H638" t="s">
        <v>21</v>
      </c>
      <c r="I638">
        <v>3.7020557623613317E-3</v>
      </c>
      <c r="J638" t="s">
        <v>67</v>
      </c>
      <c r="K638" t="s">
        <v>68</v>
      </c>
      <c r="L638" t="s">
        <v>69</v>
      </c>
      <c r="M638" t="s">
        <v>62</v>
      </c>
      <c r="O638" t="s">
        <v>212</v>
      </c>
    </row>
    <row r="639" spans="1:15" x14ac:dyDescent="0.2">
      <c r="A639" t="s">
        <v>233</v>
      </c>
      <c r="B639" t="s">
        <v>221</v>
      </c>
      <c r="C639" t="s">
        <v>224</v>
      </c>
      <c r="D639" t="s">
        <v>236</v>
      </c>
      <c r="E639" t="s">
        <v>240</v>
      </c>
      <c r="F639" t="s">
        <v>113</v>
      </c>
      <c r="G639" t="s">
        <v>7</v>
      </c>
      <c r="H639" t="s">
        <v>8</v>
      </c>
      <c r="I639">
        <v>5.3890290252758847E-6</v>
      </c>
      <c r="J639" t="s">
        <v>67</v>
      </c>
      <c r="K639" t="s">
        <v>68</v>
      </c>
      <c r="L639" t="s">
        <v>69</v>
      </c>
      <c r="M639" t="s">
        <v>62</v>
      </c>
      <c r="O639" t="s">
        <v>70</v>
      </c>
    </row>
    <row r="640" spans="1:15" x14ac:dyDescent="0.2">
      <c r="A640" t="s">
        <v>233</v>
      </c>
      <c r="B640" t="s">
        <v>221</v>
      </c>
      <c r="C640" t="s">
        <v>224</v>
      </c>
      <c r="D640" t="s">
        <v>236</v>
      </c>
      <c r="E640" t="s">
        <v>240</v>
      </c>
      <c r="F640" t="s">
        <v>113</v>
      </c>
      <c r="G640" t="s">
        <v>7</v>
      </c>
      <c r="H640" t="s">
        <v>12</v>
      </c>
      <c r="I640">
        <v>1.7076078772603004E-5</v>
      </c>
      <c r="J640" t="s">
        <v>67</v>
      </c>
      <c r="K640" t="s">
        <v>68</v>
      </c>
      <c r="L640" t="s">
        <v>69</v>
      </c>
      <c r="M640" t="s">
        <v>62</v>
      </c>
      <c r="O640" t="s">
        <v>70</v>
      </c>
    </row>
    <row r="641" spans="1:15" x14ac:dyDescent="0.2">
      <c r="A641" t="s">
        <v>233</v>
      </c>
      <c r="B641" t="s">
        <v>221</v>
      </c>
      <c r="C641" t="s">
        <v>224</v>
      </c>
      <c r="D641" t="s">
        <v>236</v>
      </c>
      <c r="E641" t="s">
        <v>240</v>
      </c>
      <c r="F641" t="s">
        <v>113</v>
      </c>
      <c r="G641" t="s">
        <v>7</v>
      </c>
      <c r="H641" t="s">
        <v>13</v>
      </c>
      <c r="I641">
        <v>3.3449697034411118E-5</v>
      </c>
      <c r="J641" t="s">
        <v>67</v>
      </c>
      <c r="K641" t="s">
        <v>68</v>
      </c>
      <c r="L641" t="s">
        <v>69</v>
      </c>
      <c r="M641" t="s">
        <v>62</v>
      </c>
      <c r="O641" t="s">
        <v>70</v>
      </c>
    </row>
    <row r="642" spans="1:15" x14ac:dyDescent="0.2">
      <c r="A642" t="s">
        <v>233</v>
      </c>
      <c r="B642" t="s">
        <v>221</v>
      </c>
      <c r="C642" t="s">
        <v>224</v>
      </c>
      <c r="D642" t="s">
        <v>236</v>
      </c>
      <c r="E642" t="s">
        <v>240</v>
      </c>
      <c r="F642" t="s">
        <v>113</v>
      </c>
      <c r="G642" t="s">
        <v>7</v>
      </c>
      <c r="H642" t="s">
        <v>14</v>
      </c>
      <c r="I642">
        <v>6.0081230244246691E-6</v>
      </c>
      <c r="J642" t="s">
        <v>67</v>
      </c>
      <c r="K642" t="s">
        <v>68</v>
      </c>
      <c r="L642" t="s">
        <v>69</v>
      </c>
      <c r="M642" t="s">
        <v>62</v>
      </c>
      <c r="O642" t="s">
        <v>70</v>
      </c>
    </row>
    <row r="643" spans="1:15" x14ac:dyDescent="0.2">
      <c r="A643" t="s">
        <v>233</v>
      </c>
      <c r="B643" t="s">
        <v>221</v>
      </c>
      <c r="C643" t="s">
        <v>224</v>
      </c>
      <c r="D643" t="s">
        <v>236</v>
      </c>
      <c r="E643" t="s">
        <v>240</v>
      </c>
      <c r="F643" t="s">
        <v>113</v>
      </c>
      <c r="G643" t="s">
        <v>7</v>
      </c>
      <c r="H643" t="s">
        <v>15</v>
      </c>
      <c r="I643">
        <v>2.6032074705172764E-6</v>
      </c>
      <c r="J643" t="s">
        <v>67</v>
      </c>
      <c r="K643" t="s">
        <v>68</v>
      </c>
      <c r="L643" t="s">
        <v>69</v>
      </c>
      <c r="M643" t="s">
        <v>62</v>
      </c>
      <c r="O643" t="s">
        <v>70</v>
      </c>
    </row>
    <row r="644" spans="1:15" x14ac:dyDescent="0.2">
      <c r="A644" t="s">
        <v>233</v>
      </c>
      <c r="B644" t="s">
        <v>221</v>
      </c>
      <c r="C644" t="s">
        <v>224</v>
      </c>
      <c r="D644" t="s">
        <v>236</v>
      </c>
      <c r="E644" t="s">
        <v>240</v>
      </c>
      <c r="F644" t="s">
        <v>113</v>
      </c>
      <c r="G644" t="s">
        <v>7</v>
      </c>
      <c r="H644" t="s">
        <v>16</v>
      </c>
      <c r="I644">
        <v>8.2267166418959427E-5</v>
      </c>
      <c r="J644" t="s">
        <v>67</v>
      </c>
      <c r="K644" t="s">
        <v>68</v>
      </c>
      <c r="L644" t="s">
        <v>69</v>
      </c>
      <c r="M644" t="s">
        <v>62</v>
      </c>
      <c r="O644" t="s">
        <v>70</v>
      </c>
    </row>
    <row r="645" spans="1:15" x14ac:dyDescent="0.2">
      <c r="A645" t="s">
        <v>233</v>
      </c>
      <c r="B645" t="s">
        <v>221</v>
      </c>
      <c r="C645" t="s">
        <v>224</v>
      </c>
      <c r="D645" t="s">
        <v>236</v>
      </c>
      <c r="E645" t="s">
        <v>240</v>
      </c>
      <c r="F645" t="s">
        <v>113</v>
      </c>
      <c r="G645" t="s">
        <v>7</v>
      </c>
      <c r="H645" t="s">
        <v>17</v>
      </c>
      <c r="I645">
        <v>2.1379655338059023E-7</v>
      </c>
      <c r="J645" t="s">
        <v>67</v>
      </c>
      <c r="K645" t="s">
        <v>68</v>
      </c>
      <c r="L645" t="s">
        <v>69</v>
      </c>
      <c r="M645" t="s">
        <v>62</v>
      </c>
      <c r="O645" t="s">
        <v>70</v>
      </c>
    </row>
    <row r="646" spans="1:15" x14ac:dyDescent="0.2">
      <c r="A646" t="s">
        <v>233</v>
      </c>
      <c r="B646" t="s">
        <v>221</v>
      </c>
      <c r="C646" t="s">
        <v>224</v>
      </c>
      <c r="D646" t="s">
        <v>236</v>
      </c>
      <c r="E646" t="s">
        <v>240</v>
      </c>
      <c r="F646" t="s">
        <v>113</v>
      </c>
      <c r="G646" t="s">
        <v>7</v>
      </c>
      <c r="H646" t="s">
        <v>18</v>
      </c>
      <c r="I646">
        <v>5.0466997537026356E-7</v>
      </c>
      <c r="J646" t="s">
        <v>67</v>
      </c>
      <c r="K646" t="s">
        <v>68</v>
      </c>
      <c r="L646" t="s">
        <v>69</v>
      </c>
      <c r="M646" t="s">
        <v>62</v>
      </c>
      <c r="O646" t="s">
        <v>70</v>
      </c>
    </row>
    <row r="647" spans="1:15" x14ac:dyDescent="0.2">
      <c r="A647" t="s">
        <v>233</v>
      </c>
      <c r="B647" t="s">
        <v>221</v>
      </c>
      <c r="C647" t="s">
        <v>224</v>
      </c>
      <c r="D647" t="s">
        <v>236</v>
      </c>
      <c r="E647" t="s">
        <v>240</v>
      </c>
      <c r="F647" t="s">
        <v>113</v>
      </c>
      <c r="G647" t="s">
        <v>7</v>
      </c>
      <c r="H647" t="s">
        <v>19</v>
      </c>
      <c r="I647">
        <v>9.4552626333575349E-5</v>
      </c>
      <c r="J647" t="s">
        <v>67</v>
      </c>
      <c r="K647" t="s">
        <v>68</v>
      </c>
      <c r="L647" t="s">
        <v>69</v>
      </c>
      <c r="M647" t="s">
        <v>62</v>
      </c>
      <c r="O647" t="s">
        <v>70</v>
      </c>
    </row>
    <row r="648" spans="1:15" x14ac:dyDescent="0.2">
      <c r="A648" t="s">
        <v>233</v>
      </c>
      <c r="B648" t="s">
        <v>221</v>
      </c>
      <c r="C648" t="s">
        <v>224</v>
      </c>
      <c r="D648" t="s">
        <v>236</v>
      </c>
      <c r="E648" t="s">
        <v>240</v>
      </c>
      <c r="F648" t="s">
        <v>113</v>
      </c>
      <c r="G648" t="s">
        <v>7</v>
      </c>
      <c r="H648" t="s">
        <v>20</v>
      </c>
      <c r="I648">
        <v>7.4704563385936707E-7</v>
      </c>
      <c r="J648" t="s">
        <v>67</v>
      </c>
      <c r="K648" t="s">
        <v>68</v>
      </c>
      <c r="L648" t="s">
        <v>69</v>
      </c>
      <c r="M648" t="s">
        <v>62</v>
      </c>
      <c r="O648" t="s">
        <v>70</v>
      </c>
    </row>
    <row r="649" spans="1:15" x14ac:dyDescent="0.2">
      <c r="A649" t="s">
        <v>233</v>
      </c>
      <c r="B649" t="s">
        <v>221</v>
      </c>
      <c r="C649" t="s">
        <v>224</v>
      </c>
      <c r="D649" t="s">
        <v>236</v>
      </c>
      <c r="E649" t="s">
        <v>240</v>
      </c>
      <c r="F649" t="s">
        <v>113</v>
      </c>
      <c r="G649" t="s">
        <v>7</v>
      </c>
      <c r="H649" t="s">
        <v>21</v>
      </c>
      <c r="I649">
        <v>4.7671251989172832E-2</v>
      </c>
      <c r="J649" t="s">
        <v>67</v>
      </c>
      <c r="K649" t="s">
        <v>68</v>
      </c>
      <c r="L649" t="s">
        <v>69</v>
      </c>
      <c r="M649" t="s">
        <v>62</v>
      </c>
      <c r="O649" t="s">
        <v>212</v>
      </c>
    </row>
    <row r="650" spans="1:15" x14ac:dyDescent="0.2">
      <c r="A650" t="s">
        <v>233</v>
      </c>
      <c r="B650" t="s">
        <v>220</v>
      </c>
      <c r="C650" t="s">
        <v>222</v>
      </c>
      <c r="D650" t="s">
        <v>236</v>
      </c>
      <c r="E650" t="s">
        <v>240</v>
      </c>
      <c r="F650" t="s">
        <v>87</v>
      </c>
      <c r="G650" t="s">
        <v>136</v>
      </c>
      <c r="H650" t="s">
        <v>8</v>
      </c>
      <c r="I650">
        <v>4.9970873852439966E-6</v>
      </c>
      <c r="J650" t="s">
        <v>67</v>
      </c>
      <c r="K650" t="s">
        <v>68</v>
      </c>
      <c r="L650" t="s">
        <v>69</v>
      </c>
      <c r="M650" t="s">
        <v>62</v>
      </c>
      <c r="O650" t="s">
        <v>71</v>
      </c>
    </row>
    <row r="651" spans="1:15" x14ac:dyDescent="0.2">
      <c r="A651" t="s">
        <v>233</v>
      </c>
      <c r="B651" t="s">
        <v>220</v>
      </c>
      <c r="C651" t="s">
        <v>222</v>
      </c>
      <c r="D651" t="s">
        <v>236</v>
      </c>
      <c r="E651" t="s">
        <v>240</v>
      </c>
      <c r="F651" t="s">
        <v>87</v>
      </c>
      <c r="G651" t="s">
        <v>136</v>
      </c>
      <c r="H651" t="s">
        <v>12</v>
      </c>
      <c r="I651">
        <v>9.6322528825458484E-6</v>
      </c>
      <c r="J651" t="s">
        <v>67</v>
      </c>
      <c r="K651" t="s">
        <v>68</v>
      </c>
      <c r="L651" t="s">
        <v>69</v>
      </c>
      <c r="M651" t="s">
        <v>62</v>
      </c>
      <c r="O651" t="s">
        <v>71</v>
      </c>
    </row>
    <row r="652" spans="1:15" x14ac:dyDescent="0.2">
      <c r="A652" t="s">
        <v>233</v>
      </c>
      <c r="B652" t="s">
        <v>220</v>
      </c>
      <c r="C652" t="s">
        <v>222</v>
      </c>
      <c r="D652" t="s">
        <v>236</v>
      </c>
      <c r="E652" t="s">
        <v>240</v>
      </c>
      <c r="F652" t="s">
        <v>87</v>
      </c>
      <c r="G652" t="s">
        <v>136</v>
      </c>
      <c r="H652" t="s">
        <v>13</v>
      </c>
      <c r="I652">
        <v>1.6992131560448194E-5</v>
      </c>
      <c r="J652" t="s">
        <v>67</v>
      </c>
      <c r="K652" t="s">
        <v>68</v>
      </c>
      <c r="L652" t="s">
        <v>69</v>
      </c>
      <c r="M652" t="s">
        <v>62</v>
      </c>
      <c r="O652" t="s">
        <v>71</v>
      </c>
    </row>
    <row r="653" spans="1:15" x14ac:dyDescent="0.2">
      <c r="A653" t="s">
        <v>233</v>
      </c>
      <c r="B653" t="s">
        <v>220</v>
      </c>
      <c r="C653" t="s">
        <v>222</v>
      </c>
      <c r="D653" t="s">
        <v>236</v>
      </c>
      <c r="E653" t="s">
        <v>240</v>
      </c>
      <c r="F653" t="s">
        <v>87</v>
      </c>
      <c r="G653" t="s">
        <v>136</v>
      </c>
      <c r="H653" t="s">
        <v>14</v>
      </c>
      <c r="I653">
        <v>2.0657839880983665E-6</v>
      </c>
      <c r="J653" t="s">
        <v>67</v>
      </c>
      <c r="K653" t="s">
        <v>68</v>
      </c>
      <c r="L653" t="s">
        <v>69</v>
      </c>
      <c r="M653" t="s">
        <v>62</v>
      </c>
      <c r="O653" t="s">
        <v>71</v>
      </c>
    </row>
    <row r="654" spans="1:15" x14ac:dyDescent="0.2">
      <c r="A654" t="s">
        <v>233</v>
      </c>
      <c r="B654" t="s">
        <v>220</v>
      </c>
      <c r="C654" t="s">
        <v>222</v>
      </c>
      <c r="D654" t="s">
        <v>236</v>
      </c>
      <c r="E654" t="s">
        <v>240</v>
      </c>
      <c r="F654" t="s">
        <v>87</v>
      </c>
      <c r="G654" t="s">
        <v>136</v>
      </c>
      <c r="H654" t="s">
        <v>15</v>
      </c>
      <c r="I654">
        <v>1.8886813914484061E-6</v>
      </c>
      <c r="J654" t="s">
        <v>67</v>
      </c>
      <c r="K654" t="s">
        <v>68</v>
      </c>
      <c r="L654" t="s">
        <v>69</v>
      </c>
      <c r="M654" t="s">
        <v>62</v>
      </c>
      <c r="O654" t="s">
        <v>71</v>
      </c>
    </row>
    <row r="655" spans="1:15" x14ac:dyDescent="0.2">
      <c r="A655" t="s">
        <v>233</v>
      </c>
      <c r="B655" t="s">
        <v>220</v>
      </c>
      <c r="C655" t="s">
        <v>222</v>
      </c>
      <c r="D655" t="s">
        <v>236</v>
      </c>
      <c r="E655" t="s">
        <v>240</v>
      </c>
      <c r="F655" t="s">
        <v>87</v>
      </c>
      <c r="G655" t="s">
        <v>136</v>
      </c>
      <c r="H655" t="s">
        <v>16</v>
      </c>
      <c r="I655">
        <v>9.5164512714772347E-6</v>
      </c>
      <c r="J655" t="s">
        <v>67</v>
      </c>
      <c r="K655" t="s">
        <v>68</v>
      </c>
      <c r="L655" t="s">
        <v>69</v>
      </c>
      <c r="M655" t="s">
        <v>62</v>
      </c>
      <c r="O655" t="s">
        <v>71</v>
      </c>
    </row>
    <row r="656" spans="1:15" x14ac:dyDescent="0.2">
      <c r="A656" t="s">
        <v>233</v>
      </c>
      <c r="B656" t="s">
        <v>220</v>
      </c>
      <c r="C656" t="s">
        <v>222</v>
      </c>
      <c r="D656" t="s">
        <v>236</v>
      </c>
      <c r="E656" t="s">
        <v>240</v>
      </c>
      <c r="F656" t="s">
        <v>87</v>
      </c>
      <c r="G656" t="s">
        <v>136</v>
      </c>
      <c r="H656" t="s">
        <v>17</v>
      </c>
      <c r="I656">
        <v>3.7174968085617765E-7</v>
      </c>
      <c r="J656" t="s">
        <v>67</v>
      </c>
      <c r="K656" t="s">
        <v>68</v>
      </c>
      <c r="L656" t="s">
        <v>69</v>
      </c>
      <c r="M656" t="s">
        <v>62</v>
      </c>
      <c r="O656" t="s">
        <v>71</v>
      </c>
    </row>
    <row r="657" spans="1:15" x14ac:dyDescent="0.2">
      <c r="A657" t="s">
        <v>233</v>
      </c>
      <c r="B657" t="s">
        <v>220</v>
      </c>
      <c r="C657" t="s">
        <v>222</v>
      </c>
      <c r="D657" t="s">
        <v>236</v>
      </c>
      <c r="E657" t="s">
        <v>240</v>
      </c>
      <c r="F657" t="s">
        <v>87</v>
      </c>
      <c r="G657" t="s">
        <v>136</v>
      </c>
      <c r="H657" t="s">
        <v>18</v>
      </c>
      <c r="I657">
        <v>8.6742763982894407E-7</v>
      </c>
      <c r="J657" t="s">
        <v>67</v>
      </c>
      <c r="K657" t="s">
        <v>68</v>
      </c>
      <c r="L657" t="s">
        <v>69</v>
      </c>
      <c r="M657" t="s">
        <v>62</v>
      </c>
      <c r="O657" t="s">
        <v>71</v>
      </c>
    </row>
    <row r="658" spans="1:15" x14ac:dyDescent="0.2">
      <c r="A658" t="s">
        <v>233</v>
      </c>
      <c r="B658" t="s">
        <v>220</v>
      </c>
      <c r="C658" t="s">
        <v>222</v>
      </c>
      <c r="D658" t="s">
        <v>236</v>
      </c>
      <c r="E658" t="s">
        <v>240</v>
      </c>
      <c r="F658" t="s">
        <v>87</v>
      </c>
      <c r="G658" t="s">
        <v>136</v>
      </c>
      <c r="H658" t="s">
        <v>79</v>
      </c>
      <c r="I658">
        <v>9.0639473700375472E-5</v>
      </c>
      <c r="J658" t="s">
        <v>67</v>
      </c>
      <c r="K658" t="s">
        <v>68</v>
      </c>
      <c r="L658" t="s">
        <v>69</v>
      </c>
      <c r="M658" t="s">
        <v>62</v>
      </c>
      <c r="O658" t="s">
        <v>71</v>
      </c>
    </row>
    <row r="659" spans="1:15" x14ac:dyDescent="0.2">
      <c r="A659" t="s">
        <v>233</v>
      </c>
      <c r="B659" t="s">
        <v>220</v>
      </c>
      <c r="C659" t="s">
        <v>222</v>
      </c>
      <c r="D659" t="s">
        <v>236</v>
      </c>
      <c r="E659" t="s">
        <v>240</v>
      </c>
      <c r="F659" t="s">
        <v>87</v>
      </c>
      <c r="G659" t="s">
        <v>136</v>
      </c>
      <c r="H659" t="s">
        <v>20</v>
      </c>
      <c r="I659">
        <v>5.4086433663448061E-7</v>
      </c>
      <c r="J659" t="s">
        <v>67</v>
      </c>
      <c r="K659" t="s">
        <v>68</v>
      </c>
      <c r="L659" t="s">
        <v>69</v>
      </c>
      <c r="M659" t="s">
        <v>62</v>
      </c>
      <c r="O659" t="s">
        <v>71</v>
      </c>
    </row>
    <row r="660" spans="1:15" x14ac:dyDescent="0.2">
      <c r="A660" t="s">
        <v>233</v>
      </c>
      <c r="B660" t="s">
        <v>220</v>
      </c>
      <c r="C660" t="s">
        <v>222</v>
      </c>
      <c r="D660" t="s">
        <v>236</v>
      </c>
      <c r="E660" t="s">
        <v>240</v>
      </c>
      <c r="F660" t="s">
        <v>87</v>
      </c>
      <c r="G660" t="s">
        <v>136</v>
      </c>
      <c r="H660" t="s">
        <v>21</v>
      </c>
      <c r="I660">
        <v>3.5170005766173358E-2</v>
      </c>
      <c r="J660" t="s">
        <v>67</v>
      </c>
      <c r="K660" t="s">
        <v>68</v>
      </c>
      <c r="L660" t="s">
        <v>69</v>
      </c>
      <c r="M660" t="s">
        <v>62</v>
      </c>
      <c r="O660" t="s">
        <v>213</v>
      </c>
    </row>
    <row r="661" spans="1:15" x14ac:dyDescent="0.2">
      <c r="A661" t="s">
        <v>233</v>
      </c>
      <c r="B661" t="s">
        <v>220</v>
      </c>
      <c r="C661" t="s">
        <v>222</v>
      </c>
      <c r="D661" t="s">
        <v>236</v>
      </c>
      <c r="E661" t="s">
        <v>240</v>
      </c>
      <c r="F661" t="s">
        <v>87</v>
      </c>
      <c r="G661" t="s">
        <v>136</v>
      </c>
      <c r="H661" t="s">
        <v>182</v>
      </c>
      <c r="I661">
        <v>0</v>
      </c>
      <c r="J661" t="s">
        <v>67</v>
      </c>
      <c r="K661" t="s">
        <v>68</v>
      </c>
      <c r="L661" t="s">
        <v>69</v>
      </c>
      <c r="M661" t="s">
        <v>62</v>
      </c>
      <c r="O661" t="s">
        <v>71</v>
      </c>
    </row>
    <row r="662" spans="1:15" x14ac:dyDescent="0.2">
      <c r="A662" t="s">
        <v>233</v>
      </c>
      <c r="B662" t="s">
        <v>220</v>
      </c>
      <c r="C662" t="s">
        <v>222</v>
      </c>
      <c r="D662" t="s">
        <v>236</v>
      </c>
      <c r="E662" t="s">
        <v>240</v>
      </c>
      <c r="F662" t="s">
        <v>87</v>
      </c>
      <c r="G662" t="s">
        <v>136</v>
      </c>
      <c r="H662" t="s">
        <v>183</v>
      </c>
      <c r="I662">
        <v>0</v>
      </c>
      <c r="J662" t="s">
        <v>67</v>
      </c>
      <c r="K662" t="s">
        <v>68</v>
      </c>
      <c r="L662" t="s">
        <v>69</v>
      </c>
      <c r="M662" t="s">
        <v>62</v>
      </c>
      <c r="O662" t="s">
        <v>71</v>
      </c>
    </row>
    <row r="663" spans="1:15" x14ac:dyDescent="0.2">
      <c r="A663" t="s">
        <v>233</v>
      </c>
      <c r="B663" t="s">
        <v>220</v>
      </c>
      <c r="C663" t="s">
        <v>222</v>
      </c>
      <c r="D663" t="s">
        <v>236</v>
      </c>
      <c r="E663" t="s">
        <v>240</v>
      </c>
      <c r="F663" t="s">
        <v>87</v>
      </c>
      <c r="G663" t="s">
        <v>136</v>
      </c>
      <c r="H663" t="s">
        <v>184</v>
      </c>
      <c r="I663">
        <v>0</v>
      </c>
      <c r="J663" t="s">
        <v>67</v>
      </c>
      <c r="K663" t="s">
        <v>68</v>
      </c>
      <c r="L663" t="s">
        <v>69</v>
      </c>
      <c r="M663" t="s">
        <v>62</v>
      </c>
      <c r="O663" t="s">
        <v>71</v>
      </c>
    </row>
    <row r="664" spans="1:15" x14ac:dyDescent="0.2">
      <c r="A664" t="s">
        <v>233</v>
      </c>
      <c r="B664" t="s">
        <v>220</v>
      </c>
      <c r="C664" t="s">
        <v>222</v>
      </c>
      <c r="D664" t="s">
        <v>236</v>
      </c>
      <c r="E664" t="s">
        <v>240</v>
      </c>
      <c r="F664" t="s">
        <v>87</v>
      </c>
      <c r="G664" t="s">
        <v>136</v>
      </c>
      <c r="H664" t="s">
        <v>8</v>
      </c>
      <c r="I664">
        <v>9.1465040430655349E-7</v>
      </c>
      <c r="J664" t="s">
        <v>67</v>
      </c>
      <c r="K664" t="s">
        <v>68</v>
      </c>
      <c r="L664" t="s">
        <v>69</v>
      </c>
      <c r="M664" t="s">
        <v>62</v>
      </c>
      <c r="O664" t="s">
        <v>71</v>
      </c>
    </row>
    <row r="665" spans="1:15" x14ac:dyDescent="0.2">
      <c r="A665" t="s">
        <v>233</v>
      </c>
      <c r="B665" t="s">
        <v>220</v>
      </c>
      <c r="C665" t="s">
        <v>222</v>
      </c>
      <c r="D665" t="s">
        <v>236</v>
      </c>
      <c r="E665" t="s">
        <v>240</v>
      </c>
      <c r="F665" t="s">
        <v>88</v>
      </c>
      <c r="G665" t="s">
        <v>136</v>
      </c>
      <c r="H665" t="s">
        <v>12</v>
      </c>
      <c r="I665">
        <v>1.195469237143994E-6</v>
      </c>
      <c r="J665" t="s">
        <v>67</v>
      </c>
      <c r="K665" t="s">
        <v>68</v>
      </c>
      <c r="L665" t="s">
        <v>69</v>
      </c>
      <c r="M665" t="s">
        <v>62</v>
      </c>
      <c r="O665" t="s">
        <v>71</v>
      </c>
    </row>
    <row r="666" spans="1:15" x14ac:dyDescent="0.2">
      <c r="A666" t="s">
        <v>233</v>
      </c>
      <c r="B666" t="s">
        <v>220</v>
      </c>
      <c r="C666" t="s">
        <v>222</v>
      </c>
      <c r="D666" t="s">
        <v>236</v>
      </c>
      <c r="E666" t="s">
        <v>240</v>
      </c>
      <c r="F666" t="s">
        <v>88</v>
      </c>
      <c r="G666" t="s">
        <v>136</v>
      </c>
      <c r="H666" t="s">
        <v>13</v>
      </c>
      <c r="I666">
        <v>1.55915383713574E-6</v>
      </c>
      <c r="J666" t="s">
        <v>67</v>
      </c>
      <c r="K666" t="s">
        <v>68</v>
      </c>
      <c r="L666" t="s">
        <v>69</v>
      </c>
      <c r="M666" t="s">
        <v>62</v>
      </c>
      <c r="O666" t="s">
        <v>71</v>
      </c>
    </row>
    <row r="667" spans="1:15" x14ac:dyDescent="0.2">
      <c r="A667" t="s">
        <v>233</v>
      </c>
      <c r="B667" t="s">
        <v>220</v>
      </c>
      <c r="C667" t="s">
        <v>222</v>
      </c>
      <c r="D667" t="s">
        <v>236</v>
      </c>
      <c r="E667" t="s">
        <v>240</v>
      </c>
      <c r="F667" t="s">
        <v>88</v>
      </c>
      <c r="G667" t="s">
        <v>136</v>
      </c>
      <c r="H667" t="s">
        <v>14</v>
      </c>
      <c r="I667">
        <v>1.144493698995384E-6</v>
      </c>
      <c r="J667" t="s">
        <v>67</v>
      </c>
      <c r="K667" t="s">
        <v>68</v>
      </c>
      <c r="L667" t="s">
        <v>69</v>
      </c>
      <c r="M667" t="s">
        <v>62</v>
      </c>
      <c r="O667" t="s">
        <v>71</v>
      </c>
    </row>
    <row r="668" spans="1:15" x14ac:dyDescent="0.2">
      <c r="A668" t="s">
        <v>233</v>
      </c>
      <c r="B668" t="s">
        <v>220</v>
      </c>
      <c r="C668" t="s">
        <v>222</v>
      </c>
      <c r="D668" t="s">
        <v>236</v>
      </c>
      <c r="E668" t="s">
        <v>240</v>
      </c>
      <c r="F668" t="s">
        <v>88</v>
      </c>
      <c r="G668" t="s">
        <v>136</v>
      </c>
      <c r="H668" t="s">
        <v>15</v>
      </c>
      <c r="I668">
        <v>1.1028693099010099E-6</v>
      </c>
      <c r="J668" t="s">
        <v>67</v>
      </c>
      <c r="K668" t="s">
        <v>68</v>
      </c>
      <c r="L668" t="s">
        <v>69</v>
      </c>
      <c r="M668" t="s">
        <v>62</v>
      </c>
      <c r="O668" t="s">
        <v>71</v>
      </c>
    </row>
    <row r="669" spans="1:15" x14ac:dyDescent="0.2">
      <c r="A669" t="s">
        <v>233</v>
      </c>
      <c r="B669" t="s">
        <v>220</v>
      </c>
      <c r="C669" t="s">
        <v>222</v>
      </c>
      <c r="D669" t="s">
        <v>236</v>
      </c>
      <c r="E669" t="s">
        <v>240</v>
      </c>
      <c r="F669" t="s">
        <v>88</v>
      </c>
      <c r="G669" t="s">
        <v>136</v>
      </c>
      <c r="H669" t="s">
        <v>16</v>
      </c>
      <c r="I669">
        <v>2.5725721008186516E-8</v>
      </c>
      <c r="J669" t="s">
        <v>67</v>
      </c>
      <c r="K669" t="s">
        <v>68</v>
      </c>
      <c r="L669" t="s">
        <v>69</v>
      </c>
      <c r="M669" t="s">
        <v>62</v>
      </c>
      <c r="O669" t="s">
        <v>71</v>
      </c>
    </row>
    <row r="670" spans="1:15" x14ac:dyDescent="0.2">
      <c r="A670" t="s">
        <v>233</v>
      </c>
      <c r="B670" t="s">
        <v>220</v>
      </c>
      <c r="C670" t="s">
        <v>222</v>
      </c>
      <c r="D670" t="s">
        <v>236</v>
      </c>
      <c r="E670" t="s">
        <v>240</v>
      </c>
      <c r="F670" t="s">
        <v>88</v>
      </c>
      <c r="G670" t="s">
        <v>136</v>
      </c>
      <c r="H670" t="s">
        <v>17</v>
      </c>
      <c r="I670">
        <v>0</v>
      </c>
      <c r="J670" t="s">
        <v>67</v>
      </c>
      <c r="K670" t="s">
        <v>68</v>
      </c>
      <c r="L670" t="s">
        <v>69</v>
      </c>
      <c r="M670" t="s">
        <v>62</v>
      </c>
      <c r="O670" t="s">
        <v>71</v>
      </c>
    </row>
    <row r="671" spans="1:15" x14ac:dyDescent="0.2">
      <c r="A671" t="s">
        <v>233</v>
      </c>
      <c r="B671" t="s">
        <v>220</v>
      </c>
      <c r="C671" t="s">
        <v>222</v>
      </c>
      <c r="D671" t="s">
        <v>236</v>
      </c>
      <c r="E671" t="s">
        <v>240</v>
      </c>
      <c r="F671" t="s">
        <v>88</v>
      </c>
      <c r="G671" t="s">
        <v>136</v>
      </c>
      <c r="H671" t="s">
        <v>18</v>
      </c>
      <c r="I671">
        <v>0</v>
      </c>
      <c r="J671" t="s">
        <v>67</v>
      </c>
      <c r="K671" t="s">
        <v>68</v>
      </c>
      <c r="L671" t="s">
        <v>69</v>
      </c>
      <c r="M671" t="s">
        <v>62</v>
      </c>
      <c r="O671" t="s">
        <v>71</v>
      </c>
    </row>
    <row r="672" spans="1:15" x14ac:dyDescent="0.2">
      <c r="A672" t="s">
        <v>233</v>
      </c>
      <c r="B672" t="s">
        <v>220</v>
      </c>
      <c r="C672" t="s">
        <v>222</v>
      </c>
      <c r="D672" t="s">
        <v>236</v>
      </c>
      <c r="E672" t="s">
        <v>240</v>
      </c>
      <c r="F672" t="s">
        <v>88</v>
      </c>
      <c r="G672" t="s">
        <v>136</v>
      </c>
      <c r="H672" t="s">
        <v>79</v>
      </c>
      <c r="I672">
        <v>0</v>
      </c>
      <c r="J672" t="s">
        <v>67</v>
      </c>
      <c r="K672" t="s">
        <v>68</v>
      </c>
      <c r="L672" t="s">
        <v>69</v>
      </c>
      <c r="M672" t="s">
        <v>62</v>
      </c>
      <c r="O672" t="s">
        <v>71</v>
      </c>
    </row>
    <row r="673" spans="1:15" x14ac:dyDescent="0.2">
      <c r="A673" t="s">
        <v>233</v>
      </c>
      <c r="B673" t="s">
        <v>220</v>
      </c>
      <c r="C673" t="s">
        <v>222</v>
      </c>
      <c r="D673" t="s">
        <v>236</v>
      </c>
      <c r="E673" t="s">
        <v>240</v>
      </c>
      <c r="F673" t="s">
        <v>88</v>
      </c>
      <c r="G673" t="s">
        <v>136</v>
      </c>
      <c r="H673" t="s">
        <v>20</v>
      </c>
      <c r="I673">
        <v>0</v>
      </c>
      <c r="J673" t="s">
        <v>67</v>
      </c>
      <c r="K673" t="s">
        <v>68</v>
      </c>
      <c r="L673" t="s">
        <v>69</v>
      </c>
      <c r="M673" t="s">
        <v>62</v>
      </c>
      <c r="O673" t="s">
        <v>71</v>
      </c>
    </row>
    <row r="674" spans="1:15" x14ac:dyDescent="0.2">
      <c r="A674" t="s">
        <v>233</v>
      </c>
      <c r="B674" t="s">
        <v>220</v>
      </c>
      <c r="C674" t="s">
        <v>222</v>
      </c>
      <c r="D674" t="s">
        <v>236</v>
      </c>
      <c r="E674" t="s">
        <v>240</v>
      </c>
      <c r="F674" t="s">
        <v>88</v>
      </c>
      <c r="G674" t="s">
        <v>136</v>
      </c>
      <c r="H674" t="s">
        <v>21</v>
      </c>
      <c r="I674">
        <v>4.6544663185513646E-2</v>
      </c>
      <c r="J674" t="s">
        <v>67</v>
      </c>
      <c r="K674" t="s">
        <v>68</v>
      </c>
      <c r="L674" t="s">
        <v>69</v>
      </c>
      <c r="M674" t="s">
        <v>62</v>
      </c>
      <c r="O674" t="s">
        <v>213</v>
      </c>
    </row>
    <row r="675" spans="1:15" x14ac:dyDescent="0.2">
      <c r="A675" t="s">
        <v>233</v>
      </c>
      <c r="B675" t="s">
        <v>220</v>
      </c>
      <c r="C675" t="s">
        <v>222</v>
      </c>
      <c r="D675" t="s">
        <v>236</v>
      </c>
      <c r="E675" t="s">
        <v>240</v>
      </c>
      <c r="F675" t="s">
        <v>87</v>
      </c>
      <c r="G675" t="s">
        <v>136</v>
      </c>
      <c r="H675" t="s">
        <v>182</v>
      </c>
      <c r="I675">
        <v>0</v>
      </c>
      <c r="J675" t="s">
        <v>67</v>
      </c>
      <c r="K675" t="s">
        <v>68</v>
      </c>
      <c r="L675" t="s">
        <v>69</v>
      </c>
      <c r="M675" t="s">
        <v>62</v>
      </c>
      <c r="O675" t="s">
        <v>71</v>
      </c>
    </row>
    <row r="676" spans="1:15" x14ac:dyDescent="0.2">
      <c r="A676" t="s">
        <v>233</v>
      </c>
      <c r="B676" t="s">
        <v>220</v>
      </c>
      <c r="C676" t="s">
        <v>222</v>
      </c>
      <c r="D676" t="s">
        <v>236</v>
      </c>
      <c r="E676" t="s">
        <v>240</v>
      </c>
      <c r="F676" t="s">
        <v>87</v>
      </c>
      <c r="G676" t="s">
        <v>136</v>
      </c>
      <c r="H676" t="s">
        <v>183</v>
      </c>
      <c r="I676">
        <v>0</v>
      </c>
      <c r="J676" t="s">
        <v>67</v>
      </c>
      <c r="K676" t="s">
        <v>68</v>
      </c>
      <c r="L676" t="s">
        <v>69</v>
      </c>
      <c r="M676" t="s">
        <v>62</v>
      </c>
      <c r="O676" t="s">
        <v>71</v>
      </c>
    </row>
    <row r="677" spans="1:15" x14ac:dyDescent="0.2">
      <c r="A677" t="s">
        <v>233</v>
      </c>
      <c r="B677" t="s">
        <v>220</v>
      </c>
      <c r="C677" t="s">
        <v>222</v>
      </c>
      <c r="D677" t="s">
        <v>236</v>
      </c>
      <c r="E677" t="s">
        <v>240</v>
      </c>
      <c r="F677" t="s">
        <v>87</v>
      </c>
      <c r="G677" t="s">
        <v>136</v>
      </c>
      <c r="H677" t="s">
        <v>184</v>
      </c>
      <c r="I677">
        <v>0</v>
      </c>
      <c r="J677" t="s">
        <v>67</v>
      </c>
      <c r="K677" t="s">
        <v>68</v>
      </c>
      <c r="L677" t="s">
        <v>69</v>
      </c>
      <c r="M677" t="s">
        <v>62</v>
      </c>
      <c r="O677" t="s">
        <v>71</v>
      </c>
    </row>
    <row r="678" spans="1:15" x14ac:dyDescent="0.2">
      <c r="A678" t="s">
        <v>233</v>
      </c>
      <c r="B678" t="s">
        <v>220</v>
      </c>
      <c r="C678" t="s">
        <v>222</v>
      </c>
      <c r="D678" t="s">
        <v>236</v>
      </c>
      <c r="E678" t="s">
        <v>240</v>
      </c>
      <c r="F678" t="s">
        <v>93</v>
      </c>
      <c r="G678" t="s">
        <v>136</v>
      </c>
      <c r="H678" t="s">
        <v>8</v>
      </c>
      <c r="I678">
        <v>1.4571938489271499E-6</v>
      </c>
      <c r="J678" t="s">
        <v>67</v>
      </c>
      <c r="K678" t="s">
        <v>68</v>
      </c>
      <c r="L678" t="s">
        <v>69</v>
      </c>
      <c r="M678" t="s">
        <v>62</v>
      </c>
      <c r="O678" t="s">
        <v>71</v>
      </c>
    </row>
    <row r="679" spans="1:15" x14ac:dyDescent="0.2">
      <c r="A679" t="s">
        <v>233</v>
      </c>
      <c r="B679" t="s">
        <v>220</v>
      </c>
      <c r="C679" t="s">
        <v>222</v>
      </c>
      <c r="D679" t="s">
        <v>236</v>
      </c>
      <c r="E679" t="s">
        <v>240</v>
      </c>
      <c r="F679" t="s">
        <v>93</v>
      </c>
      <c r="G679" t="s">
        <v>136</v>
      </c>
      <c r="H679" t="s">
        <v>12</v>
      </c>
      <c r="I679">
        <v>4.6174303520326633E-6</v>
      </c>
      <c r="J679" t="s">
        <v>67</v>
      </c>
      <c r="K679" t="s">
        <v>68</v>
      </c>
      <c r="L679" t="s">
        <v>69</v>
      </c>
      <c r="M679" t="s">
        <v>62</v>
      </c>
      <c r="O679" t="s">
        <v>71</v>
      </c>
    </row>
    <row r="680" spans="1:15" x14ac:dyDescent="0.2">
      <c r="A680" t="s">
        <v>233</v>
      </c>
      <c r="B680" t="s">
        <v>220</v>
      </c>
      <c r="C680" t="s">
        <v>222</v>
      </c>
      <c r="D680" t="s">
        <v>236</v>
      </c>
      <c r="E680" t="s">
        <v>240</v>
      </c>
      <c r="F680" t="s">
        <v>93</v>
      </c>
      <c r="G680" t="s">
        <v>136</v>
      </c>
      <c r="H680" t="s">
        <v>13</v>
      </c>
      <c r="I680">
        <v>9.0448506861951823E-6</v>
      </c>
      <c r="J680" t="s">
        <v>67</v>
      </c>
      <c r="K680" t="s">
        <v>68</v>
      </c>
      <c r="L680" t="s">
        <v>69</v>
      </c>
      <c r="M680" t="s">
        <v>62</v>
      </c>
      <c r="O680" t="s">
        <v>71</v>
      </c>
    </row>
    <row r="681" spans="1:15" x14ac:dyDescent="0.2">
      <c r="A681" t="s">
        <v>233</v>
      </c>
      <c r="B681" t="s">
        <v>220</v>
      </c>
      <c r="C681" t="s">
        <v>222</v>
      </c>
      <c r="D681" t="s">
        <v>236</v>
      </c>
      <c r="E681" t="s">
        <v>240</v>
      </c>
      <c r="F681" t="s">
        <v>93</v>
      </c>
      <c r="G681" t="s">
        <v>136</v>
      </c>
      <c r="H681" t="s">
        <v>14</v>
      </c>
      <c r="I681">
        <v>1.6245830095243381E-6</v>
      </c>
      <c r="J681" t="s">
        <v>67</v>
      </c>
      <c r="K681" t="s">
        <v>68</v>
      </c>
      <c r="L681" t="s">
        <v>69</v>
      </c>
      <c r="M681" t="s">
        <v>62</v>
      </c>
      <c r="O681" t="s">
        <v>71</v>
      </c>
    </row>
    <row r="682" spans="1:15" x14ac:dyDescent="0.2">
      <c r="A682" t="s">
        <v>233</v>
      </c>
      <c r="B682" t="s">
        <v>220</v>
      </c>
      <c r="C682" t="s">
        <v>222</v>
      </c>
      <c r="D682" t="s">
        <v>236</v>
      </c>
      <c r="E682" t="s">
        <v>240</v>
      </c>
      <c r="F682" t="s">
        <v>93</v>
      </c>
      <c r="G682" t="s">
        <v>136</v>
      </c>
      <c r="H682" t="s">
        <v>15</v>
      </c>
      <c r="I682">
        <v>7.0390905316124846E-7</v>
      </c>
      <c r="J682" t="s">
        <v>67</v>
      </c>
      <c r="K682" t="s">
        <v>68</v>
      </c>
      <c r="L682" t="s">
        <v>69</v>
      </c>
      <c r="M682" t="s">
        <v>62</v>
      </c>
      <c r="O682" t="s">
        <v>71</v>
      </c>
    </row>
    <row r="683" spans="1:15" x14ac:dyDescent="0.2">
      <c r="A683" t="s">
        <v>233</v>
      </c>
      <c r="B683" t="s">
        <v>220</v>
      </c>
      <c r="C683" t="s">
        <v>222</v>
      </c>
      <c r="D683" t="s">
        <v>236</v>
      </c>
      <c r="E683" t="s">
        <v>240</v>
      </c>
      <c r="F683" t="s">
        <v>93</v>
      </c>
      <c r="G683" t="s">
        <v>136</v>
      </c>
      <c r="H683" t="s">
        <v>16</v>
      </c>
      <c r="I683">
        <v>2.2244683936513461E-5</v>
      </c>
      <c r="J683" t="s">
        <v>67</v>
      </c>
      <c r="K683" t="s">
        <v>68</v>
      </c>
      <c r="L683" t="s">
        <v>69</v>
      </c>
      <c r="M683" t="s">
        <v>62</v>
      </c>
      <c r="O683" t="s">
        <v>71</v>
      </c>
    </row>
    <row r="684" spans="1:15" x14ac:dyDescent="0.2">
      <c r="A684" t="s">
        <v>233</v>
      </c>
      <c r="B684" t="s">
        <v>220</v>
      </c>
      <c r="C684" t="s">
        <v>222</v>
      </c>
      <c r="D684" t="s">
        <v>236</v>
      </c>
      <c r="E684" t="s">
        <v>240</v>
      </c>
      <c r="F684" t="s">
        <v>93</v>
      </c>
      <c r="G684" t="s">
        <v>136</v>
      </c>
      <c r="H684" t="s">
        <v>17</v>
      </c>
      <c r="I684">
        <v>5.7812020235842111E-8</v>
      </c>
      <c r="J684" t="s">
        <v>67</v>
      </c>
      <c r="K684" t="s">
        <v>68</v>
      </c>
      <c r="L684" t="s">
        <v>69</v>
      </c>
      <c r="M684" t="s">
        <v>62</v>
      </c>
      <c r="O684" t="s">
        <v>71</v>
      </c>
    </row>
    <row r="685" spans="1:15" x14ac:dyDescent="0.2">
      <c r="A685" t="s">
        <v>233</v>
      </c>
      <c r="B685" t="s">
        <v>220</v>
      </c>
      <c r="C685" t="s">
        <v>222</v>
      </c>
      <c r="D685" t="s">
        <v>236</v>
      </c>
      <c r="E685" t="s">
        <v>240</v>
      </c>
      <c r="F685" t="s">
        <v>93</v>
      </c>
      <c r="G685" t="s">
        <v>136</v>
      </c>
      <c r="H685" t="s">
        <v>18</v>
      </c>
      <c r="I685">
        <v>1.36466075261868E-7</v>
      </c>
      <c r="J685" t="s">
        <v>67</v>
      </c>
      <c r="K685" t="s">
        <v>68</v>
      </c>
      <c r="L685" t="s">
        <v>69</v>
      </c>
      <c r="M685" t="s">
        <v>62</v>
      </c>
      <c r="O685" t="s">
        <v>71</v>
      </c>
    </row>
    <row r="686" spans="1:15" x14ac:dyDescent="0.2">
      <c r="A686" t="s">
        <v>233</v>
      </c>
      <c r="B686" t="s">
        <v>220</v>
      </c>
      <c r="C686" t="s">
        <v>222</v>
      </c>
      <c r="D686" t="s">
        <v>236</v>
      </c>
      <c r="E686" t="s">
        <v>240</v>
      </c>
      <c r="F686" t="s">
        <v>93</v>
      </c>
      <c r="G686" t="s">
        <v>136</v>
      </c>
      <c r="H686" t="s">
        <v>79</v>
      </c>
      <c r="I686">
        <v>2.5567175231088009E-5</v>
      </c>
      <c r="J686" t="s">
        <v>67</v>
      </c>
      <c r="K686" t="s">
        <v>68</v>
      </c>
      <c r="L686" t="s">
        <v>69</v>
      </c>
      <c r="M686" t="s">
        <v>62</v>
      </c>
      <c r="O686" t="s">
        <v>71</v>
      </c>
    </row>
    <row r="687" spans="1:15" x14ac:dyDescent="0.2">
      <c r="A687" t="s">
        <v>233</v>
      </c>
      <c r="B687" t="s">
        <v>220</v>
      </c>
      <c r="C687" t="s">
        <v>222</v>
      </c>
      <c r="D687" t="s">
        <v>236</v>
      </c>
      <c r="E687" t="s">
        <v>240</v>
      </c>
      <c r="F687" t="s">
        <v>93</v>
      </c>
      <c r="G687" t="s">
        <v>136</v>
      </c>
      <c r="H687" t="s">
        <v>20</v>
      </c>
      <c r="I687">
        <v>2.0200112538665552E-7</v>
      </c>
      <c r="J687" t="s">
        <v>67</v>
      </c>
      <c r="K687" t="s">
        <v>68</v>
      </c>
      <c r="L687" t="s">
        <v>69</v>
      </c>
      <c r="M687" t="s">
        <v>62</v>
      </c>
      <c r="O687" t="s">
        <v>71</v>
      </c>
    </row>
    <row r="688" spans="1:15" x14ac:dyDescent="0.2">
      <c r="A688" t="s">
        <v>233</v>
      </c>
      <c r="B688" t="s">
        <v>220</v>
      </c>
      <c r="C688" t="s">
        <v>222</v>
      </c>
      <c r="D688" t="s">
        <v>236</v>
      </c>
      <c r="E688" t="s">
        <v>240</v>
      </c>
      <c r="F688" t="s">
        <v>93</v>
      </c>
      <c r="G688" t="s">
        <v>136</v>
      </c>
      <c r="H688" t="s">
        <v>21</v>
      </c>
      <c r="I688">
        <v>1.289030985973382E-2</v>
      </c>
      <c r="J688" t="s">
        <v>67</v>
      </c>
      <c r="K688" t="s">
        <v>68</v>
      </c>
      <c r="L688" t="s">
        <v>69</v>
      </c>
      <c r="M688" t="s">
        <v>62</v>
      </c>
      <c r="O688" t="s">
        <v>213</v>
      </c>
    </row>
    <row r="689" spans="1:15" x14ac:dyDescent="0.2">
      <c r="A689" t="s">
        <v>233</v>
      </c>
      <c r="B689" t="s">
        <v>220</v>
      </c>
      <c r="C689" t="s">
        <v>222</v>
      </c>
      <c r="D689" t="s">
        <v>236</v>
      </c>
      <c r="E689" t="s">
        <v>240</v>
      </c>
      <c r="F689" t="s">
        <v>93</v>
      </c>
      <c r="G689" t="s">
        <v>136</v>
      </c>
      <c r="H689" t="s">
        <v>182</v>
      </c>
      <c r="I689">
        <v>0</v>
      </c>
      <c r="J689" t="s">
        <v>67</v>
      </c>
      <c r="K689" t="s">
        <v>68</v>
      </c>
      <c r="L689" t="s">
        <v>69</v>
      </c>
      <c r="M689" t="s">
        <v>62</v>
      </c>
      <c r="O689" t="s">
        <v>71</v>
      </c>
    </row>
    <row r="690" spans="1:15" x14ac:dyDescent="0.2">
      <c r="A690" t="s">
        <v>233</v>
      </c>
      <c r="B690" t="s">
        <v>220</v>
      </c>
      <c r="C690" t="s">
        <v>222</v>
      </c>
      <c r="D690" t="s">
        <v>236</v>
      </c>
      <c r="E690" t="s">
        <v>240</v>
      </c>
      <c r="F690" t="s">
        <v>93</v>
      </c>
      <c r="G690" t="s">
        <v>136</v>
      </c>
      <c r="H690" t="s">
        <v>183</v>
      </c>
      <c r="I690">
        <v>0</v>
      </c>
      <c r="J690" t="s">
        <v>67</v>
      </c>
      <c r="K690" t="s">
        <v>68</v>
      </c>
      <c r="L690" t="s">
        <v>69</v>
      </c>
      <c r="M690" t="s">
        <v>62</v>
      </c>
      <c r="O690" t="s">
        <v>71</v>
      </c>
    </row>
    <row r="691" spans="1:15" x14ac:dyDescent="0.2">
      <c r="A691" t="s">
        <v>233</v>
      </c>
      <c r="B691" t="s">
        <v>220</v>
      </c>
      <c r="C691" t="s">
        <v>222</v>
      </c>
      <c r="D691" t="s">
        <v>236</v>
      </c>
      <c r="E691" t="s">
        <v>240</v>
      </c>
      <c r="F691" t="s">
        <v>93</v>
      </c>
      <c r="G691" t="s">
        <v>136</v>
      </c>
      <c r="H691" t="s">
        <v>184</v>
      </c>
      <c r="I691">
        <v>0</v>
      </c>
      <c r="J691" t="s">
        <v>67</v>
      </c>
      <c r="K691" t="s">
        <v>68</v>
      </c>
      <c r="L691" t="s">
        <v>69</v>
      </c>
      <c r="M691" t="s">
        <v>62</v>
      </c>
      <c r="O691" t="s">
        <v>71</v>
      </c>
    </row>
    <row r="692" spans="1:15" x14ac:dyDescent="0.2">
      <c r="A692" t="s">
        <v>233</v>
      </c>
      <c r="B692" t="s">
        <v>220</v>
      </c>
      <c r="C692" t="s">
        <v>230</v>
      </c>
      <c r="D692" t="s">
        <v>236</v>
      </c>
      <c r="E692" t="s">
        <v>240</v>
      </c>
      <c r="F692" t="s">
        <v>93</v>
      </c>
      <c r="G692" t="s">
        <v>136</v>
      </c>
      <c r="H692" t="s">
        <v>8</v>
      </c>
      <c r="I692">
        <v>9.2953717151424832E-7</v>
      </c>
      <c r="J692" t="s">
        <v>67</v>
      </c>
      <c r="K692" t="s">
        <v>68</v>
      </c>
      <c r="L692" t="s">
        <v>69</v>
      </c>
      <c r="M692" t="s">
        <v>62</v>
      </c>
      <c r="O692" t="s">
        <v>71</v>
      </c>
    </row>
    <row r="693" spans="1:15" x14ac:dyDescent="0.2">
      <c r="A693" t="s">
        <v>233</v>
      </c>
      <c r="B693" t="s">
        <v>220</v>
      </c>
      <c r="C693" t="s">
        <v>230</v>
      </c>
      <c r="D693" t="s">
        <v>236</v>
      </c>
      <c r="E693" t="s">
        <v>240</v>
      </c>
      <c r="F693" t="s">
        <v>93</v>
      </c>
      <c r="G693" t="s">
        <v>136</v>
      </c>
      <c r="H693" t="s">
        <v>12</v>
      </c>
      <c r="I693">
        <v>3.783886496158911E-6</v>
      </c>
      <c r="J693" t="s">
        <v>67</v>
      </c>
      <c r="K693" t="s">
        <v>68</v>
      </c>
      <c r="L693" t="s">
        <v>69</v>
      </c>
      <c r="M693" t="s">
        <v>62</v>
      </c>
      <c r="O693" t="s">
        <v>71</v>
      </c>
    </row>
    <row r="694" spans="1:15" x14ac:dyDescent="0.2">
      <c r="A694" t="s">
        <v>233</v>
      </c>
      <c r="B694" t="s">
        <v>220</v>
      </c>
      <c r="C694" t="s">
        <v>230</v>
      </c>
      <c r="D694" t="s">
        <v>236</v>
      </c>
      <c r="E694" t="s">
        <v>240</v>
      </c>
      <c r="F694" t="s">
        <v>93</v>
      </c>
      <c r="G694" t="s">
        <v>136</v>
      </c>
      <c r="H694" t="s">
        <v>13</v>
      </c>
      <c r="I694">
        <v>5.0709596436554312E-6</v>
      </c>
      <c r="J694" t="s">
        <v>67</v>
      </c>
      <c r="K694" t="s">
        <v>68</v>
      </c>
      <c r="L694" t="s">
        <v>69</v>
      </c>
      <c r="M694" t="s">
        <v>62</v>
      </c>
      <c r="O694" t="s">
        <v>71</v>
      </c>
    </row>
    <row r="695" spans="1:15" x14ac:dyDescent="0.2">
      <c r="A695" t="s">
        <v>233</v>
      </c>
      <c r="B695" t="s">
        <v>220</v>
      </c>
      <c r="C695" t="s">
        <v>230</v>
      </c>
      <c r="D695" t="s">
        <v>236</v>
      </c>
      <c r="E695" t="s">
        <v>240</v>
      </c>
      <c r="F695" t="s">
        <v>93</v>
      </c>
      <c r="G695" t="s">
        <v>136</v>
      </c>
      <c r="H695" t="s">
        <v>14</v>
      </c>
      <c r="I695">
        <v>3.4350180086638928E-7</v>
      </c>
      <c r="J695" t="s">
        <v>67</v>
      </c>
      <c r="K695" t="s">
        <v>68</v>
      </c>
      <c r="L695" t="s">
        <v>69</v>
      </c>
      <c r="M695" t="s">
        <v>62</v>
      </c>
      <c r="O695" t="s">
        <v>71</v>
      </c>
    </row>
    <row r="696" spans="1:15" x14ac:dyDescent="0.2">
      <c r="A696" t="s">
        <v>233</v>
      </c>
      <c r="B696" t="s">
        <v>220</v>
      </c>
      <c r="C696" t="s">
        <v>230</v>
      </c>
      <c r="D696" t="s">
        <v>236</v>
      </c>
      <c r="E696" t="s">
        <v>240</v>
      </c>
      <c r="F696" t="s">
        <v>93</v>
      </c>
      <c r="G696" t="s">
        <v>136</v>
      </c>
      <c r="H696" t="s">
        <v>15</v>
      </c>
      <c r="I696">
        <v>1.9944711058176706E-7</v>
      </c>
      <c r="J696" t="s">
        <v>67</v>
      </c>
      <c r="K696" t="s">
        <v>68</v>
      </c>
      <c r="L696" t="s">
        <v>69</v>
      </c>
      <c r="M696" t="s">
        <v>62</v>
      </c>
      <c r="O696" t="s">
        <v>71</v>
      </c>
    </row>
    <row r="697" spans="1:15" x14ac:dyDescent="0.2">
      <c r="A697" t="s">
        <v>233</v>
      </c>
      <c r="B697" t="s">
        <v>220</v>
      </c>
      <c r="C697" t="s">
        <v>230</v>
      </c>
      <c r="D697" t="s">
        <v>236</v>
      </c>
      <c r="E697" t="s">
        <v>240</v>
      </c>
      <c r="F697" t="s">
        <v>93</v>
      </c>
      <c r="G697" t="s">
        <v>136</v>
      </c>
      <c r="H697" t="s">
        <v>16</v>
      </c>
      <c r="I697">
        <v>3.2312757928047001E-6</v>
      </c>
      <c r="J697" t="s">
        <v>67</v>
      </c>
      <c r="K697" t="s">
        <v>68</v>
      </c>
      <c r="L697" t="s">
        <v>69</v>
      </c>
      <c r="M697" t="s">
        <v>62</v>
      </c>
      <c r="O697" t="s">
        <v>71</v>
      </c>
    </row>
    <row r="698" spans="1:15" x14ac:dyDescent="0.2">
      <c r="A698" t="s">
        <v>233</v>
      </c>
      <c r="B698" t="s">
        <v>220</v>
      </c>
      <c r="C698" t="s">
        <v>230</v>
      </c>
      <c r="D698" t="s">
        <v>236</v>
      </c>
      <c r="E698" t="s">
        <v>240</v>
      </c>
      <c r="F698" t="s">
        <v>93</v>
      </c>
      <c r="G698" t="s">
        <v>136</v>
      </c>
      <c r="H698" t="s">
        <v>17</v>
      </c>
      <c r="I698">
        <v>4.3782432888104053E-8</v>
      </c>
      <c r="J698" t="s">
        <v>67</v>
      </c>
      <c r="K698" t="s">
        <v>68</v>
      </c>
      <c r="L698" t="s">
        <v>69</v>
      </c>
      <c r="M698" t="s">
        <v>62</v>
      </c>
      <c r="O698" t="s">
        <v>71</v>
      </c>
    </row>
    <row r="699" spans="1:15" x14ac:dyDescent="0.2">
      <c r="A699" t="s">
        <v>233</v>
      </c>
      <c r="B699" t="s">
        <v>220</v>
      </c>
      <c r="C699" t="s">
        <v>230</v>
      </c>
      <c r="D699" t="s">
        <v>236</v>
      </c>
      <c r="E699" t="s">
        <v>240</v>
      </c>
      <c r="F699" t="s">
        <v>93</v>
      </c>
      <c r="G699" t="s">
        <v>136</v>
      </c>
      <c r="H699" t="s">
        <v>18</v>
      </c>
      <c r="I699">
        <v>4.8883770797966806E-8</v>
      </c>
      <c r="J699" t="s">
        <v>67</v>
      </c>
      <c r="K699" t="s">
        <v>68</v>
      </c>
      <c r="L699" t="s">
        <v>69</v>
      </c>
      <c r="M699" t="s">
        <v>62</v>
      </c>
      <c r="O699" t="s">
        <v>71</v>
      </c>
    </row>
    <row r="700" spans="1:15" x14ac:dyDescent="0.2">
      <c r="A700" t="s">
        <v>233</v>
      </c>
      <c r="B700" t="s">
        <v>220</v>
      </c>
      <c r="C700" t="s">
        <v>230</v>
      </c>
      <c r="D700" t="s">
        <v>236</v>
      </c>
      <c r="E700" t="s">
        <v>240</v>
      </c>
      <c r="F700" t="s">
        <v>93</v>
      </c>
      <c r="G700" t="s">
        <v>136</v>
      </c>
      <c r="H700" t="s">
        <v>79</v>
      </c>
      <c r="I700">
        <v>5.8549831672287644E-6</v>
      </c>
      <c r="J700" t="s">
        <v>67</v>
      </c>
      <c r="K700" t="s">
        <v>68</v>
      </c>
      <c r="L700" t="s">
        <v>69</v>
      </c>
      <c r="M700" t="s">
        <v>62</v>
      </c>
      <c r="O700" t="s">
        <v>71</v>
      </c>
    </row>
    <row r="701" spans="1:15" x14ac:dyDescent="0.2">
      <c r="A701" t="s">
        <v>233</v>
      </c>
      <c r="B701" t="s">
        <v>220</v>
      </c>
      <c r="C701" t="s">
        <v>230</v>
      </c>
      <c r="D701" t="s">
        <v>236</v>
      </c>
      <c r="E701" t="s">
        <v>240</v>
      </c>
      <c r="F701" t="s">
        <v>93</v>
      </c>
      <c r="G701" t="s">
        <v>136</v>
      </c>
      <c r="H701" t="s">
        <v>20</v>
      </c>
      <c r="I701">
        <v>3.8533578614026866E-8</v>
      </c>
      <c r="J701" t="s">
        <v>67</v>
      </c>
      <c r="K701" t="s">
        <v>68</v>
      </c>
      <c r="L701" t="s">
        <v>69</v>
      </c>
      <c r="M701" t="s">
        <v>62</v>
      </c>
      <c r="O701" t="s">
        <v>71</v>
      </c>
    </row>
    <row r="702" spans="1:15" x14ac:dyDescent="0.2">
      <c r="A702" t="s">
        <v>233</v>
      </c>
      <c r="B702" t="s">
        <v>220</v>
      </c>
      <c r="C702" t="s">
        <v>230</v>
      </c>
      <c r="D702" t="s">
        <v>236</v>
      </c>
      <c r="E702" t="s">
        <v>240</v>
      </c>
      <c r="F702" t="s">
        <v>93</v>
      </c>
      <c r="G702" t="s">
        <v>136</v>
      </c>
      <c r="H702" t="s">
        <v>21</v>
      </c>
      <c r="I702">
        <v>2.3430766249808704E-3</v>
      </c>
      <c r="J702" t="s">
        <v>67</v>
      </c>
      <c r="K702" t="s">
        <v>68</v>
      </c>
      <c r="L702" t="s">
        <v>69</v>
      </c>
      <c r="M702" t="s">
        <v>62</v>
      </c>
      <c r="O702" t="s">
        <v>213</v>
      </c>
    </row>
    <row r="703" spans="1:15" x14ac:dyDescent="0.2">
      <c r="A703" t="s">
        <v>233</v>
      </c>
      <c r="B703" t="s">
        <v>220</v>
      </c>
      <c r="C703" t="s">
        <v>230</v>
      </c>
      <c r="D703" t="s">
        <v>236</v>
      </c>
      <c r="E703" t="s">
        <v>240</v>
      </c>
      <c r="F703" t="s">
        <v>93</v>
      </c>
      <c r="G703" t="s">
        <v>136</v>
      </c>
      <c r="H703" t="s">
        <v>182</v>
      </c>
      <c r="I703">
        <v>0</v>
      </c>
      <c r="J703" t="s">
        <v>67</v>
      </c>
      <c r="K703" t="s">
        <v>68</v>
      </c>
      <c r="L703" t="s">
        <v>69</v>
      </c>
      <c r="M703" t="s">
        <v>62</v>
      </c>
      <c r="O703" t="s">
        <v>71</v>
      </c>
    </row>
    <row r="704" spans="1:15" x14ac:dyDescent="0.2">
      <c r="A704" t="s">
        <v>233</v>
      </c>
      <c r="B704" t="s">
        <v>220</v>
      </c>
      <c r="C704" t="s">
        <v>230</v>
      </c>
      <c r="D704" t="s">
        <v>236</v>
      </c>
      <c r="E704" t="s">
        <v>240</v>
      </c>
      <c r="F704" t="s">
        <v>93</v>
      </c>
      <c r="G704" t="s">
        <v>136</v>
      </c>
      <c r="H704" t="s">
        <v>183</v>
      </c>
      <c r="I704">
        <v>0</v>
      </c>
      <c r="J704" t="s">
        <v>67</v>
      </c>
      <c r="K704" t="s">
        <v>68</v>
      </c>
      <c r="L704" t="s">
        <v>69</v>
      </c>
      <c r="M704" t="s">
        <v>62</v>
      </c>
      <c r="O704" t="s">
        <v>71</v>
      </c>
    </row>
    <row r="705" spans="1:15" x14ac:dyDescent="0.2">
      <c r="A705" t="s">
        <v>233</v>
      </c>
      <c r="B705" t="s">
        <v>220</v>
      </c>
      <c r="C705" t="s">
        <v>230</v>
      </c>
      <c r="D705" t="s">
        <v>236</v>
      </c>
      <c r="E705" t="s">
        <v>240</v>
      </c>
      <c r="F705" t="s">
        <v>93</v>
      </c>
      <c r="G705" t="s">
        <v>136</v>
      </c>
      <c r="H705" t="s">
        <v>184</v>
      </c>
      <c r="I705">
        <v>0</v>
      </c>
      <c r="J705" t="s">
        <v>67</v>
      </c>
      <c r="K705" t="s">
        <v>68</v>
      </c>
      <c r="L705" t="s">
        <v>69</v>
      </c>
      <c r="M705" t="s">
        <v>62</v>
      </c>
      <c r="O705" t="s">
        <v>71</v>
      </c>
    </row>
    <row r="706" spans="1:15" x14ac:dyDescent="0.2">
      <c r="A706" t="s">
        <v>233</v>
      </c>
      <c r="B706" t="s">
        <v>220</v>
      </c>
      <c r="C706" t="s">
        <v>230</v>
      </c>
      <c r="D706" t="s">
        <v>236</v>
      </c>
      <c r="E706" t="s">
        <v>240</v>
      </c>
      <c r="F706" t="s">
        <v>93</v>
      </c>
      <c r="G706" t="s">
        <v>136</v>
      </c>
      <c r="H706" t="s">
        <v>8</v>
      </c>
      <c r="I706">
        <v>1.4571938489271499E-6</v>
      </c>
      <c r="J706" t="s">
        <v>67</v>
      </c>
      <c r="K706" t="s">
        <v>68</v>
      </c>
      <c r="L706" t="s">
        <v>69</v>
      </c>
      <c r="M706" t="s">
        <v>62</v>
      </c>
      <c r="O706" t="s">
        <v>71</v>
      </c>
    </row>
    <row r="707" spans="1:15" x14ac:dyDescent="0.2">
      <c r="A707" t="s">
        <v>233</v>
      </c>
      <c r="B707" t="s">
        <v>220</v>
      </c>
      <c r="C707" t="s">
        <v>230</v>
      </c>
      <c r="D707" t="s">
        <v>236</v>
      </c>
      <c r="E707" t="s">
        <v>240</v>
      </c>
      <c r="F707" t="s">
        <v>93</v>
      </c>
      <c r="G707" t="s">
        <v>136</v>
      </c>
      <c r="H707" t="s">
        <v>12</v>
      </c>
      <c r="I707">
        <v>4.6174303520326633E-6</v>
      </c>
      <c r="J707" t="s">
        <v>67</v>
      </c>
      <c r="K707" t="s">
        <v>68</v>
      </c>
      <c r="L707" t="s">
        <v>69</v>
      </c>
      <c r="M707" t="s">
        <v>62</v>
      </c>
      <c r="O707" t="s">
        <v>71</v>
      </c>
    </row>
    <row r="708" spans="1:15" x14ac:dyDescent="0.2">
      <c r="A708" t="s">
        <v>233</v>
      </c>
      <c r="B708" t="s">
        <v>220</v>
      </c>
      <c r="C708" t="s">
        <v>230</v>
      </c>
      <c r="D708" t="s">
        <v>236</v>
      </c>
      <c r="E708" t="s">
        <v>240</v>
      </c>
      <c r="F708" t="s">
        <v>93</v>
      </c>
      <c r="G708" t="s">
        <v>136</v>
      </c>
      <c r="H708" t="s">
        <v>13</v>
      </c>
      <c r="I708">
        <v>9.0448506861951823E-6</v>
      </c>
      <c r="J708" t="s">
        <v>67</v>
      </c>
      <c r="K708" t="s">
        <v>68</v>
      </c>
      <c r="L708" t="s">
        <v>69</v>
      </c>
      <c r="M708" t="s">
        <v>62</v>
      </c>
      <c r="O708" t="s">
        <v>71</v>
      </c>
    </row>
    <row r="709" spans="1:15" x14ac:dyDescent="0.2">
      <c r="A709" t="s">
        <v>233</v>
      </c>
      <c r="B709" t="s">
        <v>220</v>
      </c>
      <c r="C709" t="s">
        <v>230</v>
      </c>
      <c r="D709" t="s">
        <v>236</v>
      </c>
      <c r="E709" t="s">
        <v>240</v>
      </c>
      <c r="F709" t="s">
        <v>93</v>
      </c>
      <c r="G709" t="s">
        <v>136</v>
      </c>
      <c r="H709" t="s">
        <v>14</v>
      </c>
      <c r="I709">
        <v>1.6245830095243381E-6</v>
      </c>
      <c r="J709" t="s">
        <v>67</v>
      </c>
      <c r="K709" t="s">
        <v>68</v>
      </c>
      <c r="L709" t="s">
        <v>69</v>
      </c>
      <c r="M709" t="s">
        <v>62</v>
      </c>
      <c r="O709" t="s">
        <v>71</v>
      </c>
    </row>
    <row r="710" spans="1:15" x14ac:dyDescent="0.2">
      <c r="A710" t="s">
        <v>233</v>
      </c>
      <c r="B710" t="s">
        <v>220</v>
      </c>
      <c r="C710" t="s">
        <v>230</v>
      </c>
      <c r="D710" t="s">
        <v>236</v>
      </c>
      <c r="E710" t="s">
        <v>240</v>
      </c>
      <c r="F710" t="s">
        <v>93</v>
      </c>
      <c r="G710" t="s">
        <v>136</v>
      </c>
      <c r="H710" t="s">
        <v>15</v>
      </c>
      <c r="I710">
        <v>7.0390905316124846E-7</v>
      </c>
      <c r="J710" t="s">
        <v>67</v>
      </c>
      <c r="K710" t="s">
        <v>68</v>
      </c>
      <c r="L710" t="s">
        <v>69</v>
      </c>
      <c r="M710" t="s">
        <v>62</v>
      </c>
      <c r="O710" t="s">
        <v>71</v>
      </c>
    </row>
    <row r="711" spans="1:15" x14ac:dyDescent="0.2">
      <c r="A711" t="s">
        <v>233</v>
      </c>
      <c r="B711" t="s">
        <v>220</v>
      </c>
      <c r="C711" t="s">
        <v>230</v>
      </c>
      <c r="D711" t="s">
        <v>236</v>
      </c>
      <c r="E711" t="s">
        <v>240</v>
      </c>
      <c r="F711" t="s">
        <v>93</v>
      </c>
      <c r="G711" t="s">
        <v>136</v>
      </c>
      <c r="H711" t="s">
        <v>16</v>
      </c>
      <c r="I711">
        <v>2.2244683936513461E-5</v>
      </c>
      <c r="J711" t="s">
        <v>67</v>
      </c>
      <c r="K711" t="s">
        <v>68</v>
      </c>
      <c r="L711" t="s">
        <v>69</v>
      </c>
      <c r="M711" t="s">
        <v>62</v>
      </c>
      <c r="O711" t="s">
        <v>71</v>
      </c>
    </row>
    <row r="712" spans="1:15" x14ac:dyDescent="0.2">
      <c r="A712" t="s">
        <v>233</v>
      </c>
      <c r="B712" t="s">
        <v>220</v>
      </c>
      <c r="C712" t="s">
        <v>230</v>
      </c>
      <c r="D712" t="s">
        <v>236</v>
      </c>
      <c r="E712" t="s">
        <v>240</v>
      </c>
      <c r="F712" t="s">
        <v>93</v>
      </c>
      <c r="G712" t="s">
        <v>136</v>
      </c>
      <c r="H712" t="s">
        <v>17</v>
      </c>
      <c r="I712">
        <v>5.7812020235842111E-8</v>
      </c>
      <c r="J712" t="s">
        <v>67</v>
      </c>
      <c r="K712" t="s">
        <v>68</v>
      </c>
      <c r="L712" t="s">
        <v>69</v>
      </c>
      <c r="M712" t="s">
        <v>62</v>
      </c>
      <c r="O712" t="s">
        <v>71</v>
      </c>
    </row>
    <row r="713" spans="1:15" x14ac:dyDescent="0.2">
      <c r="A713" t="s">
        <v>233</v>
      </c>
      <c r="B713" t="s">
        <v>220</v>
      </c>
      <c r="C713" t="s">
        <v>230</v>
      </c>
      <c r="D713" t="s">
        <v>236</v>
      </c>
      <c r="E713" t="s">
        <v>240</v>
      </c>
      <c r="F713" t="s">
        <v>93</v>
      </c>
      <c r="G713" t="s">
        <v>136</v>
      </c>
      <c r="H713" t="s">
        <v>18</v>
      </c>
      <c r="I713">
        <v>1.36466075261868E-7</v>
      </c>
      <c r="J713" t="s">
        <v>67</v>
      </c>
      <c r="K713" t="s">
        <v>68</v>
      </c>
      <c r="L713" t="s">
        <v>69</v>
      </c>
      <c r="M713" t="s">
        <v>62</v>
      </c>
      <c r="O713" t="s">
        <v>71</v>
      </c>
    </row>
    <row r="714" spans="1:15" x14ac:dyDescent="0.2">
      <c r="A714" t="s">
        <v>233</v>
      </c>
      <c r="B714" t="s">
        <v>220</v>
      </c>
      <c r="C714" t="s">
        <v>230</v>
      </c>
      <c r="D714" t="s">
        <v>236</v>
      </c>
      <c r="E714" t="s">
        <v>240</v>
      </c>
      <c r="F714" t="s">
        <v>93</v>
      </c>
      <c r="G714" t="s">
        <v>136</v>
      </c>
      <c r="H714" t="s">
        <v>79</v>
      </c>
      <c r="I714">
        <v>2.5567175231088009E-5</v>
      </c>
      <c r="J714" t="s">
        <v>67</v>
      </c>
      <c r="K714" t="s">
        <v>68</v>
      </c>
      <c r="L714" t="s">
        <v>69</v>
      </c>
      <c r="M714" t="s">
        <v>62</v>
      </c>
      <c r="O714" t="s">
        <v>71</v>
      </c>
    </row>
    <row r="715" spans="1:15" x14ac:dyDescent="0.2">
      <c r="A715" t="s">
        <v>233</v>
      </c>
      <c r="B715" t="s">
        <v>220</v>
      </c>
      <c r="C715" t="s">
        <v>230</v>
      </c>
      <c r="D715" t="s">
        <v>236</v>
      </c>
      <c r="E715" t="s">
        <v>240</v>
      </c>
      <c r="F715" t="s">
        <v>93</v>
      </c>
      <c r="G715" t="s">
        <v>136</v>
      </c>
      <c r="H715" t="s">
        <v>20</v>
      </c>
      <c r="I715">
        <v>2.0200112538665552E-7</v>
      </c>
      <c r="J715" t="s">
        <v>67</v>
      </c>
      <c r="K715" t="s">
        <v>68</v>
      </c>
      <c r="L715" t="s">
        <v>69</v>
      </c>
      <c r="M715" t="s">
        <v>62</v>
      </c>
      <c r="O715" t="s">
        <v>71</v>
      </c>
    </row>
    <row r="716" spans="1:15" x14ac:dyDescent="0.2">
      <c r="A716" t="s">
        <v>233</v>
      </c>
      <c r="B716" t="s">
        <v>220</v>
      </c>
      <c r="C716" t="s">
        <v>230</v>
      </c>
      <c r="D716" t="s">
        <v>236</v>
      </c>
      <c r="E716" t="s">
        <v>240</v>
      </c>
      <c r="F716" t="s">
        <v>93</v>
      </c>
      <c r="G716" t="s">
        <v>136</v>
      </c>
      <c r="H716" t="s">
        <v>21</v>
      </c>
      <c r="I716">
        <v>1.289030985973382E-2</v>
      </c>
      <c r="J716" t="s">
        <v>67</v>
      </c>
      <c r="K716" t="s">
        <v>68</v>
      </c>
      <c r="L716" t="s">
        <v>69</v>
      </c>
      <c r="M716" t="s">
        <v>62</v>
      </c>
      <c r="O716" t="s">
        <v>213</v>
      </c>
    </row>
    <row r="717" spans="1:15" x14ac:dyDescent="0.2">
      <c r="A717" t="s">
        <v>233</v>
      </c>
      <c r="B717" t="s">
        <v>220</v>
      </c>
      <c r="C717" t="s">
        <v>230</v>
      </c>
      <c r="D717" t="s">
        <v>236</v>
      </c>
      <c r="E717" t="s">
        <v>240</v>
      </c>
      <c r="F717" t="s">
        <v>93</v>
      </c>
      <c r="G717" t="s">
        <v>136</v>
      </c>
      <c r="H717" t="s">
        <v>182</v>
      </c>
      <c r="I717">
        <v>0</v>
      </c>
      <c r="J717" t="s">
        <v>67</v>
      </c>
      <c r="K717" t="s">
        <v>68</v>
      </c>
      <c r="L717" t="s">
        <v>69</v>
      </c>
      <c r="M717" t="s">
        <v>62</v>
      </c>
      <c r="O717" t="s">
        <v>71</v>
      </c>
    </row>
    <row r="718" spans="1:15" x14ac:dyDescent="0.2">
      <c r="A718" t="s">
        <v>233</v>
      </c>
      <c r="B718" t="s">
        <v>220</v>
      </c>
      <c r="C718" t="s">
        <v>230</v>
      </c>
      <c r="D718" t="s">
        <v>236</v>
      </c>
      <c r="E718" t="s">
        <v>240</v>
      </c>
      <c r="F718" t="s">
        <v>93</v>
      </c>
      <c r="G718" t="s">
        <v>136</v>
      </c>
      <c r="H718" t="s">
        <v>183</v>
      </c>
      <c r="I718">
        <v>0</v>
      </c>
      <c r="J718" t="s">
        <v>67</v>
      </c>
      <c r="K718" t="s">
        <v>68</v>
      </c>
      <c r="L718" t="s">
        <v>69</v>
      </c>
      <c r="M718" t="s">
        <v>62</v>
      </c>
      <c r="O718" t="s">
        <v>71</v>
      </c>
    </row>
    <row r="719" spans="1:15" x14ac:dyDescent="0.2">
      <c r="A719" t="s">
        <v>233</v>
      </c>
      <c r="B719" t="s">
        <v>220</v>
      </c>
      <c r="C719" t="s">
        <v>230</v>
      </c>
      <c r="D719" t="s">
        <v>236</v>
      </c>
      <c r="E719" t="s">
        <v>240</v>
      </c>
      <c r="F719" t="s">
        <v>93</v>
      </c>
      <c r="G719" t="s">
        <v>136</v>
      </c>
      <c r="H719" t="s">
        <v>184</v>
      </c>
      <c r="I719">
        <v>0</v>
      </c>
      <c r="J719" t="s">
        <v>67</v>
      </c>
      <c r="K719" t="s">
        <v>68</v>
      </c>
      <c r="L719" t="s">
        <v>69</v>
      </c>
      <c r="M719" t="s">
        <v>62</v>
      </c>
      <c r="O719" t="s">
        <v>71</v>
      </c>
    </row>
    <row r="720" spans="1:15" x14ac:dyDescent="0.2">
      <c r="A720" t="s">
        <v>233</v>
      </c>
      <c r="B720" t="s">
        <v>220</v>
      </c>
      <c r="C720" t="s">
        <v>223</v>
      </c>
      <c r="D720" t="s">
        <v>236</v>
      </c>
      <c r="E720" t="s">
        <v>240</v>
      </c>
      <c r="F720" t="s">
        <v>100</v>
      </c>
      <c r="G720" t="s">
        <v>136</v>
      </c>
      <c r="H720" t="s">
        <v>8</v>
      </c>
      <c r="I720">
        <v>0</v>
      </c>
      <c r="J720" t="s">
        <v>67</v>
      </c>
      <c r="K720" t="s">
        <v>68</v>
      </c>
      <c r="L720" t="s">
        <v>69</v>
      </c>
      <c r="M720" t="s">
        <v>62</v>
      </c>
      <c r="O720" t="s">
        <v>71</v>
      </c>
    </row>
    <row r="721" spans="1:15" x14ac:dyDescent="0.2">
      <c r="A721" t="s">
        <v>233</v>
      </c>
      <c r="B721" t="s">
        <v>220</v>
      </c>
      <c r="C721" t="s">
        <v>223</v>
      </c>
      <c r="D721" t="s">
        <v>236</v>
      </c>
      <c r="E721" t="s">
        <v>240</v>
      </c>
      <c r="F721" t="s">
        <v>100</v>
      </c>
      <c r="G721" t="s">
        <v>136</v>
      </c>
      <c r="H721" t="s">
        <v>12</v>
      </c>
      <c r="I721">
        <v>0</v>
      </c>
      <c r="J721" t="s">
        <v>67</v>
      </c>
      <c r="K721" t="s">
        <v>68</v>
      </c>
      <c r="L721" t="s">
        <v>69</v>
      </c>
      <c r="M721" t="s">
        <v>62</v>
      </c>
      <c r="O721" t="s">
        <v>71</v>
      </c>
    </row>
    <row r="722" spans="1:15" x14ac:dyDescent="0.2">
      <c r="A722" t="s">
        <v>233</v>
      </c>
      <c r="B722" t="s">
        <v>220</v>
      </c>
      <c r="C722" t="s">
        <v>223</v>
      </c>
      <c r="D722" t="s">
        <v>236</v>
      </c>
      <c r="E722" t="s">
        <v>240</v>
      </c>
      <c r="F722" t="s">
        <v>100</v>
      </c>
      <c r="G722" t="s">
        <v>136</v>
      </c>
      <c r="H722" t="s">
        <v>13</v>
      </c>
      <c r="I722">
        <v>0</v>
      </c>
      <c r="J722" t="s">
        <v>67</v>
      </c>
      <c r="K722" t="s">
        <v>68</v>
      </c>
      <c r="L722" t="s">
        <v>69</v>
      </c>
      <c r="M722" t="s">
        <v>62</v>
      </c>
      <c r="O722" t="s">
        <v>71</v>
      </c>
    </row>
    <row r="723" spans="1:15" x14ac:dyDescent="0.2">
      <c r="A723" t="s">
        <v>233</v>
      </c>
      <c r="B723" t="s">
        <v>220</v>
      </c>
      <c r="C723" t="s">
        <v>223</v>
      </c>
      <c r="D723" t="s">
        <v>236</v>
      </c>
      <c r="E723" t="s">
        <v>240</v>
      </c>
      <c r="F723" t="s">
        <v>100</v>
      </c>
      <c r="G723" t="s">
        <v>136</v>
      </c>
      <c r="H723" t="s">
        <v>14</v>
      </c>
      <c r="I723">
        <v>0</v>
      </c>
      <c r="J723" t="s">
        <v>67</v>
      </c>
      <c r="K723" t="s">
        <v>68</v>
      </c>
      <c r="L723" t="s">
        <v>69</v>
      </c>
      <c r="M723" t="s">
        <v>62</v>
      </c>
      <c r="O723" t="s">
        <v>71</v>
      </c>
    </row>
    <row r="724" spans="1:15" x14ac:dyDescent="0.2">
      <c r="A724" t="s">
        <v>233</v>
      </c>
      <c r="B724" t="s">
        <v>220</v>
      </c>
      <c r="C724" t="s">
        <v>223</v>
      </c>
      <c r="D724" t="s">
        <v>236</v>
      </c>
      <c r="E724" t="s">
        <v>240</v>
      </c>
      <c r="F724" t="s">
        <v>100</v>
      </c>
      <c r="G724" t="s">
        <v>136</v>
      </c>
      <c r="H724" t="s">
        <v>15</v>
      </c>
      <c r="I724">
        <v>0</v>
      </c>
      <c r="J724" t="s">
        <v>67</v>
      </c>
      <c r="K724" t="s">
        <v>68</v>
      </c>
      <c r="L724" t="s">
        <v>69</v>
      </c>
      <c r="M724" t="s">
        <v>62</v>
      </c>
      <c r="O724" t="s">
        <v>71</v>
      </c>
    </row>
    <row r="725" spans="1:15" x14ac:dyDescent="0.2">
      <c r="A725" t="s">
        <v>233</v>
      </c>
      <c r="B725" t="s">
        <v>220</v>
      </c>
      <c r="C725" t="s">
        <v>223</v>
      </c>
      <c r="D725" t="s">
        <v>236</v>
      </c>
      <c r="E725" t="s">
        <v>240</v>
      </c>
      <c r="F725" t="s">
        <v>100</v>
      </c>
      <c r="G725" t="s">
        <v>136</v>
      </c>
      <c r="H725" t="s">
        <v>16</v>
      </c>
      <c r="I725">
        <v>0</v>
      </c>
      <c r="J725" t="s">
        <v>67</v>
      </c>
      <c r="K725" t="s">
        <v>68</v>
      </c>
      <c r="L725" t="s">
        <v>69</v>
      </c>
      <c r="M725" t="s">
        <v>62</v>
      </c>
      <c r="O725" t="s">
        <v>71</v>
      </c>
    </row>
    <row r="726" spans="1:15" x14ac:dyDescent="0.2">
      <c r="A726" t="s">
        <v>233</v>
      </c>
      <c r="B726" t="s">
        <v>220</v>
      </c>
      <c r="C726" t="s">
        <v>223</v>
      </c>
      <c r="D726" t="s">
        <v>236</v>
      </c>
      <c r="E726" t="s">
        <v>240</v>
      </c>
      <c r="F726" t="s">
        <v>100</v>
      </c>
      <c r="G726" t="s">
        <v>136</v>
      </c>
      <c r="H726" t="s">
        <v>17</v>
      </c>
      <c r="I726">
        <v>0</v>
      </c>
      <c r="J726" t="s">
        <v>67</v>
      </c>
      <c r="K726" t="s">
        <v>68</v>
      </c>
      <c r="L726" t="s">
        <v>69</v>
      </c>
      <c r="M726" t="s">
        <v>62</v>
      </c>
      <c r="O726" t="s">
        <v>71</v>
      </c>
    </row>
    <row r="727" spans="1:15" x14ac:dyDescent="0.2">
      <c r="A727" t="s">
        <v>233</v>
      </c>
      <c r="B727" t="s">
        <v>220</v>
      </c>
      <c r="C727" t="s">
        <v>223</v>
      </c>
      <c r="D727" t="s">
        <v>236</v>
      </c>
      <c r="E727" t="s">
        <v>240</v>
      </c>
      <c r="F727" t="s">
        <v>100</v>
      </c>
      <c r="G727" t="s">
        <v>136</v>
      </c>
      <c r="H727" t="s">
        <v>18</v>
      </c>
      <c r="I727">
        <v>0</v>
      </c>
      <c r="J727" t="s">
        <v>67</v>
      </c>
      <c r="K727" t="s">
        <v>68</v>
      </c>
      <c r="L727" t="s">
        <v>69</v>
      </c>
      <c r="M727" t="s">
        <v>62</v>
      </c>
      <c r="O727" t="s">
        <v>71</v>
      </c>
    </row>
    <row r="728" spans="1:15" x14ac:dyDescent="0.2">
      <c r="A728" t="s">
        <v>233</v>
      </c>
      <c r="B728" t="s">
        <v>220</v>
      </c>
      <c r="C728" t="s">
        <v>223</v>
      </c>
      <c r="D728" t="s">
        <v>236</v>
      </c>
      <c r="E728" t="s">
        <v>240</v>
      </c>
      <c r="F728" t="s">
        <v>100</v>
      </c>
      <c r="G728" t="s">
        <v>136</v>
      </c>
      <c r="H728" t="s">
        <v>79</v>
      </c>
      <c r="I728">
        <v>0</v>
      </c>
      <c r="J728" t="s">
        <v>67</v>
      </c>
      <c r="K728" t="s">
        <v>68</v>
      </c>
      <c r="L728" t="s">
        <v>69</v>
      </c>
      <c r="M728" t="s">
        <v>62</v>
      </c>
      <c r="O728" t="s">
        <v>71</v>
      </c>
    </row>
    <row r="729" spans="1:15" x14ac:dyDescent="0.2">
      <c r="A729" t="s">
        <v>233</v>
      </c>
      <c r="B729" t="s">
        <v>220</v>
      </c>
      <c r="C729" t="s">
        <v>223</v>
      </c>
      <c r="D729" t="s">
        <v>236</v>
      </c>
      <c r="E729" t="s">
        <v>240</v>
      </c>
      <c r="F729" t="s">
        <v>100</v>
      </c>
      <c r="G729" t="s">
        <v>136</v>
      </c>
      <c r="H729" t="s">
        <v>20</v>
      </c>
      <c r="I729">
        <v>0</v>
      </c>
      <c r="J729" t="s">
        <v>67</v>
      </c>
      <c r="K729" t="s">
        <v>68</v>
      </c>
      <c r="L729" t="s">
        <v>69</v>
      </c>
      <c r="M729" t="s">
        <v>62</v>
      </c>
      <c r="O729" t="s">
        <v>71</v>
      </c>
    </row>
    <row r="730" spans="1:15" x14ac:dyDescent="0.2">
      <c r="A730" t="s">
        <v>233</v>
      </c>
      <c r="B730" t="s">
        <v>220</v>
      </c>
      <c r="C730" t="s">
        <v>223</v>
      </c>
      <c r="D730" t="s">
        <v>236</v>
      </c>
      <c r="E730" t="s">
        <v>240</v>
      </c>
      <c r="F730" t="s">
        <v>100</v>
      </c>
      <c r="G730" t="s">
        <v>136</v>
      </c>
      <c r="H730" t="s">
        <v>21</v>
      </c>
      <c r="I730">
        <v>0</v>
      </c>
      <c r="J730" t="s">
        <v>67</v>
      </c>
      <c r="K730" t="s">
        <v>68</v>
      </c>
      <c r="L730" t="s">
        <v>69</v>
      </c>
      <c r="M730" t="s">
        <v>62</v>
      </c>
      <c r="O730" t="s">
        <v>213</v>
      </c>
    </row>
    <row r="731" spans="1:15" x14ac:dyDescent="0.2">
      <c r="A731" t="s">
        <v>233</v>
      </c>
      <c r="B731" t="s">
        <v>220</v>
      </c>
      <c r="C731" t="s">
        <v>223</v>
      </c>
      <c r="D731" t="s">
        <v>236</v>
      </c>
      <c r="E731" t="s">
        <v>240</v>
      </c>
      <c r="F731" t="s">
        <v>100</v>
      </c>
      <c r="G731" t="s">
        <v>136</v>
      </c>
      <c r="H731" t="s">
        <v>182</v>
      </c>
      <c r="I731">
        <v>0</v>
      </c>
      <c r="J731" t="s">
        <v>67</v>
      </c>
      <c r="K731" t="s">
        <v>68</v>
      </c>
      <c r="L731" t="s">
        <v>69</v>
      </c>
      <c r="M731" t="s">
        <v>62</v>
      </c>
      <c r="O731" t="s">
        <v>71</v>
      </c>
    </row>
    <row r="732" spans="1:15" x14ac:dyDescent="0.2">
      <c r="A732" t="s">
        <v>233</v>
      </c>
      <c r="B732" t="s">
        <v>220</v>
      </c>
      <c r="C732" t="s">
        <v>223</v>
      </c>
      <c r="D732" t="s">
        <v>236</v>
      </c>
      <c r="E732" t="s">
        <v>240</v>
      </c>
      <c r="F732" t="s">
        <v>100</v>
      </c>
      <c r="G732" t="s">
        <v>136</v>
      </c>
      <c r="H732" t="s">
        <v>183</v>
      </c>
      <c r="I732">
        <v>0</v>
      </c>
      <c r="J732" t="s">
        <v>67</v>
      </c>
      <c r="K732" t="s">
        <v>68</v>
      </c>
      <c r="L732" t="s">
        <v>69</v>
      </c>
      <c r="M732" t="s">
        <v>62</v>
      </c>
      <c r="O732" t="s">
        <v>71</v>
      </c>
    </row>
    <row r="733" spans="1:15" x14ac:dyDescent="0.2">
      <c r="A733" t="s">
        <v>233</v>
      </c>
      <c r="B733" t="s">
        <v>220</v>
      </c>
      <c r="C733" t="s">
        <v>223</v>
      </c>
      <c r="D733" t="s">
        <v>236</v>
      </c>
      <c r="E733" t="s">
        <v>240</v>
      </c>
      <c r="F733" t="s">
        <v>100</v>
      </c>
      <c r="G733" t="s">
        <v>136</v>
      </c>
      <c r="H733" t="s">
        <v>184</v>
      </c>
      <c r="I733">
        <v>0</v>
      </c>
      <c r="J733" t="s">
        <v>67</v>
      </c>
      <c r="K733" t="s">
        <v>68</v>
      </c>
      <c r="L733" t="s">
        <v>69</v>
      </c>
      <c r="M733" t="s">
        <v>62</v>
      </c>
      <c r="O733" t="s">
        <v>71</v>
      </c>
    </row>
    <row r="734" spans="1:15" x14ac:dyDescent="0.2">
      <c r="A734" t="s">
        <v>233</v>
      </c>
      <c r="B734" t="s">
        <v>220</v>
      </c>
      <c r="C734" t="s">
        <v>223</v>
      </c>
      <c r="D734" t="s">
        <v>236</v>
      </c>
      <c r="E734" t="s">
        <v>240</v>
      </c>
      <c r="F734" t="s">
        <v>101</v>
      </c>
      <c r="G734" t="s">
        <v>136</v>
      </c>
      <c r="H734" t="s">
        <v>8</v>
      </c>
      <c r="I734">
        <v>2.6113744075829388E-6</v>
      </c>
      <c r="J734" t="s">
        <v>67</v>
      </c>
      <c r="K734" t="s">
        <v>68</v>
      </c>
      <c r="L734" t="s">
        <v>69</v>
      </c>
      <c r="M734" t="s">
        <v>62</v>
      </c>
      <c r="O734" t="s">
        <v>71</v>
      </c>
    </row>
    <row r="735" spans="1:15" x14ac:dyDescent="0.2">
      <c r="A735" t="s">
        <v>233</v>
      </c>
      <c r="B735" t="s">
        <v>220</v>
      </c>
      <c r="C735" t="s">
        <v>223</v>
      </c>
      <c r="D735" t="s">
        <v>236</v>
      </c>
      <c r="E735" t="s">
        <v>240</v>
      </c>
      <c r="F735" t="s">
        <v>101</v>
      </c>
      <c r="G735" t="s">
        <v>136</v>
      </c>
      <c r="H735" t="s">
        <v>12</v>
      </c>
      <c r="I735">
        <v>4.8037914691943127E-6</v>
      </c>
      <c r="J735" t="s">
        <v>67</v>
      </c>
      <c r="K735" t="s">
        <v>68</v>
      </c>
      <c r="L735" t="s">
        <v>69</v>
      </c>
      <c r="M735" t="s">
        <v>62</v>
      </c>
      <c r="O735" t="s">
        <v>71</v>
      </c>
    </row>
    <row r="736" spans="1:15" x14ac:dyDescent="0.2">
      <c r="A736" t="s">
        <v>233</v>
      </c>
      <c r="B736" t="s">
        <v>220</v>
      </c>
      <c r="C736" t="s">
        <v>223</v>
      </c>
      <c r="D736" t="s">
        <v>236</v>
      </c>
      <c r="E736" t="s">
        <v>240</v>
      </c>
      <c r="F736" t="s">
        <v>101</v>
      </c>
      <c r="G736" t="s">
        <v>136</v>
      </c>
      <c r="H736" t="s">
        <v>13</v>
      </c>
      <c r="I736">
        <v>0</v>
      </c>
      <c r="J736" t="s">
        <v>67</v>
      </c>
      <c r="K736" t="s">
        <v>68</v>
      </c>
      <c r="L736" t="s">
        <v>69</v>
      </c>
      <c r="M736" t="s">
        <v>62</v>
      </c>
      <c r="O736" t="s">
        <v>71</v>
      </c>
    </row>
    <row r="737" spans="1:15" x14ac:dyDescent="0.2">
      <c r="A737" t="s">
        <v>233</v>
      </c>
      <c r="B737" t="s">
        <v>220</v>
      </c>
      <c r="C737" t="s">
        <v>223</v>
      </c>
      <c r="D737" t="s">
        <v>236</v>
      </c>
      <c r="E737" t="s">
        <v>240</v>
      </c>
      <c r="F737" t="s">
        <v>101</v>
      </c>
      <c r="G737" t="s">
        <v>136</v>
      </c>
      <c r="H737" t="s">
        <v>14</v>
      </c>
      <c r="I737">
        <v>0</v>
      </c>
      <c r="J737" t="s">
        <v>67</v>
      </c>
      <c r="K737" t="s">
        <v>68</v>
      </c>
      <c r="L737" t="s">
        <v>69</v>
      </c>
      <c r="M737" t="s">
        <v>62</v>
      </c>
      <c r="O737" t="s">
        <v>71</v>
      </c>
    </row>
    <row r="738" spans="1:15" x14ac:dyDescent="0.2">
      <c r="A738" t="s">
        <v>233</v>
      </c>
      <c r="B738" t="s">
        <v>220</v>
      </c>
      <c r="C738" t="s">
        <v>223</v>
      </c>
      <c r="D738" t="s">
        <v>236</v>
      </c>
      <c r="E738" t="s">
        <v>240</v>
      </c>
      <c r="F738" t="s">
        <v>101</v>
      </c>
      <c r="G738" t="s">
        <v>136</v>
      </c>
      <c r="H738" t="s">
        <v>15</v>
      </c>
      <c r="I738">
        <v>0</v>
      </c>
      <c r="J738" t="s">
        <v>67</v>
      </c>
      <c r="K738" t="s">
        <v>68</v>
      </c>
      <c r="L738" t="s">
        <v>69</v>
      </c>
      <c r="M738" t="s">
        <v>62</v>
      </c>
      <c r="O738" t="s">
        <v>71</v>
      </c>
    </row>
    <row r="739" spans="1:15" x14ac:dyDescent="0.2">
      <c r="A739" t="s">
        <v>233</v>
      </c>
      <c r="B739" t="s">
        <v>220</v>
      </c>
      <c r="C739" t="s">
        <v>223</v>
      </c>
      <c r="D739" t="s">
        <v>236</v>
      </c>
      <c r="E739" t="s">
        <v>240</v>
      </c>
      <c r="F739" t="s">
        <v>101</v>
      </c>
      <c r="G739" t="s">
        <v>136</v>
      </c>
      <c r="H739" t="s">
        <v>16</v>
      </c>
      <c r="I739">
        <v>1.2109952606635071E-5</v>
      </c>
      <c r="J739" t="s">
        <v>67</v>
      </c>
      <c r="K739" t="s">
        <v>68</v>
      </c>
      <c r="L739" t="s">
        <v>69</v>
      </c>
      <c r="M739" t="s">
        <v>62</v>
      </c>
      <c r="O739" t="s">
        <v>71</v>
      </c>
    </row>
    <row r="740" spans="1:15" x14ac:dyDescent="0.2">
      <c r="A740" t="s">
        <v>233</v>
      </c>
      <c r="B740" t="s">
        <v>220</v>
      </c>
      <c r="C740" t="s">
        <v>223</v>
      </c>
      <c r="D740" t="s">
        <v>236</v>
      </c>
      <c r="E740" t="s">
        <v>240</v>
      </c>
      <c r="F740" t="s">
        <v>101</v>
      </c>
      <c r="G740" t="s">
        <v>136</v>
      </c>
      <c r="H740" t="s">
        <v>17</v>
      </c>
      <c r="I740">
        <v>0</v>
      </c>
      <c r="J740" t="s">
        <v>67</v>
      </c>
      <c r="K740" t="s">
        <v>68</v>
      </c>
      <c r="L740" t="s">
        <v>69</v>
      </c>
      <c r="M740" t="s">
        <v>62</v>
      </c>
      <c r="O740" t="s">
        <v>71</v>
      </c>
    </row>
    <row r="741" spans="1:15" x14ac:dyDescent="0.2">
      <c r="A741" t="s">
        <v>233</v>
      </c>
      <c r="B741" t="s">
        <v>220</v>
      </c>
      <c r="C741" t="s">
        <v>223</v>
      </c>
      <c r="D741" t="s">
        <v>236</v>
      </c>
      <c r="E741" t="s">
        <v>240</v>
      </c>
      <c r="F741" t="s">
        <v>101</v>
      </c>
      <c r="G741" t="s">
        <v>136</v>
      </c>
      <c r="H741" t="s">
        <v>18</v>
      </c>
      <c r="I741">
        <v>0</v>
      </c>
      <c r="J741" t="s">
        <v>67</v>
      </c>
      <c r="K741" t="s">
        <v>68</v>
      </c>
      <c r="L741" t="s">
        <v>69</v>
      </c>
      <c r="M741" t="s">
        <v>62</v>
      </c>
      <c r="O741" t="s">
        <v>71</v>
      </c>
    </row>
    <row r="742" spans="1:15" x14ac:dyDescent="0.2">
      <c r="A742" t="s">
        <v>233</v>
      </c>
      <c r="B742" t="s">
        <v>220</v>
      </c>
      <c r="C742" t="s">
        <v>223</v>
      </c>
      <c r="D742" t="s">
        <v>236</v>
      </c>
      <c r="E742" t="s">
        <v>240</v>
      </c>
      <c r="F742" t="s">
        <v>101</v>
      </c>
      <c r="G742" t="s">
        <v>136</v>
      </c>
      <c r="H742" t="s">
        <v>79</v>
      </c>
      <c r="I742">
        <v>3.6966824644549766E-7</v>
      </c>
      <c r="J742" t="s">
        <v>67</v>
      </c>
      <c r="K742" t="s">
        <v>68</v>
      </c>
      <c r="L742" t="s">
        <v>69</v>
      </c>
      <c r="M742" t="s">
        <v>62</v>
      </c>
      <c r="O742" t="s">
        <v>71</v>
      </c>
    </row>
    <row r="743" spans="1:15" x14ac:dyDescent="0.2">
      <c r="A743" t="s">
        <v>233</v>
      </c>
      <c r="B743" t="s">
        <v>220</v>
      </c>
      <c r="C743" t="s">
        <v>223</v>
      </c>
      <c r="D743" t="s">
        <v>236</v>
      </c>
      <c r="E743" t="s">
        <v>240</v>
      </c>
      <c r="F743" t="s">
        <v>101</v>
      </c>
      <c r="G743" t="s">
        <v>136</v>
      </c>
      <c r="H743" t="s">
        <v>20</v>
      </c>
      <c r="I743">
        <v>0</v>
      </c>
      <c r="J743" t="s">
        <v>67</v>
      </c>
      <c r="K743" t="s">
        <v>68</v>
      </c>
      <c r="L743" t="s">
        <v>69</v>
      </c>
      <c r="M743" t="s">
        <v>62</v>
      </c>
      <c r="O743" t="s">
        <v>71</v>
      </c>
    </row>
    <row r="744" spans="1:15" x14ac:dyDescent="0.2">
      <c r="A744" t="s">
        <v>233</v>
      </c>
      <c r="B744" t="s">
        <v>220</v>
      </c>
      <c r="C744" t="s">
        <v>223</v>
      </c>
      <c r="D744" t="s">
        <v>236</v>
      </c>
      <c r="E744" t="s">
        <v>240</v>
      </c>
      <c r="F744" t="s">
        <v>101</v>
      </c>
      <c r="G744" t="s">
        <v>136</v>
      </c>
      <c r="H744" t="s">
        <v>21</v>
      </c>
      <c r="I744">
        <v>0.16698782312529262</v>
      </c>
      <c r="J744" t="s">
        <v>67</v>
      </c>
      <c r="K744" t="s">
        <v>68</v>
      </c>
      <c r="L744" t="s">
        <v>69</v>
      </c>
      <c r="M744" t="s">
        <v>62</v>
      </c>
      <c r="O744" t="s">
        <v>213</v>
      </c>
    </row>
    <row r="745" spans="1:15" x14ac:dyDescent="0.2">
      <c r="A745" t="s">
        <v>233</v>
      </c>
      <c r="B745" t="s">
        <v>220</v>
      </c>
      <c r="C745" t="s">
        <v>223</v>
      </c>
      <c r="D745" t="s">
        <v>236</v>
      </c>
      <c r="E745" t="s">
        <v>240</v>
      </c>
      <c r="F745" t="s">
        <v>101</v>
      </c>
      <c r="G745" t="s">
        <v>136</v>
      </c>
      <c r="H745" t="s">
        <v>182</v>
      </c>
      <c r="I745">
        <v>0</v>
      </c>
      <c r="J745" t="s">
        <v>67</v>
      </c>
      <c r="K745" t="s">
        <v>68</v>
      </c>
      <c r="L745" t="s">
        <v>69</v>
      </c>
      <c r="M745" t="s">
        <v>62</v>
      </c>
      <c r="O745" t="s">
        <v>71</v>
      </c>
    </row>
    <row r="746" spans="1:15" x14ac:dyDescent="0.2">
      <c r="A746" t="s">
        <v>233</v>
      </c>
      <c r="B746" t="s">
        <v>220</v>
      </c>
      <c r="C746" t="s">
        <v>223</v>
      </c>
      <c r="D746" t="s">
        <v>236</v>
      </c>
      <c r="E746" t="s">
        <v>240</v>
      </c>
      <c r="F746" t="s">
        <v>101</v>
      </c>
      <c r="G746" t="s">
        <v>136</v>
      </c>
      <c r="H746" t="s">
        <v>183</v>
      </c>
      <c r="I746">
        <v>0</v>
      </c>
      <c r="J746" t="s">
        <v>67</v>
      </c>
      <c r="K746" t="s">
        <v>68</v>
      </c>
      <c r="L746" t="s">
        <v>69</v>
      </c>
      <c r="M746" t="s">
        <v>62</v>
      </c>
      <c r="O746" t="s">
        <v>71</v>
      </c>
    </row>
    <row r="747" spans="1:15" x14ac:dyDescent="0.2">
      <c r="A747" t="s">
        <v>233</v>
      </c>
      <c r="B747" t="s">
        <v>220</v>
      </c>
      <c r="C747" t="s">
        <v>223</v>
      </c>
      <c r="D747" t="s">
        <v>236</v>
      </c>
      <c r="E747" t="s">
        <v>240</v>
      </c>
      <c r="F747" t="s">
        <v>101</v>
      </c>
      <c r="G747" t="s">
        <v>136</v>
      </c>
      <c r="H747" t="s">
        <v>184</v>
      </c>
      <c r="I747">
        <v>0</v>
      </c>
      <c r="J747" t="s">
        <v>67</v>
      </c>
      <c r="K747" t="s">
        <v>68</v>
      </c>
      <c r="L747" t="s">
        <v>69</v>
      </c>
      <c r="M747" t="s">
        <v>62</v>
      </c>
      <c r="O747" t="s">
        <v>71</v>
      </c>
    </row>
    <row r="748" spans="1:15" x14ac:dyDescent="0.2">
      <c r="A748" t="s">
        <v>233</v>
      </c>
      <c r="B748" t="s">
        <v>220</v>
      </c>
      <c r="C748" t="s">
        <v>223</v>
      </c>
      <c r="D748" t="s">
        <v>236</v>
      </c>
      <c r="E748" t="s">
        <v>240</v>
      </c>
      <c r="F748" t="s">
        <v>93</v>
      </c>
      <c r="G748" t="s">
        <v>136</v>
      </c>
      <c r="H748" t="s">
        <v>8</v>
      </c>
      <c r="I748">
        <v>1.4571938489271499E-6</v>
      </c>
      <c r="J748" t="s">
        <v>67</v>
      </c>
      <c r="K748" t="s">
        <v>68</v>
      </c>
      <c r="L748" t="s">
        <v>69</v>
      </c>
      <c r="M748" t="s">
        <v>62</v>
      </c>
      <c r="O748" t="s">
        <v>71</v>
      </c>
    </row>
    <row r="749" spans="1:15" x14ac:dyDescent="0.2">
      <c r="A749" t="s">
        <v>233</v>
      </c>
      <c r="B749" t="s">
        <v>220</v>
      </c>
      <c r="C749" t="s">
        <v>223</v>
      </c>
      <c r="D749" t="s">
        <v>236</v>
      </c>
      <c r="E749" t="s">
        <v>240</v>
      </c>
      <c r="F749" t="s">
        <v>93</v>
      </c>
      <c r="G749" t="s">
        <v>136</v>
      </c>
      <c r="H749" t="s">
        <v>12</v>
      </c>
      <c r="I749">
        <v>4.6174303520326633E-6</v>
      </c>
      <c r="J749" t="s">
        <v>67</v>
      </c>
      <c r="K749" t="s">
        <v>68</v>
      </c>
      <c r="L749" t="s">
        <v>69</v>
      </c>
      <c r="M749" t="s">
        <v>62</v>
      </c>
      <c r="O749" t="s">
        <v>71</v>
      </c>
    </row>
    <row r="750" spans="1:15" x14ac:dyDescent="0.2">
      <c r="A750" t="s">
        <v>233</v>
      </c>
      <c r="B750" t="s">
        <v>220</v>
      </c>
      <c r="C750" t="s">
        <v>223</v>
      </c>
      <c r="D750" t="s">
        <v>236</v>
      </c>
      <c r="E750" t="s">
        <v>240</v>
      </c>
      <c r="F750" t="s">
        <v>93</v>
      </c>
      <c r="G750" t="s">
        <v>136</v>
      </c>
      <c r="H750" t="s">
        <v>13</v>
      </c>
      <c r="I750">
        <v>9.0448506861951823E-6</v>
      </c>
      <c r="J750" t="s">
        <v>67</v>
      </c>
      <c r="K750" t="s">
        <v>68</v>
      </c>
      <c r="L750" t="s">
        <v>69</v>
      </c>
      <c r="M750" t="s">
        <v>62</v>
      </c>
      <c r="O750" t="s">
        <v>71</v>
      </c>
    </row>
    <row r="751" spans="1:15" x14ac:dyDescent="0.2">
      <c r="A751" t="s">
        <v>233</v>
      </c>
      <c r="B751" t="s">
        <v>220</v>
      </c>
      <c r="C751" t="s">
        <v>223</v>
      </c>
      <c r="D751" t="s">
        <v>236</v>
      </c>
      <c r="E751" t="s">
        <v>240</v>
      </c>
      <c r="F751" t="s">
        <v>93</v>
      </c>
      <c r="G751" t="s">
        <v>136</v>
      </c>
      <c r="H751" t="s">
        <v>14</v>
      </c>
      <c r="I751">
        <v>1.6245830095243381E-6</v>
      </c>
      <c r="J751" t="s">
        <v>67</v>
      </c>
      <c r="K751" t="s">
        <v>68</v>
      </c>
      <c r="L751" t="s">
        <v>69</v>
      </c>
      <c r="M751" t="s">
        <v>62</v>
      </c>
      <c r="O751" t="s">
        <v>71</v>
      </c>
    </row>
    <row r="752" spans="1:15" x14ac:dyDescent="0.2">
      <c r="A752" t="s">
        <v>233</v>
      </c>
      <c r="B752" t="s">
        <v>220</v>
      </c>
      <c r="C752" t="s">
        <v>223</v>
      </c>
      <c r="D752" t="s">
        <v>236</v>
      </c>
      <c r="E752" t="s">
        <v>240</v>
      </c>
      <c r="F752" t="s">
        <v>93</v>
      </c>
      <c r="G752" t="s">
        <v>136</v>
      </c>
      <c r="H752" t="s">
        <v>15</v>
      </c>
      <c r="I752">
        <v>7.0390905316124846E-7</v>
      </c>
      <c r="J752" t="s">
        <v>67</v>
      </c>
      <c r="K752" t="s">
        <v>68</v>
      </c>
      <c r="L752" t="s">
        <v>69</v>
      </c>
      <c r="M752" t="s">
        <v>62</v>
      </c>
      <c r="O752" t="s">
        <v>71</v>
      </c>
    </row>
    <row r="753" spans="1:15" x14ac:dyDescent="0.2">
      <c r="A753" t="s">
        <v>233</v>
      </c>
      <c r="B753" t="s">
        <v>220</v>
      </c>
      <c r="C753" t="s">
        <v>223</v>
      </c>
      <c r="D753" t="s">
        <v>236</v>
      </c>
      <c r="E753" t="s">
        <v>240</v>
      </c>
      <c r="F753" t="s">
        <v>93</v>
      </c>
      <c r="G753" t="s">
        <v>136</v>
      </c>
      <c r="H753" t="s">
        <v>16</v>
      </c>
      <c r="I753">
        <v>2.2244683936513461E-5</v>
      </c>
      <c r="J753" t="s">
        <v>67</v>
      </c>
      <c r="K753" t="s">
        <v>68</v>
      </c>
      <c r="L753" t="s">
        <v>69</v>
      </c>
      <c r="M753" t="s">
        <v>62</v>
      </c>
      <c r="O753" t="s">
        <v>71</v>
      </c>
    </row>
    <row r="754" spans="1:15" x14ac:dyDescent="0.2">
      <c r="A754" t="s">
        <v>233</v>
      </c>
      <c r="B754" t="s">
        <v>220</v>
      </c>
      <c r="C754" t="s">
        <v>223</v>
      </c>
      <c r="D754" t="s">
        <v>236</v>
      </c>
      <c r="E754" t="s">
        <v>240</v>
      </c>
      <c r="F754" t="s">
        <v>93</v>
      </c>
      <c r="G754" t="s">
        <v>136</v>
      </c>
      <c r="H754" t="s">
        <v>17</v>
      </c>
      <c r="I754">
        <v>5.7812020235842111E-8</v>
      </c>
      <c r="J754" t="s">
        <v>67</v>
      </c>
      <c r="K754" t="s">
        <v>68</v>
      </c>
      <c r="L754" t="s">
        <v>69</v>
      </c>
      <c r="M754" t="s">
        <v>62</v>
      </c>
      <c r="O754" t="s">
        <v>71</v>
      </c>
    </row>
    <row r="755" spans="1:15" x14ac:dyDescent="0.2">
      <c r="A755" t="s">
        <v>233</v>
      </c>
      <c r="B755" t="s">
        <v>220</v>
      </c>
      <c r="C755" t="s">
        <v>223</v>
      </c>
      <c r="D755" t="s">
        <v>236</v>
      </c>
      <c r="E755" t="s">
        <v>240</v>
      </c>
      <c r="F755" t="s">
        <v>93</v>
      </c>
      <c r="G755" t="s">
        <v>136</v>
      </c>
      <c r="H755" t="s">
        <v>18</v>
      </c>
      <c r="I755">
        <v>1.36466075261868E-7</v>
      </c>
      <c r="J755" t="s">
        <v>67</v>
      </c>
      <c r="K755" t="s">
        <v>68</v>
      </c>
      <c r="L755" t="s">
        <v>69</v>
      </c>
      <c r="M755" t="s">
        <v>62</v>
      </c>
      <c r="O755" t="s">
        <v>71</v>
      </c>
    </row>
    <row r="756" spans="1:15" x14ac:dyDescent="0.2">
      <c r="A756" t="s">
        <v>233</v>
      </c>
      <c r="B756" t="s">
        <v>220</v>
      </c>
      <c r="C756" t="s">
        <v>223</v>
      </c>
      <c r="D756" t="s">
        <v>236</v>
      </c>
      <c r="E756" t="s">
        <v>240</v>
      </c>
      <c r="F756" t="s">
        <v>93</v>
      </c>
      <c r="G756" t="s">
        <v>136</v>
      </c>
      <c r="H756" t="s">
        <v>79</v>
      </c>
      <c r="I756">
        <v>2.5567175231088009E-5</v>
      </c>
      <c r="J756" t="s">
        <v>67</v>
      </c>
      <c r="K756" t="s">
        <v>68</v>
      </c>
      <c r="L756" t="s">
        <v>69</v>
      </c>
      <c r="M756" t="s">
        <v>62</v>
      </c>
      <c r="O756" t="s">
        <v>71</v>
      </c>
    </row>
    <row r="757" spans="1:15" x14ac:dyDescent="0.2">
      <c r="A757" t="s">
        <v>233</v>
      </c>
      <c r="B757" t="s">
        <v>220</v>
      </c>
      <c r="C757" t="s">
        <v>223</v>
      </c>
      <c r="D757" t="s">
        <v>236</v>
      </c>
      <c r="E757" t="s">
        <v>240</v>
      </c>
      <c r="F757" t="s">
        <v>93</v>
      </c>
      <c r="G757" t="s">
        <v>136</v>
      </c>
      <c r="H757" t="s">
        <v>20</v>
      </c>
      <c r="I757">
        <v>2.0200112538665552E-7</v>
      </c>
      <c r="J757" t="s">
        <v>67</v>
      </c>
      <c r="K757" t="s">
        <v>68</v>
      </c>
      <c r="L757" t="s">
        <v>69</v>
      </c>
      <c r="M757" t="s">
        <v>62</v>
      </c>
      <c r="O757" t="s">
        <v>71</v>
      </c>
    </row>
    <row r="758" spans="1:15" x14ac:dyDescent="0.2">
      <c r="A758" t="s">
        <v>233</v>
      </c>
      <c r="B758" t="s">
        <v>220</v>
      </c>
      <c r="C758" t="s">
        <v>223</v>
      </c>
      <c r="D758" t="s">
        <v>236</v>
      </c>
      <c r="E758" t="s">
        <v>240</v>
      </c>
      <c r="F758" t="s">
        <v>93</v>
      </c>
      <c r="G758" t="s">
        <v>136</v>
      </c>
      <c r="H758" t="s">
        <v>21</v>
      </c>
      <c r="I758">
        <v>1.289030985973382E-2</v>
      </c>
      <c r="J758" t="s">
        <v>67</v>
      </c>
      <c r="K758" t="s">
        <v>68</v>
      </c>
      <c r="L758" t="s">
        <v>69</v>
      </c>
      <c r="M758" t="s">
        <v>62</v>
      </c>
      <c r="O758" t="s">
        <v>213</v>
      </c>
    </row>
    <row r="759" spans="1:15" x14ac:dyDescent="0.2">
      <c r="A759" t="s">
        <v>233</v>
      </c>
      <c r="B759" t="s">
        <v>220</v>
      </c>
      <c r="C759" t="s">
        <v>223</v>
      </c>
      <c r="D759" t="s">
        <v>236</v>
      </c>
      <c r="E759" t="s">
        <v>240</v>
      </c>
      <c r="F759" t="s">
        <v>93</v>
      </c>
      <c r="G759" t="s">
        <v>136</v>
      </c>
      <c r="H759" t="s">
        <v>182</v>
      </c>
      <c r="I759">
        <v>0</v>
      </c>
      <c r="J759" t="s">
        <v>67</v>
      </c>
      <c r="K759" t="s">
        <v>68</v>
      </c>
      <c r="L759" t="s">
        <v>69</v>
      </c>
      <c r="M759" t="s">
        <v>62</v>
      </c>
      <c r="O759" t="s">
        <v>71</v>
      </c>
    </row>
    <row r="760" spans="1:15" x14ac:dyDescent="0.2">
      <c r="A760" t="s">
        <v>233</v>
      </c>
      <c r="B760" t="s">
        <v>220</v>
      </c>
      <c r="C760" t="s">
        <v>223</v>
      </c>
      <c r="D760" t="s">
        <v>236</v>
      </c>
      <c r="E760" t="s">
        <v>240</v>
      </c>
      <c r="F760" t="s">
        <v>93</v>
      </c>
      <c r="G760" t="s">
        <v>136</v>
      </c>
      <c r="H760" t="s">
        <v>183</v>
      </c>
      <c r="I760">
        <v>0</v>
      </c>
      <c r="J760" t="s">
        <v>67</v>
      </c>
      <c r="K760" t="s">
        <v>68</v>
      </c>
      <c r="L760" t="s">
        <v>69</v>
      </c>
      <c r="M760" t="s">
        <v>62</v>
      </c>
      <c r="O760" t="s">
        <v>71</v>
      </c>
    </row>
    <row r="761" spans="1:15" x14ac:dyDescent="0.2">
      <c r="A761" t="s">
        <v>233</v>
      </c>
      <c r="B761" t="s">
        <v>220</v>
      </c>
      <c r="C761" t="s">
        <v>223</v>
      </c>
      <c r="D761" t="s">
        <v>236</v>
      </c>
      <c r="E761" t="s">
        <v>240</v>
      </c>
      <c r="F761" t="s">
        <v>93</v>
      </c>
      <c r="G761" t="s">
        <v>136</v>
      </c>
      <c r="H761" t="s">
        <v>184</v>
      </c>
      <c r="I761">
        <v>0</v>
      </c>
      <c r="J761" t="s">
        <v>67</v>
      </c>
      <c r="K761" t="s">
        <v>68</v>
      </c>
      <c r="L761" t="s">
        <v>69</v>
      </c>
      <c r="M761" t="s">
        <v>62</v>
      </c>
      <c r="O761" t="s">
        <v>71</v>
      </c>
    </row>
    <row r="762" spans="1:15" x14ac:dyDescent="0.2">
      <c r="A762" t="s">
        <v>233</v>
      </c>
      <c r="B762" t="s">
        <v>220</v>
      </c>
      <c r="C762" t="s">
        <v>224</v>
      </c>
      <c r="D762" t="s">
        <v>236</v>
      </c>
      <c r="E762" t="s">
        <v>240</v>
      </c>
      <c r="F762" t="s">
        <v>108</v>
      </c>
      <c r="G762" t="s">
        <v>136</v>
      </c>
      <c r="H762" t="s">
        <v>8</v>
      </c>
      <c r="I762">
        <v>1.0496856746567572E-6</v>
      </c>
      <c r="J762" t="s">
        <v>67</v>
      </c>
      <c r="K762" t="s">
        <v>68</v>
      </c>
      <c r="L762" t="s">
        <v>69</v>
      </c>
      <c r="M762" t="s">
        <v>62</v>
      </c>
      <c r="O762" t="s">
        <v>71</v>
      </c>
    </row>
    <row r="763" spans="1:15" x14ac:dyDescent="0.2">
      <c r="A763" t="s">
        <v>233</v>
      </c>
      <c r="B763" t="s">
        <v>220</v>
      </c>
      <c r="C763" t="s">
        <v>224</v>
      </c>
      <c r="D763" t="s">
        <v>236</v>
      </c>
      <c r="E763" t="s">
        <v>240</v>
      </c>
      <c r="F763" t="s">
        <v>108</v>
      </c>
      <c r="G763" t="s">
        <v>136</v>
      </c>
      <c r="H763" t="s">
        <v>12</v>
      </c>
      <c r="I763">
        <v>3.9864988652253881E-6</v>
      </c>
      <c r="J763" t="s">
        <v>67</v>
      </c>
      <c r="K763" t="s">
        <v>68</v>
      </c>
      <c r="L763" t="s">
        <v>69</v>
      </c>
      <c r="M763" t="s">
        <v>62</v>
      </c>
      <c r="O763" t="s">
        <v>71</v>
      </c>
    </row>
    <row r="764" spans="1:15" x14ac:dyDescent="0.2">
      <c r="A764" t="s">
        <v>233</v>
      </c>
      <c r="B764" t="s">
        <v>220</v>
      </c>
      <c r="C764" t="s">
        <v>224</v>
      </c>
      <c r="D764" t="s">
        <v>236</v>
      </c>
      <c r="E764" t="s">
        <v>240</v>
      </c>
      <c r="F764" t="s">
        <v>108</v>
      </c>
      <c r="G764" t="s">
        <v>136</v>
      </c>
      <c r="H764" t="s">
        <v>13</v>
      </c>
      <c r="I764">
        <v>6.3475798486608294E-6</v>
      </c>
      <c r="J764" t="s">
        <v>67</v>
      </c>
      <c r="K764" t="s">
        <v>68</v>
      </c>
      <c r="L764" t="s">
        <v>69</v>
      </c>
      <c r="M764" t="s">
        <v>62</v>
      </c>
      <c r="O764" t="s">
        <v>71</v>
      </c>
    </row>
    <row r="765" spans="1:15" x14ac:dyDescent="0.2">
      <c r="A765" t="s">
        <v>233</v>
      </c>
      <c r="B765" t="s">
        <v>220</v>
      </c>
      <c r="C765" t="s">
        <v>224</v>
      </c>
      <c r="D765" t="s">
        <v>236</v>
      </c>
      <c r="E765" t="s">
        <v>240</v>
      </c>
      <c r="F765" t="s">
        <v>108</v>
      </c>
      <c r="G765" t="s">
        <v>136</v>
      </c>
      <c r="H765" t="s">
        <v>14</v>
      </c>
      <c r="I765">
        <v>6.6190253966907701E-7</v>
      </c>
      <c r="J765" t="s">
        <v>67</v>
      </c>
      <c r="K765" t="s">
        <v>68</v>
      </c>
      <c r="L765" t="s">
        <v>69</v>
      </c>
      <c r="M765" t="s">
        <v>62</v>
      </c>
      <c r="O765" t="s">
        <v>71</v>
      </c>
    </row>
    <row r="766" spans="1:15" x14ac:dyDescent="0.2">
      <c r="A766" t="s">
        <v>233</v>
      </c>
      <c r="B766" t="s">
        <v>220</v>
      </c>
      <c r="C766" t="s">
        <v>224</v>
      </c>
      <c r="D766" t="s">
        <v>236</v>
      </c>
      <c r="E766" t="s">
        <v>240</v>
      </c>
      <c r="F766" t="s">
        <v>108</v>
      </c>
      <c r="G766" t="s">
        <v>136</v>
      </c>
      <c r="H766" t="s">
        <v>15</v>
      </c>
      <c r="I766">
        <v>3.9496030155750318E-7</v>
      </c>
      <c r="J766" t="s">
        <v>67</v>
      </c>
      <c r="K766" t="s">
        <v>68</v>
      </c>
      <c r="L766" t="s">
        <v>69</v>
      </c>
      <c r="M766" t="s">
        <v>62</v>
      </c>
      <c r="O766" t="s">
        <v>71</v>
      </c>
    </row>
    <row r="767" spans="1:15" x14ac:dyDescent="0.2">
      <c r="A767" t="s">
        <v>233</v>
      </c>
      <c r="B767" t="s">
        <v>220</v>
      </c>
      <c r="C767" t="s">
        <v>224</v>
      </c>
      <c r="D767" t="s">
        <v>236</v>
      </c>
      <c r="E767" t="s">
        <v>240</v>
      </c>
      <c r="F767" t="s">
        <v>108</v>
      </c>
      <c r="G767" t="s">
        <v>136</v>
      </c>
      <c r="H767" t="s">
        <v>16</v>
      </c>
      <c r="I767">
        <v>6.9688746748355384E-6</v>
      </c>
      <c r="J767" t="s">
        <v>67</v>
      </c>
      <c r="K767" t="s">
        <v>68</v>
      </c>
      <c r="L767" t="s">
        <v>69</v>
      </c>
      <c r="M767" t="s">
        <v>62</v>
      </c>
      <c r="O767" t="s">
        <v>71</v>
      </c>
    </row>
    <row r="768" spans="1:15" x14ac:dyDescent="0.2">
      <c r="A768" t="s">
        <v>233</v>
      </c>
      <c r="B768" t="s">
        <v>220</v>
      </c>
      <c r="C768" t="s">
        <v>224</v>
      </c>
      <c r="D768" t="s">
        <v>236</v>
      </c>
      <c r="E768" t="s">
        <v>240</v>
      </c>
      <c r="F768" t="s">
        <v>108</v>
      </c>
      <c r="G768" t="s">
        <v>136</v>
      </c>
      <c r="H768" t="s">
        <v>17</v>
      </c>
      <c r="I768">
        <v>5.1470372831241351E-8</v>
      </c>
      <c r="J768" t="s">
        <v>67</v>
      </c>
      <c r="K768" t="s">
        <v>68</v>
      </c>
      <c r="L768" t="s">
        <v>69</v>
      </c>
      <c r="M768" t="s">
        <v>62</v>
      </c>
      <c r="O768" t="s">
        <v>71</v>
      </c>
    </row>
    <row r="769" spans="1:15" x14ac:dyDescent="0.2">
      <c r="A769" t="s">
        <v>233</v>
      </c>
      <c r="B769" t="s">
        <v>220</v>
      </c>
      <c r="C769" t="s">
        <v>224</v>
      </c>
      <c r="D769" t="s">
        <v>236</v>
      </c>
      <c r="E769" t="s">
        <v>240</v>
      </c>
      <c r="F769" t="s">
        <v>108</v>
      </c>
      <c r="G769" t="s">
        <v>136</v>
      </c>
      <c r="H769" t="s">
        <v>18</v>
      </c>
      <c r="I769">
        <v>1.202837200574718E-7</v>
      </c>
      <c r="J769" t="s">
        <v>67</v>
      </c>
      <c r="K769" t="s">
        <v>68</v>
      </c>
      <c r="L769" t="s">
        <v>69</v>
      </c>
      <c r="M769" t="s">
        <v>62</v>
      </c>
      <c r="O769" t="s">
        <v>71</v>
      </c>
    </row>
    <row r="770" spans="1:15" x14ac:dyDescent="0.2">
      <c r="A770" t="s">
        <v>233</v>
      </c>
      <c r="B770" t="s">
        <v>220</v>
      </c>
      <c r="C770" t="s">
        <v>224</v>
      </c>
      <c r="D770" t="s">
        <v>236</v>
      </c>
      <c r="E770" t="s">
        <v>240</v>
      </c>
      <c r="F770" t="s">
        <v>108</v>
      </c>
      <c r="G770" t="s">
        <v>136</v>
      </c>
      <c r="H770" t="s">
        <v>79</v>
      </c>
      <c r="I770">
        <v>1.8154915794581424E-5</v>
      </c>
      <c r="J770" t="s">
        <v>67</v>
      </c>
      <c r="K770" t="s">
        <v>68</v>
      </c>
      <c r="L770" t="s">
        <v>69</v>
      </c>
      <c r="M770" t="s">
        <v>62</v>
      </c>
      <c r="O770" t="s">
        <v>71</v>
      </c>
    </row>
    <row r="771" spans="1:15" x14ac:dyDescent="0.2">
      <c r="A771" t="s">
        <v>233</v>
      </c>
      <c r="B771" t="s">
        <v>220</v>
      </c>
      <c r="C771" t="s">
        <v>224</v>
      </c>
      <c r="D771" t="s">
        <v>236</v>
      </c>
      <c r="E771" t="s">
        <v>240</v>
      </c>
      <c r="F771" t="s">
        <v>108</v>
      </c>
      <c r="G771" t="s">
        <v>136</v>
      </c>
      <c r="H771" t="s">
        <v>20</v>
      </c>
      <c r="I771">
        <v>1.6434111542004596E-7</v>
      </c>
      <c r="J771" t="s">
        <v>67</v>
      </c>
      <c r="K771" t="s">
        <v>68</v>
      </c>
      <c r="L771" t="s">
        <v>69</v>
      </c>
      <c r="M771" t="s">
        <v>62</v>
      </c>
      <c r="O771" t="s">
        <v>71</v>
      </c>
    </row>
    <row r="772" spans="1:15" x14ac:dyDescent="0.2">
      <c r="A772" t="s">
        <v>233</v>
      </c>
      <c r="B772" t="s">
        <v>220</v>
      </c>
      <c r="C772" t="s">
        <v>224</v>
      </c>
      <c r="D772" t="s">
        <v>236</v>
      </c>
      <c r="E772" t="s">
        <v>240</v>
      </c>
      <c r="F772" t="s">
        <v>108</v>
      </c>
      <c r="G772" t="s">
        <v>136</v>
      </c>
      <c r="H772" t="s">
        <v>243</v>
      </c>
      <c r="I772">
        <v>6.913620201791865E-3</v>
      </c>
      <c r="J772" t="s">
        <v>67</v>
      </c>
      <c r="K772" t="s">
        <v>68</v>
      </c>
      <c r="L772" t="s">
        <v>69</v>
      </c>
      <c r="M772" t="s">
        <v>62</v>
      </c>
      <c r="O772" t="s">
        <v>213</v>
      </c>
    </row>
    <row r="773" spans="1:15" x14ac:dyDescent="0.2">
      <c r="A773" t="s">
        <v>233</v>
      </c>
      <c r="B773" t="s">
        <v>220</v>
      </c>
      <c r="C773" t="s">
        <v>224</v>
      </c>
      <c r="D773" t="s">
        <v>236</v>
      </c>
      <c r="E773" t="s">
        <v>240</v>
      </c>
      <c r="F773" t="s">
        <v>108</v>
      </c>
      <c r="G773" t="s">
        <v>136</v>
      </c>
      <c r="H773" t="s">
        <v>242</v>
      </c>
      <c r="I773">
        <v>0</v>
      </c>
      <c r="J773" t="s">
        <v>67</v>
      </c>
      <c r="K773" t="s">
        <v>68</v>
      </c>
      <c r="L773" t="s">
        <v>69</v>
      </c>
      <c r="M773" t="s">
        <v>62</v>
      </c>
      <c r="O773" t="s">
        <v>71</v>
      </c>
    </row>
    <row r="774" spans="1:15" x14ac:dyDescent="0.2">
      <c r="A774" t="s">
        <v>233</v>
      </c>
      <c r="B774" t="s">
        <v>220</v>
      </c>
      <c r="C774" t="s">
        <v>224</v>
      </c>
      <c r="D774" t="s">
        <v>236</v>
      </c>
      <c r="E774" t="s">
        <v>240</v>
      </c>
      <c r="F774" t="s">
        <v>108</v>
      </c>
      <c r="G774" t="s">
        <v>136</v>
      </c>
      <c r="H774" t="s">
        <v>183</v>
      </c>
      <c r="I774">
        <v>0</v>
      </c>
      <c r="J774" t="s">
        <v>67</v>
      </c>
      <c r="K774" t="s">
        <v>68</v>
      </c>
      <c r="L774" t="s">
        <v>69</v>
      </c>
      <c r="M774" t="s">
        <v>62</v>
      </c>
      <c r="O774" t="s">
        <v>71</v>
      </c>
    </row>
    <row r="775" spans="1:15" x14ac:dyDescent="0.2">
      <c r="A775" t="s">
        <v>233</v>
      </c>
      <c r="B775" t="s">
        <v>220</v>
      </c>
      <c r="C775" t="s">
        <v>224</v>
      </c>
      <c r="D775" t="s">
        <v>236</v>
      </c>
      <c r="E775" t="s">
        <v>240</v>
      </c>
      <c r="F775" t="s">
        <v>108</v>
      </c>
      <c r="G775" t="s">
        <v>136</v>
      </c>
      <c r="H775" t="s">
        <v>184</v>
      </c>
      <c r="I775">
        <v>0</v>
      </c>
      <c r="J775" t="s">
        <v>67</v>
      </c>
      <c r="K775" t="s">
        <v>68</v>
      </c>
      <c r="L775" t="s">
        <v>69</v>
      </c>
      <c r="M775" t="s">
        <v>62</v>
      </c>
      <c r="O775" t="s">
        <v>71</v>
      </c>
    </row>
    <row r="776" spans="1:15" x14ac:dyDescent="0.2">
      <c r="A776" t="s">
        <v>233</v>
      </c>
      <c r="B776" t="s">
        <v>220</v>
      </c>
      <c r="C776" t="s">
        <v>224</v>
      </c>
      <c r="D776" t="s">
        <v>236</v>
      </c>
      <c r="E776" t="s">
        <v>240</v>
      </c>
      <c r="F776" t="s">
        <v>109</v>
      </c>
      <c r="G776" t="s">
        <v>136</v>
      </c>
      <c r="H776" t="s">
        <v>8</v>
      </c>
      <c r="I776">
        <v>0</v>
      </c>
      <c r="J776" t="s">
        <v>67</v>
      </c>
      <c r="K776" t="s">
        <v>68</v>
      </c>
      <c r="L776" t="s">
        <v>69</v>
      </c>
      <c r="M776" t="s">
        <v>62</v>
      </c>
      <c r="O776" t="s">
        <v>71</v>
      </c>
    </row>
    <row r="777" spans="1:15" x14ac:dyDescent="0.2">
      <c r="A777" t="s">
        <v>233</v>
      </c>
      <c r="B777" t="s">
        <v>220</v>
      </c>
      <c r="C777" t="s">
        <v>224</v>
      </c>
      <c r="D777" t="s">
        <v>236</v>
      </c>
      <c r="E777" t="s">
        <v>240</v>
      </c>
      <c r="F777" t="s">
        <v>109</v>
      </c>
      <c r="G777" t="s">
        <v>136</v>
      </c>
      <c r="H777" t="s">
        <v>12</v>
      </c>
      <c r="I777">
        <v>0</v>
      </c>
      <c r="J777" t="s">
        <v>67</v>
      </c>
      <c r="K777" t="s">
        <v>68</v>
      </c>
      <c r="L777" t="s">
        <v>69</v>
      </c>
      <c r="M777" t="s">
        <v>62</v>
      </c>
      <c r="O777" t="s">
        <v>71</v>
      </c>
    </row>
    <row r="778" spans="1:15" x14ac:dyDescent="0.2">
      <c r="A778" t="s">
        <v>233</v>
      </c>
      <c r="B778" t="s">
        <v>220</v>
      </c>
      <c r="C778" t="s">
        <v>224</v>
      </c>
      <c r="D778" t="s">
        <v>236</v>
      </c>
      <c r="E778" t="s">
        <v>240</v>
      </c>
      <c r="F778" t="s">
        <v>109</v>
      </c>
      <c r="G778" t="s">
        <v>136</v>
      </c>
      <c r="H778" t="s">
        <v>13</v>
      </c>
      <c r="I778">
        <v>2.8436018957345973E-6</v>
      </c>
      <c r="J778" t="s">
        <v>67</v>
      </c>
      <c r="K778" t="s">
        <v>68</v>
      </c>
      <c r="L778" t="s">
        <v>69</v>
      </c>
      <c r="M778" t="s">
        <v>62</v>
      </c>
      <c r="O778" t="s">
        <v>71</v>
      </c>
    </row>
    <row r="779" spans="1:15" x14ac:dyDescent="0.2">
      <c r="A779" t="s">
        <v>233</v>
      </c>
      <c r="B779" t="s">
        <v>220</v>
      </c>
      <c r="C779" t="s">
        <v>224</v>
      </c>
      <c r="D779" t="s">
        <v>236</v>
      </c>
      <c r="E779" t="s">
        <v>240</v>
      </c>
      <c r="F779" t="s">
        <v>109</v>
      </c>
      <c r="G779" t="s">
        <v>136</v>
      </c>
      <c r="H779" t="s">
        <v>14</v>
      </c>
      <c r="I779">
        <v>0</v>
      </c>
      <c r="J779" t="s">
        <v>67</v>
      </c>
      <c r="K779" t="s">
        <v>68</v>
      </c>
      <c r="L779" t="s">
        <v>69</v>
      </c>
      <c r="M779" t="s">
        <v>62</v>
      </c>
      <c r="O779" t="s">
        <v>71</v>
      </c>
    </row>
    <row r="780" spans="1:15" x14ac:dyDescent="0.2">
      <c r="A780" t="s">
        <v>233</v>
      </c>
      <c r="B780" t="s">
        <v>220</v>
      </c>
      <c r="C780" t="s">
        <v>224</v>
      </c>
      <c r="D780" t="s">
        <v>236</v>
      </c>
      <c r="E780" t="s">
        <v>240</v>
      </c>
      <c r="F780" t="s">
        <v>109</v>
      </c>
      <c r="G780" t="s">
        <v>136</v>
      </c>
      <c r="H780" t="s">
        <v>15</v>
      </c>
      <c r="I780">
        <v>0</v>
      </c>
      <c r="J780" t="s">
        <v>67</v>
      </c>
      <c r="K780" t="s">
        <v>68</v>
      </c>
      <c r="L780" t="s">
        <v>69</v>
      </c>
      <c r="M780" t="s">
        <v>62</v>
      </c>
      <c r="O780" t="s">
        <v>71</v>
      </c>
    </row>
    <row r="781" spans="1:15" x14ac:dyDescent="0.2">
      <c r="A781" t="s">
        <v>233</v>
      </c>
      <c r="B781" t="s">
        <v>220</v>
      </c>
      <c r="C781" t="s">
        <v>224</v>
      </c>
      <c r="D781" t="s">
        <v>236</v>
      </c>
      <c r="E781" t="s">
        <v>240</v>
      </c>
      <c r="F781" t="s">
        <v>109</v>
      </c>
      <c r="G781" t="s">
        <v>136</v>
      </c>
      <c r="H781" t="s">
        <v>16</v>
      </c>
      <c r="I781">
        <v>1.5545023696682462E-5</v>
      </c>
      <c r="J781" t="s">
        <v>67</v>
      </c>
      <c r="K781" t="s">
        <v>68</v>
      </c>
      <c r="L781" t="s">
        <v>69</v>
      </c>
      <c r="M781" t="s">
        <v>62</v>
      </c>
      <c r="O781" t="s">
        <v>71</v>
      </c>
    </row>
    <row r="782" spans="1:15" x14ac:dyDescent="0.2">
      <c r="A782" t="s">
        <v>233</v>
      </c>
      <c r="B782" t="s">
        <v>220</v>
      </c>
      <c r="C782" t="s">
        <v>224</v>
      </c>
      <c r="D782" t="s">
        <v>236</v>
      </c>
      <c r="E782" t="s">
        <v>240</v>
      </c>
      <c r="F782" t="s">
        <v>109</v>
      </c>
      <c r="G782" t="s">
        <v>136</v>
      </c>
      <c r="H782" t="s">
        <v>17</v>
      </c>
      <c r="I782">
        <v>0</v>
      </c>
      <c r="J782" t="s">
        <v>67</v>
      </c>
      <c r="K782" t="s">
        <v>68</v>
      </c>
      <c r="L782" t="s">
        <v>69</v>
      </c>
      <c r="M782" t="s">
        <v>62</v>
      </c>
      <c r="O782" t="s">
        <v>71</v>
      </c>
    </row>
    <row r="783" spans="1:15" x14ac:dyDescent="0.2">
      <c r="A783" t="s">
        <v>233</v>
      </c>
      <c r="B783" t="s">
        <v>220</v>
      </c>
      <c r="C783" t="s">
        <v>224</v>
      </c>
      <c r="D783" t="s">
        <v>236</v>
      </c>
      <c r="E783" t="s">
        <v>240</v>
      </c>
      <c r="F783" t="s">
        <v>109</v>
      </c>
      <c r="G783" t="s">
        <v>136</v>
      </c>
      <c r="H783" t="s">
        <v>18</v>
      </c>
      <c r="I783">
        <v>0</v>
      </c>
      <c r="J783" t="s">
        <v>67</v>
      </c>
      <c r="K783" t="s">
        <v>68</v>
      </c>
      <c r="L783" t="s">
        <v>69</v>
      </c>
      <c r="M783" t="s">
        <v>62</v>
      </c>
      <c r="O783" t="s">
        <v>71</v>
      </c>
    </row>
    <row r="784" spans="1:15" x14ac:dyDescent="0.2">
      <c r="A784" t="s">
        <v>233</v>
      </c>
      <c r="B784" t="s">
        <v>220</v>
      </c>
      <c r="C784" t="s">
        <v>224</v>
      </c>
      <c r="D784" t="s">
        <v>236</v>
      </c>
      <c r="E784" t="s">
        <v>240</v>
      </c>
      <c r="F784" t="s">
        <v>109</v>
      </c>
      <c r="G784" t="s">
        <v>136</v>
      </c>
      <c r="H784" t="s">
        <v>79</v>
      </c>
      <c r="I784">
        <v>0</v>
      </c>
      <c r="J784" t="s">
        <v>67</v>
      </c>
      <c r="K784" t="s">
        <v>68</v>
      </c>
      <c r="L784" t="s">
        <v>69</v>
      </c>
      <c r="M784" t="s">
        <v>62</v>
      </c>
      <c r="O784" t="s">
        <v>71</v>
      </c>
    </row>
    <row r="785" spans="1:15" x14ac:dyDescent="0.2">
      <c r="A785" t="s">
        <v>233</v>
      </c>
      <c r="B785" t="s">
        <v>220</v>
      </c>
      <c r="C785" t="s">
        <v>224</v>
      </c>
      <c r="D785" t="s">
        <v>236</v>
      </c>
      <c r="E785" t="s">
        <v>240</v>
      </c>
      <c r="F785" t="s">
        <v>109</v>
      </c>
      <c r="G785" t="s">
        <v>136</v>
      </c>
      <c r="H785" t="s">
        <v>20</v>
      </c>
      <c r="I785">
        <v>0</v>
      </c>
      <c r="J785" t="s">
        <v>67</v>
      </c>
      <c r="K785" t="s">
        <v>68</v>
      </c>
      <c r="L785" t="s">
        <v>69</v>
      </c>
      <c r="M785" t="s">
        <v>62</v>
      </c>
      <c r="O785" t="s">
        <v>71</v>
      </c>
    </row>
    <row r="786" spans="1:15" x14ac:dyDescent="0.2">
      <c r="A786" t="s">
        <v>233</v>
      </c>
      <c r="B786" t="s">
        <v>220</v>
      </c>
      <c r="C786" t="s">
        <v>224</v>
      </c>
      <c r="D786" t="s">
        <v>236</v>
      </c>
      <c r="E786" t="s">
        <v>240</v>
      </c>
      <c r="F786" t="s">
        <v>109</v>
      </c>
      <c r="G786" t="s">
        <v>136</v>
      </c>
      <c r="H786" t="s">
        <v>243</v>
      </c>
      <c r="I786">
        <v>0</v>
      </c>
      <c r="J786" t="s">
        <v>67</v>
      </c>
      <c r="K786" t="s">
        <v>68</v>
      </c>
      <c r="L786" t="s">
        <v>69</v>
      </c>
      <c r="M786" t="s">
        <v>62</v>
      </c>
      <c r="O786" t="s">
        <v>213</v>
      </c>
    </row>
    <row r="787" spans="1:15" x14ac:dyDescent="0.2">
      <c r="A787" t="s">
        <v>233</v>
      </c>
      <c r="B787" t="s">
        <v>220</v>
      </c>
      <c r="C787" t="s">
        <v>224</v>
      </c>
      <c r="D787" t="s">
        <v>236</v>
      </c>
      <c r="E787" t="s">
        <v>240</v>
      </c>
      <c r="F787" t="s">
        <v>109</v>
      </c>
      <c r="G787" t="s">
        <v>136</v>
      </c>
      <c r="H787" t="s">
        <v>242</v>
      </c>
      <c r="I787">
        <v>0</v>
      </c>
      <c r="J787" t="s">
        <v>67</v>
      </c>
      <c r="K787" t="s">
        <v>68</v>
      </c>
      <c r="L787" t="s">
        <v>69</v>
      </c>
      <c r="M787" t="s">
        <v>62</v>
      </c>
      <c r="O787" t="s">
        <v>71</v>
      </c>
    </row>
    <row r="788" spans="1:15" x14ac:dyDescent="0.2">
      <c r="A788" t="s">
        <v>233</v>
      </c>
      <c r="B788" t="s">
        <v>220</v>
      </c>
      <c r="C788" t="s">
        <v>224</v>
      </c>
      <c r="D788" t="s">
        <v>236</v>
      </c>
      <c r="E788" t="s">
        <v>240</v>
      </c>
      <c r="F788" t="s">
        <v>109</v>
      </c>
      <c r="G788" t="s">
        <v>136</v>
      </c>
      <c r="H788" t="s">
        <v>183</v>
      </c>
      <c r="I788">
        <v>0</v>
      </c>
      <c r="J788" t="s">
        <v>67</v>
      </c>
      <c r="K788" t="s">
        <v>68</v>
      </c>
      <c r="L788" t="s">
        <v>69</v>
      </c>
      <c r="M788" t="s">
        <v>62</v>
      </c>
      <c r="O788" t="s">
        <v>71</v>
      </c>
    </row>
    <row r="789" spans="1:15" x14ac:dyDescent="0.2">
      <c r="A789" t="s">
        <v>233</v>
      </c>
      <c r="B789" t="s">
        <v>220</v>
      </c>
      <c r="C789" t="s">
        <v>224</v>
      </c>
      <c r="D789" t="s">
        <v>236</v>
      </c>
      <c r="E789" t="s">
        <v>240</v>
      </c>
      <c r="F789" t="s">
        <v>109</v>
      </c>
      <c r="G789" t="s">
        <v>136</v>
      </c>
      <c r="H789" t="s">
        <v>184</v>
      </c>
      <c r="I789">
        <v>0</v>
      </c>
      <c r="J789" t="s">
        <v>67</v>
      </c>
      <c r="K789" t="s">
        <v>68</v>
      </c>
      <c r="L789" t="s">
        <v>69</v>
      </c>
      <c r="M789" t="s">
        <v>62</v>
      </c>
      <c r="O789" t="s">
        <v>71</v>
      </c>
    </row>
    <row r="790" spans="1:15" x14ac:dyDescent="0.2">
      <c r="A790" t="s">
        <v>233</v>
      </c>
      <c r="B790" t="s">
        <v>220</v>
      </c>
      <c r="C790" t="s">
        <v>224</v>
      </c>
      <c r="D790" t="s">
        <v>236</v>
      </c>
      <c r="E790" t="s">
        <v>240</v>
      </c>
      <c r="F790" t="s">
        <v>93</v>
      </c>
      <c r="G790" t="s">
        <v>136</v>
      </c>
      <c r="H790" t="s">
        <v>8</v>
      </c>
      <c r="I790">
        <v>1.4571938489271499E-6</v>
      </c>
      <c r="J790" t="s">
        <v>67</v>
      </c>
      <c r="K790" t="s">
        <v>68</v>
      </c>
      <c r="L790" t="s">
        <v>69</v>
      </c>
      <c r="M790" t="s">
        <v>62</v>
      </c>
      <c r="O790" t="s">
        <v>71</v>
      </c>
    </row>
    <row r="791" spans="1:15" x14ac:dyDescent="0.2">
      <c r="A791" t="s">
        <v>233</v>
      </c>
      <c r="B791" t="s">
        <v>220</v>
      </c>
      <c r="C791" t="s">
        <v>224</v>
      </c>
      <c r="D791" t="s">
        <v>236</v>
      </c>
      <c r="E791" t="s">
        <v>240</v>
      </c>
      <c r="F791" t="s">
        <v>93</v>
      </c>
      <c r="G791" t="s">
        <v>136</v>
      </c>
      <c r="H791" t="s">
        <v>12</v>
      </c>
      <c r="I791">
        <v>4.6174303520326633E-6</v>
      </c>
      <c r="J791" t="s">
        <v>67</v>
      </c>
      <c r="K791" t="s">
        <v>68</v>
      </c>
      <c r="L791" t="s">
        <v>69</v>
      </c>
      <c r="M791" t="s">
        <v>62</v>
      </c>
      <c r="O791" t="s">
        <v>71</v>
      </c>
    </row>
    <row r="792" spans="1:15" x14ac:dyDescent="0.2">
      <c r="A792" t="s">
        <v>233</v>
      </c>
      <c r="B792" t="s">
        <v>220</v>
      </c>
      <c r="C792" t="s">
        <v>224</v>
      </c>
      <c r="D792" t="s">
        <v>236</v>
      </c>
      <c r="E792" t="s">
        <v>240</v>
      </c>
      <c r="F792" t="s">
        <v>93</v>
      </c>
      <c r="G792" t="s">
        <v>136</v>
      </c>
      <c r="H792" t="s">
        <v>13</v>
      </c>
      <c r="I792">
        <v>9.0448506861951823E-6</v>
      </c>
      <c r="J792" t="s">
        <v>67</v>
      </c>
      <c r="K792" t="s">
        <v>68</v>
      </c>
      <c r="L792" t="s">
        <v>69</v>
      </c>
      <c r="M792" t="s">
        <v>62</v>
      </c>
      <c r="O792" t="s">
        <v>71</v>
      </c>
    </row>
    <row r="793" spans="1:15" x14ac:dyDescent="0.2">
      <c r="A793" t="s">
        <v>233</v>
      </c>
      <c r="B793" t="s">
        <v>220</v>
      </c>
      <c r="C793" t="s">
        <v>224</v>
      </c>
      <c r="D793" t="s">
        <v>236</v>
      </c>
      <c r="E793" t="s">
        <v>240</v>
      </c>
      <c r="F793" t="s">
        <v>93</v>
      </c>
      <c r="G793" t="s">
        <v>136</v>
      </c>
      <c r="H793" t="s">
        <v>14</v>
      </c>
      <c r="I793">
        <v>1.6245830095243381E-6</v>
      </c>
      <c r="J793" t="s">
        <v>67</v>
      </c>
      <c r="K793" t="s">
        <v>68</v>
      </c>
      <c r="L793" t="s">
        <v>69</v>
      </c>
      <c r="M793" t="s">
        <v>62</v>
      </c>
      <c r="O793" t="s">
        <v>71</v>
      </c>
    </row>
    <row r="794" spans="1:15" x14ac:dyDescent="0.2">
      <c r="A794" t="s">
        <v>233</v>
      </c>
      <c r="B794" t="s">
        <v>220</v>
      </c>
      <c r="C794" t="s">
        <v>224</v>
      </c>
      <c r="D794" t="s">
        <v>236</v>
      </c>
      <c r="E794" t="s">
        <v>240</v>
      </c>
      <c r="F794" t="s">
        <v>93</v>
      </c>
      <c r="G794" t="s">
        <v>136</v>
      </c>
      <c r="H794" t="s">
        <v>15</v>
      </c>
      <c r="I794">
        <v>7.0390905316124846E-7</v>
      </c>
      <c r="J794" t="s">
        <v>67</v>
      </c>
      <c r="K794" t="s">
        <v>68</v>
      </c>
      <c r="L794" t="s">
        <v>69</v>
      </c>
      <c r="M794" t="s">
        <v>62</v>
      </c>
      <c r="O794" t="s">
        <v>71</v>
      </c>
    </row>
    <row r="795" spans="1:15" x14ac:dyDescent="0.2">
      <c r="A795" t="s">
        <v>233</v>
      </c>
      <c r="B795" t="s">
        <v>220</v>
      </c>
      <c r="C795" t="s">
        <v>224</v>
      </c>
      <c r="D795" t="s">
        <v>236</v>
      </c>
      <c r="E795" t="s">
        <v>240</v>
      </c>
      <c r="F795" t="s">
        <v>93</v>
      </c>
      <c r="G795" t="s">
        <v>136</v>
      </c>
      <c r="H795" t="s">
        <v>16</v>
      </c>
      <c r="I795">
        <v>2.2244683936513461E-5</v>
      </c>
      <c r="J795" t="s">
        <v>67</v>
      </c>
      <c r="K795" t="s">
        <v>68</v>
      </c>
      <c r="L795" t="s">
        <v>69</v>
      </c>
      <c r="M795" t="s">
        <v>62</v>
      </c>
      <c r="O795" t="s">
        <v>71</v>
      </c>
    </row>
    <row r="796" spans="1:15" x14ac:dyDescent="0.2">
      <c r="A796" t="s">
        <v>233</v>
      </c>
      <c r="B796" t="s">
        <v>220</v>
      </c>
      <c r="C796" t="s">
        <v>224</v>
      </c>
      <c r="D796" t="s">
        <v>236</v>
      </c>
      <c r="E796" t="s">
        <v>240</v>
      </c>
      <c r="F796" t="s">
        <v>93</v>
      </c>
      <c r="G796" t="s">
        <v>136</v>
      </c>
      <c r="H796" t="s">
        <v>17</v>
      </c>
      <c r="I796">
        <v>5.7812020235842111E-8</v>
      </c>
      <c r="J796" t="s">
        <v>67</v>
      </c>
      <c r="K796" t="s">
        <v>68</v>
      </c>
      <c r="L796" t="s">
        <v>69</v>
      </c>
      <c r="M796" t="s">
        <v>62</v>
      </c>
      <c r="O796" t="s">
        <v>71</v>
      </c>
    </row>
    <row r="797" spans="1:15" x14ac:dyDescent="0.2">
      <c r="A797" t="s">
        <v>233</v>
      </c>
      <c r="B797" t="s">
        <v>220</v>
      </c>
      <c r="C797" t="s">
        <v>224</v>
      </c>
      <c r="D797" t="s">
        <v>236</v>
      </c>
      <c r="E797" t="s">
        <v>240</v>
      </c>
      <c r="F797" t="s">
        <v>93</v>
      </c>
      <c r="G797" t="s">
        <v>136</v>
      </c>
      <c r="H797" t="s">
        <v>18</v>
      </c>
      <c r="I797">
        <v>1.36466075261868E-7</v>
      </c>
      <c r="J797" t="s">
        <v>67</v>
      </c>
      <c r="K797" t="s">
        <v>68</v>
      </c>
      <c r="L797" t="s">
        <v>69</v>
      </c>
      <c r="M797" t="s">
        <v>62</v>
      </c>
      <c r="O797" t="s">
        <v>71</v>
      </c>
    </row>
    <row r="798" spans="1:15" x14ac:dyDescent="0.2">
      <c r="A798" t="s">
        <v>233</v>
      </c>
      <c r="B798" t="s">
        <v>220</v>
      </c>
      <c r="C798" t="s">
        <v>224</v>
      </c>
      <c r="D798" t="s">
        <v>236</v>
      </c>
      <c r="E798" t="s">
        <v>240</v>
      </c>
      <c r="F798" t="s">
        <v>93</v>
      </c>
      <c r="G798" t="s">
        <v>136</v>
      </c>
      <c r="H798" t="s">
        <v>79</v>
      </c>
      <c r="I798">
        <v>2.5567175231088009E-5</v>
      </c>
      <c r="J798" t="s">
        <v>67</v>
      </c>
      <c r="K798" t="s">
        <v>68</v>
      </c>
      <c r="L798" t="s">
        <v>69</v>
      </c>
      <c r="M798" t="s">
        <v>62</v>
      </c>
      <c r="O798" t="s">
        <v>71</v>
      </c>
    </row>
    <row r="799" spans="1:15" x14ac:dyDescent="0.2">
      <c r="A799" t="s">
        <v>233</v>
      </c>
      <c r="B799" t="s">
        <v>220</v>
      </c>
      <c r="C799" t="s">
        <v>224</v>
      </c>
      <c r="D799" t="s">
        <v>236</v>
      </c>
      <c r="E799" t="s">
        <v>240</v>
      </c>
      <c r="F799" t="s">
        <v>93</v>
      </c>
      <c r="G799" t="s">
        <v>136</v>
      </c>
      <c r="H799" t="s">
        <v>20</v>
      </c>
      <c r="I799">
        <v>2.0200112538665552E-7</v>
      </c>
      <c r="J799" t="s">
        <v>67</v>
      </c>
      <c r="K799" t="s">
        <v>68</v>
      </c>
      <c r="L799" t="s">
        <v>69</v>
      </c>
      <c r="M799" t="s">
        <v>62</v>
      </c>
      <c r="O799" t="s">
        <v>71</v>
      </c>
    </row>
    <row r="800" spans="1:15" x14ac:dyDescent="0.2">
      <c r="A800" t="s">
        <v>233</v>
      </c>
      <c r="B800" t="s">
        <v>220</v>
      </c>
      <c r="C800" t="s">
        <v>224</v>
      </c>
      <c r="D800" t="s">
        <v>236</v>
      </c>
      <c r="E800" t="s">
        <v>240</v>
      </c>
      <c r="F800" t="s">
        <v>93</v>
      </c>
      <c r="G800" t="s">
        <v>136</v>
      </c>
      <c r="H800" t="s">
        <v>243</v>
      </c>
      <c r="I800">
        <v>1.289030985973382E-2</v>
      </c>
      <c r="J800" t="s">
        <v>67</v>
      </c>
      <c r="K800" t="s">
        <v>68</v>
      </c>
      <c r="L800" t="s">
        <v>69</v>
      </c>
      <c r="M800" t="s">
        <v>62</v>
      </c>
      <c r="O800" t="s">
        <v>213</v>
      </c>
    </row>
    <row r="801" spans="1:15" x14ac:dyDescent="0.2">
      <c r="A801" t="s">
        <v>233</v>
      </c>
      <c r="B801" t="s">
        <v>220</v>
      </c>
      <c r="C801" t="s">
        <v>224</v>
      </c>
      <c r="D801" t="s">
        <v>236</v>
      </c>
      <c r="E801" t="s">
        <v>240</v>
      </c>
      <c r="F801" t="s">
        <v>93</v>
      </c>
      <c r="G801" t="s">
        <v>136</v>
      </c>
      <c r="H801" t="s">
        <v>242</v>
      </c>
      <c r="I801">
        <v>0</v>
      </c>
      <c r="J801" t="s">
        <v>67</v>
      </c>
      <c r="K801" t="s">
        <v>68</v>
      </c>
      <c r="L801" t="s">
        <v>69</v>
      </c>
      <c r="M801" t="s">
        <v>62</v>
      </c>
      <c r="O801" t="s">
        <v>71</v>
      </c>
    </row>
    <row r="802" spans="1:15" x14ac:dyDescent="0.2">
      <c r="A802" t="s">
        <v>233</v>
      </c>
      <c r="B802" t="s">
        <v>220</v>
      </c>
      <c r="C802" t="s">
        <v>224</v>
      </c>
      <c r="D802" t="s">
        <v>236</v>
      </c>
      <c r="E802" t="s">
        <v>240</v>
      </c>
      <c r="F802" t="s">
        <v>93</v>
      </c>
      <c r="G802" t="s">
        <v>136</v>
      </c>
      <c r="H802" t="s">
        <v>183</v>
      </c>
      <c r="I802">
        <v>0</v>
      </c>
      <c r="J802" t="s">
        <v>67</v>
      </c>
      <c r="K802" t="s">
        <v>68</v>
      </c>
      <c r="L802" t="s">
        <v>69</v>
      </c>
      <c r="M802" t="s">
        <v>62</v>
      </c>
      <c r="O802" t="s">
        <v>71</v>
      </c>
    </row>
    <row r="803" spans="1:15" x14ac:dyDescent="0.2">
      <c r="A803" t="s">
        <v>233</v>
      </c>
      <c r="B803" t="s">
        <v>220</v>
      </c>
      <c r="C803" t="s">
        <v>224</v>
      </c>
      <c r="D803" t="s">
        <v>236</v>
      </c>
      <c r="E803" t="s">
        <v>240</v>
      </c>
      <c r="F803" t="s">
        <v>93</v>
      </c>
      <c r="G803" t="s">
        <v>136</v>
      </c>
      <c r="H803" t="s">
        <v>184</v>
      </c>
      <c r="I803">
        <v>0</v>
      </c>
      <c r="J803" t="s">
        <v>67</v>
      </c>
      <c r="K803" t="s">
        <v>68</v>
      </c>
      <c r="L803" t="s">
        <v>69</v>
      </c>
      <c r="M803" t="s">
        <v>62</v>
      </c>
      <c r="O803" t="s">
        <v>71</v>
      </c>
    </row>
    <row r="804" spans="1:15" x14ac:dyDescent="0.2">
      <c r="A804" t="s">
        <v>233</v>
      </c>
      <c r="B804" t="s">
        <v>221</v>
      </c>
      <c r="C804" t="s">
        <v>222</v>
      </c>
      <c r="D804" t="s">
        <v>236</v>
      </c>
      <c r="E804" t="s">
        <v>240</v>
      </c>
      <c r="F804" t="s">
        <v>87</v>
      </c>
      <c r="G804" t="s">
        <v>136</v>
      </c>
      <c r="H804" t="s">
        <v>8</v>
      </c>
      <c r="I804">
        <v>4.9970873852439966E-6</v>
      </c>
      <c r="J804" t="s">
        <v>67</v>
      </c>
      <c r="K804" t="s">
        <v>68</v>
      </c>
      <c r="L804" t="s">
        <v>69</v>
      </c>
      <c r="M804" t="s">
        <v>62</v>
      </c>
      <c r="O804" t="s">
        <v>71</v>
      </c>
    </row>
    <row r="805" spans="1:15" x14ac:dyDescent="0.2">
      <c r="A805" t="s">
        <v>233</v>
      </c>
      <c r="B805" t="s">
        <v>221</v>
      </c>
      <c r="C805" t="s">
        <v>222</v>
      </c>
      <c r="D805" t="s">
        <v>236</v>
      </c>
      <c r="E805" t="s">
        <v>240</v>
      </c>
      <c r="F805" t="s">
        <v>87</v>
      </c>
      <c r="G805" t="s">
        <v>136</v>
      </c>
      <c r="H805" t="s">
        <v>12</v>
      </c>
      <c r="I805">
        <v>9.6322528825458484E-6</v>
      </c>
      <c r="J805" t="s">
        <v>67</v>
      </c>
      <c r="K805" t="s">
        <v>68</v>
      </c>
      <c r="L805" t="s">
        <v>69</v>
      </c>
      <c r="M805" t="s">
        <v>62</v>
      </c>
      <c r="O805" t="s">
        <v>71</v>
      </c>
    </row>
    <row r="806" spans="1:15" x14ac:dyDescent="0.2">
      <c r="A806" t="s">
        <v>233</v>
      </c>
      <c r="B806" t="s">
        <v>221</v>
      </c>
      <c r="C806" t="s">
        <v>222</v>
      </c>
      <c r="D806" t="s">
        <v>236</v>
      </c>
      <c r="E806" t="s">
        <v>240</v>
      </c>
      <c r="F806" t="s">
        <v>87</v>
      </c>
      <c r="G806" t="s">
        <v>136</v>
      </c>
      <c r="H806" t="s">
        <v>13</v>
      </c>
      <c r="I806">
        <v>1.6992131560448194E-5</v>
      </c>
      <c r="J806" t="s">
        <v>67</v>
      </c>
      <c r="K806" t="s">
        <v>68</v>
      </c>
      <c r="L806" t="s">
        <v>69</v>
      </c>
      <c r="M806" t="s">
        <v>62</v>
      </c>
      <c r="O806" t="s">
        <v>71</v>
      </c>
    </row>
    <row r="807" spans="1:15" x14ac:dyDescent="0.2">
      <c r="A807" t="s">
        <v>233</v>
      </c>
      <c r="B807" t="s">
        <v>221</v>
      </c>
      <c r="C807" t="s">
        <v>222</v>
      </c>
      <c r="D807" t="s">
        <v>236</v>
      </c>
      <c r="E807" t="s">
        <v>240</v>
      </c>
      <c r="F807" t="s">
        <v>87</v>
      </c>
      <c r="G807" t="s">
        <v>136</v>
      </c>
      <c r="H807" t="s">
        <v>14</v>
      </c>
      <c r="I807">
        <v>2.0657839880983665E-6</v>
      </c>
      <c r="J807" t="s">
        <v>67</v>
      </c>
      <c r="K807" t="s">
        <v>68</v>
      </c>
      <c r="L807" t="s">
        <v>69</v>
      </c>
      <c r="M807" t="s">
        <v>62</v>
      </c>
      <c r="O807" t="s">
        <v>71</v>
      </c>
    </row>
    <row r="808" spans="1:15" x14ac:dyDescent="0.2">
      <c r="A808" t="s">
        <v>233</v>
      </c>
      <c r="B808" t="s">
        <v>221</v>
      </c>
      <c r="C808" t="s">
        <v>222</v>
      </c>
      <c r="D808" t="s">
        <v>236</v>
      </c>
      <c r="E808" t="s">
        <v>240</v>
      </c>
      <c r="F808" t="s">
        <v>87</v>
      </c>
      <c r="G808" t="s">
        <v>136</v>
      </c>
      <c r="H808" t="s">
        <v>15</v>
      </c>
      <c r="I808">
        <v>1.8886813914484056E-6</v>
      </c>
      <c r="J808" t="s">
        <v>67</v>
      </c>
      <c r="K808" t="s">
        <v>68</v>
      </c>
      <c r="L808" t="s">
        <v>69</v>
      </c>
      <c r="M808" t="s">
        <v>62</v>
      </c>
      <c r="O808" t="s">
        <v>71</v>
      </c>
    </row>
    <row r="809" spans="1:15" x14ac:dyDescent="0.2">
      <c r="A809" t="s">
        <v>233</v>
      </c>
      <c r="B809" t="s">
        <v>221</v>
      </c>
      <c r="C809" t="s">
        <v>222</v>
      </c>
      <c r="D809" t="s">
        <v>236</v>
      </c>
      <c r="E809" t="s">
        <v>240</v>
      </c>
      <c r="F809" t="s">
        <v>87</v>
      </c>
      <c r="G809" t="s">
        <v>136</v>
      </c>
      <c r="H809" t="s">
        <v>16</v>
      </c>
      <c r="I809">
        <v>9.5164512714772364E-6</v>
      </c>
      <c r="J809" t="s">
        <v>67</v>
      </c>
      <c r="K809" t="s">
        <v>68</v>
      </c>
      <c r="L809" t="s">
        <v>69</v>
      </c>
      <c r="M809" t="s">
        <v>62</v>
      </c>
      <c r="O809" t="s">
        <v>71</v>
      </c>
    </row>
    <row r="810" spans="1:15" x14ac:dyDescent="0.2">
      <c r="A810" t="s">
        <v>233</v>
      </c>
      <c r="B810" t="s">
        <v>221</v>
      </c>
      <c r="C810" t="s">
        <v>222</v>
      </c>
      <c r="D810" t="s">
        <v>236</v>
      </c>
      <c r="E810" t="s">
        <v>240</v>
      </c>
      <c r="F810" t="s">
        <v>87</v>
      </c>
      <c r="G810" t="s">
        <v>136</v>
      </c>
      <c r="H810" t="s">
        <v>17</v>
      </c>
      <c r="I810">
        <v>3.7174968085617771E-7</v>
      </c>
      <c r="J810" t="s">
        <v>67</v>
      </c>
      <c r="K810" t="s">
        <v>68</v>
      </c>
      <c r="L810" t="s">
        <v>69</v>
      </c>
      <c r="M810" t="s">
        <v>62</v>
      </c>
      <c r="O810" t="s">
        <v>71</v>
      </c>
    </row>
    <row r="811" spans="1:15" x14ac:dyDescent="0.2">
      <c r="A811" t="s">
        <v>233</v>
      </c>
      <c r="B811" t="s">
        <v>221</v>
      </c>
      <c r="C811" t="s">
        <v>222</v>
      </c>
      <c r="D811" t="s">
        <v>236</v>
      </c>
      <c r="E811" t="s">
        <v>240</v>
      </c>
      <c r="F811" t="s">
        <v>87</v>
      </c>
      <c r="G811" t="s">
        <v>136</v>
      </c>
      <c r="H811" t="s">
        <v>18</v>
      </c>
      <c r="I811">
        <v>8.6742763982894407E-7</v>
      </c>
      <c r="J811" t="s">
        <v>67</v>
      </c>
      <c r="K811" t="s">
        <v>68</v>
      </c>
      <c r="L811" t="s">
        <v>69</v>
      </c>
      <c r="M811" t="s">
        <v>62</v>
      </c>
      <c r="O811" t="s">
        <v>71</v>
      </c>
    </row>
    <row r="812" spans="1:15" x14ac:dyDescent="0.2">
      <c r="A812" t="s">
        <v>233</v>
      </c>
      <c r="B812" t="s">
        <v>221</v>
      </c>
      <c r="C812" t="s">
        <v>222</v>
      </c>
      <c r="D812" t="s">
        <v>236</v>
      </c>
      <c r="E812" t="s">
        <v>240</v>
      </c>
      <c r="F812" t="s">
        <v>87</v>
      </c>
      <c r="G812" t="s">
        <v>136</v>
      </c>
      <c r="H812" t="s">
        <v>79</v>
      </c>
      <c r="I812">
        <v>9.0639473700375472E-5</v>
      </c>
      <c r="J812" t="s">
        <v>67</v>
      </c>
      <c r="K812" t="s">
        <v>68</v>
      </c>
      <c r="L812" t="s">
        <v>69</v>
      </c>
      <c r="M812" t="s">
        <v>62</v>
      </c>
      <c r="O812" t="s">
        <v>71</v>
      </c>
    </row>
    <row r="813" spans="1:15" x14ac:dyDescent="0.2">
      <c r="A813" t="s">
        <v>233</v>
      </c>
      <c r="B813" t="s">
        <v>221</v>
      </c>
      <c r="C813" t="s">
        <v>222</v>
      </c>
      <c r="D813" t="s">
        <v>236</v>
      </c>
      <c r="E813" t="s">
        <v>240</v>
      </c>
      <c r="F813" t="s">
        <v>87</v>
      </c>
      <c r="G813" t="s">
        <v>136</v>
      </c>
      <c r="H813" t="s">
        <v>20</v>
      </c>
      <c r="I813">
        <v>5.4086433663448061E-7</v>
      </c>
      <c r="J813" t="s">
        <v>67</v>
      </c>
      <c r="K813" t="s">
        <v>68</v>
      </c>
      <c r="L813" t="s">
        <v>69</v>
      </c>
      <c r="M813" t="s">
        <v>62</v>
      </c>
      <c r="O813" t="s">
        <v>71</v>
      </c>
    </row>
    <row r="814" spans="1:15" x14ac:dyDescent="0.2">
      <c r="A814" t="s">
        <v>233</v>
      </c>
      <c r="B814" t="s">
        <v>221</v>
      </c>
      <c r="C814" t="s">
        <v>222</v>
      </c>
      <c r="D814" t="s">
        <v>236</v>
      </c>
      <c r="E814" t="s">
        <v>240</v>
      </c>
      <c r="F814" t="s">
        <v>87</v>
      </c>
      <c r="G814" t="s">
        <v>136</v>
      </c>
      <c r="H814" t="s">
        <v>21</v>
      </c>
      <c r="I814">
        <v>3.5170005766173358E-2</v>
      </c>
      <c r="J814" t="s">
        <v>67</v>
      </c>
      <c r="K814" t="s">
        <v>68</v>
      </c>
      <c r="L814" t="s">
        <v>69</v>
      </c>
      <c r="M814" t="s">
        <v>62</v>
      </c>
      <c r="O814" t="s">
        <v>213</v>
      </c>
    </row>
    <row r="815" spans="1:15" x14ac:dyDescent="0.2">
      <c r="A815" t="s">
        <v>233</v>
      </c>
      <c r="B815" t="s">
        <v>221</v>
      </c>
      <c r="C815" t="s">
        <v>222</v>
      </c>
      <c r="D815" t="s">
        <v>236</v>
      </c>
      <c r="E815" t="s">
        <v>240</v>
      </c>
      <c r="F815" t="s">
        <v>87</v>
      </c>
      <c r="G815" t="s">
        <v>136</v>
      </c>
      <c r="H815" t="s">
        <v>182</v>
      </c>
      <c r="I815">
        <v>0</v>
      </c>
      <c r="J815" t="s">
        <v>67</v>
      </c>
      <c r="K815" t="s">
        <v>68</v>
      </c>
      <c r="L815" t="s">
        <v>69</v>
      </c>
      <c r="M815" t="s">
        <v>62</v>
      </c>
      <c r="O815" t="s">
        <v>71</v>
      </c>
    </row>
    <row r="816" spans="1:15" x14ac:dyDescent="0.2">
      <c r="A816" t="s">
        <v>233</v>
      </c>
      <c r="B816" t="s">
        <v>221</v>
      </c>
      <c r="C816" t="s">
        <v>222</v>
      </c>
      <c r="D816" t="s">
        <v>236</v>
      </c>
      <c r="E816" t="s">
        <v>240</v>
      </c>
      <c r="F816" t="s">
        <v>87</v>
      </c>
      <c r="G816" t="s">
        <v>136</v>
      </c>
      <c r="H816" t="s">
        <v>183</v>
      </c>
      <c r="I816">
        <v>0</v>
      </c>
      <c r="J816" t="s">
        <v>67</v>
      </c>
      <c r="K816" t="s">
        <v>68</v>
      </c>
      <c r="L816" t="s">
        <v>69</v>
      </c>
      <c r="M816" t="s">
        <v>62</v>
      </c>
      <c r="O816" t="s">
        <v>71</v>
      </c>
    </row>
    <row r="817" spans="1:15" x14ac:dyDescent="0.2">
      <c r="A817" t="s">
        <v>233</v>
      </c>
      <c r="B817" t="s">
        <v>221</v>
      </c>
      <c r="C817" t="s">
        <v>222</v>
      </c>
      <c r="D817" t="s">
        <v>236</v>
      </c>
      <c r="E817" t="s">
        <v>240</v>
      </c>
      <c r="F817" t="s">
        <v>87</v>
      </c>
      <c r="G817" t="s">
        <v>136</v>
      </c>
      <c r="H817" t="s">
        <v>184</v>
      </c>
      <c r="I817">
        <v>0</v>
      </c>
      <c r="J817" t="s">
        <v>67</v>
      </c>
      <c r="K817" t="s">
        <v>68</v>
      </c>
      <c r="L817" t="s">
        <v>69</v>
      </c>
      <c r="M817" t="s">
        <v>62</v>
      </c>
      <c r="O817" t="s">
        <v>71</v>
      </c>
    </row>
    <row r="818" spans="1:15" x14ac:dyDescent="0.2">
      <c r="A818" t="s">
        <v>233</v>
      </c>
      <c r="B818" t="s">
        <v>221</v>
      </c>
      <c r="C818" t="s">
        <v>222</v>
      </c>
      <c r="D818" t="s">
        <v>236</v>
      </c>
      <c r="E818" t="s">
        <v>240</v>
      </c>
      <c r="F818" t="s">
        <v>88</v>
      </c>
      <c r="G818" t="s">
        <v>136</v>
      </c>
      <c r="H818" t="s">
        <v>8</v>
      </c>
      <c r="I818">
        <v>9.1465040430655349E-7</v>
      </c>
      <c r="J818" t="s">
        <v>67</v>
      </c>
      <c r="K818" t="s">
        <v>68</v>
      </c>
      <c r="L818" t="s">
        <v>69</v>
      </c>
      <c r="M818" t="s">
        <v>62</v>
      </c>
      <c r="O818" t="s">
        <v>71</v>
      </c>
    </row>
    <row r="819" spans="1:15" x14ac:dyDescent="0.2">
      <c r="A819" t="s">
        <v>233</v>
      </c>
      <c r="B819" t="s">
        <v>221</v>
      </c>
      <c r="C819" t="s">
        <v>222</v>
      </c>
      <c r="D819" t="s">
        <v>236</v>
      </c>
      <c r="E819" t="s">
        <v>240</v>
      </c>
      <c r="F819" t="s">
        <v>88</v>
      </c>
      <c r="G819" t="s">
        <v>136</v>
      </c>
      <c r="H819" t="s">
        <v>12</v>
      </c>
      <c r="I819">
        <v>1.195469237143994E-6</v>
      </c>
      <c r="J819" t="s">
        <v>67</v>
      </c>
      <c r="K819" t="s">
        <v>68</v>
      </c>
      <c r="L819" t="s">
        <v>69</v>
      </c>
      <c r="M819" t="s">
        <v>62</v>
      </c>
      <c r="O819" t="s">
        <v>71</v>
      </c>
    </row>
    <row r="820" spans="1:15" x14ac:dyDescent="0.2">
      <c r="A820" t="s">
        <v>233</v>
      </c>
      <c r="B820" t="s">
        <v>221</v>
      </c>
      <c r="C820" t="s">
        <v>222</v>
      </c>
      <c r="D820" t="s">
        <v>236</v>
      </c>
      <c r="E820" t="s">
        <v>240</v>
      </c>
      <c r="F820" t="s">
        <v>88</v>
      </c>
      <c r="G820" t="s">
        <v>136</v>
      </c>
      <c r="H820" t="s">
        <v>13</v>
      </c>
      <c r="I820">
        <v>1.55915383713574E-6</v>
      </c>
      <c r="J820" t="s">
        <v>67</v>
      </c>
      <c r="K820" t="s">
        <v>68</v>
      </c>
      <c r="L820" t="s">
        <v>69</v>
      </c>
      <c r="M820" t="s">
        <v>62</v>
      </c>
      <c r="O820" t="s">
        <v>71</v>
      </c>
    </row>
    <row r="821" spans="1:15" x14ac:dyDescent="0.2">
      <c r="A821" t="s">
        <v>233</v>
      </c>
      <c r="B821" t="s">
        <v>221</v>
      </c>
      <c r="C821" t="s">
        <v>222</v>
      </c>
      <c r="D821" t="s">
        <v>236</v>
      </c>
      <c r="E821" t="s">
        <v>240</v>
      </c>
      <c r="F821" t="s">
        <v>88</v>
      </c>
      <c r="G821" t="s">
        <v>136</v>
      </c>
      <c r="H821" t="s">
        <v>14</v>
      </c>
      <c r="I821">
        <v>1.144493698995384E-6</v>
      </c>
      <c r="J821" t="s">
        <v>67</v>
      </c>
      <c r="K821" t="s">
        <v>68</v>
      </c>
      <c r="L821" t="s">
        <v>69</v>
      </c>
      <c r="M821" t="s">
        <v>62</v>
      </c>
      <c r="O821" t="s">
        <v>71</v>
      </c>
    </row>
    <row r="822" spans="1:15" x14ac:dyDescent="0.2">
      <c r="A822" t="s">
        <v>233</v>
      </c>
      <c r="B822" t="s">
        <v>221</v>
      </c>
      <c r="C822" t="s">
        <v>222</v>
      </c>
      <c r="D822" t="s">
        <v>236</v>
      </c>
      <c r="E822" t="s">
        <v>240</v>
      </c>
      <c r="F822" t="s">
        <v>88</v>
      </c>
      <c r="G822" t="s">
        <v>136</v>
      </c>
      <c r="H822" t="s">
        <v>15</v>
      </c>
      <c r="I822">
        <v>1.1028693099010099E-6</v>
      </c>
      <c r="J822" t="s">
        <v>67</v>
      </c>
      <c r="K822" t="s">
        <v>68</v>
      </c>
      <c r="L822" t="s">
        <v>69</v>
      </c>
      <c r="M822" t="s">
        <v>62</v>
      </c>
      <c r="O822" t="s">
        <v>71</v>
      </c>
    </row>
    <row r="823" spans="1:15" x14ac:dyDescent="0.2">
      <c r="A823" t="s">
        <v>233</v>
      </c>
      <c r="B823" t="s">
        <v>221</v>
      </c>
      <c r="C823" t="s">
        <v>222</v>
      </c>
      <c r="D823" t="s">
        <v>236</v>
      </c>
      <c r="E823" t="s">
        <v>240</v>
      </c>
      <c r="F823" t="s">
        <v>88</v>
      </c>
      <c r="G823" t="s">
        <v>136</v>
      </c>
      <c r="H823" t="s">
        <v>16</v>
      </c>
      <c r="I823">
        <v>2.5725721008186516E-8</v>
      </c>
      <c r="J823" t="s">
        <v>67</v>
      </c>
      <c r="K823" t="s">
        <v>68</v>
      </c>
      <c r="L823" t="s">
        <v>69</v>
      </c>
      <c r="M823" t="s">
        <v>62</v>
      </c>
      <c r="O823" t="s">
        <v>71</v>
      </c>
    </row>
    <row r="824" spans="1:15" x14ac:dyDescent="0.2">
      <c r="A824" t="s">
        <v>233</v>
      </c>
      <c r="B824" t="s">
        <v>221</v>
      </c>
      <c r="C824" t="s">
        <v>222</v>
      </c>
      <c r="D824" t="s">
        <v>236</v>
      </c>
      <c r="E824" t="s">
        <v>240</v>
      </c>
      <c r="F824" t="s">
        <v>88</v>
      </c>
      <c r="G824" t="s">
        <v>136</v>
      </c>
      <c r="H824" t="s">
        <v>17</v>
      </c>
      <c r="I824">
        <v>0</v>
      </c>
      <c r="J824" t="s">
        <v>67</v>
      </c>
      <c r="K824" t="s">
        <v>68</v>
      </c>
      <c r="L824" t="s">
        <v>69</v>
      </c>
      <c r="M824" t="s">
        <v>62</v>
      </c>
      <c r="O824" t="s">
        <v>71</v>
      </c>
    </row>
    <row r="825" spans="1:15" x14ac:dyDescent="0.2">
      <c r="A825" t="s">
        <v>233</v>
      </c>
      <c r="B825" t="s">
        <v>221</v>
      </c>
      <c r="C825" t="s">
        <v>222</v>
      </c>
      <c r="D825" t="s">
        <v>236</v>
      </c>
      <c r="E825" t="s">
        <v>240</v>
      </c>
      <c r="F825" t="s">
        <v>88</v>
      </c>
      <c r="G825" t="s">
        <v>136</v>
      </c>
      <c r="H825" t="s">
        <v>18</v>
      </c>
      <c r="I825">
        <v>0</v>
      </c>
      <c r="J825" t="s">
        <v>67</v>
      </c>
      <c r="K825" t="s">
        <v>68</v>
      </c>
      <c r="L825" t="s">
        <v>69</v>
      </c>
      <c r="M825" t="s">
        <v>62</v>
      </c>
      <c r="O825" t="s">
        <v>71</v>
      </c>
    </row>
    <row r="826" spans="1:15" x14ac:dyDescent="0.2">
      <c r="A826" t="s">
        <v>233</v>
      </c>
      <c r="B826" t="s">
        <v>221</v>
      </c>
      <c r="C826" t="s">
        <v>222</v>
      </c>
      <c r="D826" t="s">
        <v>236</v>
      </c>
      <c r="E826" t="s">
        <v>240</v>
      </c>
      <c r="F826" t="s">
        <v>88</v>
      </c>
      <c r="G826" t="s">
        <v>136</v>
      </c>
      <c r="H826" t="s">
        <v>79</v>
      </c>
      <c r="I826">
        <v>0</v>
      </c>
      <c r="J826" t="s">
        <v>67</v>
      </c>
      <c r="K826" t="s">
        <v>68</v>
      </c>
      <c r="L826" t="s">
        <v>69</v>
      </c>
      <c r="M826" t="s">
        <v>62</v>
      </c>
      <c r="O826" t="s">
        <v>71</v>
      </c>
    </row>
    <row r="827" spans="1:15" x14ac:dyDescent="0.2">
      <c r="A827" t="s">
        <v>233</v>
      </c>
      <c r="B827" t="s">
        <v>221</v>
      </c>
      <c r="C827" t="s">
        <v>222</v>
      </c>
      <c r="D827" t="s">
        <v>236</v>
      </c>
      <c r="E827" t="s">
        <v>240</v>
      </c>
      <c r="F827" t="s">
        <v>88</v>
      </c>
      <c r="G827" t="s">
        <v>136</v>
      </c>
      <c r="H827" t="s">
        <v>20</v>
      </c>
      <c r="I827">
        <v>0</v>
      </c>
      <c r="J827" t="s">
        <v>67</v>
      </c>
      <c r="K827" t="s">
        <v>68</v>
      </c>
      <c r="L827" t="s">
        <v>69</v>
      </c>
      <c r="M827" t="s">
        <v>62</v>
      </c>
      <c r="O827" t="s">
        <v>71</v>
      </c>
    </row>
    <row r="828" spans="1:15" x14ac:dyDescent="0.2">
      <c r="A828" t="s">
        <v>233</v>
      </c>
      <c r="B828" t="s">
        <v>221</v>
      </c>
      <c r="C828" t="s">
        <v>222</v>
      </c>
      <c r="D828" t="s">
        <v>236</v>
      </c>
      <c r="E828" t="s">
        <v>240</v>
      </c>
      <c r="F828" t="s">
        <v>88</v>
      </c>
      <c r="G828" t="s">
        <v>136</v>
      </c>
      <c r="H828" t="s">
        <v>21</v>
      </c>
      <c r="I828">
        <v>4.6556235268508862E-2</v>
      </c>
      <c r="J828" t="s">
        <v>67</v>
      </c>
      <c r="K828" t="s">
        <v>68</v>
      </c>
      <c r="L828" t="s">
        <v>69</v>
      </c>
      <c r="M828" t="s">
        <v>62</v>
      </c>
      <c r="O828" t="s">
        <v>213</v>
      </c>
    </row>
    <row r="829" spans="1:15" x14ac:dyDescent="0.2">
      <c r="A829" t="s">
        <v>233</v>
      </c>
      <c r="B829" t="s">
        <v>221</v>
      </c>
      <c r="C829" t="s">
        <v>222</v>
      </c>
      <c r="D829" t="s">
        <v>236</v>
      </c>
      <c r="E829" t="s">
        <v>240</v>
      </c>
      <c r="F829" t="s">
        <v>88</v>
      </c>
      <c r="G829" t="s">
        <v>136</v>
      </c>
      <c r="H829" t="s">
        <v>182</v>
      </c>
      <c r="I829">
        <v>0</v>
      </c>
      <c r="J829" t="s">
        <v>67</v>
      </c>
      <c r="K829" t="s">
        <v>68</v>
      </c>
      <c r="L829" t="s">
        <v>69</v>
      </c>
      <c r="M829" t="s">
        <v>62</v>
      </c>
      <c r="O829" t="s">
        <v>71</v>
      </c>
    </row>
    <row r="830" spans="1:15" x14ac:dyDescent="0.2">
      <c r="A830" t="s">
        <v>233</v>
      </c>
      <c r="B830" t="s">
        <v>221</v>
      </c>
      <c r="C830" t="s">
        <v>222</v>
      </c>
      <c r="D830" t="s">
        <v>236</v>
      </c>
      <c r="E830" t="s">
        <v>240</v>
      </c>
      <c r="F830" t="s">
        <v>88</v>
      </c>
      <c r="G830" t="s">
        <v>136</v>
      </c>
      <c r="H830" t="s">
        <v>183</v>
      </c>
      <c r="I830">
        <v>0</v>
      </c>
      <c r="J830" t="s">
        <v>67</v>
      </c>
      <c r="K830" t="s">
        <v>68</v>
      </c>
      <c r="L830" t="s">
        <v>69</v>
      </c>
      <c r="M830" t="s">
        <v>62</v>
      </c>
      <c r="O830" t="s">
        <v>71</v>
      </c>
    </row>
    <row r="831" spans="1:15" x14ac:dyDescent="0.2">
      <c r="A831" t="s">
        <v>233</v>
      </c>
      <c r="B831" t="s">
        <v>221</v>
      </c>
      <c r="C831" t="s">
        <v>222</v>
      </c>
      <c r="D831" t="s">
        <v>236</v>
      </c>
      <c r="E831" t="s">
        <v>240</v>
      </c>
      <c r="F831" t="s">
        <v>88</v>
      </c>
      <c r="G831" t="s">
        <v>136</v>
      </c>
      <c r="H831" t="s">
        <v>184</v>
      </c>
      <c r="I831">
        <v>0</v>
      </c>
      <c r="J831" t="s">
        <v>67</v>
      </c>
      <c r="K831" t="s">
        <v>68</v>
      </c>
      <c r="L831" t="s">
        <v>69</v>
      </c>
      <c r="M831" t="s">
        <v>62</v>
      </c>
      <c r="O831" t="s">
        <v>71</v>
      </c>
    </row>
    <row r="832" spans="1:15" x14ac:dyDescent="0.2">
      <c r="A832" t="s">
        <v>233</v>
      </c>
      <c r="B832" t="s">
        <v>221</v>
      </c>
      <c r="C832" t="s">
        <v>222</v>
      </c>
      <c r="D832" t="s">
        <v>236</v>
      </c>
      <c r="E832" t="s">
        <v>240</v>
      </c>
      <c r="F832" t="s">
        <v>113</v>
      </c>
      <c r="G832" t="s">
        <v>136</v>
      </c>
      <c r="H832" t="s">
        <v>8</v>
      </c>
      <c r="I832">
        <v>5.3891405801744448E-6</v>
      </c>
      <c r="J832" t="s">
        <v>67</v>
      </c>
      <c r="K832" t="s">
        <v>68</v>
      </c>
      <c r="L832" t="s">
        <v>69</v>
      </c>
      <c r="M832" t="s">
        <v>62</v>
      </c>
      <c r="O832" t="s">
        <v>71</v>
      </c>
    </row>
    <row r="833" spans="1:15" x14ac:dyDescent="0.2">
      <c r="A833" t="s">
        <v>233</v>
      </c>
      <c r="B833" t="s">
        <v>221</v>
      </c>
      <c r="C833" t="s">
        <v>222</v>
      </c>
      <c r="D833" t="s">
        <v>236</v>
      </c>
      <c r="E833" t="s">
        <v>240</v>
      </c>
      <c r="F833" t="s">
        <v>113</v>
      </c>
      <c r="G833" t="s">
        <v>136</v>
      </c>
      <c r="H833" t="s">
        <v>12</v>
      </c>
      <c r="I833">
        <v>1.7076644472929308E-5</v>
      </c>
      <c r="J833" t="s">
        <v>67</v>
      </c>
      <c r="K833" t="s">
        <v>68</v>
      </c>
      <c r="L833" t="s">
        <v>69</v>
      </c>
      <c r="M833" t="s">
        <v>62</v>
      </c>
      <c r="O833" t="s">
        <v>71</v>
      </c>
    </row>
    <row r="834" spans="1:15" x14ac:dyDescent="0.2">
      <c r="A834" t="s">
        <v>233</v>
      </c>
      <c r="B834" t="s">
        <v>221</v>
      </c>
      <c r="C834" t="s">
        <v>222</v>
      </c>
      <c r="D834" t="s">
        <v>236</v>
      </c>
      <c r="E834" t="s">
        <v>240</v>
      </c>
      <c r="F834" t="s">
        <v>113</v>
      </c>
      <c r="G834" t="s">
        <v>136</v>
      </c>
      <c r="H834" t="s">
        <v>13</v>
      </c>
      <c r="I834">
        <v>3.345057482261581E-5</v>
      </c>
      <c r="J834" t="s">
        <v>67</v>
      </c>
      <c r="K834" t="s">
        <v>68</v>
      </c>
      <c r="L834" t="s">
        <v>69</v>
      </c>
      <c r="M834" t="s">
        <v>62</v>
      </c>
      <c r="O834" t="s">
        <v>71</v>
      </c>
    </row>
    <row r="835" spans="1:15" x14ac:dyDescent="0.2">
      <c r="A835" t="s">
        <v>233</v>
      </c>
      <c r="B835" t="s">
        <v>221</v>
      </c>
      <c r="C835" t="s">
        <v>222</v>
      </c>
      <c r="D835" t="s">
        <v>236</v>
      </c>
      <c r="E835" t="s">
        <v>240</v>
      </c>
      <c r="F835" t="s">
        <v>113</v>
      </c>
      <c r="G835" t="s">
        <v>136</v>
      </c>
      <c r="H835" t="s">
        <v>14</v>
      </c>
      <c r="I835">
        <v>6.0081959781366297E-6</v>
      </c>
      <c r="J835" t="s">
        <v>67</v>
      </c>
      <c r="K835" t="s">
        <v>68</v>
      </c>
      <c r="L835" t="s">
        <v>69</v>
      </c>
      <c r="M835" t="s">
        <v>62</v>
      </c>
      <c r="O835" t="s">
        <v>71</v>
      </c>
    </row>
    <row r="836" spans="1:15" x14ac:dyDescent="0.2">
      <c r="A836" t="s">
        <v>233</v>
      </c>
      <c r="B836" t="s">
        <v>221</v>
      </c>
      <c r="C836" t="s">
        <v>222</v>
      </c>
      <c r="D836" t="s">
        <v>236</v>
      </c>
      <c r="E836" t="s">
        <v>240</v>
      </c>
      <c r="F836" t="s">
        <v>113</v>
      </c>
      <c r="G836" t="s">
        <v>136</v>
      </c>
      <c r="H836" t="s">
        <v>15</v>
      </c>
      <c r="I836">
        <v>2.6032671260150942E-6</v>
      </c>
      <c r="J836" t="s">
        <v>67</v>
      </c>
      <c r="K836" t="s">
        <v>68</v>
      </c>
      <c r="L836" t="s">
        <v>69</v>
      </c>
      <c r="M836" t="s">
        <v>62</v>
      </c>
      <c r="O836" t="s">
        <v>71</v>
      </c>
    </row>
    <row r="837" spans="1:15" x14ac:dyDescent="0.2">
      <c r="A837" t="s">
        <v>233</v>
      </c>
      <c r="B837" t="s">
        <v>221</v>
      </c>
      <c r="C837" t="s">
        <v>222</v>
      </c>
      <c r="D837" t="s">
        <v>236</v>
      </c>
      <c r="E837" t="s">
        <v>240</v>
      </c>
      <c r="F837" t="s">
        <v>113</v>
      </c>
      <c r="G837" t="s">
        <v>136</v>
      </c>
      <c r="H837" t="s">
        <v>16</v>
      </c>
      <c r="I837">
        <v>8.2267523283659233E-5</v>
      </c>
      <c r="J837" t="s">
        <v>67</v>
      </c>
      <c r="K837" t="s">
        <v>68</v>
      </c>
      <c r="L837" t="s">
        <v>69</v>
      </c>
      <c r="M837" t="s">
        <v>62</v>
      </c>
      <c r="O837" t="s">
        <v>71</v>
      </c>
    </row>
    <row r="838" spans="1:15" x14ac:dyDescent="0.2">
      <c r="A838" t="s">
        <v>233</v>
      </c>
      <c r="B838" t="s">
        <v>221</v>
      </c>
      <c r="C838" t="s">
        <v>222</v>
      </c>
      <c r="D838" t="s">
        <v>236</v>
      </c>
      <c r="E838" t="s">
        <v>240</v>
      </c>
      <c r="F838" t="s">
        <v>113</v>
      </c>
      <c r="G838" t="s">
        <v>136</v>
      </c>
      <c r="H838" t="s">
        <v>17</v>
      </c>
      <c r="I838">
        <v>2.1380621700004086E-7</v>
      </c>
      <c r="J838" t="s">
        <v>67</v>
      </c>
      <c r="K838" t="s">
        <v>68</v>
      </c>
      <c r="L838" t="s">
        <v>69</v>
      </c>
      <c r="M838" t="s">
        <v>62</v>
      </c>
      <c r="O838" t="s">
        <v>71</v>
      </c>
    </row>
    <row r="839" spans="1:15" x14ac:dyDescent="0.2">
      <c r="A839" t="s">
        <v>233</v>
      </c>
      <c r="B839" t="s">
        <v>221</v>
      </c>
      <c r="C839" t="s">
        <v>222</v>
      </c>
      <c r="D839" t="s">
        <v>236</v>
      </c>
      <c r="E839" t="s">
        <v>240</v>
      </c>
      <c r="F839" t="s">
        <v>113</v>
      </c>
      <c r="G839" t="s">
        <v>136</v>
      </c>
      <c r="H839" t="s">
        <v>18</v>
      </c>
      <c r="I839">
        <v>5.0469253939846944E-7</v>
      </c>
      <c r="J839" t="s">
        <v>67</v>
      </c>
      <c r="K839" t="s">
        <v>68</v>
      </c>
      <c r="L839" t="s">
        <v>69</v>
      </c>
      <c r="M839" t="s">
        <v>62</v>
      </c>
      <c r="O839" t="s">
        <v>71</v>
      </c>
    </row>
    <row r="840" spans="1:15" x14ac:dyDescent="0.2">
      <c r="A840" t="s">
        <v>233</v>
      </c>
      <c r="B840" t="s">
        <v>221</v>
      </c>
      <c r="C840" t="s">
        <v>222</v>
      </c>
      <c r="D840" t="s">
        <v>236</v>
      </c>
      <c r="E840" t="s">
        <v>240</v>
      </c>
      <c r="F840" t="s">
        <v>113</v>
      </c>
      <c r="G840" t="s">
        <v>136</v>
      </c>
      <c r="H840" t="s">
        <v>79</v>
      </c>
      <c r="I840">
        <v>9.4555094135025884E-5</v>
      </c>
      <c r="J840" t="s">
        <v>67</v>
      </c>
      <c r="K840" t="s">
        <v>68</v>
      </c>
      <c r="L840" t="s">
        <v>69</v>
      </c>
      <c r="M840" t="s">
        <v>62</v>
      </c>
      <c r="O840" t="s">
        <v>71</v>
      </c>
    </row>
    <row r="841" spans="1:15" x14ac:dyDescent="0.2">
      <c r="A841" t="s">
        <v>233</v>
      </c>
      <c r="B841" t="s">
        <v>221</v>
      </c>
      <c r="C841" t="s">
        <v>222</v>
      </c>
      <c r="D841" t="s">
        <v>236</v>
      </c>
      <c r="E841" t="s">
        <v>240</v>
      </c>
      <c r="F841" t="s">
        <v>113</v>
      </c>
      <c r="G841" t="s">
        <v>136</v>
      </c>
      <c r="H841" t="s">
        <v>20</v>
      </c>
      <c r="I841">
        <v>7.4706084085080092E-7</v>
      </c>
      <c r="J841" t="s">
        <v>67</v>
      </c>
      <c r="K841" t="s">
        <v>68</v>
      </c>
      <c r="L841" t="s">
        <v>69</v>
      </c>
      <c r="M841" t="s">
        <v>62</v>
      </c>
      <c r="O841" t="s">
        <v>71</v>
      </c>
    </row>
    <row r="842" spans="1:15" x14ac:dyDescent="0.2">
      <c r="A842" t="s">
        <v>233</v>
      </c>
      <c r="B842" t="s">
        <v>221</v>
      </c>
      <c r="C842" t="s">
        <v>222</v>
      </c>
      <c r="D842" t="s">
        <v>236</v>
      </c>
      <c r="E842" t="s">
        <v>240</v>
      </c>
      <c r="F842" t="s">
        <v>113</v>
      </c>
      <c r="G842" t="s">
        <v>136</v>
      </c>
      <c r="H842" t="s">
        <v>21</v>
      </c>
      <c r="I842">
        <v>4.7672237984849757E-2</v>
      </c>
      <c r="J842" t="s">
        <v>67</v>
      </c>
      <c r="K842" t="s">
        <v>68</v>
      </c>
      <c r="L842" t="s">
        <v>69</v>
      </c>
      <c r="M842" t="s">
        <v>62</v>
      </c>
      <c r="O842" t="s">
        <v>213</v>
      </c>
    </row>
    <row r="843" spans="1:15" x14ac:dyDescent="0.2">
      <c r="A843" t="s">
        <v>233</v>
      </c>
      <c r="B843" t="s">
        <v>221</v>
      </c>
      <c r="C843" t="s">
        <v>222</v>
      </c>
      <c r="D843" t="s">
        <v>236</v>
      </c>
      <c r="E843" t="s">
        <v>240</v>
      </c>
      <c r="F843" t="s">
        <v>113</v>
      </c>
      <c r="G843" t="s">
        <v>136</v>
      </c>
      <c r="H843" t="s">
        <v>182</v>
      </c>
      <c r="I843">
        <v>0</v>
      </c>
      <c r="J843" t="s">
        <v>67</v>
      </c>
      <c r="K843" t="s">
        <v>68</v>
      </c>
      <c r="L843" t="s">
        <v>69</v>
      </c>
      <c r="M843" t="s">
        <v>62</v>
      </c>
      <c r="O843" t="s">
        <v>71</v>
      </c>
    </row>
    <row r="844" spans="1:15" x14ac:dyDescent="0.2">
      <c r="A844" t="s">
        <v>233</v>
      </c>
      <c r="B844" t="s">
        <v>221</v>
      </c>
      <c r="C844" t="s">
        <v>222</v>
      </c>
      <c r="D844" t="s">
        <v>236</v>
      </c>
      <c r="E844" t="s">
        <v>240</v>
      </c>
      <c r="F844" t="s">
        <v>113</v>
      </c>
      <c r="G844" t="s">
        <v>136</v>
      </c>
      <c r="H844" t="s">
        <v>183</v>
      </c>
      <c r="I844">
        <v>1.2722083382892698E-4</v>
      </c>
      <c r="J844" t="s">
        <v>67</v>
      </c>
      <c r="K844" t="s">
        <v>68</v>
      </c>
      <c r="L844" t="s">
        <v>69</v>
      </c>
      <c r="M844" t="s">
        <v>62</v>
      </c>
      <c r="O844" t="s">
        <v>71</v>
      </c>
    </row>
    <row r="845" spans="1:15" x14ac:dyDescent="0.2">
      <c r="A845" t="s">
        <v>233</v>
      </c>
      <c r="B845" t="s">
        <v>221</v>
      </c>
      <c r="C845" t="s">
        <v>222</v>
      </c>
      <c r="D845" t="s">
        <v>236</v>
      </c>
      <c r="E845" t="s">
        <v>240</v>
      </c>
      <c r="F845" t="s">
        <v>113</v>
      </c>
      <c r="G845" t="s">
        <v>136</v>
      </c>
      <c r="H845" t="s">
        <v>184</v>
      </c>
      <c r="I845">
        <v>2.5444166765785394E-5</v>
      </c>
      <c r="J845" t="s">
        <v>67</v>
      </c>
      <c r="K845" t="s">
        <v>68</v>
      </c>
      <c r="L845" t="s">
        <v>69</v>
      </c>
      <c r="M845" t="s">
        <v>62</v>
      </c>
      <c r="O845" t="s">
        <v>71</v>
      </c>
    </row>
    <row r="846" spans="1:15" x14ac:dyDescent="0.2">
      <c r="A846" t="s">
        <v>233</v>
      </c>
      <c r="B846" t="s">
        <v>221</v>
      </c>
      <c r="C846" t="s">
        <v>230</v>
      </c>
      <c r="D846" t="s">
        <v>236</v>
      </c>
      <c r="E846" t="s">
        <v>240</v>
      </c>
      <c r="F846" t="s">
        <v>87</v>
      </c>
      <c r="G846" t="s">
        <v>136</v>
      </c>
      <c r="H846" t="s">
        <v>8</v>
      </c>
      <c r="I846">
        <v>9.2953717151424832E-7</v>
      </c>
      <c r="J846" t="s">
        <v>67</v>
      </c>
      <c r="K846" t="s">
        <v>68</v>
      </c>
      <c r="L846" t="s">
        <v>69</v>
      </c>
      <c r="M846" t="s">
        <v>62</v>
      </c>
      <c r="O846" t="s">
        <v>71</v>
      </c>
    </row>
    <row r="847" spans="1:15" x14ac:dyDescent="0.2">
      <c r="A847" t="s">
        <v>233</v>
      </c>
      <c r="B847" t="s">
        <v>221</v>
      </c>
      <c r="C847" t="s">
        <v>230</v>
      </c>
      <c r="D847" t="s">
        <v>236</v>
      </c>
      <c r="E847" t="s">
        <v>240</v>
      </c>
      <c r="F847" t="s">
        <v>87</v>
      </c>
      <c r="G847" t="s">
        <v>136</v>
      </c>
      <c r="H847" t="s">
        <v>12</v>
      </c>
      <c r="I847">
        <v>3.783886496158911E-6</v>
      </c>
      <c r="J847" t="s">
        <v>67</v>
      </c>
      <c r="K847" t="s">
        <v>68</v>
      </c>
      <c r="L847" t="s">
        <v>69</v>
      </c>
      <c r="M847" t="s">
        <v>62</v>
      </c>
      <c r="O847" t="s">
        <v>71</v>
      </c>
    </row>
    <row r="848" spans="1:15" x14ac:dyDescent="0.2">
      <c r="A848" t="s">
        <v>233</v>
      </c>
      <c r="B848" t="s">
        <v>221</v>
      </c>
      <c r="C848" t="s">
        <v>230</v>
      </c>
      <c r="D848" t="s">
        <v>236</v>
      </c>
      <c r="E848" t="s">
        <v>240</v>
      </c>
      <c r="F848" t="s">
        <v>87</v>
      </c>
      <c r="G848" t="s">
        <v>136</v>
      </c>
      <c r="H848" t="s">
        <v>13</v>
      </c>
      <c r="I848">
        <v>5.0709596436554312E-6</v>
      </c>
      <c r="J848" t="s">
        <v>67</v>
      </c>
      <c r="K848" t="s">
        <v>68</v>
      </c>
      <c r="L848" t="s">
        <v>69</v>
      </c>
      <c r="M848" t="s">
        <v>62</v>
      </c>
      <c r="O848" t="s">
        <v>71</v>
      </c>
    </row>
    <row r="849" spans="1:15" x14ac:dyDescent="0.2">
      <c r="A849" t="s">
        <v>233</v>
      </c>
      <c r="B849" t="s">
        <v>221</v>
      </c>
      <c r="C849" t="s">
        <v>230</v>
      </c>
      <c r="D849" t="s">
        <v>236</v>
      </c>
      <c r="E849" t="s">
        <v>240</v>
      </c>
      <c r="F849" t="s">
        <v>87</v>
      </c>
      <c r="G849" t="s">
        <v>136</v>
      </c>
      <c r="H849" t="s">
        <v>14</v>
      </c>
      <c r="I849">
        <v>3.4350180086638928E-7</v>
      </c>
      <c r="J849" t="s">
        <v>67</v>
      </c>
      <c r="K849" t="s">
        <v>68</v>
      </c>
      <c r="L849" t="s">
        <v>69</v>
      </c>
      <c r="M849" t="s">
        <v>62</v>
      </c>
      <c r="O849" t="s">
        <v>71</v>
      </c>
    </row>
    <row r="850" spans="1:15" x14ac:dyDescent="0.2">
      <c r="A850" t="s">
        <v>233</v>
      </c>
      <c r="B850" t="s">
        <v>221</v>
      </c>
      <c r="C850" t="s">
        <v>230</v>
      </c>
      <c r="D850" t="s">
        <v>236</v>
      </c>
      <c r="E850" t="s">
        <v>240</v>
      </c>
      <c r="F850" t="s">
        <v>87</v>
      </c>
      <c r="G850" t="s">
        <v>136</v>
      </c>
      <c r="H850" t="s">
        <v>15</v>
      </c>
      <c r="I850">
        <v>1.9944711058176706E-7</v>
      </c>
      <c r="J850" t="s">
        <v>67</v>
      </c>
      <c r="K850" t="s">
        <v>68</v>
      </c>
      <c r="L850" t="s">
        <v>69</v>
      </c>
      <c r="M850" t="s">
        <v>62</v>
      </c>
      <c r="O850" t="s">
        <v>71</v>
      </c>
    </row>
    <row r="851" spans="1:15" x14ac:dyDescent="0.2">
      <c r="A851" t="s">
        <v>233</v>
      </c>
      <c r="B851" t="s">
        <v>221</v>
      </c>
      <c r="C851" t="s">
        <v>230</v>
      </c>
      <c r="D851" t="s">
        <v>236</v>
      </c>
      <c r="E851" t="s">
        <v>240</v>
      </c>
      <c r="F851" t="s">
        <v>87</v>
      </c>
      <c r="G851" t="s">
        <v>136</v>
      </c>
      <c r="H851" t="s">
        <v>16</v>
      </c>
      <c r="I851">
        <v>3.2312757928047001E-6</v>
      </c>
      <c r="J851" t="s">
        <v>67</v>
      </c>
      <c r="K851" t="s">
        <v>68</v>
      </c>
      <c r="L851" t="s">
        <v>69</v>
      </c>
      <c r="M851" t="s">
        <v>62</v>
      </c>
      <c r="O851" t="s">
        <v>71</v>
      </c>
    </row>
    <row r="852" spans="1:15" x14ac:dyDescent="0.2">
      <c r="A852" t="s">
        <v>233</v>
      </c>
      <c r="B852" t="s">
        <v>221</v>
      </c>
      <c r="C852" t="s">
        <v>230</v>
      </c>
      <c r="D852" t="s">
        <v>236</v>
      </c>
      <c r="E852" t="s">
        <v>240</v>
      </c>
      <c r="F852" t="s">
        <v>87</v>
      </c>
      <c r="G852" t="s">
        <v>136</v>
      </c>
      <c r="H852" t="s">
        <v>17</v>
      </c>
      <c r="I852">
        <v>4.3782432888104053E-8</v>
      </c>
      <c r="J852" t="s">
        <v>67</v>
      </c>
      <c r="K852" t="s">
        <v>68</v>
      </c>
      <c r="L852" t="s">
        <v>69</v>
      </c>
      <c r="M852" t="s">
        <v>62</v>
      </c>
      <c r="O852" t="s">
        <v>71</v>
      </c>
    </row>
    <row r="853" spans="1:15" x14ac:dyDescent="0.2">
      <c r="A853" t="s">
        <v>233</v>
      </c>
      <c r="B853" t="s">
        <v>221</v>
      </c>
      <c r="C853" t="s">
        <v>230</v>
      </c>
      <c r="D853" t="s">
        <v>236</v>
      </c>
      <c r="E853" t="s">
        <v>240</v>
      </c>
      <c r="F853" t="s">
        <v>87</v>
      </c>
      <c r="G853" t="s">
        <v>136</v>
      </c>
      <c r="H853" t="s">
        <v>18</v>
      </c>
      <c r="I853">
        <v>4.8883770797966806E-8</v>
      </c>
      <c r="J853" t="s">
        <v>67</v>
      </c>
      <c r="K853" t="s">
        <v>68</v>
      </c>
      <c r="L853" t="s">
        <v>69</v>
      </c>
      <c r="M853" t="s">
        <v>62</v>
      </c>
      <c r="O853" t="s">
        <v>71</v>
      </c>
    </row>
    <row r="854" spans="1:15" x14ac:dyDescent="0.2">
      <c r="A854" t="s">
        <v>233</v>
      </c>
      <c r="B854" t="s">
        <v>221</v>
      </c>
      <c r="C854" t="s">
        <v>230</v>
      </c>
      <c r="D854" t="s">
        <v>236</v>
      </c>
      <c r="E854" t="s">
        <v>240</v>
      </c>
      <c r="F854" t="s">
        <v>87</v>
      </c>
      <c r="G854" t="s">
        <v>136</v>
      </c>
      <c r="H854" t="s">
        <v>79</v>
      </c>
      <c r="I854">
        <v>5.8549831672287644E-6</v>
      </c>
      <c r="J854" t="s">
        <v>67</v>
      </c>
      <c r="K854" t="s">
        <v>68</v>
      </c>
      <c r="L854" t="s">
        <v>69</v>
      </c>
      <c r="M854" t="s">
        <v>62</v>
      </c>
      <c r="O854" t="s">
        <v>71</v>
      </c>
    </row>
    <row r="855" spans="1:15" x14ac:dyDescent="0.2">
      <c r="A855" t="s">
        <v>233</v>
      </c>
      <c r="B855" t="s">
        <v>221</v>
      </c>
      <c r="C855" t="s">
        <v>230</v>
      </c>
      <c r="D855" t="s">
        <v>236</v>
      </c>
      <c r="E855" t="s">
        <v>240</v>
      </c>
      <c r="F855" t="s">
        <v>87</v>
      </c>
      <c r="G855" t="s">
        <v>136</v>
      </c>
      <c r="H855" t="s">
        <v>20</v>
      </c>
      <c r="I855">
        <v>3.8533578614026866E-8</v>
      </c>
      <c r="J855" t="s">
        <v>67</v>
      </c>
      <c r="K855" t="s">
        <v>68</v>
      </c>
      <c r="L855" t="s">
        <v>69</v>
      </c>
      <c r="M855" t="s">
        <v>62</v>
      </c>
      <c r="O855" t="s">
        <v>71</v>
      </c>
    </row>
    <row r="856" spans="1:15" x14ac:dyDescent="0.2">
      <c r="A856" t="s">
        <v>233</v>
      </c>
      <c r="B856" t="s">
        <v>221</v>
      </c>
      <c r="C856" t="s">
        <v>230</v>
      </c>
      <c r="D856" t="s">
        <v>236</v>
      </c>
      <c r="E856" t="s">
        <v>240</v>
      </c>
      <c r="F856" t="s">
        <v>87</v>
      </c>
      <c r="G856" t="s">
        <v>136</v>
      </c>
      <c r="H856" t="s">
        <v>21</v>
      </c>
      <c r="I856">
        <v>2.3430766249808704E-3</v>
      </c>
      <c r="J856" t="s">
        <v>67</v>
      </c>
      <c r="K856" t="s">
        <v>68</v>
      </c>
      <c r="L856" t="s">
        <v>69</v>
      </c>
      <c r="M856" t="s">
        <v>62</v>
      </c>
      <c r="O856" t="s">
        <v>213</v>
      </c>
    </row>
    <row r="857" spans="1:15" x14ac:dyDescent="0.2">
      <c r="A857" t="s">
        <v>233</v>
      </c>
      <c r="B857" t="s">
        <v>221</v>
      </c>
      <c r="C857" t="s">
        <v>230</v>
      </c>
      <c r="D857" t="s">
        <v>236</v>
      </c>
      <c r="E857" t="s">
        <v>240</v>
      </c>
      <c r="F857" t="s">
        <v>87</v>
      </c>
      <c r="G857" t="s">
        <v>136</v>
      </c>
      <c r="H857" t="s">
        <v>182</v>
      </c>
      <c r="I857">
        <v>0</v>
      </c>
      <c r="J857" t="s">
        <v>67</v>
      </c>
      <c r="K857" t="s">
        <v>68</v>
      </c>
      <c r="L857" t="s">
        <v>69</v>
      </c>
      <c r="M857" t="s">
        <v>62</v>
      </c>
      <c r="O857" t="s">
        <v>71</v>
      </c>
    </row>
    <row r="858" spans="1:15" x14ac:dyDescent="0.2">
      <c r="A858" t="s">
        <v>233</v>
      </c>
      <c r="B858" t="s">
        <v>221</v>
      </c>
      <c r="C858" t="s">
        <v>230</v>
      </c>
      <c r="D858" t="s">
        <v>236</v>
      </c>
      <c r="E858" t="s">
        <v>240</v>
      </c>
      <c r="F858" t="s">
        <v>87</v>
      </c>
      <c r="G858" t="s">
        <v>136</v>
      </c>
      <c r="H858" t="s">
        <v>183</v>
      </c>
      <c r="I858">
        <v>0</v>
      </c>
      <c r="J858" t="s">
        <v>67</v>
      </c>
      <c r="K858" t="s">
        <v>68</v>
      </c>
      <c r="L858" t="s">
        <v>69</v>
      </c>
      <c r="M858" t="s">
        <v>62</v>
      </c>
      <c r="O858" t="s">
        <v>71</v>
      </c>
    </row>
    <row r="859" spans="1:15" x14ac:dyDescent="0.2">
      <c r="A859" t="s">
        <v>233</v>
      </c>
      <c r="B859" t="s">
        <v>221</v>
      </c>
      <c r="C859" t="s">
        <v>230</v>
      </c>
      <c r="D859" t="s">
        <v>236</v>
      </c>
      <c r="E859" t="s">
        <v>240</v>
      </c>
      <c r="F859" t="s">
        <v>87</v>
      </c>
      <c r="G859" t="s">
        <v>136</v>
      </c>
      <c r="H859" t="s">
        <v>184</v>
      </c>
      <c r="I859">
        <v>0</v>
      </c>
      <c r="J859" t="s">
        <v>67</v>
      </c>
      <c r="K859" t="s">
        <v>68</v>
      </c>
      <c r="L859" t="s">
        <v>69</v>
      </c>
      <c r="M859" t="s">
        <v>62</v>
      </c>
      <c r="O859" t="s">
        <v>71</v>
      </c>
    </row>
    <row r="860" spans="1:15" x14ac:dyDescent="0.2">
      <c r="A860" t="s">
        <v>233</v>
      </c>
      <c r="B860" t="s">
        <v>221</v>
      </c>
      <c r="C860" t="s">
        <v>230</v>
      </c>
      <c r="D860" t="s">
        <v>236</v>
      </c>
      <c r="E860" t="s">
        <v>240</v>
      </c>
      <c r="F860" t="s">
        <v>113</v>
      </c>
      <c r="G860" t="s">
        <v>136</v>
      </c>
      <c r="H860" t="s">
        <v>8</v>
      </c>
      <c r="I860">
        <v>2.9325569027982803E-7</v>
      </c>
      <c r="J860" t="s">
        <v>67</v>
      </c>
      <c r="K860" t="s">
        <v>68</v>
      </c>
      <c r="L860" t="s">
        <v>69</v>
      </c>
      <c r="M860" t="s">
        <v>62</v>
      </c>
      <c r="O860" t="s">
        <v>71</v>
      </c>
    </row>
    <row r="861" spans="1:15" x14ac:dyDescent="0.2">
      <c r="A861" t="s">
        <v>233</v>
      </c>
      <c r="B861" t="s">
        <v>221</v>
      </c>
      <c r="C861" t="s">
        <v>230</v>
      </c>
      <c r="D861" t="s">
        <v>236</v>
      </c>
      <c r="E861" t="s">
        <v>240</v>
      </c>
      <c r="F861" t="s">
        <v>113</v>
      </c>
      <c r="G861" t="s">
        <v>136</v>
      </c>
      <c r="H861" t="s">
        <v>12</v>
      </c>
      <c r="I861">
        <v>1.1937621005128271E-6</v>
      </c>
      <c r="J861" t="s">
        <v>67</v>
      </c>
      <c r="K861" t="s">
        <v>68</v>
      </c>
      <c r="L861" t="s">
        <v>69</v>
      </c>
      <c r="M861" t="s">
        <v>62</v>
      </c>
      <c r="O861" t="s">
        <v>71</v>
      </c>
    </row>
    <row r="862" spans="1:15" x14ac:dyDescent="0.2">
      <c r="A862" t="s">
        <v>233</v>
      </c>
      <c r="B862" t="s">
        <v>221</v>
      </c>
      <c r="C862" t="s">
        <v>230</v>
      </c>
      <c r="D862" t="s">
        <v>236</v>
      </c>
      <c r="E862" t="s">
        <v>240</v>
      </c>
      <c r="F862" t="s">
        <v>113</v>
      </c>
      <c r="G862" t="s">
        <v>136</v>
      </c>
      <c r="H862" t="s">
        <v>13</v>
      </c>
      <c r="I862">
        <v>1.599815280392506E-6</v>
      </c>
      <c r="J862" t="s">
        <v>67</v>
      </c>
      <c r="K862" t="s">
        <v>68</v>
      </c>
      <c r="L862" t="s">
        <v>69</v>
      </c>
      <c r="M862" t="s">
        <v>62</v>
      </c>
      <c r="O862" t="s">
        <v>71</v>
      </c>
    </row>
    <row r="863" spans="1:15" x14ac:dyDescent="0.2">
      <c r="A863" t="s">
        <v>233</v>
      </c>
      <c r="B863" t="s">
        <v>221</v>
      </c>
      <c r="C863" t="s">
        <v>230</v>
      </c>
      <c r="D863" t="s">
        <v>236</v>
      </c>
      <c r="E863" t="s">
        <v>240</v>
      </c>
      <c r="F863" t="s">
        <v>113</v>
      </c>
      <c r="G863" t="s">
        <v>136</v>
      </c>
      <c r="H863" t="s">
        <v>14</v>
      </c>
      <c r="I863">
        <v>1.0836990796326954E-7</v>
      </c>
      <c r="J863" t="s">
        <v>67</v>
      </c>
      <c r="K863" t="s">
        <v>68</v>
      </c>
      <c r="L863" t="s">
        <v>69</v>
      </c>
      <c r="M863" t="s">
        <v>62</v>
      </c>
      <c r="O863" t="s">
        <v>71</v>
      </c>
    </row>
    <row r="864" spans="1:15" x14ac:dyDescent="0.2">
      <c r="A864" t="s">
        <v>233</v>
      </c>
      <c r="B864" t="s">
        <v>221</v>
      </c>
      <c r="C864" t="s">
        <v>230</v>
      </c>
      <c r="D864" t="s">
        <v>236</v>
      </c>
      <c r="E864" t="s">
        <v>240</v>
      </c>
      <c r="F864" t="s">
        <v>113</v>
      </c>
      <c r="G864" t="s">
        <v>136</v>
      </c>
      <c r="H864" t="s">
        <v>15</v>
      </c>
      <c r="I864">
        <v>6.292271237813188E-8</v>
      </c>
      <c r="J864" t="s">
        <v>67</v>
      </c>
      <c r="K864" t="s">
        <v>68</v>
      </c>
      <c r="L864" t="s">
        <v>69</v>
      </c>
      <c r="M864" t="s">
        <v>62</v>
      </c>
      <c r="O864" t="s">
        <v>71</v>
      </c>
    </row>
    <row r="865" spans="1:15" x14ac:dyDescent="0.2">
      <c r="A865" t="s">
        <v>233</v>
      </c>
      <c r="B865" t="s">
        <v>221</v>
      </c>
      <c r="C865" t="s">
        <v>230</v>
      </c>
      <c r="D865" t="s">
        <v>236</v>
      </c>
      <c r="E865" t="s">
        <v>240</v>
      </c>
      <c r="F865" t="s">
        <v>113</v>
      </c>
      <c r="G865" t="s">
        <v>136</v>
      </c>
      <c r="H865" t="s">
        <v>16</v>
      </c>
      <c r="I865">
        <v>1.0194213229362134E-6</v>
      </c>
      <c r="J865" t="s">
        <v>67</v>
      </c>
      <c r="K865" t="s">
        <v>68</v>
      </c>
      <c r="L865" t="s">
        <v>69</v>
      </c>
      <c r="M865" t="s">
        <v>62</v>
      </c>
      <c r="O865" t="s">
        <v>71</v>
      </c>
    </row>
    <row r="866" spans="1:15" x14ac:dyDescent="0.2">
      <c r="A866" t="s">
        <v>233</v>
      </c>
      <c r="B866" t="s">
        <v>221</v>
      </c>
      <c r="C866" t="s">
        <v>230</v>
      </c>
      <c r="D866" t="s">
        <v>236</v>
      </c>
      <c r="E866" t="s">
        <v>240</v>
      </c>
      <c r="F866" t="s">
        <v>113</v>
      </c>
      <c r="G866" t="s">
        <v>136</v>
      </c>
      <c r="H866" t="s">
        <v>17</v>
      </c>
      <c r="I866">
        <v>1.3812731725203943E-8</v>
      </c>
      <c r="J866" t="s">
        <v>67</v>
      </c>
      <c r="K866" t="s">
        <v>68</v>
      </c>
      <c r="L866" t="s">
        <v>69</v>
      </c>
      <c r="M866" t="s">
        <v>62</v>
      </c>
      <c r="O866" t="s">
        <v>71</v>
      </c>
    </row>
    <row r="867" spans="1:15" x14ac:dyDescent="0.2">
      <c r="A867" t="s">
        <v>233</v>
      </c>
      <c r="B867" t="s">
        <v>221</v>
      </c>
      <c r="C867" t="s">
        <v>230</v>
      </c>
      <c r="D867" t="s">
        <v>236</v>
      </c>
      <c r="E867" t="s">
        <v>240</v>
      </c>
      <c r="F867" t="s">
        <v>113</v>
      </c>
      <c r="G867" t="s">
        <v>136</v>
      </c>
      <c r="H867" t="s">
        <v>18</v>
      </c>
      <c r="I867">
        <v>1.5422130914340646E-8</v>
      </c>
      <c r="J867" t="s">
        <v>67</v>
      </c>
      <c r="K867" t="s">
        <v>68</v>
      </c>
      <c r="L867" t="s">
        <v>69</v>
      </c>
      <c r="M867" t="s">
        <v>62</v>
      </c>
      <c r="O867" t="s">
        <v>71</v>
      </c>
    </row>
    <row r="868" spans="1:15" x14ac:dyDescent="0.2">
      <c r="A868" t="s">
        <v>233</v>
      </c>
      <c r="B868" t="s">
        <v>221</v>
      </c>
      <c r="C868" t="s">
        <v>230</v>
      </c>
      <c r="D868" t="s">
        <v>236</v>
      </c>
      <c r="E868" t="s">
        <v>240</v>
      </c>
      <c r="F868" t="s">
        <v>113</v>
      </c>
      <c r="G868" t="s">
        <v>136</v>
      </c>
      <c r="H868" t="s">
        <v>79</v>
      </c>
      <c r="I868">
        <v>1.8471634948018058E-6</v>
      </c>
      <c r="J868" t="s">
        <v>67</v>
      </c>
      <c r="K868" t="s">
        <v>68</v>
      </c>
      <c r="L868" t="s">
        <v>69</v>
      </c>
      <c r="M868" t="s">
        <v>62</v>
      </c>
      <c r="O868" t="s">
        <v>71</v>
      </c>
    </row>
    <row r="869" spans="1:15" x14ac:dyDescent="0.2">
      <c r="A869" t="s">
        <v>233</v>
      </c>
      <c r="B869" t="s">
        <v>221</v>
      </c>
      <c r="C869" t="s">
        <v>230</v>
      </c>
      <c r="D869" t="s">
        <v>236</v>
      </c>
      <c r="E869" t="s">
        <v>240</v>
      </c>
      <c r="F869" t="s">
        <v>113</v>
      </c>
      <c r="G869" t="s">
        <v>136</v>
      </c>
      <c r="H869" t="s">
        <v>20</v>
      </c>
      <c r="I869">
        <v>1.2156793231840378E-8</v>
      </c>
      <c r="J869" t="s">
        <v>67</v>
      </c>
      <c r="K869" t="s">
        <v>68</v>
      </c>
      <c r="L869" t="s">
        <v>69</v>
      </c>
      <c r="M869" t="s">
        <v>62</v>
      </c>
      <c r="O869" t="s">
        <v>71</v>
      </c>
    </row>
    <row r="870" spans="1:15" x14ac:dyDescent="0.2">
      <c r="A870" t="s">
        <v>233</v>
      </c>
      <c r="B870" t="s">
        <v>221</v>
      </c>
      <c r="C870" t="s">
        <v>230</v>
      </c>
      <c r="D870" t="s">
        <v>236</v>
      </c>
      <c r="E870" t="s">
        <v>240</v>
      </c>
      <c r="F870" t="s">
        <v>113</v>
      </c>
      <c r="G870" t="s">
        <v>136</v>
      </c>
      <c r="H870" t="s">
        <v>21</v>
      </c>
      <c r="I870">
        <v>7.3920718191178053E-4</v>
      </c>
      <c r="J870" t="s">
        <v>67</v>
      </c>
      <c r="K870" t="s">
        <v>68</v>
      </c>
      <c r="L870" t="s">
        <v>69</v>
      </c>
      <c r="M870" t="s">
        <v>62</v>
      </c>
      <c r="O870" t="s">
        <v>213</v>
      </c>
    </row>
    <row r="871" spans="1:15" x14ac:dyDescent="0.2">
      <c r="A871" t="s">
        <v>233</v>
      </c>
      <c r="B871" t="s">
        <v>221</v>
      </c>
      <c r="C871" t="s">
        <v>230</v>
      </c>
      <c r="D871" t="s">
        <v>236</v>
      </c>
      <c r="E871" t="s">
        <v>240</v>
      </c>
      <c r="F871" t="s">
        <v>113</v>
      </c>
      <c r="G871" t="s">
        <v>136</v>
      </c>
      <c r="H871" t="s">
        <v>182</v>
      </c>
      <c r="I871">
        <v>0</v>
      </c>
      <c r="J871" t="s">
        <v>67</v>
      </c>
      <c r="K871" t="s">
        <v>68</v>
      </c>
      <c r="L871" t="s">
        <v>69</v>
      </c>
      <c r="M871" t="s">
        <v>62</v>
      </c>
      <c r="O871" t="s">
        <v>71</v>
      </c>
    </row>
    <row r="872" spans="1:15" x14ac:dyDescent="0.2">
      <c r="A872" t="s">
        <v>233</v>
      </c>
      <c r="B872" t="s">
        <v>221</v>
      </c>
      <c r="C872" t="s">
        <v>230</v>
      </c>
      <c r="D872" t="s">
        <v>236</v>
      </c>
      <c r="E872" t="s">
        <v>240</v>
      </c>
      <c r="F872" t="s">
        <v>113</v>
      </c>
      <c r="G872" t="s">
        <v>136</v>
      </c>
      <c r="H872" t="s">
        <v>183</v>
      </c>
      <c r="I872">
        <v>1.2722083382892698E-4</v>
      </c>
      <c r="J872" t="s">
        <v>67</v>
      </c>
      <c r="K872" t="s">
        <v>68</v>
      </c>
      <c r="L872" t="s">
        <v>69</v>
      </c>
      <c r="M872" t="s">
        <v>62</v>
      </c>
      <c r="O872" t="s">
        <v>71</v>
      </c>
    </row>
    <row r="873" spans="1:15" x14ac:dyDescent="0.2">
      <c r="A873" t="s">
        <v>233</v>
      </c>
      <c r="B873" t="s">
        <v>221</v>
      </c>
      <c r="C873" t="s">
        <v>230</v>
      </c>
      <c r="D873" t="s">
        <v>236</v>
      </c>
      <c r="E873" t="s">
        <v>240</v>
      </c>
      <c r="F873" t="s">
        <v>113</v>
      </c>
      <c r="G873" t="s">
        <v>136</v>
      </c>
      <c r="H873" t="s">
        <v>184</v>
      </c>
      <c r="I873">
        <v>2.5444166765785394E-5</v>
      </c>
      <c r="J873" t="s">
        <v>67</v>
      </c>
      <c r="K873" t="s">
        <v>68</v>
      </c>
      <c r="L873" t="s">
        <v>69</v>
      </c>
      <c r="M873" t="s">
        <v>62</v>
      </c>
      <c r="O873" t="s">
        <v>71</v>
      </c>
    </row>
    <row r="874" spans="1:15" x14ac:dyDescent="0.2">
      <c r="A874" t="s">
        <v>233</v>
      </c>
      <c r="B874" t="s">
        <v>221</v>
      </c>
      <c r="C874" t="s">
        <v>223</v>
      </c>
      <c r="D874" t="s">
        <v>236</v>
      </c>
      <c r="E874" t="s">
        <v>240</v>
      </c>
      <c r="F874" t="s">
        <v>100</v>
      </c>
      <c r="G874" t="s">
        <v>136</v>
      </c>
      <c r="H874" t="s">
        <v>8</v>
      </c>
      <c r="I874">
        <v>0</v>
      </c>
      <c r="J874" t="s">
        <v>67</v>
      </c>
      <c r="K874" t="s">
        <v>68</v>
      </c>
      <c r="L874" t="s">
        <v>69</v>
      </c>
      <c r="M874" t="s">
        <v>62</v>
      </c>
      <c r="O874" t="s">
        <v>71</v>
      </c>
    </row>
    <row r="875" spans="1:15" x14ac:dyDescent="0.2">
      <c r="A875" t="s">
        <v>233</v>
      </c>
      <c r="B875" t="s">
        <v>221</v>
      </c>
      <c r="C875" t="s">
        <v>223</v>
      </c>
      <c r="D875" t="s">
        <v>236</v>
      </c>
      <c r="E875" t="s">
        <v>240</v>
      </c>
      <c r="F875" t="s">
        <v>100</v>
      </c>
      <c r="G875" t="s">
        <v>136</v>
      </c>
      <c r="H875" t="s">
        <v>12</v>
      </c>
      <c r="I875">
        <v>0</v>
      </c>
      <c r="J875" t="s">
        <v>67</v>
      </c>
      <c r="K875" t="s">
        <v>68</v>
      </c>
      <c r="L875" t="s">
        <v>69</v>
      </c>
      <c r="M875" t="s">
        <v>62</v>
      </c>
      <c r="O875" t="s">
        <v>71</v>
      </c>
    </row>
    <row r="876" spans="1:15" x14ac:dyDescent="0.2">
      <c r="A876" t="s">
        <v>233</v>
      </c>
      <c r="B876" t="s">
        <v>221</v>
      </c>
      <c r="C876" t="s">
        <v>223</v>
      </c>
      <c r="D876" t="s">
        <v>236</v>
      </c>
      <c r="E876" t="s">
        <v>240</v>
      </c>
      <c r="F876" t="s">
        <v>100</v>
      </c>
      <c r="G876" t="s">
        <v>136</v>
      </c>
      <c r="H876" t="s">
        <v>13</v>
      </c>
      <c r="I876">
        <v>0</v>
      </c>
      <c r="J876" t="s">
        <v>67</v>
      </c>
      <c r="K876" t="s">
        <v>68</v>
      </c>
      <c r="L876" t="s">
        <v>69</v>
      </c>
      <c r="M876" t="s">
        <v>62</v>
      </c>
      <c r="O876" t="s">
        <v>71</v>
      </c>
    </row>
    <row r="877" spans="1:15" x14ac:dyDescent="0.2">
      <c r="A877" t="s">
        <v>233</v>
      </c>
      <c r="B877" t="s">
        <v>221</v>
      </c>
      <c r="C877" t="s">
        <v>223</v>
      </c>
      <c r="D877" t="s">
        <v>236</v>
      </c>
      <c r="E877" t="s">
        <v>240</v>
      </c>
      <c r="F877" t="s">
        <v>100</v>
      </c>
      <c r="G877" t="s">
        <v>136</v>
      </c>
      <c r="H877" t="s">
        <v>14</v>
      </c>
      <c r="I877">
        <v>0</v>
      </c>
      <c r="J877" t="s">
        <v>67</v>
      </c>
      <c r="K877" t="s">
        <v>68</v>
      </c>
      <c r="L877" t="s">
        <v>69</v>
      </c>
      <c r="M877" t="s">
        <v>62</v>
      </c>
      <c r="O877" t="s">
        <v>71</v>
      </c>
    </row>
    <row r="878" spans="1:15" x14ac:dyDescent="0.2">
      <c r="A878" t="s">
        <v>233</v>
      </c>
      <c r="B878" t="s">
        <v>221</v>
      </c>
      <c r="C878" t="s">
        <v>223</v>
      </c>
      <c r="D878" t="s">
        <v>236</v>
      </c>
      <c r="E878" t="s">
        <v>240</v>
      </c>
      <c r="F878" t="s">
        <v>100</v>
      </c>
      <c r="G878" t="s">
        <v>136</v>
      </c>
      <c r="H878" t="s">
        <v>15</v>
      </c>
      <c r="I878">
        <v>0</v>
      </c>
      <c r="J878" t="s">
        <v>67</v>
      </c>
      <c r="K878" t="s">
        <v>68</v>
      </c>
      <c r="L878" t="s">
        <v>69</v>
      </c>
      <c r="M878" t="s">
        <v>62</v>
      </c>
      <c r="O878" t="s">
        <v>71</v>
      </c>
    </row>
    <row r="879" spans="1:15" x14ac:dyDescent="0.2">
      <c r="A879" t="s">
        <v>233</v>
      </c>
      <c r="B879" t="s">
        <v>221</v>
      </c>
      <c r="C879" t="s">
        <v>223</v>
      </c>
      <c r="D879" t="s">
        <v>236</v>
      </c>
      <c r="E879" t="s">
        <v>240</v>
      </c>
      <c r="F879" t="s">
        <v>100</v>
      </c>
      <c r="G879" t="s">
        <v>136</v>
      </c>
      <c r="H879" t="s">
        <v>16</v>
      </c>
      <c r="I879">
        <v>0</v>
      </c>
      <c r="J879" t="s">
        <v>67</v>
      </c>
      <c r="K879" t="s">
        <v>68</v>
      </c>
      <c r="L879" t="s">
        <v>69</v>
      </c>
      <c r="M879" t="s">
        <v>62</v>
      </c>
      <c r="O879" t="s">
        <v>71</v>
      </c>
    </row>
    <row r="880" spans="1:15" x14ac:dyDescent="0.2">
      <c r="A880" t="s">
        <v>233</v>
      </c>
      <c r="B880" t="s">
        <v>221</v>
      </c>
      <c r="C880" t="s">
        <v>223</v>
      </c>
      <c r="D880" t="s">
        <v>236</v>
      </c>
      <c r="E880" t="s">
        <v>240</v>
      </c>
      <c r="F880" t="s">
        <v>100</v>
      </c>
      <c r="G880" t="s">
        <v>136</v>
      </c>
      <c r="H880" t="s">
        <v>17</v>
      </c>
      <c r="I880">
        <v>0</v>
      </c>
      <c r="J880" t="s">
        <v>67</v>
      </c>
      <c r="K880" t="s">
        <v>68</v>
      </c>
      <c r="L880" t="s">
        <v>69</v>
      </c>
      <c r="M880" t="s">
        <v>62</v>
      </c>
      <c r="O880" t="s">
        <v>71</v>
      </c>
    </row>
    <row r="881" spans="1:15" x14ac:dyDescent="0.2">
      <c r="A881" t="s">
        <v>233</v>
      </c>
      <c r="B881" t="s">
        <v>221</v>
      </c>
      <c r="C881" t="s">
        <v>223</v>
      </c>
      <c r="D881" t="s">
        <v>236</v>
      </c>
      <c r="E881" t="s">
        <v>240</v>
      </c>
      <c r="F881" t="s">
        <v>100</v>
      </c>
      <c r="G881" t="s">
        <v>136</v>
      </c>
      <c r="H881" t="s">
        <v>18</v>
      </c>
      <c r="I881">
        <v>0</v>
      </c>
      <c r="J881" t="s">
        <v>67</v>
      </c>
      <c r="K881" t="s">
        <v>68</v>
      </c>
      <c r="L881" t="s">
        <v>69</v>
      </c>
      <c r="M881" t="s">
        <v>62</v>
      </c>
      <c r="O881" t="s">
        <v>71</v>
      </c>
    </row>
    <row r="882" spans="1:15" x14ac:dyDescent="0.2">
      <c r="A882" t="s">
        <v>233</v>
      </c>
      <c r="B882" t="s">
        <v>221</v>
      </c>
      <c r="C882" t="s">
        <v>223</v>
      </c>
      <c r="D882" t="s">
        <v>236</v>
      </c>
      <c r="E882" t="s">
        <v>240</v>
      </c>
      <c r="F882" t="s">
        <v>100</v>
      </c>
      <c r="G882" t="s">
        <v>136</v>
      </c>
      <c r="H882" t="s">
        <v>79</v>
      </c>
      <c r="I882">
        <v>0</v>
      </c>
      <c r="J882" t="s">
        <v>67</v>
      </c>
      <c r="K882" t="s">
        <v>68</v>
      </c>
      <c r="L882" t="s">
        <v>69</v>
      </c>
      <c r="M882" t="s">
        <v>62</v>
      </c>
      <c r="O882" t="s">
        <v>71</v>
      </c>
    </row>
    <row r="883" spans="1:15" x14ac:dyDescent="0.2">
      <c r="A883" t="s">
        <v>233</v>
      </c>
      <c r="B883" t="s">
        <v>221</v>
      </c>
      <c r="C883" t="s">
        <v>223</v>
      </c>
      <c r="D883" t="s">
        <v>236</v>
      </c>
      <c r="E883" t="s">
        <v>240</v>
      </c>
      <c r="F883" t="s">
        <v>100</v>
      </c>
      <c r="G883" t="s">
        <v>136</v>
      </c>
      <c r="H883" t="s">
        <v>20</v>
      </c>
      <c r="I883">
        <v>0</v>
      </c>
      <c r="J883" t="s">
        <v>67</v>
      </c>
      <c r="K883" t="s">
        <v>68</v>
      </c>
      <c r="L883" t="s">
        <v>69</v>
      </c>
      <c r="M883" t="s">
        <v>62</v>
      </c>
      <c r="O883" t="s">
        <v>71</v>
      </c>
    </row>
    <row r="884" spans="1:15" x14ac:dyDescent="0.2">
      <c r="A884" t="s">
        <v>233</v>
      </c>
      <c r="B884" t="s">
        <v>221</v>
      </c>
      <c r="C884" t="s">
        <v>223</v>
      </c>
      <c r="D884" t="s">
        <v>236</v>
      </c>
      <c r="E884" t="s">
        <v>240</v>
      </c>
      <c r="F884" t="s">
        <v>100</v>
      </c>
      <c r="G884" t="s">
        <v>136</v>
      </c>
      <c r="H884" t="s">
        <v>21</v>
      </c>
      <c r="I884">
        <v>0</v>
      </c>
      <c r="J884" t="s">
        <v>67</v>
      </c>
      <c r="K884" t="s">
        <v>68</v>
      </c>
      <c r="L884" t="s">
        <v>69</v>
      </c>
      <c r="M884" t="s">
        <v>62</v>
      </c>
      <c r="O884" t="s">
        <v>213</v>
      </c>
    </row>
    <row r="885" spans="1:15" x14ac:dyDescent="0.2">
      <c r="A885" t="s">
        <v>233</v>
      </c>
      <c r="B885" t="s">
        <v>221</v>
      </c>
      <c r="C885" t="s">
        <v>223</v>
      </c>
      <c r="D885" t="s">
        <v>236</v>
      </c>
      <c r="E885" t="s">
        <v>240</v>
      </c>
      <c r="F885" t="s">
        <v>100</v>
      </c>
      <c r="G885" t="s">
        <v>136</v>
      </c>
      <c r="H885" t="s">
        <v>182</v>
      </c>
      <c r="I885">
        <v>0</v>
      </c>
      <c r="J885" t="s">
        <v>67</v>
      </c>
      <c r="K885" t="s">
        <v>68</v>
      </c>
      <c r="L885" t="s">
        <v>69</v>
      </c>
      <c r="M885" t="s">
        <v>62</v>
      </c>
      <c r="O885" t="s">
        <v>71</v>
      </c>
    </row>
    <row r="886" spans="1:15" x14ac:dyDescent="0.2">
      <c r="A886" t="s">
        <v>233</v>
      </c>
      <c r="B886" t="s">
        <v>221</v>
      </c>
      <c r="C886" t="s">
        <v>223</v>
      </c>
      <c r="D886" t="s">
        <v>236</v>
      </c>
      <c r="E886" t="s">
        <v>240</v>
      </c>
      <c r="F886" t="s">
        <v>100</v>
      </c>
      <c r="G886" t="s">
        <v>136</v>
      </c>
      <c r="H886" t="s">
        <v>183</v>
      </c>
      <c r="I886">
        <v>0</v>
      </c>
      <c r="J886" t="s">
        <v>67</v>
      </c>
      <c r="K886" t="s">
        <v>68</v>
      </c>
      <c r="L886" t="s">
        <v>69</v>
      </c>
      <c r="M886" t="s">
        <v>62</v>
      </c>
      <c r="O886" t="s">
        <v>71</v>
      </c>
    </row>
    <row r="887" spans="1:15" x14ac:dyDescent="0.2">
      <c r="A887" t="s">
        <v>233</v>
      </c>
      <c r="B887" t="s">
        <v>221</v>
      </c>
      <c r="C887" t="s">
        <v>223</v>
      </c>
      <c r="D887" t="s">
        <v>236</v>
      </c>
      <c r="E887" t="s">
        <v>240</v>
      </c>
      <c r="F887" t="s">
        <v>100</v>
      </c>
      <c r="G887" t="s">
        <v>136</v>
      </c>
      <c r="H887" t="s">
        <v>184</v>
      </c>
      <c r="I887">
        <v>0</v>
      </c>
      <c r="J887" t="s">
        <v>67</v>
      </c>
      <c r="K887" t="s">
        <v>68</v>
      </c>
      <c r="L887" t="s">
        <v>69</v>
      </c>
      <c r="M887" t="s">
        <v>62</v>
      </c>
      <c r="O887" t="s">
        <v>71</v>
      </c>
    </row>
    <row r="888" spans="1:15" x14ac:dyDescent="0.2">
      <c r="A888" t="s">
        <v>233</v>
      </c>
      <c r="B888" t="s">
        <v>221</v>
      </c>
      <c r="C888" t="s">
        <v>223</v>
      </c>
      <c r="D888" t="s">
        <v>236</v>
      </c>
      <c r="E888" t="s">
        <v>240</v>
      </c>
      <c r="F888" t="s">
        <v>120</v>
      </c>
      <c r="G888" t="s">
        <v>136</v>
      </c>
      <c r="H888" t="s">
        <v>8</v>
      </c>
      <c r="I888">
        <v>2.6113744075829388E-6</v>
      </c>
      <c r="J888" t="s">
        <v>67</v>
      </c>
      <c r="K888" t="s">
        <v>68</v>
      </c>
      <c r="L888" t="s">
        <v>69</v>
      </c>
      <c r="M888" t="s">
        <v>62</v>
      </c>
      <c r="O888" t="s">
        <v>71</v>
      </c>
    </row>
    <row r="889" spans="1:15" x14ac:dyDescent="0.2">
      <c r="A889" t="s">
        <v>233</v>
      </c>
      <c r="B889" t="s">
        <v>221</v>
      </c>
      <c r="C889" t="s">
        <v>223</v>
      </c>
      <c r="D889" t="s">
        <v>236</v>
      </c>
      <c r="E889" t="s">
        <v>240</v>
      </c>
      <c r="F889" t="s">
        <v>120</v>
      </c>
      <c r="G889" t="s">
        <v>136</v>
      </c>
      <c r="H889" t="s">
        <v>12</v>
      </c>
      <c r="I889">
        <v>4.8037914691943127E-6</v>
      </c>
      <c r="J889" t="s">
        <v>67</v>
      </c>
      <c r="K889" t="s">
        <v>68</v>
      </c>
      <c r="L889" t="s">
        <v>69</v>
      </c>
      <c r="M889" t="s">
        <v>62</v>
      </c>
      <c r="O889" t="s">
        <v>71</v>
      </c>
    </row>
    <row r="890" spans="1:15" x14ac:dyDescent="0.2">
      <c r="A890" t="s">
        <v>233</v>
      </c>
      <c r="B890" t="s">
        <v>221</v>
      </c>
      <c r="C890" t="s">
        <v>223</v>
      </c>
      <c r="D890" t="s">
        <v>236</v>
      </c>
      <c r="E890" t="s">
        <v>240</v>
      </c>
      <c r="F890" t="s">
        <v>120</v>
      </c>
      <c r="G890" t="s">
        <v>136</v>
      </c>
      <c r="H890" t="s">
        <v>13</v>
      </c>
      <c r="I890">
        <v>0</v>
      </c>
      <c r="J890" t="s">
        <v>67</v>
      </c>
      <c r="K890" t="s">
        <v>68</v>
      </c>
      <c r="L890" t="s">
        <v>69</v>
      </c>
      <c r="M890" t="s">
        <v>62</v>
      </c>
      <c r="O890" t="s">
        <v>71</v>
      </c>
    </row>
    <row r="891" spans="1:15" x14ac:dyDescent="0.2">
      <c r="A891" t="s">
        <v>233</v>
      </c>
      <c r="B891" t="s">
        <v>221</v>
      </c>
      <c r="C891" t="s">
        <v>223</v>
      </c>
      <c r="D891" t="s">
        <v>236</v>
      </c>
      <c r="E891" t="s">
        <v>240</v>
      </c>
      <c r="F891" t="s">
        <v>120</v>
      </c>
      <c r="G891" t="s">
        <v>136</v>
      </c>
      <c r="H891" t="s">
        <v>14</v>
      </c>
      <c r="I891">
        <v>0</v>
      </c>
      <c r="J891" t="s">
        <v>67</v>
      </c>
      <c r="K891" t="s">
        <v>68</v>
      </c>
      <c r="L891" t="s">
        <v>69</v>
      </c>
      <c r="M891" t="s">
        <v>62</v>
      </c>
      <c r="O891" t="s">
        <v>71</v>
      </c>
    </row>
    <row r="892" spans="1:15" x14ac:dyDescent="0.2">
      <c r="A892" t="s">
        <v>233</v>
      </c>
      <c r="B892" t="s">
        <v>221</v>
      </c>
      <c r="C892" t="s">
        <v>223</v>
      </c>
      <c r="D892" t="s">
        <v>236</v>
      </c>
      <c r="E892" t="s">
        <v>240</v>
      </c>
      <c r="F892" t="s">
        <v>120</v>
      </c>
      <c r="G892" t="s">
        <v>136</v>
      </c>
      <c r="H892" t="s">
        <v>15</v>
      </c>
      <c r="I892">
        <v>0</v>
      </c>
      <c r="J892" t="s">
        <v>67</v>
      </c>
      <c r="K892" t="s">
        <v>68</v>
      </c>
      <c r="L892" t="s">
        <v>69</v>
      </c>
      <c r="M892" t="s">
        <v>62</v>
      </c>
      <c r="O892" t="s">
        <v>71</v>
      </c>
    </row>
    <row r="893" spans="1:15" x14ac:dyDescent="0.2">
      <c r="A893" t="s">
        <v>233</v>
      </c>
      <c r="B893" t="s">
        <v>221</v>
      </c>
      <c r="C893" t="s">
        <v>223</v>
      </c>
      <c r="D893" t="s">
        <v>236</v>
      </c>
      <c r="E893" t="s">
        <v>240</v>
      </c>
      <c r="F893" t="s">
        <v>120</v>
      </c>
      <c r="G893" t="s">
        <v>136</v>
      </c>
      <c r="H893" t="s">
        <v>16</v>
      </c>
      <c r="I893">
        <v>1.2109952606635071E-5</v>
      </c>
      <c r="J893" t="s">
        <v>67</v>
      </c>
      <c r="K893" t="s">
        <v>68</v>
      </c>
      <c r="L893" t="s">
        <v>69</v>
      </c>
      <c r="M893" t="s">
        <v>62</v>
      </c>
      <c r="O893" t="s">
        <v>71</v>
      </c>
    </row>
    <row r="894" spans="1:15" x14ac:dyDescent="0.2">
      <c r="A894" t="s">
        <v>233</v>
      </c>
      <c r="B894" t="s">
        <v>221</v>
      </c>
      <c r="C894" t="s">
        <v>223</v>
      </c>
      <c r="D894" t="s">
        <v>236</v>
      </c>
      <c r="E894" t="s">
        <v>240</v>
      </c>
      <c r="F894" t="s">
        <v>120</v>
      </c>
      <c r="G894" t="s">
        <v>136</v>
      </c>
      <c r="H894" t="s">
        <v>17</v>
      </c>
      <c r="I894">
        <v>0</v>
      </c>
      <c r="J894" t="s">
        <v>67</v>
      </c>
      <c r="K894" t="s">
        <v>68</v>
      </c>
      <c r="L894" t="s">
        <v>69</v>
      </c>
      <c r="M894" t="s">
        <v>62</v>
      </c>
      <c r="O894" t="s">
        <v>71</v>
      </c>
    </row>
    <row r="895" spans="1:15" x14ac:dyDescent="0.2">
      <c r="A895" t="s">
        <v>233</v>
      </c>
      <c r="B895" t="s">
        <v>221</v>
      </c>
      <c r="C895" t="s">
        <v>223</v>
      </c>
      <c r="D895" t="s">
        <v>236</v>
      </c>
      <c r="E895" t="s">
        <v>240</v>
      </c>
      <c r="F895" t="s">
        <v>120</v>
      </c>
      <c r="G895" t="s">
        <v>136</v>
      </c>
      <c r="H895" t="s">
        <v>18</v>
      </c>
      <c r="I895">
        <v>0</v>
      </c>
      <c r="J895" t="s">
        <v>67</v>
      </c>
      <c r="K895" t="s">
        <v>68</v>
      </c>
      <c r="L895" t="s">
        <v>69</v>
      </c>
      <c r="M895" t="s">
        <v>62</v>
      </c>
      <c r="O895" t="s">
        <v>71</v>
      </c>
    </row>
    <row r="896" spans="1:15" x14ac:dyDescent="0.2">
      <c r="A896" t="s">
        <v>233</v>
      </c>
      <c r="B896" t="s">
        <v>221</v>
      </c>
      <c r="C896" t="s">
        <v>223</v>
      </c>
      <c r="D896" t="s">
        <v>236</v>
      </c>
      <c r="E896" t="s">
        <v>240</v>
      </c>
      <c r="F896" t="s">
        <v>120</v>
      </c>
      <c r="G896" t="s">
        <v>136</v>
      </c>
      <c r="H896" t="s">
        <v>79</v>
      </c>
      <c r="I896">
        <v>3.6966824644549766E-7</v>
      </c>
      <c r="J896" t="s">
        <v>67</v>
      </c>
      <c r="K896" t="s">
        <v>68</v>
      </c>
      <c r="L896" t="s">
        <v>69</v>
      </c>
      <c r="M896" t="s">
        <v>62</v>
      </c>
      <c r="O896" t="s">
        <v>71</v>
      </c>
    </row>
    <row r="897" spans="1:15" x14ac:dyDescent="0.2">
      <c r="A897" t="s">
        <v>233</v>
      </c>
      <c r="B897" t="s">
        <v>221</v>
      </c>
      <c r="C897" t="s">
        <v>223</v>
      </c>
      <c r="D897" t="s">
        <v>236</v>
      </c>
      <c r="E897" t="s">
        <v>240</v>
      </c>
      <c r="F897" t="s">
        <v>120</v>
      </c>
      <c r="G897" t="s">
        <v>136</v>
      </c>
      <c r="H897" t="s">
        <v>20</v>
      </c>
      <c r="I897">
        <v>0</v>
      </c>
      <c r="J897" t="s">
        <v>67</v>
      </c>
      <c r="K897" t="s">
        <v>68</v>
      </c>
      <c r="L897" t="s">
        <v>69</v>
      </c>
      <c r="M897" t="s">
        <v>62</v>
      </c>
      <c r="O897" t="s">
        <v>71</v>
      </c>
    </row>
    <row r="898" spans="1:15" x14ac:dyDescent="0.2">
      <c r="A898" t="s">
        <v>233</v>
      </c>
      <c r="B898" t="s">
        <v>221</v>
      </c>
      <c r="C898" t="s">
        <v>223</v>
      </c>
      <c r="D898" t="s">
        <v>236</v>
      </c>
      <c r="E898" t="s">
        <v>240</v>
      </c>
      <c r="F898" t="s">
        <v>120</v>
      </c>
      <c r="G898" t="s">
        <v>136</v>
      </c>
      <c r="H898" t="s">
        <v>21</v>
      </c>
      <c r="I898">
        <v>0.16698782312529262</v>
      </c>
      <c r="J898" t="s">
        <v>67</v>
      </c>
      <c r="K898" t="s">
        <v>68</v>
      </c>
      <c r="L898" t="s">
        <v>69</v>
      </c>
      <c r="M898" t="s">
        <v>62</v>
      </c>
      <c r="O898" t="s">
        <v>213</v>
      </c>
    </row>
    <row r="899" spans="1:15" x14ac:dyDescent="0.2">
      <c r="A899" t="s">
        <v>233</v>
      </c>
      <c r="B899" t="s">
        <v>221</v>
      </c>
      <c r="C899" t="s">
        <v>223</v>
      </c>
      <c r="D899" t="s">
        <v>236</v>
      </c>
      <c r="E899" t="s">
        <v>240</v>
      </c>
      <c r="F899" t="s">
        <v>120</v>
      </c>
      <c r="G899" t="s">
        <v>136</v>
      </c>
      <c r="H899" t="s">
        <v>182</v>
      </c>
      <c r="I899">
        <v>0</v>
      </c>
      <c r="J899" t="s">
        <v>67</v>
      </c>
      <c r="K899" t="s">
        <v>68</v>
      </c>
      <c r="L899" t="s">
        <v>69</v>
      </c>
      <c r="M899" t="s">
        <v>62</v>
      </c>
      <c r="O899" t="s">
        <v>71</v>
      </c>
    </row>
    <row r="900" spans="1:15" x14ac:dyDescent="0.2">
      <c r="A900" t="s">
        <v>233</v>
      </c>
      <c r="B900" t="s">
        <v>221</v>
      </c>
      <c r="C900" t="s">
        <v>223</v>
      </c>
      <c r="D900" t="s">
        <v>236</v>
      </c>
      <c r="E900" t="s">
        <v>240</v>
      </c>
      <c r="F900" t="s">
        <v>120</v>
      </c>
      <c r="G900" t="s">
        <v>136</v>
      </c>
      <c r="H900" t="s">
        <v>183</v>
      </c>
      <c r="I900">
        <v>0</v>
      </c>
      <c r="J900" t="s">
        <v>67</v>
      </c>
      <c r="K900" t="s">
        <v>68</v>
      </c>
      <c r="L900" t="s">
        <v>69</v>
      </c>
      <c r="M900" t="s">
        <v>62</v>
      </c>
      <c r="O900" t="s">
        <v>71</v>
      </c>
    </row>
    <row r="901" spans="1:15" x14ac:dyDescent="0.2">
      <c r="A901" t="s">
        <v>233</v>
      </c>
      <c r="B901" t="s">
        <v>221</v>
      </c>
      <c r="C901" t="s">
        <v>223</v>
      </c>
      <c r="D901" t="s">
        <v>236</v>
      </c>
      <c r="E901" t="s">
        <v>240</v>
      </c>
      <c r="F901" t="s">
        <v>120</v>
      </c>
      <c r="G901" t="s">
        <v>136</v>
      </c>
      <c r="H901" t="s">
        <v>184</v>
      </c>
      <c r="I901">
        <v>0</v>
      </c>
      <c r="J901" t="s">
        <v>67</v>
      </c>
      <c r="K901" t="s">
        <v>68</v>
      </c>
      <c r="L901" t="s">
        <v>69</v>
      </c>
      <c r="M901" t="s">
        <v>62</v>
      </c>
      <c r="O901" t="s">
        <v>71</v>
      </c>
    </row>
    <row r="902" spans="1:15" x14ac:dyDescent="0.2">
      <c r="A902" t="s">
        <v>233</v>
      </c>
      <c r="B902" t="s">
        <v>221</v>
      </c>
      <c r="C902" t="s">
        <v>223</v>
      </c>
      <c r="D902" t="s">
        <v>236</v>
      </c>
      <c r="E902" t="s">
        <v>240</v>
      </c>
      <c r="F902" t="s">
        <v>113</v>
      </c>
      <c r="G902" t="s">
        <v>136</v>
      </c>
      <c r="H902" t="s">
        <v>8</v>
      </c>
      <c r="I902">
        <v>5.3891405801744448E-6</v>
      </c>
      <c r="J902" t="s">
        <v>67</v>
      </c>
      <c r="K902" t="s">
        <v>68</v>
      </c>
      <c r="L902" t="s">
        <v>69</v>
      </c>
      <c r="M902" t="s">
        <v>62</v>
      </c>
      <c r="O902" t="s">
        <v>71</v>
      </c>
    </row>
    <row r="903" spans="1:15" x14ac:dyDescent="0.2">
      <c r="A903" t="s">
        <v>233</v>
      </c>
      <c r="B903" t="s">
        <v>221</v>
      </c>
      <c r="C903" t="s">
        <v>223</v>
      </c>
      <c r="D903" t="s">
        <v>236</v>
      </c>
      <c r="E903" t="s">
        <v>240</v>
      </c>
      <c r="F903" t="s">
        <v>113</v>
      </c>
      <c r="G903" t="s">
        <v>136</v>
      </c>
      <c r="H903" t="s">
        <v>12</v>
      </c>
      <c r="I903">
        <v>1.7076644472929308E-5</v>
      </c>
      <c r="J903" t="s">
        <v>67</v>
      </c>
      <c r="K903" t="s">
        <v>68</v>
      </c>
      <c r="L903" t="s">
        <v>69</v>
      </c>
      <c r="M903" t="s">
        <v>62</v>
      </c>
      <c r="O903" t="s">
        <v>71</v>
      </c>
    </row>
    <row r="904" spans="1:15" x14ac:dyDescent="0.2">
      <c r="A904" t="s">
        <v>233</v>
      </c>
      <c r="B904" t="s">
        <v>221</v>
      </c>
      <c r="C904" t="s">
        <v>223</v>
      </c>
      <c r="D904" t="s">
        <v>236</v>
      </c>
      <c r="E904" t="s">
        <v>240</v>
      </c>
      <c r="F904" t="s">
        <v>113</v>
      </c>
      <c r="G904" t="s">
        <v>136</v>
      </c>
      <c r="H904" t="s">
        <v>13</v>
      </c>
      <c r="I904">
        <v>3.345057482261581E-5</v>
      </c>
      <c r="J904" t="s">
        <v>67</v>
      </c>
      <c r="K904" t="s">
        <v>68</v>
      </c>
      <c r="L904" t="s">
        <v>69</v>
      </c>
      <c r="M904" t="s">
        <v>62</v>
      </c>
      <c r="O904" t="s">
        <v>71</v>
      </c>
    </row>
    <row r="905" spans="1:15" x14ac:dyDescent="0.2">
      <c r="A905" t="s">
        <v>233</v>
      </c>
      <c r="B905" t="s">
        <v>221</v>
      </c>
      <c r="C905" t="s">
        <v>223</v>
      </c>
      <c r="D905" t="s">
        <v>236</v>
      </c>
      <c r="E905" t="s">
        <v>240</v>
      </c>
      <c r="F905" t="s">
        <v>113</v>
      </c>
      <c r="G905" t="s">
        <v>136</v>
      </c>
      <c r="H905" t="s">
        <v>14</v>
      </c>
      <c r="I905">
        <v>6.0081959781366297E-6</v>
      </c>
      <c r="J905" t="s">
        <v>67</v>
      </c>
      <c r="K905" t="s">
        <v>68</v>
      </c>
      <c r="L905" t="s">
        <v>69</v>
      </c>
      <c r="M905" t="s">
        <v>62</v>
      </c>
      <c r="O905" t="s">
        <v>71</v>
      </c>
    </row>
    <row r="906" spans="1:15" x14ac:dyDescent="0.2">
      <c r="A906" t="s">
        <v>233</v>
      </c>
      <c r="B906" t="s">
        <v>221</v>
      </c>
      <c r="C906" t="s">
        <v>223</v>
      </c>
      <c r="D906" t="s">
        <v>236</v>
      </c>
      <c r="E906" t="s">
        <v>240</v>
      </c>
      <c r="F906" t="s">
        <v>113</v>
      </c>
      <c r="G906" t="s">
        <v>136</v>
      </c>
      <c r="H906" t="s">
        <v>15</v>
      </c>
      <c r="I906">
        <v>2.6032671260150942E-6</v>
      </c>
      <c r="J906" t="s">
        <v>67</v>
      </c>
      <c r="K906" t="s">
        <v>68</v>
      </c>
      <c r="L906" t="s">
        <v>69</v>
      </c>
      <c r="M906" t="s">
        <v>62</v>
      </c>
      <c r="O906" t="s">
        <v>71</v>
      </c>
    </row>
    <row r="907" spans="1:15" x14ac:dyDescent="0.2">
      <c r="A907" t="s">
        <v>233</v>
      </c>
      <c r="B907" t="s">
        <v>221</v>
      </c>
      <c r="C907" t="s">
        <v>223</v>
      </c>
      <c r="D907" t="s">
        <v>236</v>
      </c>
      <c r="E907" t="s">
        <v>240</v>
      </c>
      <c r="F907" t="s">
        <v>113</v>
      </c>
      <c r="G907" t="s">
        <v>136</v>
      </c>
      <c r="H907" t="s">
        <v>16</v>
      </c>
      <c r="I907">
        <v>8.2267523283659233E-5</v>
      </c>
      <c r="J907" t="s">
        <v>67</v>
      </c>
      <c r="K907" t="s">
        <v>68</v>
      </c>
      <c r="L907" t="s">
        <v>69</v>
      </c>
      <c r="M907" t="s">
        <v>62</v>
      </c>
      <c r="O907" t="s">
        <v>71</v>
      </c>
    </row>
    <row r="908" spans="1:15" x14ac:dyDescent="0.2">
      <c r="A908" t="s">
        <v>233</v>
      </c>
      <c r="B908" t="s">
        <v>221</v>
      </c>
      <c r="C908" t="s">
        <v>223</v>
      </c>
      <c r="D908" t="s">
        <v>236</v>
      </c>
      <c r="E908" t="s">
        <v>240</v>
      </c>
      <c r="F908" t="s">
        <v>113</v>
      </c>
      <c r="G908" t="s">
        <v>136</v>
      </c>
      <c r="H908" t="s">
        <v>17</v>
      </c>
      <c r="I908">
        <v>2.1380621700004086E-7</v>
      </c>
      <c r="J908" t="s">
        <v>67</v>
      </c>
      <c r="K908" t="s">
        <v>68</v>
      </c>
      <c r="L908" t="s">
        <v>69</v>
      </c>
      <c r="M908" t="s">
        <v>62</v>
      </c>
      <c r="O908" t="s">
        <v>71</v>
      </c>
    </row>
    <row r="909" spans="1:15" x14ac:dyDescent="0.2">
      <c r="A909" t="s">
        <v>233</v>
      </c>
      <c r="B909" t="s">
        <v>221</v>
      </c>
      <c r="C909" t="s">
        <v>223</v>
      </c>
      <c r="D909" t="s">
        <v>236</v>
      </c>
      <c r="E909" t="s">
        <v>240</v>
      </c>
      <c r="F909" t="s">
        <v>113</v>
      </c>
      <c r="G909" t="s">
        <v>136</v>
      </c>
      <c r="H909" t="s">
        <v>18</v>
      </c>
      <c r="I909">
        <v>5.0469253939846944E-7</v>
      </c>
      <c r="J909" t="s">
        <v>67</v>
      </c>
      <c r="K909" t="s">
        <v>68</v>
      </c>
      <c r="L909" t="s">
        <v>69</v>
      </c>
      <c r="M909" t="s">
        <v>62</v>
      </c>
      <c r="O909" t="s">
        <v>71</v>
      </c>
    </row>
    <row r="910" spans="1:15" x14ac:dyDescent="0.2">
      <c r="A910" t="s">
        <v>233</v>
      </c>
      <c r="B910" t="s">
        <v>221</v>
      </c>
      <c r="C910" t="s">
        <v>223</v>
      </c>
      <c r="D910" t="s">
        <v>236</v>
      </c>
      <c r="E910" t="s">
        <v>240</v>
      </c>
      <c r="F910" t="s">
        <v>113</v>
      </c>
      <c r="G910" t="s">
        <v>136</v>
      </c>
      <c r="H910" t="s">
        <v>79</v>
      </c>
      <c r="I910">
        <v>9.4555094135025884E-5</v>
      </c>
      <c r="J910" t="s">
        <v>67</v>
      </c>
      <c r="K910" t="s">
        <v>68</v>
      </c>
      <c r="L910" t="s">
        <v>69</v>
      </c>
      <c r="M910" t="s">
        <v>62</v>
      </c>
      <c r="O910" t="s">
        <v>71</v>
      </c>
    </row>
    <row r="911" spans="1:15" x14ac:dyDescent="0.2">
      <c r="A911" t="s">
        <v>233</v>
      </c>
      <c r="B911" t="s">
        <v>221</v>
      </c>
      <c r="C911" t="s">
        <v>223</v>
      </c>
      <c r="D911" t="s">
        <v>236</v>
      </c>
      <c r="E911" t="s">
        <v>240</v>
      </c>
      <c r="F911" t="s">
        <v>113</v>
      </c>
      <c r="G911" t="s">
        <v>136</v>
      </c>
      <c r="H911" t="s">
        <v>20</v>
      </c>
      <c r="I911">
        <v>7.4706084085080092E-7</v>
      </c>
      <c r="J911" t="s">
        <v>67</v>
      </c>
      <c r="K911" t="s">
        <v>68</v>
      </c>
      <c r="L911" t="s">
        <v>69</v>
      </c>
      <c r="M911" t="s">
        <v>62</v>
      </c>
      <c r="O911" t="s">
        <v>71</v>
      </c>
    </row>
    <row r="912" spans="1:15" x14ac:dyDescent="0.2">
      <c r="A912" t="s">
        <v>233</v>
      </c>
      <c r="B912" t="s">
        <v>221</v>
      </c>
      <c r="C912" t="s">
        <v>223</v>
      </c>
      <c r="D912" t="s">
        <v>236</v>
      </c>
      <c r="E912" t="s">
        <v>240</v>
      </c>
      <c r="F912" t="s">
        <v>113</v>
      </c>
      <c r="G912" t="s">
        <v>136</v>
      </c>
      <c r="H912" t="s">
        <v>21</v>
      </c>
      <c r="I912">
        <v>4.7672237984849757E-2</v>
      </c>
      <c r="J912" t="s">
        <v>67</v>
      </c>
      <c r="K912" t="s">
        <v>68</v>
      </c>
      <c r="L912" t="s">
        <v>69</v>
      </c>
      <c r="M912" t="s">
        <v>62</v>
      </c>
      <c r="O912" t="s">
        <v>213</v>
      </c>
    </row>
    <row r="913" spans="1:15" x14ac:dyDescent="0.2">
      <c r="A913" t="s">
        <v>233</v>
      </c>
      <c r="B913" t="s">
        <v>221</v>
      </c>
      <c r="C913" t="s">
        <v>223</v>
      </c>
      <c r="D913" t="s">
        <v>236</v>
      </c>
      <c r="E913" t="s">
        <v>240</v>
      </c>
      <c r="F913" t="s">
        <v>113</v>
      </c>
      <c r="G913" t="s">
        <v>136</v>
      </c>
      <c r="H913" t="s">
        <v>182</v>
      </c>
      <c r="I913">
        <v>0</v>
      </c>
      <c r="J913" t="s">
        <v>67</v>
      </c>
      <c r="K913" t="s">
        <v>68</v>
      </c>
      <c r="L913" t="s">
        <v>69</v>
      </c>
      <c r="M913" t="s">
        <v>62</v>
      </c>
      <c r="O913" t="s">
        <v>71</v>
      </c>
    </row>
    <row r="914" spans="1:15" x14ac:dyDescent="0.2">
      <c r="A914" t="s">
        <v>233</v>
      </c>
      <c r="B914" t="s">
        <v>221</v>
      </c>
      <c r="C914" t="s">
        <v>223</v>
      </c>
      <c r="D914" t="s">
        <v>236</v>
      </c>
      <c r="E914" t="s">
        <v>240</v>
      </c>
      <c r="F914" t="s">
        <v>113</v>
      </c>
      <c r="G914" t="s">
        <v>136</v>
      </c>
      <c r="H914" t="s">
        <v>183</v>
      </c>
      <c r="I914">
        <v>1.2722083382892698E-4</v>
      </c>
      <c r="J914" t="s">
        <v>67</v>
      </c>
      <c r="K914" t="s">
        <v>68</v>
      </c>
      <c r="L914" t="s">
        <v>69</v>
      </c>
      <c r="M914" t="s">
        <v>62</v>
      </c>
      <c r="O914" t="s">
        <v>71</v>
      </c>
    </row>
    <row r="915" spans="1:15" x14ac:dyDescent="0.2">
      <c r="A915" t="s">
        <v>233</v>
      </c>
      <c r="B915" t="s">
        <v>221</v>
      </c>
      <c r="C915" t="s">
        <v>223</v>
      </c>
      <c r="D915" t="s">
        <v>236</v>
      </c>
      <c r="E915" t="s">
        <v>240</v>
      </c>
      <c r="F915" t="s">
        <v>113</v>
      </c>
      <c r="G915" t="s">
        <v>136</v>
      </c>
      <c r="H915" t="s">
        <v>184</v>
      </c>
      <c r="I915">
        <v>2.5444166765785394E-5</v>
      </c>
      <c r="J915" t="s">
        <v>67</v>
      </c>
      <c r="K915" t="s">
        <v>68</v>
      </c>
      <c r="L915" t="s">
        <v>69</v>
      </c>
      <c r="M915" t="s">
        <v>62</v>
      </c>
      <c r="O915" t="s">
        <v>71</v>
      </c>
    </row>
    <row r="916" spans="1:15" x14ac:dyDescent="0.2">
      <c r="A916" t="s">
        <v>233</v>
      </c>
      <c r="B916" t="s">
        <v>221</v>
      </c>
      <c r="C916" t="s">
        <v>224</v>
      </c>
      <c r="D916" t="s">
        <v>236</v>
      </c>
      <c r="E916" t="s">
        <v>240</v>
      </c>
      <c r="F916" t="s">
        <v>108</v>
      </c>
      <c r="G916" t="s">
        <v>136</v>
      </c>
      <c r="H916" t="s">
        <v>8</v>
      </c>
      <c r="I916">
        <v>1.0496856746567572E-6</v>
      </c>
      <c r="J916" t="s">
        <v>67</v>
      </c>
      <c r="K916" t="s">
        <v>68</v>
      </c>
      <c r="L916" t="s">
        <v>69</v>
      </c>
      <c r="M916" t="s">
        <v>62</v>
      </c>
      <c r="O916" t="s">
        <v>71</v>
      </c>
    </row>
    <row r="917" spans="1:15" x14ac:dyDescent="0.2">
      <c r="A917" t="s">
        <v>233</v>
      </c>
      <c r="B917" t="s">
        <v>221</v>
      </c>
      <c r="C917" t="s">
        <v>224</v>
      </c>
      <c r="D917" t="s">
        <v>236</v>
      </c>
      <c r="E917" t="s">
        <v>240</v>
      </c>
      <c r="F917" t="s">
        <v>108</v>
      </c>
      <c r="G917" t="s">
        <v>136</v>
      </c>
      <c r="H917" t="s">
        <v>12</v>
      </c>
      <c r="I917">
        <v>3.9864988652253881E-6</v>
      </c>
      <c r="J917" t="s">
        <v>67</v>
      </c>
      <c r="K917" t="s">
        <v>68</v>
      </c>
      <c r="L917" t="s">
        <v>69</v>
      </c>
      <c r="M917" t="s">
        <v>62</v>
      </c>
      <c r="O917" t="s">
        <v>71</v>
      </c>
    </row>
    <row r="918" spans="1:15" x14ac:dyDescent="0.2">
      <c r="A918" t="s">
        <v>233</v>
      </c>
      <c r="B918" t="s">
        <v>221</v>
      </c>
      <c r="C918" t="s">
        <v>224</v>
      </c>
      <c r="D918" t="s">
        <v>236</v>
      </c>
      <c r="E918" t="s">
        <v>240</v>
      </c>
      <c r="F918" t="s">
        <v>108</v>
      </c>
      <c r="G918" t="s">
        <v>136</v>
      </c>
      <c r="H918" t="s">
        <v>13</v>
      </c>
      <c r="I918">
        <v>6.3475798486608294E-6</v>
      </c>
      <c r="J918" t="s">
        <v>67</v>
      </c>
      <c r="K918" t="s">
        <v>68</v>
      </c>
      <c r="L918" t="s">
        <v>69</v>
      </c>
      <c r="M918" t="s">
        <v>62</v>
      </c>
      <c r="O918" t="s">
        <v>71</v>
      </c>
    </row>
    <row r="919" spans="1:15" x14ac:dyDescent="0.2">
      <c r="A919" t="s">
        <v>233</v>
      </c>
      <c r="B919" t="s">
        <v>221</v>
      </c>
      <c r="C919" t="s">
        <v>224</v>
      </c>
      <c r="D919" t="s">
        <v>236</v>
      </c>
      <c r="E919" t="s">
        <v>240</v>
      </c>
      <c r="F919" t="s">
        <v>108</v>
      </c>
      <c r="G919" t="s">
        <v>136</v>
      </c>
      <c r="H919" t="s">
        <v>14</v>
      </c>
      <c r="I919">
        <v>6.6190253966907701E-7</v>
      </c>
      <c r="J919" t="s">
        <v>67</v>
      </c>
      <c r="K919" t="s">
        <v>68</v>
      </c>
      <c r="L919" t="s">
        <v>69</v>
      </c>
      <c r="M919" t="s">
        <v>62</v>
      </c>
      <c r="O919" t="s">
        <v>71</v>
      </c>
    </row>
    <row r="920" spans="1:15" x14ac:dyDescent="0.2">
      <c r="A920" t="s">
        <v>233</v>
      </c>
      <c r="B920" t="s">
        <v>221</v>
      </c>
      <c r="C920" t="s">
        <v>224</v>
      </c>
      <c r="D920" t="s">
        <v>236</v>
      </c>
      <c r="E920" t="s">
        <v>240</v>
      </c>
      <c r="F920" t="s">
        <v>108</v>
      </c>
      <c r="G920" t="s">
        <v>136</v>
      </c>
      <c r="H920" t="s">
        <v>15</v>
      </c>
      <c r="I920">
        <v>3.9496030155750318E-7</v>
      </c>
      <c r="J920" t="s">
        <v>67</v>
      </c>
      <c r="K920" t="s">
        <v>68</v>
      </c>
      <c r="L920" t="s">
        <v>69</v>
      </c>
      <c r="M920" t="s">
        <v>62</v>
      </c>
      <c r="O920" t="s">
        <v>71</v>
      </c>
    </row>
    <row r="921" spans="1:15" x14ac:dyDescent="0.2">
      <c r="A921" t="s">
        <v>233</v>
      </c>
      <c r="B921" t="s">
        <v>221</v>
      </c>
      <c r="C921" t="s">
        <v>224</v>
      </c>
      <c r="D921" t="s">
        <v>236</v>
      </c>
      <c r="E921" t="s">
        <v>240</v>
      </c>
      <c r="F921" t="s">
        <v>108</v>
      </c>
      <c r="G921" t="s">
        <v>136</v>
      </c>
      <c r="H921" t="s">
        <v>16</v>
      </c>
      <c r="I921">
        <v>6.9688746748355384E-6</v>
      </c>
      <c r="J921" t="s">
        <v>67</v>
      </c>
      <c r="K921" t="s">
        <v>68</v>
      </c>
      <c r="L921" t="s">
        <v>69</v>
      </c>
      <c r="M921" t="s">
        <v>62</v>
      </c>
      <c r="O921" t="s">
        <v>71</v>
      </c>
    </row>
    <row r="922" spans="1:15" x14ac:dyDescent="0.2">
      <c r="A922" t="s">
        <v>233</v>
      </c>
      <c r="B922" t="s">
        <v>221</v>
      </c>
      <c r="C922" t="s">
        <v>224</v>
      </c>
      <c r="D922" t="s">
        <v>236</v>
      </c>
      <c r="E922" t="s">
        <v>240</v>
      </c>
      <c r="F922" t="s">
        <v>108</v>
      </c>
      <c r="G922" t="s">
        <v>136</v>
      </c>
      <c r="H922" t="s">
        <v>17</v>
      </c>
      <c r="I922">
        <v>5.1470372831241351E-8</v>
      </c>
      <c r="J922" t="s">
        <v>67</v>
      </c>
      <c r="K922" t="s">
        <v>68</v>
      </c>
      <c r="L922" t="s">
        <v>69</v>
      </c>
      <c r="M922" t="s">
        <v>62</v>
      </c>
      <c r="O922" t="s">
        <v>71</v>
      </c>
    </row>
    <row r="923" spans="1:15" x14ac:dyDescent="0.2">
      <c r="A923" t="s">
        <v>233</v>
      </c>
      <c r="B923" t="s">
        <v>221</v>
      </c>
      <c r="C923" t="s">
        <v>224</v>
      </c>
      <c r="D923" t="s">
        <v>236</v>
      </c>
      <c r="E923" t="s">
        <v>240</v>
      </c>
      <c r="F923" t="s">
        <v>108</v>
      </c>
      <c r="G923" t="s">
        <v>136</v>
      </c>
      <c r="H923" t="s">
        <v>18</v>
      </c>
      <c r="I923">
        <v>1.202837200574718E-7</v>
      </c>
      <c r="J923" t="s">
        <v>67</v>
      </c>
      <c r="K923" t="s">
        <v>68</v>
      </c>
      <c r="L923" t="s">
        <v>69</v>
      </c>
      <c r="M923" t="s">
        <v>62</v>
      </c>
      <c r="O923" t="s">
        <v>71</v>
      </c>
    </row>
    <row r="924" spans="1:15" x14ac:dyDescent="0.2">
      <c r="A924" t="s">
        <v>233</v>
      </c>
      <c r="B924" t="s">
        <v>221</v>
      </c>
      <c r="C924" t="s">
        <v>224</v>
      </c>
      <c r="D924" t="s">
        <v>236</v>
      </c>
      <c r="E924" t="s">
        <v>240</v>
      </c>
      <c r="F924" t="s">
        <v>108</v>
      </c>
      <c r="G924" t="s">
        <v>136</v>
      </c>
      <c r="H924" t="s">
        <v>79</v>
      </c>
      <c r="I924">
        <v>1.8154915794581424E-5</v>
      </c>
      <c r="J924" t="s">
        <v>67</v>
      </c>
      <c r="K924" t="s">
        <v>68</v>
      </c>
      <c r="L924" t="s">
        <v>69</v>
      </c>
      <c r="M924" t="s">
        <v>62</v>
      </c>
      <c r="O924" t="s">
        <v>71</v>
      </c>
    </row>
    <row r="925" spans="1:15" x14ac:dyDescent="0.2">
      <c r="A925" t="s">
        <v>233</v>
      </c>
      <c r="B925" t="s">
        <v>221</v>
      </c>
      <c r="C925" t="s">
        <v>224</v>
      </c>
      <c r="D925" t="s">
        <v>236</v>
      </c>
      <c r="E925" t="s">
        <v>240</v>
      </c>
      <c r="F925" t="s">
        <v>108</v>
      </c>
      <c r="G925" t="s">
        <v>136</v>
      </c>
      <c r="H925" t="s">
        <v>20</v>
      </c>
      <c r="I925">
        <v>1.6434111542004596E-7</v>
      </c>
      <c r="J925" t="s">
        <v>67</v>
      </c>
      <c r="K925" t="s">
        <v>68</v>
      </c>
      <c r="L925" t="s">
        <v>69</v>
      </c>
      <c r="M925" t="s">
        <v>62</v>
      </c>
      <c r="O925" t="s">
        <v>71</v>
      </c>
    </row>
    <row r="926" spans="1:15" x14ac:dyDescent="0.2">
      <c r="A926" t="s">
        <v>233</v>
      </c>
      <c r="B926" t="s">
        <v>221</v>
      </c>
      <c r="C926" t="s">
        <v>224</v>
      </c>
      <c r="D926" t="s">
        <v>236</v>
      </c>
      <c r="E926" t="s">
        <v>240</v>
      </c>
      <c r="F926" t="s">
        <v>108</v>
      </c>
      <c r="G926" t="s">
        <v>136</v>
      </c>
      <c r="H926" t="s">
        <v>243</v>
      </c>
      <c r="I926">
        <v>6.913620201791865E-3</v>
      </c>
      <c r="J926" t="s">
        <v>67</v>
      </c>
      <c r="K926" t="s">
        <v>68</v>
      </c>
      <c r="L926" t="s">
        <v>69</v>
      </c>
      <c r="M926" t="s">
        <v>62</v>
      </c>
      <c r="O926" t="s">
        <v>213</v>
      </c>
    </row>
    <row r="927" spans="1:15" x14ac:dyDescent="0.2">
      <c r="A927" t="s">
        <v>233</v>
      </c>
      <c r="B927" t="s">
        <v>221</v>
      </c>
      <c r="C927" t="s">
        <v>224</v>
      </c>
      <c r="D927" t="s">
        <v>236</v>
      </c>
      <c r="E927" t="s">
        <v>240</v>
      </c>
      <c r="F927" t="s">
        <v>108</v>
      </c>
      <c r="G927" t="s">
        <v>136</v>
      </c>
      <c r="H927" t="s">
        <v>242</v>
      </c>
      <c r="I927">
        <v>0</v>
      </c>
      <c r="J927" t="s">
        <v>67</v>
      </c>
      <c r="K927" t="s">
        <v>68</v>
      </c>
      <c r="L927" t="s">
        <v>69</v>
      </c>
      <c r="M927" t="s">
        <v>62</v>
      </c>
      <c r="O927" t="s">
        <v>71</v>
      </c>
    </row>
    <row r="928" spans="1:15" x14ac:dyDescent="0.2">
      <c r="A928" t="s">
        <v>233</v>
      </c>
      <c r="B928" t="s">
        <v>221</v>
      </c>
      <c r="C928" t="s">
        <v>224</v>
      </c>
      <c r="D928" t="s">
        <v>236</v>
      </c>
      <c r="E928" t="s">
        <v>240</v>
      </c>
      <c r="F928" t="s">
        <v>108</v>
      </c>
      <c r="G928" t="s">
        <v>136</v>
      </c>
      <c r="H928" t="s">
        <v>183</v>
      </c>
      <c r="I928">
        <v>0</v>
      </c>
      <c r="J928" t="s">
        <v>67</v>
      </c>
      <c r="K928" t="s">
        <v>68</v>
      </c>
      <c r="L928" t="s">
        <v>69</v>
      </c>
      <c r="M928" t="s">
        <v>62</v>
      </c>
      <c r="O928" t="s">
        <v>71</v>
      </c>
    </row>
    <row r="929" spans="1:15" x14ac:dyDescent="0.2">
      <c r="A929" t="s">
        <v>233</v>
      </c>
      <c r="B929" t="s">
        <v>221</v>
      </c>
      <c r="C929" t="s">
        <v>224</v>
      </c>
      <c r="D929" t="s">
        <v>236</v>
      </c>
      <c r="E929" t="s">
        <v>240</v>
      </c>
      <c r="F929" t="s">
        <v>108</v>
      </c>
      <c r="G929" t="s">
        <v>136</v>
      </c>
      <c r="H929" t="s">
        <v>184</v>
      </c>
      <c r="I929">
        <v>0</v>
      </c>
      <c r="J929" t="s">
        <v>67</v>
      </c>
      <c r="K929" t="s">
        <v>68</v>
      </c>
      <c r="L929" t="s">
        <v>69</v>
      </c>
      <c r="M929" t="s">
        <v>62</v>
      </c>
      <c r="O929" t="s">
        <v>71</v>
      </c>
    </row>
    <row r="930" spans="1:15" x14ac:dyDescent="0.2">
      <c r="A930" t="s">
        <v>233</v>
      </c>
      <c r="B930" t="s">
        <v>221</v>
      </c>
      <c r="C930" t="s">
        <v>224</v>
      </c>
      <c r="D930" t="s">
        <v>236</v>
      </c>
      <c r="E930" t="s">
        <v>240</v>
      </c>
      <c r="F930" t="s">
        <v>210</v>
      </c>
      <c r="G930" t="s">
        <v>136</v>
      </c>
      <c r="H930" t="s">
        <v>8</v>
      </c>
      <c r="I930">
        <v>0</v>
      </c>
      <c r="J930" t="s">
        <v>67</v>
      </c>
      <c r="K930" t="s">
        <v>68</v>
      </c>
      <c r="L930" t="s">
        <v>69</v>
      </c>
      <c r="M930" t="s">
        <v>62</v>
      </c>
      <c r="O930" t="s">
        <v>71</v>
      </c>
    </row>
    <row r="931" spans="1:15" x14ac:dyDescent="0.2">
      <c r="A931" t="s">
        <v>233</v>
      </c>
      <c r="B931" t="s">
        <v>221</v>
      </c>
      <c r="C931" t="s">
        <v>224</v>
      </c>
      <c r="D931" t="s">
        <v>236</v>
      </c>
      <c r="E931" t="s">
        <v>240</v>
      </c>
      <c r="F931" t="s">
        <v>210</v>
      </c>
      <c r="G931" t="s">
        <v>136</v>
      </c>
      <c r="H931" t="s">
        <v>12</v>
      </c>
      <c r="I931">
        <v>0</v>
      </c>
      <c r="J931" t="s">
        <v>67</v>
      </c>
      <c r="K931" t="s">
        <v>68</v>
      </c>
      <c r="L931" t="s">
        <v>69</v>
      </c>
      <c r="M931" t="s">
        <v>62</v>
      </c>
      <c r="O931" t="s">
        <v>71</v>
      </c>
    </row>
    <row r="932" spans="1:15" x14ac:dyDescent="0.2">
      <c r="A932" t="s">
        <v>233</v>
      </c>
      <c r="B932" t="s">
        <v>221</v>
      </c>
      <c r="C932" t="s">
        <v>224</v>
      </c>
      <c r="D932" t="s">
        <v>236</v>
      </c>
      <c r="E932" t="s">
        <v>240</v>
      </c>
      <c r="F932" t="s">
        <v>210</v>
      </c>
      <c r="G932" t="s">
        <v>136</v>
      </c>
      <c r="H932" t="s">
        <v>13</v>
      </c>
      <c r="I932">
        <v>2.8436018957345973E-6</v>
      </c>
      <c r="J932" t="s">
        <v>67</v>
      </c>
      <c r="K932" t="s">
        <v>68</v>
      </c>
      <c r="L932" t="s">
        <v>69</v>
      </c>
      <c r="M932" t="s">
        <v>62</v>
      </c>
      <c r="O932" t="s">
        <v>71</v>
      </c>
    </row>
    <row r="933" spans="1:15" x14ac:dyDescent="0.2">
      <c r="A933" t="s">
        <v>233</v>
      </c>
      <c r="B933" t="s">
        <v>221</v>
      </c>
      <c r="C933" t="s">
        <v>224</v>
      </c>
      <c r="D933" t="s">
        <v>236</v>
      </c>
      <c r="E933" t="s">
        <v>240</v>
      </c>
      <c r="F933" t="s">
        <v>210</v>
      </c>
      <c r="G933" t="s">
        <v>136</v>
      </c>
      <c r="H933" t="s">
        <v>14</v>
      </c>
      <c r="I933">
        <v>0</v>
      </c>
      <c r="J933" t="s">
        <v>67</v>
      </c>
      <c r="K933" t="s">
        <v>68</v>
      </c>
      <c r="L933" t="s">
        <v>69</v>
      </c>
      <c r="M933" t="s">
        <v>62</v>
      </c>
      <c r="O933" t="s">
        <v>71</v>
      </c>
    </row>
    <row r="934" spans="1:15" x14ac:dyDescent="0.2">
      <c r="A934" t="s">
        <v>233</v>
      </c>
      <c r="B934" t="s">
        <v>221</v>
      </c>
      <c r="C934" t="s">
        <v>224</v>
      </c>
      <c r="D934" t="s">
        <v>236</v>
      </c>
      <c r="E934" t="s">
        <v>240</v>
      </c>
      <c r="F934" t="s">
        <v>210</v>
      </c>
      <c r="G934" t="s">
        <v>136</v>
      </c>
      <c r="H934" t="s">
        <v>15</v>
      </c>
      <c r="I934">
        <v>0</v>
      </c>
      <c r="J934" t="s">
        <v>67</v>
      </c>
      <c r="K934" t="s">
        <v>68</v>
      </c>
      <c r="L934" t="s">
        <v>69</v>
      </c>
      <c r="M934" t="s">
        <v>62</v>
      </c>
      <c r="O934" t="s">
        <v>71</v>
      </c>
    </row>
    <row r="935" spans="1:15" x14ac:dyDescent="0.2">
      <c r="A935" t="s">
        <v>233</v>
      </c>
      <c r="B935" t="s">
        <v>221</v>
      </c>
      <c r="C935" t="s">
        <v>224</v>
      </c>
      <c r="D935" t="s">
        <v>236</v>
      </c>
      <c r="E935" t="s">
        <v>240</v>
      </c>
      <c r="F935" t="s">
        <v>210</v>
      </c>
      <c r="G935" t="s">
        <v>136</v>
      </c>
      <c r="H935" t="s">
        <v>16</v>
      </c>
      <c r="I935">
        <v>1.5545023696682462E-5</v>
      </c>
      <c r="J935" t="s">
        <v>67</v>
      </c>
      <c r="K935" t="s">
        <v>68</v>
      </c>
      <c r="L935" t="s">
        <v>69</v>
      </c>
      <c r="M935" t="s">
        <v>62</v>
      </c>
      <c r="O935" t="s">
        <v>71</v>
      </c>
    </row>
    <row r="936" spans="1:15" x14ac:dyDescent="0.2">
      <c r="A936" t="s">
        <v>233</v>
      </c>
      <c r="B936" t="s">
        <v>221</v>
      </c>
      <c r="C936" t="s">
        <v>224</v>
      </c>
      <c r="D936" t="s">
        <v>236</v>
      </c>
      <c r="E936" t="s">
        <v>240</v>
      </c>
      <c r="F936" t="s">
        <v>210</v>
      </c>
      <c r="G936" t="s">
        <v>136</v>
      </c>
      <c r="H936" t="s">
        <v>17</v>
      </c>
      <c r="I936">
        <v>0</v>
      </c>
      <c r="J936" t="s">
        <v>67</v>
      </c>
      <c r="K936" t="s">
        <v>68</v>
      </c>
      <c r="L936" t="s">
        <v>69</v>
      </c>
      <c r="M936" t="s">
        <v>62</v>
      </c>
      <c r="O936" t="s">
        <v>71</v>
      </c>
    </row>
    <row r="937" spans="1:15" x14ac:dyDescent="0.2">
      <c r="A937" t="s">
        <v>233</v>
      </c>
      <c r="B937" t="s">
        <v>221</v>
      </c>
      <c r="C937" t="s">
        <v>224</v>
      </c>
      <c r="D937" t="s">
        <v>236</v>
      </c>
      <c r="E937" t="s">
        <v>240</v>
      </c>
      <c r="F937" t="s">
        <v>210</v>
      </c>
      <c r="G937" t="s">
        <v>136</v>
      </c>
      <c r="H937" t="s">
        <v>18</v>
      </c>
      <c r="I937">
        <v>0</v>
      </c>
      <c r="J937" t="s">
        <v>67</v>
      </c>
      <c r="K937" t="s">
        <v>68</v>
      </c>
      <c r="L937" t="s">
        <v>69</v>
      </c>
      <c r="M937" t="s">
        <v>62</v>
      </c>
      <c r="O937" t="s">
        <v>71</v>
      </c>
    </row>
    <row r="938" spans="1:15" x14ac:dyDescent="0.2">
      <c r="A938" t="s">
        <v>233</v>
      </c>
      <c r="B938" t="s">
        <v>221</v>
      </c>
      <c r="C938" t="s">
        <v>224</v>
      </c>
      <c r="D938" t="s">
        <v>236</v>
      </c>
      <c r="E938" t="s">
        <v>240</v>
      </c>
      <c r="F938" t="s">
        <v>210</v>
      </c>
      <c r="G938" t="s">
        <v>136</v>
      </c>
      <c r="H938" t="s">
        <v>79</v>
      </c>
      <c r="I938">
        <v>0</v>
      </c>
      <c r="J938" t="s">
        <v>67</v>
      </c>
      <c r="K938" t="s">
        <v>68</v>
      </c>
      <c r="L938" t="s">
        <v>69</v>
      </c>
      <c r="M938" t="s">
        <v>62</v>
      </c>
      <c r="O938" t="s">
        <v>71</v>
      </c>
    </row>
    <row r="939" spans="1:15" x14ac:dyDescent="0.2">
      <c r="A939" t="s">
        <v>233</v>
      </c>
      <c r="B939" t="s">
        <v>221</v>
      </c>
      <c r="C939" t="s">
        <v>224</v>
      </c>
      <c r="D939" t="s">
        <v>236</v>
      </c>
      <c r="E939" t="s">
        <v>240</v>
      </c>
      <c r="F939" t="s">
        <v>210</v>
      </c>
      <c r="G939" t="s">
        <v>136</v>
      </c>
      <c r="H939" t="s">
        <v>20</v>
      </c>
      <c r="I939">
        <v>0</v>
      </c>
      <c r="J939" t="s">
        <v>67</v>
      </c>
      <c r="K939" t="s">
        <v>68</v>
      </c>
      <c r="L939" t="s">
        <v>69</v>
      </c>
      <c r="M939" t="s">
        <v>62</v>
      </c>
      <c r="O939" t="s">
        <v>71</v>
      </c>
    </row>
    <row r="940" spans="1:15" x14ac:dyDescent="0.2">
      <c r="A940" t="s">
        <v>233</v>
      </c>
      <c r="B940" t="s">
        <v>221</v>
      </c>
      <c r="C940" t="s">
        <v>224</v>
      </c>
      <c r="D940" t="s">
        <v>236</v>
      </c>
      <c r="E940" t="s">
        <v>240</v>
      </c>
      <c r="F940" t="s">
        <v>210</v>
      </c>
      <c r="G940" t="s">
        <v>136</v>
      </c>
      <c r="H940" t="s">
        <v>243</v>
      </c>
      <c r="I940">
        <v>0</v>
      </c>
      <c r="J940" t="s">
        <v>67</v>
      </c>
      <c r="K940" t="s">
        <v>68</v>
      </c>
      <c r="L940" t="s">
        <v>69</v>
      </c>
      <c r="M940" t="s">
        <v>62</v>
      </c>
      <c r="O940" t="s">
        <v>213</v>
      </c>
    </row>
    <row r="941" spans="1:15" x14ac:dyDescent="0.2">
      <c r="A941" t="s">
        <v>233</v>
      </c>
      <c r="B941" t="s">
        <v>221</v>
      </c>
      <c r="C941" t="s">
        <v>224</v>
      </c>
      <c r="D941" t="s">
        <v>236</v>
      </c>
      <c r="E941" t="s">
        <v>240</v>
      </c>
      <c r="F941" t="s">
        <v>210</v>
      </c>
      <c r="G941" t="s">
        <v>136</v>
      </c>
      <c r="H941" t="s">
        <v>242</v>
      </c>
      <c r="I941">
        <v>0</v>
      </c>
      <c r="J941" t="s">
        <v>67</v>
      </c>
      <c r="K941" t="s">
        <v>68</v>
      </c>
      <c r="L941" t="s">
        <v>69</v>
      </c>
      <c r="M941" t="s">
        <v>62</v>
      </c>
      <c r="O941" t="s">
        <v>71</v>
      </c>
    </row>
    <row r="942" spans="1:15" x14ac:dyDescent="0.2">
      <c r="A942" t="s">
        <v>233</v>
      </c>
      <c r="B942" t="s">
        <v>221</v>
      </c>
      <c r="C942" t="s">
        <v>224</v>
      </c>
      <c r="D942" t="s">
        <v>236</v>
      </c>
      <c r="E942" t="s">
        <v>240</v>
      </c>
      <c r="F942" t="s">
        <v>210</v>
      </c>
      <c r="G942" t="s">
        <v>136</v>
      </c>
      <c r="H942" t="s">
        <v>183</v>
      </c>
      <c r="I942">
        <v>0</v>
      </c>
      <c r="J942" t="s">
        <v>67</v>
      </c>
      <c r="K942" t="s">
        <v>68</v>
      </c>
      <c r="L942" t="s">
        <v>69</v>
      </c>
      <c r="M942" t="s">
        <v>62</v>
      </c>
      <c r="O942" t="s">
        <v>71</v>
      </c>
    </row>
    <row r="943" spans="1:15" x14ac:dyDescent="0.2">
      <c r="A943" t="s">
        <v>233</v>
      </c>
      <c r="B943" t="s">
        <v>221</v>
      </c>
      <c r="C943" t="s">
        <v>224</v>
      </c>
      <c r="D943" t="s">
        <v>236</v>
      </c>
      <c r="E943" t="s">
        <v>240</v>
      </c>
      <c r="F943" t="s">
        <v>210</v>
      </c>
      <c r="G943" t="s">
        <v>136</v>
      </c>
      <c r="H943" t="s">
        <v>184</v>
      </c>
      <c r="I943">
        <v>0</v>
      </c>
      <c r="J943" t="s">
        <v>67</v>
      </c>
      <c r="K943" t="s">
        <v>68</v>
      </c>
      <c r="L943" t="s">
        <v>69</v>
      </c>
      <c r="M943" t="s">
        <v>62</v>
      </c>
      <c r="O943" t="s">
        <v>71</v>
      </c>
    </row>
    <row r="944" spans="1:15" x14ac:dyDescent="0.2">
      <c r="A944" t="s">
        <v>233</v>
      </c>
      <c r="B944" t="s">
        <v>221</v>
      </c>
      <c r="C944" t="s">
        <v>224</v>
      </c>
      <c r="D944" t="s">
        <v>236</v>
      </c>
      <c r="E944" t="s">
        <v>240</v>
      </c>
      <c r="F944" t="s">
        <v>113</v>
      </c>
      <c r="G944" t="s">
        <v>136</v>
      </c>
      <c r="H944" t="s">
        <v>8</v>
      </c>
      <c r="I944">
        <v>5.3891405801744448E-6</v>
      </c>
      <c r="J944" t="s">
        <v>67</v>
      </c>
      <c r="K944" t="s">
        <v>68</v>
      </c>
      <c r="L944" t="s">
        <v>69</v>
      </c>
      <c r="M944" t="s">
        <v>62</v>
      </c>
      <c r="O944" t="s">
        <v>71</v>
      </c>
    </row>
    <row r="945" spans="1:15" x14ac:dyDescent="0.2">
      <c r="A945" t="s">
        <v>233</v>
      </c>
      <c r="B945" t="s">
        <v>221</v>
      </c>
      <c r="C945" t="s">
        <v>224</v>
      </c>
      <c r="D945" t="s">
        <v>236</v>
      </c>
      <c r="E945" t="s">
        <v>240</v>
      </c>
      <c r="F945" t="s">
        <v>113</v>
      </c>
      <c r="G945" t="s">
        <v>136</v>
      </c>
      <c r="H945" t="s">
        <v>12</v>
      </c>
      <c r="I945">
        <v>1.7076644472929308E-5</v>
      </c>
      <c r="J945" t="s">
        <v>67</v>
      </c>
      <c r="K945" t="s">
        <v>68</v>
      </c>
      <c r="L945" t="s">
        <v>69</v>
      </c>
      <c r="M945" t="s">
        <v>62</v>
      </c>
      <c r="O945" t="s">
        <v>71</v>
      </c>
    </row>
    <row r="946" spans="1:15" x14ac:dyDescent="0.2">
      <c r="A946" t="s">
        <v>233</v>
      </c>
      <c r="B946" t="s">
        <v>221</v>
      </c>
      <c r="C946" t="s">
        <v>224</v>
      </c>
      <c r="D946" t="s">
        <v>236</v>
      </c>
      <c r="E946" t="s">
        <v>240</v>
      </c>
      <c r="F946" t="s">
        <v>113</v>
      </c>
      <c r="G946" t="s">
        <v>136</v>
      </c>
      <c r="H946" t="s">
        <v>13</v>
      </c>
      <c r="I946">
        <v>3.345057482261581E-5</v>
      </c>
      <c r="J946" t="s">
        <v>67</v>
      </c>
      <c r="K946" t="s">
        <v>68</v>
      </c>
      <c r="L946" t="s">
        <v>69</v>
      </c>
      <c r="M946" t="s">
        <v>62</v>
      </c>
      <c r="O946" t="s">
        <v>71</v>
      </c>
    </row>
    <row r="947" spans="1:15" x14ac:dyDescent="0.2">
      <c r="A947" t="s">
        <v>233</v>
      </c>
      <c r="B947" t="s">
        <v>221</v>
      </c>
      <c r="C947" t="s">
        <v>224</v>
      </c>
      <c r="D947" t="s">
        <v>236</v>
      </c>
      <c r="E947" t="s">
        <v>240</v>
      </c>
      <c r="F947" t="s">
        <v>113</v>
      </c>
      <c r="G947" t="s">
        <v>136</v>
      </c>
      <c r="H947" t="s">
        <v>14</v>
      </c>
      <c r="I947">
        <v>6.0081959781366297E-6</v>
      </c>
      <c r="J947" t="s">
        <v>67</v>
      </c>
      <c r="K947" t="s">
        <v>68</v>
      </c>
      <c r="L947" t="s">
        <v>69</v>
      </c>
      <c r="M947" t="s">
        <v>62</v>
      </c>
      <c r="O947" t="s">
        <v>71</v>
      </c>
    </row>
    <row r="948" spans="1:15" x14ac:dyDescent="0.2">
      <c r="A948" t="s">
        <v>233</v>
      </c>
      <c r="B948" t="s">
        <v>221</v>
      </c>
      <c r="C948" t="s">
        <v>224</v>
      </c>
      <c r="D948" t="s">
        <v>236</v>
      </c>
      <c r="E948" t="s">
        <v>240</v>
      </c>
      <c r="F948" t="s">
        <v>113</v>
      </c>
      <c r="G948" t="s">
        <v>136</v>
      </c>
      <c r="H948" t="s">
        <v>15</v>
      </c>
      <c r="I948">
        <v>2.6032671260150942E-6</v>
      </c>
      <c r="J948" t="s">
        <v>67</v>
      </c>
      <c r="K948" t="s">
        <v>68</v>
      </c>
      <c r="L948" t="s">
        <v>69</v>
      </c>
      <c r="M948" t="s">
        <v>62</v>
      </c>
      <c r="O948" t="s">
        <v>71</v>
      </c>
    </row>
    <row r="949" spans="1:15" x14ac:dyDescent="0.2">
      <c r="A949" t="s">
        <v>233</v>
      </c>
      <c r="B949" t="s">
        <v>221</v>
      </c>
      <c r="C949" t="s">
        <v>224</v>
      </c>
      <c r="D949" t="s">
        <v>236</v>
      </c>
      <c r="E949" t="s">
        <v>240</v>
      </c>
      <c r="F949" t="s">
        <v>113</v>
      </c>
      <c r="G949" t="s">
        <v>136</v>
      </c>
      <c r="H949" t="s">
        <v>16</v>
      </c>
      <c r="I949">
        <v>8.2267523283659233E-5</v>
      </c>
      <c r="J949" t="s">
        <v>67</v>
      </c>
      <c r="K949" t="s">
        <v>68</v>
      </c>
      <c r="L949" t="s">
        <v>69</v>
      </c>
      <c r="M949" t="s">
        <v>62</v>
      </c>
      <c r="O949" t="s">
        <v>71</v>
      </c>
    </row>
    <row r="950" spans="1:15" x14ac:dyDescent="0.2">
      <c r="A950" t="s">
        <v>233</v>
      </c>
      <c r="B950" t="s">
        <v>221</v>
      </c>
      <c r="C950" t="s">
        <v>224</v>
      </c>
      <c r="D950" t="s">
        <v>236</v>
      </c>
      <c r="E950" t="s">
        <v>240</v>
      </c>
      <c r="F950" t="s">
        <v>113</v>
      </c>
      <c r="G950" t="s">
        <v>136</v>
      </c>
      <c r="H950" t="s">
        <v>17</v>
      </c>
      <c r="I950">
        <v>2.1380621700004086E-7</v>
      </c>
      <c r="J950" t="s">
        <v>67</v>
      </c>
      <c r="K950" t="s">
        <v>68</v>
      </c>
      <c r="L950" t="s">
        <v>69</v>
      </c>
      <c r="M950" t="s">
        <v>62</v>
      </c>
      <c r="O950" t="s">
        <v>71</v>
      </c>
    </row>
    <row r="951" spans="1:15" x14ac:dyDescent="0.2">
      <c r="A951" t="s">
        <v>233</v>
      </c>
      <c r="B951" t="s">
        <v>221</v>
      </c>
      <c r="C951" t="s">
        <v>224</v>
      </c>
      <c r="D951" t="s">
        <v>236</v>
      </c>
      <c r="E951" t="s">
        <v>240</v>
      </c>
      <c r="F951" t="s">
        <v>113</v>
      </c>
      <c r="G951" t="s">
        <v>136</v>
      </c>
      <c r="H951" t="s">
        <v>18</v>
      </c>
      <c r="I951">
        <v>5.0469253939846944E-7</v>
      </c>
      <c r="J951" t="s">
        <v>67</v>
      </c>
      <c r="K951" t="s">
        <v>68</v>
      </c>
      <c r="L951" t="s">
        <v>69</v>
      </c>
      <c r="M951" t="s">
        <v>62</v>
      </c>
      <c r="O951" t="s">
        <v>71</v>
      </c>
    </row>
    <row r="952" spans="1:15" x14ac:dyDescent="0.2">
      <c r="A952" t="s">
        <v>233</v>
      </c>
      <c r="B952" t="s">
        <v>221</v>
      </c>
      <c r="C952" t="s">
        <v>224</v>
      </c>
      <c r="D952" t="s">
        <v>236</v>
      </c>
      <c r="E952" t="s">
        <v>240</v>
      </c>
      <c r="F952" t="s">
        <v>113</v>
      </c>
      <c r="G952" t="s">
        <v>136</v>
      </c>
      <c r="H952" t="s">
        <v>79</v>
      </c>
      <c r="I952">
        <v>9.4555094135025884E-5</v>
      </c>
      <c r="J952" t="s">
        <v>67</v>
      </c>
      <c r="K952" t="s">
        <v>68</v>
      </c>
      <c r="L952" t="s">
        <v>69</v>
      </c>
      <c r="M952" t="s">
        <v>62</v>
      </c>
      <c r="O952" t="s">
        <v>71</v>
      </c>
    </row>
    <row r="953" spans="1:15" x14ac:dyDescent="0.2">
      <c r="A953" t="s">
        <v>233</v>
      </c>
      <c r="B953" t="s">
        <v>221</v>
      </c>
      <c r="C953" t="s">
        <v>224</v>
      </c>
      <c r="D953" t="s">
        <v>236</v>
      </c>
      <c r="E953" t="s">
        <v>240</v>
      </c>
      <c r="F953" t="s">
        <v>113</v>
      </c>
      <c r="G953" t="s">
        <v>136</v>
      </c>
      <c r="H953" t="s">
        <v>20</v>
      </c>
      <c r="I953">
        <v>7.4706084085080092E-7</v>
      </c>
      <c r="J953" t="s">
        <v>67</v>
      </c>
      <c r="K953" t="s">
        <v>68</v>
      </c>
      <c r="L953" t="s">
        <v>69</v>
      </c>
      <c r="M953" t="s">
        <v>62</v>
      </c>
      <c r="O953" t="s">
        <v>71</v>
      </c>
    </row>
    <row r="954" spans="1:15" x14ac:dyDescent="0.2">
      <c r="A954" t="s">
        <v>233</v>
      </c>
      <c r="B954" t="s">
        <v>221</v>
      </c>
      <c r="C954" t="s">
        <v>224</v>
      </c>
      <c r="D954" t="s">
        <v>236</v>
      </c>
      <c r="E954" t="s">
        <v>240</v>
      </c>
      <c r="F954" t="s">
        <v>113</v>
      </c>
      <c r="G954" t="s">
        <v>136</v>
      </c>
      <c r="H954" t="s">
        <v>243</v>
      </c>
      <c r="I954">
        <v>4.7672237984849757E-2</v>
      </c>
      <c r="J954" t="s">
        <v>67</v>
      </c>
      <c r="K954" t="s">
        <v>68</v>
      </c>
      <c r="L954" t="s">
        <v>69</v>
      </c>
      <c r="M954" t="s">
        <v>62</v>
      </c>
      <c r="O954" t="s">
        <v>213</v>
      </c>
    </row>
    <row r="955" spans="1:15" x14ac:dyDescent="0.2">
      <c r="A955" t="s">
        <v>233</v>
      </c>
      <c r="B955" t="s">
        <v>221</v>
      </c>
      <c r="C955" t="s">
        <v>224</v>
      </c>
      <c r="D955" t="s">
        <v>236</v>
      </c>
      <c r="E955" t="s">
        <v>240</v>
      </c>
      <c r="F955" t="s">
        <v>113</v>
      </c>
      <c r="G955" t="s">
        <v>136</v>
      </c>
      <c r="H955" t="s">
        <v>242</v>
      </c>
      <c r="I955">
        <v>0</v>
      </c>
      <c r="J955" t="s">
        <v>67</v>
      </c>
      <c r="K955" t="s">
        <v>68</v>
      </c>
      <c r="L955" t="s">
        <v>69</v>
      </c>
      <c r="M955" t="s">
        <v>62</v>
      </c>
      <c r="O955" t="s">
        <v>71</v>
      </c>
    </row>
    <row r="956" spans="1:15" x14ac:dyDescent="0.2">
      <c r="A956" t="s">
        <v>233</v>
      </c>
      <c r="B956" t="s">
        <v>221</v>
      </c>
      <c r="C956" t="s">
        <v>224</v>
      </c>
      <c r="D956" t="s">
        <v>236</v>
      </c>
      <c r="E956" t="s">
        <v>240</v>
      </c>
      <c r="F956" t="s">
        <v>113</v>
      </c>
      <c r="G956" t="s">
        <v>136</v>
      </c>
      <c r="H956" t="s">
        <v>183</v>
      </c>
      <c r="I956">
        <v>1.2722083382892698E-4</v>
      </c>
      <c r="J956" t="s">
        <v>67</v>
      </c>
      <c r="K956" t="s">
        <v>68</v>
      </c>
      <c r="L956" t="s">
        <v>69</v>
      </c>
      <c r="M956" t="s">
        <v>62</v>
      </c>
      <c r="O956" t="s">
        <v>71</v>
      </c>
    </row>
    <row r="957" spans="1:15" x14ac:dyDescent="0.2">
      <c r="A957" t="s">
        <v>233</v>
      </c>
      <c r="B957" t="s">
        <v>221</v>
      </c>
      <c r="C957" t="s">
        <v>224</v>
      </c>
      <c r="D957" t="s">
        <v>236</v>
      </c>
      <c r="E957" t="s">
        <v>240</v>
      </c>
      <c r="F957" t="s">
        <v>113</v>
      </c>
      <c r="G957" t="s">
        <v>136</v>
      </c>
      <c r="H957" t="s">
        <v>184</v>
      </c>
      <c r="I957">
        <v>2.5444166765785394E-5</v>
      </c>
      <c r="J957" t="s">
        <v>67</v>
      </c>
      <c r="K957" t="s">
        <v>68</v>
      </c>
      <c r="L957" t="s">
        <v>69</v>
      </c>
      <c r="M957" t="s">
        <v>62</v>
      </c>
      <c r="O957" t="s">
        <v>71</v>
      </c>
    </row>
    <row r="958" spans="1:15" x14ac:dyDescent="0.2">
      <c r="A958" t="s">
        <v>233</v>
      </c>
      <c r="B958" t="s">
        <v>220</v>
      </c>
      <c r="C958" t="s">
        <v>222</v>
      </c>
      <c r="D958" t="s">
        <v>235</v>
      </c>
      <c r="E958" t="s">
        <v>238</v>
      </c>
      <c r="F958" t="s">
        <v>87</v>
      </c>
      <c r="G958" t="s">
        <v>84</v>
      </c>
      <c r="H958" t="s">
        <v>84</v>
      </c>
      <c r="I958">
        <v>0.82658496880193666</v>
      </c>
      <c r="J958" t="s">
        <v>63</v>
      </c>
      <c r="K958" t="s">
        <v>64</v>
      </c>
      <c r="L958" t="s">
        <v>65</v>
      </c>
      <c r="M958" t="s">
        <v>62</v>
      </c>
      <c r="N958" t="s">
        <v>85</v>
      </c>
      <c r="O958" t="s">
        <v>147</v>
      </c>
    </row>
    <row r="959" spans="1:15" x14ac:dyDescent="0.2">
      <c r="A959" t="s">
        <v>233</v>
      </c>
      <c r="B959" t="s">
        <v>220</v>
      </c>
      <c r="C959" t="s">
        <v>223</v>
      </c>
      <c r="D959" t="s">
        <v>235</v>
      </c>
      <c r="E959" t="s">
        <v>238</v>
      </c>
      <c r="F959" t="s">
        <v>100</v>
      </c>
      <c r="G959" t="s">
        <v>138</v>
      </c>
      <c r="H959" t="s">
        <v>138</v>
      </c>
      <c r="I959">
        <v>1.8099927404718692</v>
      </c>
      <c r="J959" t="s">
        <v>63</v>
      </c>
      <c r="K959" t="s">
        <v>64</v>
      </c>
      <c r="L959" t="s">
        <v>65</v>
      </c>
      <c r="M959" t="s">
        <v>62</v>
      </c>
      <c r="N959" t="s">
        <v>85</v>
      </c>
      <c r="O959" t="s">
        <v>153</v>
      </c>
    </row>
    <row r="960" spans="1:15" x14ac:dyDescent="0.2">
      <c r="A960" t="s">
        <v>233</v>
      </c>
      <c r="B960" t="s">
        <v>220</v>
      </c>
      <c r="C960" t="s">
        <v>224</v>
      </c>
      <c r="D960" t="s">
        <v>235</v>
      </c>
      <c r="E960" t="s">
        <v>238</v>
      </c>
      <c r="F960" t="s">
        <v>108</v>
      </c>
      <c r="G960" t="s">
        <v>148</v>
      </c>
      <c r="H960" t="s">
        <v>148</v>
      </c>
      <c r="I960">
        <v>1.9360891089108909</v>
      </c>
      <c r="J960" t="s">
        <v>63</v>
      </c>
      <c r="K960" t="s">
        <v>64</v>
      </c>
      <c r="L960" t="s">
        <v>65</v>
      </c>
      <c r="M960" t="s">
        <v>62</v>
      </c>
      <c r="N960" t="s">
        <v>85</v>
      </c>
      <c r="O960" t="s">
        <v>153</v>
      </c>
    </row>
    <row r="961" spans="1:15" x14ac:dyDescent="0.2">
      <c r="A961" t="s">
        <v>233</v>
      </c>
      <c r="B961" t="s">
        <v>221</v>
      </c>
      <c r="C961" t="s">
        <v>222</v>
      </c>
      <c r="D961" t="s">
        <v>235</v>
      </c>
      <c r="E961" t="s">
        <v>238</v>
      </c>
      <c r="F961" t="s">
        <v>87</v>
      </c>
      <c r="G961" t="s">
        <v>84</v>
      </c>
      <c r="H961" t="s">
        <v>84</v>
      </c>
      <c r="I961">
        <v>0.82658496880193666</v>
      </c>
      <c r="J961" t="s">
        <v>63</v>
      </c>
      <c r="K961" t="s">
        <v>64</v>
      </c>
      <c r="L961" t="s">
        <v>65</v>
      </c>
      <c r="M961" t="s">
        <v>62</v>
      </c>
      <c r="N961" t="s">
        <v>85</v>
      </c>
      <c r="O961" t="s">
        <v>147</v>
      </c>
    </row>
    <row r="962" spans="1:15" x14ac:dyDescent="0.2">
      <c r="A962" t="s">
        <v>233</v>
      </c>
      <c r="B962" t="s">
        <v>221</v>
      </c>
      <c r="C962" t="s">
        <v>223</v>
      </c>
      <c r="D962" t="s">
        <v>235</v>
      </c>
      <c r="E962" t="s">
        <v>238</v>
      </c>
      <c r="F962" t="s">
        <v>100</v>
      </c>
      <c r="G962" t="s">
        <v>138</v>
      </c>
      <c r="H962" t="s">
        <v>138</v>
      </c>
      <c r="I962">
        <v>1.8099927404718692</v>
      </c>
      <c r="J962" t="s">
        <v>63</v>
      </c>
      <c r="K962" t="s">
        <v>64</v>
      </c>
      <c r="L962" t="s">
        <v>65</v>
      </c>
      <c r="M962" t="s">
        <v>62</v>
      </c>
      <c r="N962" t="s">
        <v>85</v>
      </c>
      <c r="O962" t="s">
        <v>153</v>
      </c>
    </row>
    <row r="963" spans="1:15" x14ac:dyDescent="0.2">
      <c r="A963" t="s">
        <v>233</v>
      </c>
      <c r="B963" t="s">
        <v>221</v>
      </c>
      <c r="C963" t="s">
        <v>224</v>
      </c>
      <c r="D963" t="s">
        <v>235</v>
      </c>
      <c r="E963" t="s">
        <v>238</v>
      </c>
      <c r="F963" t="s">
        <v>108</v>
      </c>
      <c r="G963" t="s">
        <v>148</v>
      </c>
      <c r="H963" t="s">
        <v>148</v>
      </c>
      <c r="I963">
        <v>1.9370693069306928</v>
      </c>
      <c r="J963" t="s">
        <v>63</v>
      </c>
      <c r="K963" t="s">
        <v>64</v>
      </c>
      <c r="L963" t="s">
        <v>65</v>
      </c>
      <c r="M963" t="s">
        <v>62</v>
      </c>
      <c r="N963" t="s">
        <v>85</v>
      </c>
      <c r="O963" t="s">
        <v>153</v>
      </c>
    </row>
    <row r="964" spans="1:15" x14ac:dyDescent="0.2">
      <c r="A964" t="s">
        <v>233</v>
      </c>
      <c r="B964" t="s">
        <v>220</v>
      </c>
      <c r="C964" t="s">
        <v>222</v>
      </c>
      <c r="D964" t="s">
        <v>235</v>
      </c>
      <c r="E964" t="s">
        <v>238</v>
      </c>
      <c r="F964" t="s">
        <v>87</v>
      </c>
      <c r="G964" t="s">
        <v>139</v>
      </c>
      <c r="H964" t="s">
        <v>139</v>
      </c>
      <c r="I964">
        <v>0.5649722177333103</v>
      </c>
      <c r="J964" t="s">
        <v>63</v>
      </c>
      <c r="K964" t="s">
        <v>64</v>
      </c>
      <c r="L964" t="s">
        <v>65</v>
      </c>
      <c r="M964" t="s">
        <v>62</v>
      </c>
      <c r="N964" t="s">
        <v>85</v>
      </c>
      <c r="O964" t="s">
        <v>153</v>
      </c>
    </row>
    <row r="965" spans="1:15" x14ac:dyDescent="0.2">
      <c r="A965" t="s">
        <v>233</v>
      </c>
      <c r="B965" t="s">
        <v>220</v>
      </c>
      <c r="C965" t="s">
        <v>222</v>
      </c>
      <c r="D965" t="s">
        <v>235</v>
      </c>
      <c r="E965" t="s">
        <v>238</v>
      </c>
      <c r="F965" t="s">
        <v>93</v>
      </c>
      <c r="G965" t="s">
        <v>7</v>
      </c>
      <c r="H965" t="s">
        <v>7</v>
      </c>
      <c r="I965">
        <v>0.10218648935107733</v>
      </c>
      <c r="J965" t="s">
        <v>63</v>
      </c>
      <c r="K965" t="s">
        <v>64</v>
      </c>
      <c r="L965" t="s">
        <v>65</v>
      </c>
      <c r="M965" t="s">
        <v>62</v>
      </c>
      <c r="O965" t="s">
        <v>154</v>
      </c>
    </row>
    <row r="966" spans="1:15" x14ac:dyDescent="0.2">
      <c r="A966" t="s">
        <v>233</v>
      </c>
      <c r="B966" t="s">
        <v>220</v>
      </c>
      <c r="C966" t="s">
        <v>222</v>
      </c>
      <c r="D966" t="s">
        <v>235</v>
      </c>
      <c r="E966" t="s">
        <v>238</v>
      </c>
      <c r="F966" t="s">
        <v>87</v>
      </c>
      <c r="G966" t="s">
        <v>134</v>
      </c>
      <c r="H966" t="s">
        <v>134</v>
      </c>
      <c r="I966">
        <v>-0.14499999999999999</v>
      </c>
      <c r="J966" t="s">
        <v>63</v>
      </c>
      <c r="K966" t="s">
        <v>64</v>
      </c>
      <c r="L966" t="s">
        <v>65</v>
      </c>
      <c r="M966" t="s">
        <v>62</v>
      </c>
      <c r="O966" t="s">
        <v>151</v>
      </c>
    </row>
    <row r="967" spans="1:15" x14ac:dyDescent="0.2">
      <c r="A967" t="s">
        <v>233</v>
      </c>
      <c r="B967" t="s">
        <v>220</v>
      </c>
      <c r="C967" t="s">
        <v>223</v>
      </c>
      <c r="D967" t="s">
        <v>235</v>
      </c>
      <c r="E967" t="s">
        <v>238</v>
      </c>
      <c r="F967" t="s">
        <v>100</v>
      </c>
      <c r="G967" t="s">
        <v>7</v>
      </c>
      <c r="H967" t="s">
        <v>7</v>
      </c>
      <c r="I967">
        <v>4.889292196007259E-3</v>
      </c>
      <c r="J967" t="s">
        <v>63</v>
      </c>
      <c r="K967" t="s">
        <v>64</v>
      </c>
      <c r="L967" t="s">
        <v>65</v>
      </c>
      <c r="M967" t="s">
        <v>62</v>
      </c>
      <c r="O967" t="s">
        <v>154</v>
      </c>
    </row>
    <row r="968" spans="1:15" x14ac:dyDescent="0.2">
      <c r="A968" t="s">
        <v>233</v>
      </c>
      <c r="B968" t="s">
        <v>220</v>
      </c>
      <c r="C968" t="s">
        <v>223</v>
      </c>
      <c r="D968" t="s">
        <v>235</v>
      </c>
      <c r="E968" t="s">
        <v>238</v>
      </c>
      <c r="F968" t="s">
        <v>93</v>
      </c>
      <c r="G968" t="s">
        <v>7</v>
      </c>
      <c r="H968" t="s">
        <v>7</v>
      </c>
      <c r="I968">
        <v>0.10218648935107733</v>
      </c>
      <c r="J968" t="s">
        <v>63</v>
      </c>
      <c r="K968" t="s">
        <v>64</v>
      </c>
      <c r="L968" t="s">
        <v>65</v>
      </c>
      <c r="M968" t="s">
        <v>62</v>
      </c>
      <c r="O968" t="s">
        <v>154</v>
      </c>
    </row>
    <row r="969" spans="1:15" x14ac:dyDescent="0.2">
      <c r="A969" t="s">
        <v>233</v>
      </c>
      <c r="B969" t="s">
        <v>220</v>
      </c>
      <c r="C969" t="s">
        <v>223</v>
      </c>
      <c r="D969" t="s">
        <v>235</v>
      </c>
      <c r="E969" t="s">
        <v>238</v>
      </c>
      <c r="F969" t="s">
        <v>100</v>
      </c>
      <c r="G969" t="s">
        <v>134</v>
      </c>
      <c r="H969" t="s">
        <v>134</v>
      </c>
      <c r="I969">
        <v>-0.55600000000000005</v>
      </c>
      <c r="J969" t="s">
        <v>63</v>
      </c>
      <c r="K969" t="s">
        <v>64</v>
      </c>
      <c r="L969" t="s">
        <v>65</v>
      </c>
      <c r="M969" t="s">
        <v>62</v>
      </c>
      <c r="O969" t="s">
        <v>151</v>
      </c>
    </row>
    <row r="970" spans="1:15" x14ac:dyDescent="0.2">
      <c r="A970" t="s">
        <v>233</v>
      </c>
      <c r="B970" t="s">
        <v>220</v>
      </c>
      <c r="C970" t="s">
        <v>224</v>
      </c>
      <c r="D970" t="s">
        <v>235</v>
      </c>
      <c r="E970" t="s">
        <v>238</v>
      </c>
      <c r="F970" t="s">
        <v>108</v>
      </c>
      <c r="G970" t="s">
        <v>139</v>
      </c>
      <c r="H970" t="s">
        <v>139</v>
      </c>
      <c r="I970">
        <v>2.2544554455445544E-2</v>
      </c>
      <c r="J970" t="s">
        <v>63</v>
      </c>
      <c r="K970" t="s">
        <v>64</v>
      </c>
      <c r="L970" t="s">
        <v>65</v>
      </c>
      <c r="M970" t="s">
        <v>62</v>
      </c>
      <c r="N970" t="s">
        <v>211</v>
      </c>
      <c r="O970" t="s">
        <v>152</v>
      </c>
    </row>
    <row r="971" spans="1:15" x14ac:dyDescent="0.2">
      <c r="A971" t="s">
        <v>233</v>
      </c>
      <c r="B971" t="s">
        <v>220</v>
      </c>
      <c r="C971" t="s">
        <v>224</v>
      </c>
      <c r="D971" t="s">
        <v>235</v>
      </c>
      <c r="E971" t="s">
        <v>238</v>
      </c>
      <c r="F971" t="s">
        <v>108</v>
      </c>
      <c r="G971" t="s">
        <v>7</v>
      </c>
      <c r="H971" t="s">
        <v>7</v>
      </c>
      <c r="I971">
        <v>2.1564356435643563E-2</v>
      </c>
      <c r="J971" t="s">
        <v>63</v>
      </c>
      <c r="K971" t="s">
        <v>64</v>
      </c>
      <c r="L971" t="s">
        <v>65</v>
      </c>
      <c r="M971" t="s">
        <v>62</v>
      </c>
      <c r="O971" t="s">
        <v>154</v>
      </c>
    </row>
    <row r="972" spans="1:15" x14ac:dyDescent="0.2">
      <c r="A972" t="s">
        <v>233</v>
      </c>
      <c r="B972" t="s">
        <v>220</v>
      </c>
      <c r="C972" t="s">
        <v>224</v>
      </c>
      <c r="D972" t="s">
        <v>235</v>
      </c>
      <c r="E972" t="s">
        <v>238</v>
      </c>
      <c r="F972" t="s">
        <v>93</v>
      </c>
      <c r="G972" t="s">
        <v>7</v>
      </c>
      <c r="H972" t="s">
        <v>7</v>
      </c>
      <c r="I972">
        <v>0.10218648935107733</v>
      </c>
      <c r="J972" t="s">
        <v>63</v>
      </c>
      <c r="K972" t="s">
        <v>64</v>
      </c>
      <c r="L972" t="s">
        <v>65</v>
      </c>
      <c r="M972" t="s">
        <v>62</v>
      </c>
      <c r="O972" t="s">
        <v>154</v>
      </c>
    </row>
    <row r="973" spans="1:15" x14ac:dyDescent="0.2">
      <c r="A973" t="s">
        <v>233</v>
      </c>
      <c r="B973" t="s">
        <v>220</v>
      </c>
      <c r="C973" t="s">
        <v>224</v>
      </c>
      <c r="D973" t="s">
        <v>235</v>
      </c>
      <c r="E973" t="s">
        <v>238</v>
      </c>
      <c r="F973" t="s">
        <v>108</v>
      </c>
      <c r="G973" t="s">
        <v>134</v>
      </c>
      <c r="H973" t="s">
        <v>134</v>
      </c>
      <c r="I973">
        <v>-0.38900000000000001</v>
      </c>
      <c r="J973" t="s">
        <v>63</v>
      </c>
      <c r="K973" t="s">
        <v>64</v>
      </c>
      <c r="L973" t="s">
        <v>65</v>
      </c>
      <c r="M973" t="s">
        <v>62</v>
      </c>
      <c r="O973" t="s">
        <v>151</v>
      </c>
    </row>
    <row r="974" spans="1:15" x14ac:dyDescent="0.2">
      <c r="A974" t="s">
        <v>233</v>
      </c>
      <c r="B974" t="s">
        <v>221</v>
      </c>
      <c r="C974" t="s">
        <v>222</v>
      </c>
      <c r="D974" t="s">
        <v>235</v>
      </c>
      <c r="E974" t="s">
        <v>238</v>
      </c>
      <c r="F974" t="s">
        <v>87</v>
      </c>
      <c r="G974" t="s">
        <v>139</v>
      </c>
      <c r="H974" t="s">
        <v>139</v>
      </c>
      <c r="I974">
        <v>0.5649722177333103</v>
      </c>
      <c r="J974" t="s">
        <v>63</v>
      </c>
      <c r="K974" t="s">
        <v>64</v>
      </c>
      <c r="L974" t="s">
        <v>65</v>
      </c>
      <c r="M974" t="s">
        <v>62</v>
      </c>
      <c r="O974" t="s">
        <v>152</v>
      </c>
    </row>
    <row r="975" spans="1:15" x14ac:dyDescent="0.2">
      <c r="A975" t="s">
        <v>233</v>
      </c>
      <c r="B975" t="s">
        <v>221</v>
      </c>
      <c r="C975" t="s">
        <v>222</v>
      </c>
      <c r="D975" t="s">
        <v>235</v>
      </c>
      <c r="E975" t="s">
        <v>238</v>
      </c>
      <c r="F975" t="s">
        <v>113</v>
      </c>
      <c r="G975" t="s">
        <v>7</v>
      </c>
      <c r="H975" t="s">
        <v>7</v>
      </c>
      <c r="I975">
        <v>0.3779163334465776</v>
      </c>
      <c r="J975" t="s">
        <v>63</v>
      </c>
      <c r="K975" t="s">
        <v>64</v>
      </c>
      <c r="L975" t="s">
        <v>65</v>
      </c>
      <c r="M975" t="s">
        <v>62</v>
      </c>
      <c r="O975" t="s">
        <v>154</v>
      </c>
    </row>
    <row r="976" spans="1:15" x14ac:dyDescent="0.2">
      <c r="A976" t="s">
        <v>233</v>
      </c>
      <c r="B976" t="s">
        <v>221</v>
      </c>
      <c r="C976" t="s">
        <v>222</v>
      </c>
      <c r="D976" t="s">
        <v>235</v>
      </c>
      <c r="E976" t="s">
        <v>238</v>
      </c>
      <c r="F976" t="s">
        <v>87</v>
      </c>
      <c r="G976" t="s">
        <v>134</v>
      </c>
      <c r="H976" t="s">
        <v>134</v>
      </c>
      <c r="I976">
        <v>-0.14499999999999999</v>
      </c>
      <c r="J976" t="s">
        <v>63</v>
      </c>
      <c r="K976" t="s">
        <v>64</v>
      </c>
      <c r="L976" t="s">
        <v>65</v>
      </c>
      <c r="M976" t="s">
        <v>62</v>
      </c>
      <c r="O976" t="s">
        <v>151</v>
      </c>
    </row>
    <row r="977" spans="1:15" x14ac:dyDescent="0.2">
      <c r="A977" t="s">
        <v>233</v>
      </c>
      <c r="B977" t="s">
        <v>221</v>
      </c>
      <c r="C977" t="s">
        <v>222</v>
      </c>
      <c r="D977" t="s">
        <v>235</v>
      </c>
      <c r="E977" t="s">
        <v>238</v>
      </c>
      <c r="F977" t="s">
        <v>113</v>
      </c>
      <c r="G977" t="s">
        <v>149</v>
      </c>
      <c r="H977" t="s">
        <v>149</v>
      </c>
      <c r="I977">
        <v>3.0549614780076844E-3</v>
      </c>
      <c r="J977" t="s">
        <v>63</v>
      </c>
      <c r="K977" t="s">
        <v>64</v>
      </c>
      <c r="L977" t="s">
        <v>65</v>
      </c>
      <c r="M977" t="s">
        <v>62</v>
      </c>
      <c r="O977" t="s">
        <v>155</v>
      </c>
    </row>
    <row r="978" spans="1:15" x14ac:dyDescent="0.2">
      <c r="A978" t="s">
        <v>233</v>
      </c>
      <c r="B978" t="s">
        <v>221</v>
      </c>
      <c r="C978" t="s">
        <v>223</v>
      </c>
      <c r="D978" t="s">
        <v>235</v>
      </c>
      <c r="E978" t="s">
        <v>238</v>
      </c>
      <c r="F978" t="s">
        <v>100</v>
      </c>
      <c r="G978" t="s">
        <v>7</v>
      </c>
      <c r="H978" t="s">
        <v>7</v>
      </c>
      <c r="I978">
        <v>4.889292196007259E-3</v>
      </c>
      <c r="J978" t="s">
        <v>63</v>
      </c>
      <c r="K978" t="s">
        <v>64</v>
      </c>
      <c r="L978" t="s">
        <v>65</v>
      </c>
      <c r="M978" t="s">
        <v>62</v>
      </c>
      <c r="O978" t="s">
        <v>154</v>
      </c>
    </row>
    <row r="979" spans="1:15" x14ac:dyDescent="0.2">
      <c r="A979" t="s">
        <v>233</v>
      </c>
      <c r="B979" t="s">
        <v>221</v>
      </c>
      <c r="C979" t="s">
        <v>223</v>
      </c>
      <c r="D979" t="s">
        <v>235</v>
      </c>
      <c r="E979" t="s">
        <v>238</v>
      </c>
      <c r="F979" t="s">
        <v>113</v>
      </c>
      <c r="G979" t="s">
        <v>7</v>
      </c>
      <c r="H979" t="s">
        <v>7</v>
      </c>
      <c r="I979">
        <v>0.3779163334465776</v>
      </c>
      <c r="J979" t="s">
        <v>63</v>
      </c>
      <c r="K979" t="s">
        <v>64</v>
      </c>
      <c r="L979" t="s">
        <v>65</v>
      </c>
      <c r="M979" t="s">
        <v>62</v>
      </c>
      <c r="O979" t="s">
        <v>154</v>
      </c>
    </row>
    <row r="980" spans="1:15" x14ac:dyDescent="0.2">
      <c r="A980" t="s">
        <v>233</v>
      </c>
      <c r="B980" t="s">
        <v>221</v>
      </c>
      <c r="C980" t="s">
        <v>223</v>
      </c>
      <c r="D980" t="s">
        <v>235</v>
      </c>
      <c r="E980" t="s">
        <v>238</v>
      </c>
      <c r="F980" t="s">
        <v>113</v>
      </c>
      <c r="G980" t="s">
        <v>149</v>
      </c>
      <c r="H980" t="s">
        <v>149</v>
      </c>
      <c r="I980">
        <v>3.0549614780076844E-3</v>
      </c>
      <c r="J980" t="s">
        <v>63</v>
      </c>
      <c r="K980" t="s">
        <v>64</v>
      </c>
      <c r="L980" t="s">
        <v>65</v>
      </c>
      <c r="M980" t="s">
        <v>62</v>
      </c>
      <c r="O980" t="s">
        <v>155</v>
      </c>
    </row>
    <row r="981" spans="1:15" x14ac:dyDescent="0.2">
      <c r="A981" t="s">
        <v>233</v>
      </c>
      <c r="B981" t="s">
        <v>221</v>
      </c>
      <c r="C981" t="s">
        <v>223</v>
      </c>
      <c r="D981" t="s">
        <v>235</v>
      </c>
      <c r="E981" t="s">
        <v>238</v>
      </c>
      <c r="F981" t="s">
        <v>100</v>
      </c>
      <c r="G981" t="s">
        <v>134</v>
      </c>
      <c r="H981" t="s">
        <v>134</v>
      </c>
      <c r="I981">
        <v>-0.55600000000000005</v>
      </c>
      <c r="J981" t="s">
        <v>63</v>
      </c>
      <c r="K981" t="s">
        <v>64</v>
      </c>
      <c r="L981" t="s">
        <v>65</v>
      </c>
      <c r="M981" t="s">
        <v>62</v>
      </c>
      <c r="O981" t="s">
        <v>151</v>
      </c>
    </row>
    <row r="982" spans="1:15" x14ac:dyDescent="0.2">
      <c r="A982" t="s">
        <v>233</v>
      </c>
      <c r="B982" t="s">
        <v>221</v>
      </c>
      <c r="C982" t="s">
        <v>224</v>
      </c>
      <c r="D982" t="s">
        <v>235</v>
      </c>
      <c r="E982" t="s">
        <v>238</v>
      </c>
      <c r="F982" t="s">
        <v>108</v>
      </c>
      <c r="G982" t="s">
        <v>139</v>
      </c>
      <c r="H982" t="s">
        <v>139</v>
      </c>
      <c r="I982">
        <v>2.3524752475247525E-2</v>
      </c>
      <c r="J982" t="s">
        <v>63</v>
      </c>
      <c r="K982" t="s">
        <v>64</v>
      </c>
      <c r="L982" t="s">
        <v>65</v>
      </c>
      <c r="M982" t="s">
        <v>62</v>
      </c>
      <c r="O982" t="s">
        <v>152</v>
      </c>
    </row>
    <row r="983" spans="1:15" x14ac:dyDescent="0.2">
      <c r="A983" t="s">
        <v>233</v>
      </c>
      <c r="B983" t="s">
        <v>221</v>
      </c>
      <c r="C983" t="s">
        <v>224</v>
      </c>
      <c r="D983" t="s">
        <v>235</v>
      </c>
      <c r="E983" t="s">
        <v>238</v>
      </c>
      <c r="F983" t="s">
        <v>108</v>
      </c>
      <c r="G983" t="s">
        <v>7</v>
      </c>
      <c r="H983" t="s">
        <v>7</v>
      </c>
      <c r="I983">
        <v>1.9603960396039604E-2</v>
      </c>
      <c r="J983" t="s">
        <v>63</v>
      </c>
      <c r="K983" t="s">
        <v>64</v>
      </c>
      <c r="L983" t="s">
        <v>65</v>
      </c>
      <c r="M983" t="s">
        <v>62</v>
      </c>
      <c r="O983" t="s">
        <v>154</v>
      </c>
    </row>
    <row r="984" spans="1:15" x14ac:dyDescent="0.2">
      <c r="A984" t="s">
        <v>233</v>
      </c>
      <c r="B984" t="s">
        <v>221</v>
      </c>
      <c r="C984" t="s">
        <v>224</v>
      </c>
      <c r="D984" t="s">
        <v>235</v>
      </c>
      <c r="E984" t="s">
        <v>238</v>
      </c>
      <c r="F984" t="s">
        <v>113</v>
      </c>
      <c r="G984" t="s">
        <v>7</v>
      </c>
      <c r="H984" t="s">
        <v>7</v>
      </c>
      <c r="I984">
        <v>0.3779163334465776</v>
      </c>
      <c r="J984" t="s">
        <v>63</v>
      </c>
      <c r="K984" t="s">
        <v>64</v>
      </c>
      <c r="L984" t="s">
        <v>65</v>
      </c>
      <c r="M984" t="s">
        <v>62</v>
      </c>
      <c r="O984" t="s">
        <v>154</v>
      </c>
    </row>
    <row r="985" spans="1:15" x14ac:dyDescent="0.2">
      <c r="A985" t="s">
        <v>233</v>
      </c>
      <c r="B985" t="s">
        <v>221</v>
      </c>
      <c r="C985" t="s">
        <v>224</v>
      </c>
      <c r="D985" t="s">
        <v>235</v>
      </c>
      <c r="E985" t="s">
        <v>238</v>
      </c>
      <c r="F985" t="s">
        <v>113</v>
      </c>
      <c r="G985" t="s">
        <v>7</v>
      </c>
      <c r="H985" t="s">
        <v>7</v>
      </c>
      <c r="I985">
        <v>3.0549614780076844E-3</v>
      </c>
      <c r="J985" t="s">
        <v>63</v>
      </c>
      <c r="K985" t="s">
        <v>64</v>
      </c>
      <c r="L985" t="s">
        <v>65</v>
      </c>
      <c r="M985" t="s">
        <v>62</v>
      </c>
      <c r="O985" t="s">
        <v>154</v>
      </c>
    </row>
    <row r="986" spans="1:15" x14ac:dyDescent="0.2">
      <c r="A986" t="s">
        <v>233</v>
      </c>
      <c r="B986" t="s">
        <v>221</v>
      </c>
      <c r="C986" t="s">
        <v>224</v>
      </c>
      <c r="D986" t="s">
        <v>235</v>
      </c>
      <c r="E986" t="s">
        <v>238</v>
      </c>
      <c r="F986" t="s">
        <v>108</v>
      </c>
      <c r="G986" t="s">
        <v>134</v>
      </c>
      <c r="H986" t="s">
        <v>134</v>
      </c>
      <c r="I986">
        <v>-0.38900000000000001</v>
      </c>
      <c r="J986" t="s">
        <v>63</v>
      </c>
      <c r="K986" t="s">
        <v>64</v>
      </c>
      <c r="L986" t="s">
        <v>65</v>
      </c>
      <c r="M986" t="s">
        <v>62</v>
      </c>
      <c r="O986" t="s">
        <v>151</v>
      </c>
    </row>
    <row r="987" spans="1:15" x14ac:dyDescent="0.2">
      <c r="A987" t="s">
        <v>233</v>
      </c>
      <c r="B987" t="s">
        <v>220</v>
      </c>
      <c r="C987" t="s">
        <v>222</v>
      </c>
      <c r="D987" t="s">
        <v>235</v>
      </c>
      <c r="E987" t="s">
        <v>238</v>
      </c>
      <c r="F987" t="s">
        <v>93</v>
      </c>
      <c r="G987" t="s">
        <v>7</v>
      </c>
      <c r="H987" t="s">
        <v>8</v>
      </c>
      <c r="I987">
        <v>1.4571636850986911E-6</v>
      </c>
      <c r="J987" t="s">
        <v>67</v>
      </c>
      <c r="K987" t="s">
        <v>68</v>
      </c>
      <c r="L987" t="s">
        <v>69</v>
      </c>
      <c r="M987" t="s">
        <v>62</v>
      </c>
      <c r="O987" t="s">
        <v>70</v>
      </c>
    </row>
    <row r="988" spans="1:15" x14ac:dyDescent="0.2">
      <c r="A988" t="s">
        <v>233</v>
      </c>
      <c r="B988" t="s">
        <v>220</v>
      </c>
      <c r="C988" t="s">
        <v>222</v>
      </c>
      <c r="D988" t="s">
        <v>235</v>
      </c>
      <c r="E988" t="s">
        <v>238</v>
      </c>
      <c r="F988" t="s">
        <v>93</v>
      </c>
      <c r="G988" t="s">
        <v>7</v>
      </c>
      <c r="H988" t="s">
        <v>12</v>
      </c>
      <c r="I988">
        <v>4.6172773897887654E-6</v>
      </c>
      <c r="J988" t="s">
        <v>67</v>
      </c>
      <c r="K988" t="s">
        <v>68</v>
      </c>
      <c r="L988" t="s">
        <v>69</v>
      </c>
      <c r="M988" t="s">
        <v>62</v>
      </c>
      <c r="O988" t="s">
        <v>70</v>
      </c>
    </row>
    <row r="989" spans="1:15" x14ac:dyDescent="0.2">
      <c r="A989" t="s">
        <v>233</v>
      </c>
      <c r="B989" t="s">
        <v>220</v>
      </c>
      <c r="C989" t="s">
        <v>222</v>
      </c>
      <c r="D989" t="s">
        <v>235</v>
      </c>
      <c r="E989" t="s">
        <v>238</v>
      </c>
      <c r="F989" t="s">
        <v>93</v>
      </c>
      <c r="G989" t="s">
        <v>7</v>
      </c>
      <c r="H989" t="s">
        <v>13</v>
      </c>
      <c r="I989">
        <v>9.0446133371126166E-6</v>
      </c>
      <c r="J989" t="s">
        <v>67</v>
      </c>
      <c r="K989" t="s">
        <v>68</v>
      </c>
      <c r="L989" t="s">
        <v>69</v>
      </c>
      <c r="M989" t="s">
        <v>62</v>
      </c>
      <c r="O989" t="s">
        <v>70</v>
      </c>
    </row>
    <row r="990" spans="1:15" x14ac:dyDescent="0.2">
      <c r="A990" t="s">
        <v>233</v>
      </c>
      <c r="B990" t="s">
        <v>220</v>
      </c>
      <c r="C990" t="s">
        <v>222</v>
      </c>
      <c r="D990" t="s">
        <v>235</v>
      </c>
      <c r="E990" t="s">
        <v>238</v>
      </c>
      <c r="F990" t="s">
        <v>93</v>
      </c>
      <c r="G990" t="s">
        <v>7</v>
      </c>
      <c r="H990" t="s">
        <v>14</v>
      </c>
      <c r="I990">
        <v>1.6245632832435436E-6</v>
      </c>
      <c r="J990" t="s">
        <v>67</v>
      </c>
      <c r="K990" t="s">
        <v>68</v>
      </c>
      <c r="L990" t="s">
        <v>69</v>
      </c>
      <c r="M990" t="s">
        <v>62</v>
      </c>
      <c r="O990" t="s">
        <v>70</v>
      </c>
    </row>
    <row r="991" spans="1:15" x14ac:dyDescent="0.2">
      <c r="A991" t="s">
        <v>233</v>
      </c>
      <c r="B991" t="s">
        <v>220</v>
      </c>
      <c r="C991" t="s">
        <v>222</v>
      </c>
      <c r="D991" t="s">
        <v>235</v>
      </c>
      <c r="E991" t="s">
        <v>238</v>
      </c>
      <c r="F991" t="s">
        <v>93</v>
      </c>
      <c r="G991" t="s">
        <v>7</v>
      </c>
      <c r="H991" t="s">
        <v>15</v>
      </c>
      <c r="I991">
        <v>7.0389292264411276E-7</v>
      </c>
      <c r="J991" t="s">
        <v>67</v>
      </c>
      <c r="K991" t="s">
        <v>68</v>
      </c>
      <c r="L991" t="s">
        <v>69</v>
      </c>
      <c r="M991" t="s">
        <v>62</v>
      </c>
      <c r="O991" t="s">
        <v>70</v>
      </c>
    </row>
    <row r="992" spans="1:15" x14ac:dyDescent="0.2">
      <c r="A992" t="s">
        <v>233</v>
      </c>
      <c r="B992" t="s">
        <v>220</v>
      </c>
      <c r="C992" t="s">
        <v>222</v>
      </c>
      <c r="D992" t="s">
        <v>235</v>
      </c>
      <c r="E992" t="s">
        <v>238</v>
      </c>
      <c r="F992" t="s">
        <v>93</v>
      </c>
      <c r="G992" t="s">
        <v>7</v>
      </c>
      <c r="H992" t="s">
        <v>16</v>
      </c>
      <c r="I992">
        <v>2.2244587442269578E-5</v>
      </c>
      <c r="J992" t="s">
        <v>67</v>
      </c>
      <c r="K992" t="s">
        <v>68</v>
      </c>
      <c r="L992" t="s">
        <v>69</v>
      </c>
      <c r="M992" t="s">
        <v>62</v>
      </c>
      <c r="O992" t="s">
        <v>70</v>
      </c>
    </row>
    <row r="993" spans="1:15" x14ac:dyDescent="0.2">
      <c r="A993" t="s">
        <v>233</v>
      </c>
      <c r="B993" t="s">
        <v>220</v>
      </c>
      <c r="C993" t="s">
        <v>222</v>
      </c>
      <c r="D993" t="s">
        <v>235</v>
      </c>
      <c r="E993" t="s">
        <v>238</v>
      </c>
      <c r="F993" t="s">
        <v>93</v>
      </c>
      <c r="G993" t="s">
        <v>7</v>
      </c>
      <c r="H993" t="s">
        <v>17</v>
      </c>
      <c r="I993">
        <v>5.780940724651434E-8</v>
      </c>
      <c r="J993" t="s">
        <v>67</v>
      </c>
      <c r="K993" t="s">
        <v>68</v>
      </c>
      <c r="L993" t="s">
        <v>69</v>
      </c>
      <c r="M993" t="s">
        <v>62</v>
      </c>
      <c r="O993" t="s">
        <v>70</v>
      </c>
    </row>
    <row r="994" spans="1:15" x14ac:dyDescent="0.2">
      <c r="A994" t="s">
        <v>233</v>
      </c>
      <c r="B994" t="s">
        <v>220</v>
      </c>
      <c r="C994" t="s">
        <v>222</v>
      </c>
      <c r="D994" t="s">
        <v>235</v>
      </c>
      <c r="E994" t="s">
        <v>238</v>
      </c>
      <c r="F994" t="s">
        <v>93</v>
      </c>
      <c r="G994" t="s">
        <v>7</v>
      </c>
      <c r="H994" t="s">
        <v>18</v>
      </c>
      <c r="I994">
        <v>1.3645997407326113E-7</v>
      </c>
      <c r="J994" t="s">
        <v>67</v>
      </c>
      <c r="K994" t="s">
        <v>68</v>
      </c>
      <c r="L994" t="s">
        <v>69</v>
      </c>
      <c r="M994" t="s">
        <v>62</v>
      </c>
      <c r="O994" t="s">
        <v>70</v>
      </c>
    </row>
    <row r="995" spans="1:15" x14ac:dyDescent="0.2">
      <c r="A995" t="s">
        <v>233</v>
      </c>
      <c r="B995" t="s">
        <v>220</v>
      </c>
      <c r="C995" t="s">
        <v>222</v>
      </c>
      <c r="D995" t="s">
        <v>235</v>
      </c>
      <c r="E995" t="s">
        <v>238</v>
      </c>
      <c r="F995" t="s">
        <v>93</v>
      </c>
      <c r="G995" t="s">
        <v>7</v>
      </c>
      <c r="H995" t="s">
        <v>19</v>
      </c>
      <c r="I995">
        <v>2.5566507951205331E-5</v>
      </c>
      <c r="J995" t="s">
        <v>67</v>
      </c>
      <c r="K995" t="s">
        <v>68</v>
      </c>
      <c r="L995" t="s">
        <v>69</v>
      </c>
      <c r="M995" t="s">
        <v>62</v>
      </c>
      <c r="O995" t="s">
        <v>70</v>
      </c>
    </row>
    <row r="996" spans="1:15" x14ac:dyDescent="0.2">
      <c r="A996" t="s">
        <v>233</v>
      </c>
      <c r="B996" t="s">
        <v>220</v>
      </c>
      <c r="C996" t="s">
        <v>222</v>
      </c>
      <c r="D996" t="s">
        <v>235</v>
      </c>
      <c r="E996" t="s">
        <v>238</v>
      </c>
      <c r="F996" t="s">
        <v>93</v>
      </c>
      <c r="G996" t="s">
        <v>7</v>
      </c>
      <c r="H996" t="s">
        <v>20</v>
      </c>
      <c r="I996">
        <v>2.0199701350015924E-7</v>
      </c>
      <c r="J996" t="s">
        <v>67</v>
      </c>
      <c r="K996" t="s">
        <v>68</v>
      </c>
      <c r="L996" t="s">
        <v>69</v>
      </c>
      <c r="M996" t="s">
        <v>62</v>
      </c>
      <c r="O996" t="s">
        <v>70</v>
      </c>
    </row>
    <row r="997" spans="1:15" x14ac:dyDescent="0.2">
      <c r="A997" t="s">
        <v>233</v>
      </c>
      <c r="B997" t="s">
        <v>220</v>
      </c>
      <c r="C997" t="s">
        <v>222</v>
      </c>
      <c r="D997" t="s">
        <v>235</v>
      </c>
      <c r="E997" t="s">
        <v>238</v>
      </c>
      <c r="F997" t="s">
        <v>93</v>
      </c>
      <c r="G997" t="s">
        <v>7</v>
      </c>
      <c r="H997" t="s">
        <v>21</v>
      </c>
      <c r="I997">
        <v>1.2890043251948386E-2</v>
      </c>
      <c r="J997" t="s">
        <v>67</v>
      </c>
      <c r="K997" t="s">
        <v>68</v>
      </c>
      <c r="L997" t="s">
        <v>69</v>
      </c>
      <c r="M997" t="s">
        <v>62</v>
      </c>
      <c r="O997" t="s">
        <v>212</v>
      </c>
    </row>
    <row r="998" spans="1:15" x14ac:dyDescent="0.2">
      <c r="A998" t="s">
        <v>233</v>
      </c>
      <c r="B998" t="s">
        <v>220</v>
      </c>
      <c r="C998" t="s">
        <v>223</v>
      </c>
      <c r="D998" t="s">
        <v>235</v>
      </c>
      <c r="E998" t="s">
        <v>238</v>
      </c>
      <c r="F998" t="s">
        <v>100</v>
      </c>
      <c r="G998" t="s">
        <v>7</v>
      </c>
      <c r="H998" t="s">
        <v>8</v>
      </c>
      <c r="I998">
        <v>6.9720557767484338E-8</v>
      </c>
      <c r="J998" t="s">
        <v>67</v>
      </c>
      <c r="K998" t="s">
        <v>68</v>
      </c>
      <c r="L998" t="s">
        <v>69</v>
      </c>
      <c r="M998" t="s">
        <v>62</v>
      </c>
      <c r="O998" t="s">
        <v>70</v>
      </c>
    </row>
    <row r="999" spans="1:15" x14ac:dyDescent="0.2">
      <c r="A999" t="s">
        <v>233</v>
      </c>
      <c r="B999" t="s">
        <v>220</v>
      </c>
      <c r="C999" t="s">
        <v>223</v>
      </c>
      <c r="D999" t="s">
        <v>235</v>
      </c>
      <c r="E999" t="s">
        <v>238</v>
      </c>
      <c r="F999" t="s">
        <v>100</v>
      </c>
      <c r="G999" t="s">
        <v>7</v>
      </c>
      <c r="H999" t="s">
        <v>12</v>
      </c>
      <c r="I999">
        <v>2.2092175249444529E-7</v>
      </c>
      <c r="J999" t="s">
        <v>67</v>
      </c>
      <c r="K999" t="s">
        <v>68</v>
      </c>
      <c r="L999" t="s">
        <v>69</v>
      </c>
      <c r="M999" t="s">
        <v>62</v>
      </c>
      <c r="O999" t="s">
        <v>70</v>
      </c>
    </row>
    <row r="1000" spans="1:15" x14ac:dyDescent="0.2">
      <c r="A1000" t="s">
        <v>233</v>
      </c>
      <c r="B1000" t="s">
        <v>220</v>
      </c>
      <c r="C1000" t="s">
        <v>223</v>
      </c>
      <c r="D1000" t="s">
        <v>235</v>
      </c>
      <c r="E1000" t="s">
        <v>238</v>
      </c>
      <c r="F1000" t="s">
        <v>100</v>
      </c>
      <c r="G1000" t="s">
        <v>7</v>
      </c>
      <c r="H1000" t="s">
        <v>13</v>
      </c>
      <c r="I1000">
        <v>4.3275542281443174E-7</v>
      </c>
      <c r="J1000" t="s">
        <v>67</v>
      </c>
      <c r="K1000" t="s">
        <v>68</v>
      </c>
      <c r="L1000" t="s">
        <v>69</v>
      </c>
      <c r="M1000" t="s">
        <v>62</v>
      </c>
      <c r="O1000" t="s">
        <v>70</v>
      </c>
    </row>
    <row r="1001" spans="1:15" x14ac:dyDescent="0.2">
      <c r="A1001" t="s">
        <v>233</v>
      </c>
      <c r="B1001" t="s">
        <v>220</v>
      </c>
      <c r="C1001" t="s">
        <v>223</v>
      </c>
      <c r="D1001" t="s">
        <v>235</v>
      </c>
      <c r="E1001" t="s">
        <v>238</v>
      </c>
      <c r="F1001" t="s">
        <v>100</v>
      </c>
      <c r="G1001" t="s">
        <v>7</v>
      </c>
      <c r="H1001" t="s">
        <v>14</v>
      </c>
      <c r="I1001">
        <v>7.7730085778691509E-8</v>
      </c>
      <c r="J1001" t="s">
        <v>67</v>
      </c>
      <c r="K1001" t="s">
        <v>68</v>
      </c>
      <c r="L1001" t="s">
        <v>69</v>
      </c>
      <c r="M1001" t="s">
        <v>62</v>
      </c>
      <c r="O1001" t="s">
        <v>70</v>
      </c>
    </row>
    <row r="1002" spans="1:15" x14ac:dyDescent="0.2">
      <c r="A1002" t="s">
        <v>233</v>
      </c>
      <c r="B1002" t="s">
        <v>220</v>
      </c>
      <c r="C1002" t="s">
        <v>223</v>
      </c>
      <c r="D1002" t="s">
        <v>235</v>
      </c>
      <c r="E1002" t="s">
        <v>238</v>
      </c>
      <c r="F1002" t="s">
        <v>100</v>
      </c>
      <c r="G1002" t="s">
        <v>7</v>
      </c>
      <c r="H1002" t="s">
        <v>15</v>
      </c>
      <c r="I1002">
        <v>3.3678994115207054E-8</v>
      </c>
      <c r="J1002" t="s">
        <v>67</v>
      </c>
      <c r="K1002" t="s">
        <v>68</v>
      </c>
      <c r="L1002" t="s">
        <v>69</v>
      </c>
      <c r="M1002" t="s">
        <v>62</v>
      </c>
      <c r="O1002" t="s">
        <v>70</v>
      </c>
    </row>
    <row r="1003" spans="1:15" x14ac:dyDescent="0.2">
      <c r="A1003" t="s">
        <v>233</v>
      </c>
      <c r="B1003" t="s">
        <v>220</v>
      </c>
      <c r="C1003" t="s">
        <v>223</v>
      </c>
      <c r="D1003" t="s">
        <v>235</v>
      </c>
      <c r="E1003" t="s">
        <v>238</v>
      </c>
      <c r="F1003" t="s">
        <v>100</v>
      </c>
      <c r="G1003" t="s">
        <v>7</v>
      </c>
      <c r="H1003" t="s">
        <v>16</v>
      </c>
      <c r="I1003">
        <v>1.0643313854459478E-6</v>
      </c>
      <c r="J1003" t="s">
        <v>67</v>
      </c>
      <c r="K1003" t="s">
        <v>68</v>
      </c>
      <c r="L1003" t="s">
        <v>69</v>
      </c>
      <c r="M1003" t="s">
        <v>62</v>
      </c>
      <c r="O1003" t="s">
        <v>70</v>
      </c>
    </row>
    <row r="1004" spans="1:15" x14ac:dyDescent="0.2">
      <c r="A1004" t="s">
        <v>233</v>
      </c>
      <c r="B1004" t="s">
        <v>220</v>
      </c>
      <c r="C1004" t="s">
        <v>223</v>
      </c>
      <c r="D1004" t="s">
        <v>235</v>
      </c>
      <c r="E1004" t="s">
        <v>238</v>
      </c>
      <c r="F1004" t="s">
        <v>100</v>
      </c>
      <c r="G1004" t="s">
        <v>7</v>
      </c>
      <c r="H1004" t="s">
        <v>17</v>
      </c>
      <c r="I1004">
        <v>2.7659927011985979E-9</v>
      </c>
      <c r="J1004" t="s">
        <v>67</v>
      </c>
      <c r="K1004" t="s">
        <v>68</v>
      </c>
      <c r="L1004" t="s">
        <v>69</v>
      </c>
      <c r="M1004" t="s">
        <v>62</v>
      </c>
      <c r="O1004" t="s">
        <v>70</v>
      </c>
    </row>
    <row r="1005" spans="1:15" x14ac:dyDescent="0.2">
      <c r="A1005" t="s">
        <v>233</v>
      </c>
      <c r="B1005" t="s">
        <v>220</v>
      </c>
      <c r="C1005" t="s">
        <v>223</v>
      </c>
      <c r="D1005" t="s">
        <v>235</v>
      </c>
      <c r="E1005" t="s">
        <v>238</v>
      </c>
      <c r="F1005" t="s">
        <v>100</v>
      </c>
      <c r="G1005" t="s">
        <v>7</v>
      </c>
      <c r="H1005" t="s">
        <v>18</v>
      </c>
      <c r="I1005">
        <v>6.5291673149813961E-9</v>
      </c>
      <c r="J1005" t="s">
        <v>67</v>
      </c>
      <c r="K1005" t="s">
        <v>68</v>
      </c>
      <c r="L1005" t="s">
        <v>69</v>
      </c>
      <c r="M1005" t="s">
        <v>62</v>
      </c>
      <c r="O1005" t="s">
        <v>70</v>
      </c>
    </row>
    <row r="1006" spans="1:15" x14ac:dyDescent="0.2">
      <c r="A1006" t="s">
        <v>233</v>
      </c>
      <c r="B1006" t="s">
        <v>220</v>
      </c>
      <c r="C1006" t="s">
        <v>223</v>
      </c>
      <c r="D1006" t="s">
        <v>235</v>
      </c>
      <c r="E1006" t="s">
        <v>238</v>
      </c>
      <c r="F1006" t="s">
        <v>100</v>
      </c>
      <c r="G1006" t="s">
        <v>7</v>
      </c>
      <c r="H1006" t="s">
        <v>19</v>
      </c>
      <c r="I1006">
        <v>1.2232745111295664E-6</v>
      </c>
      <c r="J1006" t="s">
        <v>67</v>
      </c>
      <c r="K1006" t="s">
        <v>68</v>
      </c>
      <c r="L1006" t="s">
        <v>69</v>
      </c>
      <c r="M1006" t="s">
        <v>62</v>
      </c>
      <c r="O1006" t="s">
        <v>70</v>
      </c>
    </row>
    <row r="1007" spans="1:15" x14ac:dyDescent="0.2">
      <c r="A1007" t="s">
        <v>233</v>
      </c>
      <c r="B1007" t="s">
        <v>220</v>
      </c>
      <c r="C1007" t="s">
        <v>223</v>
      </c>
      <c r="D1007" t="s">
        <v>235</v>
      </c>
      <c r="E1007" t="s">
        <v>238</v>
      </c>
      <c r="F1007" t="s">
        <v>100</v>
      </c>
      <c r="G1007" t="s">
        <v>7</v>
      </c>
      <c r="H1007" t="s">
        <v>20</v>
      </c>
      <c r="I1007">
        <v>9.6649021606953695E-9</v>
      </c>
      <c r="J1007" t="s">
        <v>67</v>
      </c>
      <c r="K1007" t="s">
        <v>68</v>
      </c>
      <c r="L1007" t="s">
        <v>69</v>
      </c>
      <c r="M1007" t="s">
        <v>62</v>
      </c>
      <c r="O1007" t="s">
        <v>70</v>
      </c>
    </row>
    <row r="1008" spans="1:15" x14ac:dyDescent="0.2">
      <c r="A1008" t="s">
        <v>233</v>
      </c>
      <c r="B1008" t="s">
        <v>220</v>
      </c>
      <c r="C1008" t="s">
        <v>223</v>
      </c>
      <c r="D1008" t="s">
        <v>235</v>
      </c>
      <c r="E1008" t="s">
        <v>238</v>
      </c>
      <c r="F1008" t="s">
        <v>100</v>
      </c>
      <c r="G1008" t="s">
        <v>7</v>
      </c>
      <c r="H1008" t="s">
        <v>21</v>
      </c>
      <c r="I1008">
        <v>6.167467761948593E-4</v>
      </c>
      <c r="J1008" t="s">
        <v>67</v>
      </c>
      <c r="K1008" t="s">
        <v>68</v>
      </c>
      <c r="L1008" t="s">
        <v>69</v>
      </c>
      <c r="M1008" t="s">
        <v>62</v>
      </c>
      <c r="O1008" t="s">
        <v>212</v>
      </c>
    </row>
    <row r="1009" spans="1:15" x14ac:dyDescent="0.2">
      <c r="A1009" t="s">
        <v>233</v>
      </c>
      <c r="B1009" t="s">
        <v>220</v>
      </c>
      <c r="C1009" t="s">
        <v>223</v>
      </c>
      <c r="D1009" t="s">
        <v>235</v>
      </c>
      <c r="E1009" t="s">
        <v>238</v>
      </c>
      <c r="F1009" t="s">
        <v>93</v>
      </c>
      <c r="G1009" t="s">
        <v>7</v>
      </c>
      <c r="H1009" t="s">
        <v>8</v>
      </c>
      <c r="I1009">
        <v>1.4571636850986911E-6</v>
      </c>
      <c r="J1009" t="s">
        <v>67</v>
      </c>
      <c r="K1009" t="s">
        <v>68</v>
      </c>
      <c r="L1009" t="s">
        <v>69</v>
      </c>
      <c r="M1009" t="s">
        <v>62</v>
      </c>
      <c r="O1009" t="s">
        <v>70</v>
      </c>
    </row>
    <row r="1010" spans="1:15" x14ac:dyDescent="0.2">
      <c r="A1010" t="s">
        <v>233</v>
      </c>
      <c r="B1010" t="s">
        <v>220</v>
      </c>
      <c r="C1010" t="s">
        <v>223</v>
      </c>
      <c r="D1010" t="s">
        <v>235</v>
      </c>
      <c r="E1010" t="s">
        <v>238</v>
      </c>
      <c r="F1010" t="s">
        <v>93</v>
      </c>
      <c r="G1010" t="s">
        <v>7</v>
      </c>
      <c r="H1010" t="s">
        <v>12</v>
      </c>
      <c r="I1010">
        <v>4.6172773897887654E-6</v>
      </c>
      <c r="J1010" t="s">
        <v>67</v>
      </c>
      <c r="K1010" t="s">
        <v>68</v>
      </c>
      <c r="L1010" t="s">
        <v>69</v>
      </c>
      <c r="M1010" t="s">
        <v>62</v>
      </c>
      <c r="O1010" t="s">
        <v>70</v>
      </c>
    </row>
    <row r="1011" spans="1:15" x14ac:dyDescent="0.2">
      <c r="A1011" t="s">
        <v>233</v>
      </c>
      <c r="B1011" t="s">
        <v>220</v>
      </c>
      <c r="C1011" t="s">
        <v>223</v>
      </c>
      <c r="D1011" t="s">
        <v>235</v>
      </c>
      <c r="E1011" t="s">
        <v>238</v>
      </c>
      <c r="F1011" t="s">
        <v>93</v>
      </c>
      <c r="G1011" t="s">
        <v>7</v>
      </c>
      <c r="H1011" t="s">
        <v>13</v>
      </c>
      <c r="I1011">
        <v>9.0446133371126166E-6</v>
      </c>
      <c r="J1011" t="s">
        <v>67</v>
      </c>
      <c r="K1011" t="s">
        <v>68</v>
      </c>
      <c r="L1011" t="s">
        <v>69</v>
      </c>
      <c r="M1011" t="s">
        <v>62</v>
      </c>
      <c r="O1011" t="s">
        <v>70</v>
      </c>
    </row>
    <row r="1012" spans="1:15" x14ac:dyDescent="0.2">
      <c r="A1012" t="s">
        <v>233</v>
      </c>
      <c r="B1012" t="s">
        <v>220</v>
      </c>
      <c r="C1012" t="s">
        <v>223</v>
      </c>
      <c r="D1012" t="s">
        <v>235</v>
      </c>
      <c r="E1012" t="s">
        <v>238</v>
      </c>
      <c r="F1012" t="s">
        <v>93</v>
      </c>
      <c r="G1012" t="s">
        <v>7</v>
      </c>
      <c r="H1012" t="s">
        <v>14</v>
      </c>
      <c r="I1012">
        <v>1.6245632832435436E-6</v>
      </c>
      <c r="J1012" t="s">
        <v>67</v>
      </c>
      <c r="K1012" t="s">
        <v>68</v>
      </c>
      <c r="L1012" t="s">
        <v>69</v>
      </c>
      <c r="M1012" t="s">
        <v>62</v>
      </c>
      <c r="O1012" t="s">
        <v>70</v>
      </c>
    </row>
    <row r="1013" spans="1:15" x14ac:dyDescent="0.2">
      <c r="A1013" t="s">
        <v>233</v>
      </c>
      <c r="B1013" t="s">
        <v>220</v>
      </c>
      <c r="C1013" t="s">
        <v>223</v>
      </c>
      <c r="D1013" t="s">
        <v>235</v>
      </c>
      <c r="E1013" t="s">
        <v>238</v>
      </c>
      <c r="F1013" t="s">
        <v>93</v>
      </c>
      <c r="G1013" t="s">
        <v>7</v>
      </c>
      <c r="H1013" t="s">
        <v>15</v>
      </c>
      <c r="I1013">
        <v>7.0389292264411276E-7</v>
      </c>
      <c r="J1013" t="s">
        <v>67</v>
      </c>
      <c r="K1013" t="s">
        <v>68</v>
      </c>
      <c r="L1013" t="s">
        <v>69</v>
      </c>
      <c r="M1013" t="s">
        <v>62</v>
      </c>
      <c r="O1013" t="s">
        <v>70</v>
      </c>
    </row>
    <row r="1014" spans="1:15" x14ac:dyDescent="0.2">
      <c r="A1014" t="s">
        <v>233</v>
      </c>
      <c r="B1014" t="s">
        <v>220</v>
      </c>
      <c r="C1014" t="s">
        <v>223</v>
      </c>
      <c r="D1014" t="s">
        <v>235</v>
      </c>
      <c r="E1014" t="s">
        <v>238</v>
      </c>
      <c r="F1014" t="s">
        <v>93</v>
      </c>
      <c r="G1014" t="s">
        <v>7</v>
      </c>
      <c r="H1014" t="s">
        <v>16</v>
      </c>
      <c r="I1014">
        <v>2.2244587442269578E-5</v>
      </c>
      <c r="J1014" t="s">
        <v>67</v>
      </c>
      <c r="K1014" t="s">
        <v>68</v>
      </c>
      <c r="L1014" t="s">
        <v>69</v>
      </c>
      <c r="M1014" t="s">
        <v>62</v>
      </c>
      <c r="O1014" t="s">
        <v>70</v>
      </c>
    </row>
    <row r="1015" spans="1:15" x14ac:dyDescent="0.2">
      <c r="A1015" t="s">
        <v>233</v>
      </c>
      <c r="B1015" t="s">
        <v>220</v>
      </c>
      <c r="C1015" t="s">
        <v>223</v>
      </c>
      <c r="D1015" t="s">
        <v>235</v>
      </c>
      <c r="E1015" t="s">
        <v>238</v>
      </c>
      <c r="F1015" t="s">
        <v>93</v>
      </c>
      <c r="G1015" t="s">
        <v>7</v>
      </c>
      <c r="H1015" t="s">
        <v>17</v>
      </c>
      <c r="I1015">
        <v>5.780940724651434E-8</v>
      </c>
      <c r="J1015" t="s">
        <v>67</v>
      </c>
      <c r="K1015" t="s">
        <v>68</v>
      </c>
      <c r="L1015" t="s">
        <v>69</v>
      </c>
      <c r="M1015" t="s">
        <v>62</v>
      </c>
      <c r="O1015" t="s">
        <v>70</v>
      </c>
    </row>
    <row r="1016" spans="1:15" x14ac:dyDescent="0.2">
      <c r="A1016" t="s">
        <v>233</v>
      </c>
      <c r="B1016" t="s">
        <v>220</v>
      </c>
      <c r="C1016" t="s">
        <v>223</v>
      </c>
      <c r="D1016" t="s">
        <v>235</v>
      </c>
      <c r="E1016" t="s">
        <v>238</v>
      </c>
      <c r="F1016" t="s">
        <v>93</v>
      </c>
      <c r="G1016" t="s">
        <v>7</v>
      </c>
      <c r="H1016" t="s">
        <v>18</v>
      </c>
      <c r="I1016">
        <v>1.3645997407326113E-7</v>
      </c>
      <c r="J1016" t="s">
        <v>67</v>
      </c>
      <c r="K1016" t="s">
        <v>68</v>
      </c>
      <c r="L1016" t="s">
        <v>69</v>
      </c>
      <c r="M1016" t="s">
        <v>62</v>
      </c>
      <c r="O1016" t="s">
        <v>70</v>
      </c>
    </row>
    <row r="1017" spans="1:15" x14ac:dyDescent="0.2">
      <c r="A1017" t="s">
        <v>233</v>
      </c>
      <c r="B1017" t="s">
        <v>220</v>
      </c>
      <c r="C1017" t="s">
        <v>223</v>
      </c>
      <c r="D1017" t="s">
        <v>235</v>
      </c>
      <c r="E1017" t="s">
        <v>238</v>
      </c>
      <c r="F1017" t="s">
        <v>93</v>
      </c>
      <c r="G1017" t="s">
        <v>7</v>
      </c>
      <c r="H1017" t="s">
        <v>19</v>
      </c>
      <c r="I1017">
        <v>2.5566507951205331E-5</v>
      </c>
      <c r="J1017" t="s">
        <v>67</v>
      </c>
      <c r="K1017" t="s">
        <v>68</v>
      </c>
      <c r="L1017" t="s">
        <v>69</v>
      </c>
      <c r="M1017" t="s">
        <v>62</v>
      </c>
      <c r="O1017" t="s">
        <v>70</v>
      </c>
    </row>
    <row r="1018" spans="1:15" x14ac:dyDescent="0.2">
      <c r="A1018" t="s">
        <v>233</v>
      </c>
      <c r="B1018" t="s">
        <v>220</v>
      </c>
      <c r="C1018" t="s">
        <v>223</v>
      </c>
      <c r="D1018" t="s">
        <v>235</v>
      </c>
      <c r="E1018" t="s">
        <v>238</v>
      </c>
      <c r="F1018" t="s">
        <v>93</v>
      </c>
      <c r="G1018" t="s">
        <v>7</v>
      </c>
      <c r="H1018" t="s">
        <v>20</v>
      </c>
      <c r="I1018">
        <v>2.0199701350015924E-7</v>
      </c>
      <c r="J1018" t="s">
        <v>67</v>
      </c>
      <c r="K1018" t="s">
        <v>68</v>
      </c>
      <c r="L1018" t="s">
        <v>69</v>
      </c>
      <c r="M1018" t="s">
        <v>62</v>
      </c>
      <c r="O1018" t="s">
        <v>70</v>
      </c>
    </row>
    <row r="1019" spans="1:15" x14ac:dyDescent="0.2">
      <c r="A1019" t="s">
        <v>233</v>
      </c>
      <c r="B1019" t="s">
        <v>220</v>
      </c>
      <c r="C1019" t="s">
        <v>223</v>
      </c>
      <c r="D1019" t="s">
        <v>235</v>
      </c>
      <c r="E1019" t="s">
        <v>238</v>
      </c>
      <c r="F1019" t="s">
        <v>93</v>
      </c>
      <c r="G1019" t="s">
        <v>7</v>
      </c>
      <c r="H1019" t="s">
        <v>21</v>
      </c>
      <c r="I1019">
        <v>1.2890043251948386E-2</v>
      </c>
      <c r="J1019" t="s">
        <v>67</v>
      </c>
      <c r="K1019" t="s">
        <v>68</v>
      </c>
      <c r="L1019" t="s">
        <v>69</v>
      </c>
      <c r="M1019" t="s">
        <v>62</v>
      </c>
      <c r="O1019" t="s">
        <v>212</v>
      </c>
    </row>
    <row r="1020" spans="1:15" x14ac:dyDescent="0.2">
      <c r="A1020" t="s">
        <v>233</v>
      </c>
      <c r="B1020" t="s">
        <v>220</v>
      </c>
      <c r="C1020" t="s">
        <v>224</v>
      </c>
      <c r="D1020" t="s">
        <v>235</v>
      </c>
      <c r="E1020" t="s">
        <v>238</v>
      </c>
      <c r="F1020" t="s">
        <v>108</v>
      </c>
      <c r="G1020" t="s">
        <v>7</v>
      </c>
      <c r="H1020" t="s">
        <v>8</v>
      </c>
      <c r="I1020">
        <v>3.0750441951857476E-7</v>
      </c>
      <c r="J1020" t="s">
        <v>67</v>
      </c>
      <c r="K1020" t="s">
        <v>68</v>
      </c>
      <c r="L1020" t="s">
        <v>69</v>
      </c>
      <c r="M1020" t="s">
        <v>62</v>
      </c>
      <c r="O1020" t="s">
        <v>70</v>
      </c>
    </row>
    <row r="1021" spans="1:15" x14ac:dyDescent="0.2">
      <c r="A1021" t="s">
        <v>233</v>
      </c>
      <c r="B1021" t="s">
        <v>220</v>
      </c>
      <c r="C1021" t="s">
        <v>224</v>
      </c>
      <c r="D1021" t="s">
        <v>235</v>
      </c>
      <c r="E1021" t="s">
        <v>238</v>
      </c>
      <c r="F1021" t="s">
        <v>108</v>
      </c>
      <c r="G1021" t="s">
        <v>7</v>
      </c>
      <c r="H1021" t="s">
        <v>12</v>
      </c>
      <c r="I1021">
        <v>9.7438140822667517E-7</v>
      </c>
      <c r="J1021" t="s">
        <v>67</v>
      </c>
      <c r="K1021" t="s">
        <v>68</v>
      </c>
      <c r="L1021" t="s">
        <v>69</v>
      </c>
      <c r="M1021" t="s">
        <v>62</v>
      </c>
      <c r="O1021" t="s">
        <v>70</v>
      </c>
    </row>
    <row r="1022" spans="1:15" x14ac:dyDescent="0.2">
      <c r="A1022" t="s">
        <v>233</v>
      </c>
      <c r="B1022" t="s">
        <v>220</v>
      </c>
      <c r="C1022" t="s">
        <v>224</v>
      </c>
      <c r="D1022" t="s">
        <v>235</v>
      </c>
      <c r="E1022" t="s">
        <v>238</v>
      </c>
      <c r="F1022" t="s">
        <v>108</v>
      </c>
      <c r="G1022" t="s">
        <v>7</v>
      </c>
      <c r="H1022" t="s">
        <v>13</v>
      </c>
      <c r="I1022">
        <v>1.9086795824248149E-6</v>
      </c>
      <c r="J1022" t="s">
        <v>67</v>
      </c>
      <c r="K1022" t="s">
        <v>68</v>
      </c>
      <c r="L1022" t="s">
        <v>69</v>
      </c>
      <c r="M1022" t="s">
        <v>62</v>
      </c>
      <c r="O1022" t="s">
        <v>70</v>
      </c>
    </row>
    <row r="1023" spans="1:15" x14ac:dyDescent="0.2">
      <c r="A1023" t="s">
        <v>233</v>
      </c>
      <c r="B1023" t="s">
        <v>220</v>
      </c>
      <c r="C1023" t="s">
        <v>224</v>
      </c>
      <c r="D1023" t="s">
        <v>235</v>
      </c>
      <c r="E1023" t="s">
        <v>238</v>
      </c>
      <c r="F1023" t="s">
        <v>108</v>
      </c>
      <c r="G1023" t="s">
        <v>7</v>
      </c>
      <c r="H1023" t="s">
        <v>14</v>
      </c>
      <c r="I1023">
        <v>3.4283066102567698E-7</v>
      </c>
      <c r="J1023" t="s">
        <v>67</v>
      </c>
      <c r="K1023" t="s">
        <v>68</v>
      </c>
      <c r="L1023" t="s">
        <v>69</v>
      </c>
      <c r="M1023" t="s">
        <v>62</v>
      </c>
      <c r="O1023" t="s">
        <v>70</v>
      </c>
    </row>
    <row r="1024" spans="1:15" x14ac:dyDescent="0.2">
      <c r="A1024" t="s">
        <v>233</v>
      </c>
      <c r="B1024" t="s">
        <v>220</v>
      </c>
      <c r="C1024" t="s">
        <v>224</v>
      </c>
      <c r="D1024" t="s">
        <v>235</v>
      </c>
      <c r="E1024" t="s">
        <v>238</v>
      </c>
      <c r="F1024" t="s">
        <v>108</v>
      </c>
      <c r="G1024" t="s">
        <v>7</v>
      </c>
      <c r="H1024" t="s">
        <v>15</v>
      </c>
      <c r="I1024">
        <v>1.4854212110443251E-7</v>
      </c>
      <c r="J1024" t="s">
        <v>67</v>
      </c>
      <c r="K1024" t="s">
        <v>68</v>
      </c>
      <c r="L1024" t="s">
        <v>69</v>
      </c>
      <c r="M1024" t="s">
        <v>62</v>
      </c>
      <c r="O1024" t="s">
        <v>70</v>
      </c>
    </row>
    <row r="1025" spans="1:15" x14ac:dyDescent="0.2">
      <c r="A1025" t="s">
        <v>233</v>
      </c>
      <c r="B1025" t="s">
        <v>220</v>
      </c>
      <c r="C1025" t="s">
        <v>224</v>
      </c>
      <c r="D1025" t="s">
        <v>235</v>
      </c>
      <c r="E1025" t="s">
        <v>238</v>
      </c>
      <c r="F1025" t="s">
        <v>108</v>
      </c>
      <c r="G1025" t="s">
        <v>7</v>
      </c>
      <c r="H1025" t="s">
        <v>16</v>
      </c>
      <c r="I1025">
        <v>4.6942625724315949E-6</v>
      </c>
      <c r="J1025" t="s">
        <v>67</v>
      </c>
      <c r="K1025" t="s">
        <v>68</v>
      </c>
      <c r="L1025" t="s">
        <v>69</v>
      </c>
      <c r="M1025" t="s">
        <v>62</v>
      </c>
      <c r="O1025" t="s">
        <v>70</v>
      </c>
    </row>
    <row r="1026" spans="1:15" x14ac:dyDescent="0.2">
      <c r="A1026" t="s">
        <v>233</v>
      </c>
      <c r="B1026" t="s">
        <v>220</v>
      </c>
      <c r="C1026" t="s">
        <v>224</v>
      </c>
      <c r="D1026" t="s">
        <v>235</v>
      </c>
      <c r="E1026" t="s">
        <v>238</v>
      </c>
      <c r="F1026" t="s">
        <v>108</v>
      </c>
      <c r="G1026" t="s">
        <v>7</v>
      </c>
      <c r="H1026" t="s">
        <v>17</v>
      </c>
      <c r="I1026">
        <v>1.2199486166063974E-8</v>
      </c>
      <c r="J1026" t="s">
        <v>67</v>
      </c>
      <c r="K1026" t="s">
        <v>68</v>
      </c>
      <c r="L1026" t="s">
        <v>69</v>
      </c>
      <c r="M1026" t="s">
        <v>62</v>
      </c>
      <c r="O1026" t="s">
        <v>70</v>
      </c>
    </row>
    <row r="1027" spans="1:15" x14ac:dyDescent="0.2">
      <c r="A1027" t="s">
        <v>233</v>
      </c>
      <c r="B1027" t="s">
        <v>220</v>
      </c>
      <c r="C1027" t="s">
        <v>224</v>
      </c>
      <c r="D1027" t="s">
        <v>235</v>
      </c>
      <c r="E1027" t="s">
        <v>238</v>
      </c>
      <c r="F1027" t="s">
        <v>108</v>
      </c>
      <c r="G1027" t="s">
        <v>7</v>
      </c>
      <c r="H1027" t="s">
        <v>18</v>
      </c>
      <c r="I1027">
        <v>2.8797070325065029E-8</v>
      </c>
      <c r="J1027" t="s">
        <v>67</v>
      </c>
      <c r="K1027" t="s">
        <v>68</v>
      </c>
      <c r="L1027" t="s">
        <v>69</v>
      </c>
      <c r="M1027" t="s">
        <v>62</v>
      </c>
      <c r="O1027" t="s">
        <v>70</v>
      </c>
    </row>
    <row r="1028" spans="1:15" x14ac:dyDescent="0.2">
      <c r="A1028" t="s">
        <v>233</v>
      </c>
      <c r="B1028" t="s">
        <v>220</v>
      </c>
      <c r="C1028" t="s">
        <v>224</v>
      </c>
      <c r="D1028" t="s">
        <v>235</v>
      </c>
      <c r="E1028" t="s">
        <v>238</v>
      </c>
      <c r="F1028" t="s">
        <v>108</v>
      </c>
      <c r="G1028" t="s">
        <v>7</v>
      </c>
      <c r="H1028" t="s">
        <v>19</v>
      </c>
      <c r="I1028">
        <v>5.3952855585472216E-6</v>
      </c>
      <c r="J1028" t="s">
        <v>67</v>
      </c>
      <c r="K1028" t="s">
        <v>68</v>
      </c>
      <c r="L1028" t="s">
        <v>69</v>
      </c>
      <c r="M1028" t="s">
        <v>62</v>
      </c>
      <c r="O1028" t="s">
        <v>70</v>
      </c>
    </row>
    <row r="1029" spans="1:15" x14ac:dyDescent="0.2">
      <c r="A1029" t="s">
        <v>233</v>
      </c>
      <c r="B1029" t="s">
        <v>220</v>
      </c>
      <c r="C1029" t="s">
        <v>224</v>
      </c>
      <c r="D1029" t="s">
        <v>235</v>
      </c>
      <c r="E1029" t="s">
        <v>238</v>
      </c>
      <c r="F1029" t="s">
        <v>108</v>
      </c>
      <c r="G1029" t="s">
        <v>7</v>
      </c>
      <c r="H1029" t="s">
        <v>20</v>
      </c>
      <c r="I1029">
        <v>4.2627314292865621E-8</v>
      </c>
      <c r="J1029" t="s">
        <v>67</v>
      </c>
      <c r="K1029" t="s">
        <v>68</v>
      </c>
      <c r="L1029" t="s">
        <v>69</v>
      </c>
      <c r="M1029" t="s">
        <v>62</v>
      </c>
      <c r="O1029" t="s">
        <v>70</v>
      </c>
    </row>
    <row r="1030" spans="1:15" x14ac:dyDescent="0.2">
      <c r="A1030" t="s">
        <v>233</v>
      </c>
      <c r="B1030" t="s">
        <v>220</v>
      </c>
      <c r="C1030" t="s">
        <v>224</v>
      </c>
      <c r="D1030" t="s">
        <v>235</v>
      </c>
      <c r="E1030" t="s">
        <v>238</v>
      </c>
      <c r="F1030" t="s">
        <v>108</v>
      </c>
      <c r="G1030" t="s">
        <v>7</v>
      </c>
      <c r="H1030" t="s">
        <v>21</v>
      </c>
      <c r="I1030">
        <v>2.7201784592176767E-3</v>
      </c>
      <c r="J1030" t="s">
        <v>67</v>
      </c>
      <c r="K1030" t="s">
        <v>68</v>
      </c>
      <c r="L1030" t="s">
        <v>69</v>
      </c>
      <c r="M1030" t="s">
        <v>62</v>
      </c>
      <c r="O1030" t="s">
        <v>212</v>
      </c>
    </row>
    <row r="1031" spans="1:15" x14ac:dyDescent="0.2">
      <c r="A1031" t="s">
        <v>233</v>
      </c>
      <c r="B1031" t="s">
        <v>220</v>
      </c>
      <c r="C1031" t="s">
        <v>224</v>
      </c>
      <c r="D1031" t="s">
        <v>235</v>
      </c>
      <c r="E1031" t="s">
        <v>238</v>
      </c>
      <c r="F1031" t="s">
        <v>93</v>
      </c>
      <c r="G1031" t="s">
        <v>7</v>
      </c>
      <c r="H1031" t="s">
        <v>8</v>
      </c>
      <c r="I1031">
        <v>1.4571636850986911E-6</v>
      </c>
      <c r="J1031" t="s">
        <v>67</v>
      </c>
      <c r="K1031" t="s">
        <v>68</v>
      </c>
      <c r="L1031" t="s">
        <v>69</v>
      </c>
      <c r="M1031" t="s">
        <v>62</v>
      </c>
      <c r="O1031" t="s">
        <v>70</v>
      </c>
    </row>
    <row r="1032" spans="1:15" x14ac:dyDescent="0.2">
      <c r="A1032" t="s">
        <v>233</v>
      </c>
      <c r="B1032" t="s">
        <v>220</v>
      </c>
      <c r="C1032" t="s">
        <v>224</v>
      </c>
      <c r="D1032" t="s">
        <v>235</v>
      </c>
      <c r="E1032" t="s">
        <v>238</v>
      </c>
      <c r="F1032" t="s">
        <v>93</v>
      </c>
      <c r="G1032" t="s">
        <v>7</v>
      </c>
      <c r="H1032" t="s">
        <v>12</v>
      </c>
      <c r="I1032">
        <v>4.6172773897887654E-6</v>
      </c>
      <c r="J1032" t="s">
        <v>67</v>
      </c>
      <c r="K1032" t="s">
        <v>68</v>
      </c>
      <c r="L1032" t="s">
        <v>69</v>
      </c>
      <c r="M1032" t="s">
        <v>62</v>
      </c>
      <c r="O1032" t="s">
        <v>70</v>
      </c>
    </row>
    <row r="1033" spans="1:15" x14ac:dyDescent="0.2">
      <c r="A1033" t="s">
        <v>233</v>
      </c>
      <c r="B1033" t="s">
        <v>220</v>
      </c>
      <c r="C1033" t="s">
        <v>224</v>
      </c>
      <c r="D1033" t="s">
        <v>235</v>
      </c>
      <c r="E1033" t="s">
        <v>238</v>
      </c>
      <c r="F1033" t="s">
        <v>93</v>
      </c>
      <c r="G1033" t="s">
        <v>7</v>
      </c>
      <c r="H1033" t="s">
        <v>13</v>
      </c>
      <c r="I1033">
        <v>9.0446133371126166E-6</v>
      </c>
      <c r="J1033" t="s">
        <v>67</v>
      </c>
      <c r="K1033" t="s">
        <v>68</v>
      </c>
      <c r="L1033" t="s">
        <v>69</v>
      </c>
      <c r="M1033" t="s">
        <v>62</v>
      </c>
      <c r="O1033" t="s">
        <v>70</v>
      </c>
    </row>
    <row r="1034" spans="1:15" x14ac:dyDescent="0.2">
      <c r="A1034" t="s">
        <v>233</v>
      </c>
      <c r="B1034" t="s">
        <v>220</v>
      </c>
      <c r="C1034" t="s">
        <v>224</v>
      </c>
      <c r="D1034" t="s">
        <v>235</v>
      </c>
      <c r="E1034" t="s">
        <v>238</v>
      </c>
      <c r="F1034" t="s">
        <v>93</v>
      </c>
      <c r="G1034" t="s">
        <v>7</v>
      </c>
      <c r="H1034" t="s">
        <v>14</v>
      </c>
      <c r="I1034">
        <v>1.6245632832435436E-6</v>
      </c>
      <c r="J1034" t="s">
        <v>67</v>
      </c>
      <c r="K1034" t="s">
        <v>68</v>
      </c>
      <c r="L1034" t="s">
        <v>69</v>
      </c>
      <c r="M1034" t="s">
        <v>62</v>
      </c>
      <c r="O1034" t="s">
        <v>70</v>
      </c>
    </row>
    <row r="1035" spans="1:15" x14ac:dyDescent="0.2">
      <c r="A1035" t="s">
        <v>233</v>
      </c>
      <c r="B1035" t="s">
        <v>220</v>
      </c>
      <c r="C1035" t="s">
        <v>224</v>
      </c>
      <c r="D1035" t="s">
        <v>235</v>
      </c>
      <c r="E1035" t="s">
        <v>238</v>
      </c>
      <c r="F1035" t="s">
        <v>93</v>
      </c>
      <c r="G1035" t="s">
        <v>7</v>
      </c>
      <c r="H1035" t="s">
        <v>15</v>
      </c>
      <c r="I1035">
        <v>7.0389292264411276E-7</v>
      </c>
      <c r="J1035" t="s">
        <v>67</v>
      </c>
      <c r="K1035" t="s">
        <v>68</v>
      </c>
      <c r="L1035" t="s">
        <v>69</v>
      </c>
      <c r="M1035" t="s">
        <v>62</v>
      </c>
      <c r="O1035" t="s">
        <v>70</v>
      </c>
    </row>
    <row r="1036" spans="1:15" x14ac:dyDescent="0.2">
      <c r="A1036" t="s">
        <v>233</v>
      </c>
      <c r="B1036" t="s">
        <v>220</v>
      </c>
      <c r="C1036" t="s">
        <v>224</v>
      </c>
      <c r="D1036" t="s">
        <v>235</v>
      </c>
      <c r="E1036" t="s">
        <v>238</v>
      </c>
      <c r="F1036" t="s">
        <v>93</v>
      </c>
      <c r="G1036" t="s">
        <v>7</v>
      </c>
      <c r="H1036" t="s">
        <v>16</v>
      </c>
      <c r="I1036">
        <v>2.2244587442269578E-5</v>
      </c>
      <c r="J1036" t="s">
        <v>67</v>
      </c>
      <c r="K1036" t="s">
        <v>68</v>
      </c>
      <c r="L1036" t="s">
        <v>69</v>
      </c>
      <c r="M1036" t="s">
        <v>62</v>
      </c>
      <c r="O1036" t="s">
        <v>70</v>
      </c>
    </row>
    <row r="1037" spans="1:15" x14ac:dyDescent="0.2">
      <c r="A1037" t="s">
        <v>233</v>
      </c>
      <c r="B1037" t="s">
        <v>220</v>
      </c>
      <c r="C1037" t="s">
        <v>224</v>
      </c>
      <c r="D1037" t="s">
        <v>235</v>
      </c>
      <c r="E1037" t="s">
        <v>238</v>
      </c>
      <c r="F1037" t="s">
        <v>93</v>
      </c>
      <c r="G1037" t="s">
        <v>7</v>
      </c>
      <c r="H1037" t="s">
        <v>17</v>
      </c>
      <c r="I1037">
        <v>5.780940724651434E-8</v>
      </c>
      <c r="J1037" t="s">
        <v>67</v>
      </c>
      <c r="K1037" t="s">
        <v>68</v>
      </c>
      <c r="L1037" t="s">
        <v>69</v>
      </c>
      <c r="M1037" t="s">
        <v>62</v>
      </c>
      <c r="O1037" t="s">
        <v>70</v>
      </c>
    </row>
    <row r="1038" spans="1:15" x14ac:dyDescent="0.2">
      <c r="A1038" t="s">
        <v>233</v>
      </c>
      <c r="B1038" t="s">
        <v>220</v>
      </c>
      <c r="C1038" t="s">
        <v>224</v>
      </c>
      <c r="D1038" t="s">
        <v>235</v>
      </c>
      <c r="E1038" t="s">
        <v>238</v>
      </c>
      <c r="F1038" t="s">
        <v>93</v>
      </c>
      <c r="G1038" t="s">
        <v>7</v>
      </c>
      <c r="H1038" t="s">
        <v>18</v>
      </c>
      <c r="I1038">
        <v>1.3645997407326113E-7</v>
      </c>
      <c r="J1038" t="s">
        <v>67</v>
      </c>
      <c r="K1038" t="s">
        <v>68</v>
      </c>
      <c r="L1038" t="s">
        <v>69</v>
      </c>
      <c r="M1038" t="s">
        <v>62</v>
      </c>
      <c r="O1038" t="s">
        <v>70</v>
      </c>
    </row>
    <row r="1039" spans="1:15" x14ac:dyDescent="0.2">
      <c r="A1039" t="s">
        <v>233</v>
      </c>
      <c r="B1039" t="s">
        <v>220</v>
      </c>
      <c r="C1039" t="s">
        <v>224</v>
      </c>
      <c r="D1039" t="s">
        <v>235</v>
      </c>
      <c r="E1039" t="s">
        <v>238</v>
      </c>
      <c r="F1039" t="s">
        <v>93</v>
      </c>
      <c r="G1039" t="s">
        <v>7</v>
      </c>
      <c r="H1039" t="s">
        <v>19</v>
      </c>
      <c r="I1039">
        <v>2.5566507951205331E-5</v>
      </c>
      <c r="J1039" t="s">
        <v>67</v>
      </c>
      <c r="K1039" t="s">
        <v>68</v>
      </c>
      <c r="L1039" t="s">
        <v>69</v>
      </c>
      <c r="M1039" t="s">
        <v>62</v>
      </c>
      <c r="O1039" t="s">
        <v>70</v>
      </c>
    </row>
    <row r="1040" spans="1:15" x14ac:dyDescent="0.2">
      <c r="A1040" t="s">
        <v>233</v>
      </c>
      <c r="B1040" t="s">
        <v>220</v>
      </c>
      <c r="C1040" t="s">
        <v>224</v>
      </c>
      <c r="D1040" t="s">
        <v>235</v>
      </c>
      <c r="E1040" t="s">
        <v>238</v>
      </c>
      <c r="F1040" t="s">
        <v>93</v>
      </c>
      <c r="G1040" t="s">
        <v>7</v>
      </c>
      <c r="H1040" t="s">
        <v>20</v>
      </c>
      <c r="I1040">
        <v>2.0199701350015924E-7</v>
      </c>
      <c r="J1040" t="s">
        <v>67</v>
      </c>
      <c r="K1040" t="s">
        <v>68</v>
      </c>
      <c r="L1040" t="s">
        <v>69</v>
      </c>
      <c r="M1040" t="s">
        <v>62</v>
      </c>
      <c r="O1040" t="s">
        <v>70</v>
      </c>
    </row>
    <row r="1041" spans="1:15" x14ac:dyDescent="0.2">
      <c r="A1041" t="s">
        <v>233</v>
      </c>
      <c r="B1041" t="s">
        <v>220</v>
      </c>
      <c r="C1041" t="s">
        <v>224</v>
      </c>
      <c r="D1041" t="s">
        <v>235</v>
      </c>
      <c r="E1041" t="s">
        <v>238</v>
      </c>
      <c r="F1041" t="s">
        <v>93</v>
      </c>
      <c r="G1041" t="s">
        <v>7</v>
      </c>
      <c r="H1041" t="s">
        <v>21</v>
      </c>
      <c r="I1041">
        <v>1.2890043251948386E-2</v>
      </c>
      <c r="J1041" t="s">
        <v>67</v>
      </c>
      <c r="K1041" t="s">
        <v>68</v>
      </c>
      <c r="L1041" t="s">
        <v>69</v>
      </c>
      <c r="M1041" t="s">
        <v>62</v>
      </c>
      <c r="O1041" t="s">
        <v>212</v>
      </c>
    </row>
    <row r="1042" spans="1:15" x14ac:dyDescent="0.2">
      <c r="A1042" t="s">
        <v>233</v>
      </c>
      <c r="B1042" t="s">
        <v>221</v>
      </c>
      <c r="C1042" t="s">
        <v>222</v>
      </c>
      <c r="D1042" t="s">
        <v>235</v>
      </c>
      <c r="E1042" t="s">
        <v>238</v>
      </c>
      <c r="F1042" t="s">
        <v>113</v>
      </c>
      <c r="G1042" t="s">
        <v>7</v>
      </c>
      <c r="H1042" t="s">
        <v>8</v>
      </c>
      <c r="I1042">
        <v>5.3890290252758847E-6</v>
      </c>
      <c r="J1042" t="s">
        <v>67</v>
      </c>
      <c r="K1042" t="s">
        <v>68</v>
      </c>
      <c r="L1042" t="s">
        <v>69</v>
      </c>
      <c r="M1042" t="s">
        <v>62</v>
      </c>
      <c r="O1042" t="s">
        <v>70</v>
      </c>
    </row>
    <row r="1043" spans="1:15" x14ac:dyDescent="0.2">
      <c r="A1043" t="s">
        <v>233</v>
      </c>
      <c r="B1043" t="s">
        <v>221</v>
      </c>
      <c r="C1043" t="s">
        <v>222</v>
      </c>
      <c r="D1043" t="s">
        <v>235</v>
      </c>
      <c r="E1043" t="s">
        <v>238</v>
      </c>
      <c r="F1043" t="s">
        <v>113</v>
      </c>
      <c r="G1043" t="s">
        <v>7</v>
      </c>
      <c r="H1043" t="s">
        <v>12</v>
      </c>
      <c r="I1043">
        <v>1.7076078772603004E-5</v>
      </c>
      <c r="J1043" t="s">
        <v>67</v>
      </c>
      <c r="K1043" t="s">
        <v>68</v>
      </c>
      <c r="L1043" t="s">
        <v>69</v>
      </c>
      <c r="M1043" t="s">
        <v>62</v>
      </c>
      <c r="O1043" t="s">
        <v>70</v>
      </c>
    </row>
    <row r="1044" spans="1:15" x14ac:dyDescent="0.2">
      <c r="A1044" t="s">
        <v>233</v>
      </c>
      <c r="B1044" t="s">
        <v>221</v>
      </c>
      <c r="C1044" t="s">
        <v>222</v>
      </c>
      <c r="D1044" t="s">
        <v>235</v>
      </c>
      <c r="E1044" t="s">
        <v>238</v>
      </c>
      <c r="F1044" t="s">
        <v>113</v>
      </c>
      <c r="G1044" t="s">
        <v>7</v>
      </c>
      <c r="H1044" t="s">
        <v>13</v>
      </c>
      <c r="I1044">
        <v>3.3449697034411118E-5</v>
      </c>
      <c r="J1044" t="s">
        <v>67</v>
      </c>
      <c r="K1044" t="s">
        <v>68</v>
      </c>
      <c r="L1044" t="s">
        <v>69</v>
      </c>
      <c r="M1044" t="s">
        <v>62</v>
      </c>
      <c r="O1044" t="s">
        <v>70</v>
      </c>
    </row>
    <row r="1045" spans="1:15" x14ac:dyDescent="0.2">
      <c r="A1045" t="s">
        <v>233</v>
      </c>
      <c r="B1045" t="s">
        <v>221</v>
      </c>
      <c r="C1045" t="s">
        <v>222</v>
      </c>
      <c r="D1045" t="s">
        <v>235</v>
      </c>
      <c r="E1045" t="s">
        <v>238</v>
      </c>
      <c r="F1045" t="s">
        <v>113</v>
      </c>
      <c r="G1045" t="s">
        <v>7</v>
      </c>
      <c r="H1045" t="s">
        <v>14</v>
      </c>
      <c r="I1045">
        <v>6.0081230244246691E-6</v>
      </c>
      <c r="J1045" t="s">
        <v>67</v>
      </c>
      <c r="K1045" t="s">
        <v>68</v>
      </c>
      <c r="L1045" t="s">
        <v>69</v>
      </c>
      <c r="M1045" t="s">
        <v>62</v>
      </c>
      <c r="O1045" t="s">
        <v>70</v>
      </c>
    </row>
    <row r="1046" spans="1:15" x14ac:dyDescent="0.2">
      <c r="A1046" t="s">
        <v>233</v>
      </c>
      <c r="B1046" t="s">
        <v>221</v>
      </c>
      <c r="C1046" t="s">
        <v>222</v>
      </c>
      <c r="D1046" t="s">
        <v>235</v>
      </c>
      <c r="E1046" t="s">
        <v>238</v>
      </c>
      <c r="F1046" t="s">
        <v>113</v>
      </c>
      <c r="G1046" t="s">
        <v>7</v>
      </c>
      <c r="H1046" t="s">
        <v>15</v>
      </c>
      <c r="I1046">
        <v>2.6032074705172764E-6</v>
      </c>
      <c r="J1046" t="s">
        <v>67</v>
      </c>
      <c r="K1046" t="s">
        <v>68</v>
      </c>
      <c r="L1046" t="s">
        <v>69</v>
      </c>
      <c r="M1046" t="s">
        <v>62</v>
      </c>
      <c r="O1046" t="s">
        <v>70</v>
      </c>
    </row>
    <row r="1047" spans="1:15" x14ac:dyDescent="0.2">
      <c r="A1047" t="s">
        <v>233</v>
      </c>
      <c r="B1047" t="s">
        <v>221</v>
      </c>
      <c r="C1047" t="s">
        <v>222</v>
      </c>
      <c r="D1047" t="s">
        <v>235</v>
      </c>
      <c r="E1047" t="s">
        <v>238</v>
      </c>
      <c r="F1047" t="s">
        <v>113</v>
      </c>
      <c r="G1047" t="s">
        <v>7</v>
      </c>
      <c r="H1047" t="s">
        <v>16</v>
      </c>
      <c r="I1047">
        <v>8.2267166418959427E-5</v>
      </c>
      <c r="J1047" t="s">
        <v>67</v>
      </c>
      <c r="K1047" t="s">
        <v>68</v>
      </c>
      <c r="L1047" t="s">
        <v>69</v>
      </c>
      <c r="M1047" t="s">
        <v>62</v>
      </c>
      <c r="O1047" t="s">
        <v>70</v>
      </c>
    </row>
    <row r="1048" spans="1:15" x14ac:dyDescent="0.2">
      <c r="A1048" t="s">
        <v>233</v>
      </c>
      <c r="B1048" t="s">
        <v>221</v>
      </c>
      <c r="C1048" t="s">
        <v>222</v>
      </c>
      <c r="D1048" t="s">
        <v>235</v>
      </c>
      <c r="E1048" t="s">
        <v>238</v>
      </c>
      <c r="F1048" t="s">
        <v>113</v>
      </c>
      <c r="G1048" t="s">
        <v>7</v>
      </c>
      <c r="H1048" t="s">
        <v>17</v>
      </c>
      <c r="I1048">
        <v>2.1379655338059023E-7</v>
      </c>
      <c r="J1048" t="s">
        <v>67</v>
      </c>
      <c r="K1048" t="s">
        <v>68</v>
      </c>
      <c r="L1048" t="s">
        <v>69</v>
      </c>
      <c r="M1048" t="s">
        <v>62</v>
      </c>
      <c r="O1048" t="s">
        <v>70</v>
      </c>
    </row>
    <row r="1049" spans="1:15" x14ac:dyDescent="0.2">
      <c r="A1049" t="s">
        <v>233</v>
      </c>
      <c r="B1049" t="s">
        <v>221</v>
      </c>
      <c r="C1049" t="s">
        <v>222</v>
      </c>
      <c r="D1049" t="s">
        <v>235</v>
      </c>
      <c r="E1049" t="s">
        <v>238</v>
      </c>
      <c r="F1049" t="s">
        <v>113</v>
      </c>
      <c r="G1049" t="s">
        <v>7</v>
      </c>
      <c r="H1049" t="s">
        <v>18</v>
      </c>
      <c r="I1049">
        <v>5.0466997537026356E-7</v>
      </c>
      <c r="J1049" t="s">
        <v>67</v>
      </c>
      <c r="K1049" t="s">
        <v>68</v>
      </c>
      <c r="L1049" t="s">
        <v>69</v>
      </c>
      <c r="M1049" t="s">
        <v>62</v>
      </c>
      <c r="O1049" t="s">
        <v>70</v>
      </c>
    </row>
    <row r="1050" spans="1:15" x14ac:dyDescent="0.2">
      <c r="A1050" t="s">
        <v>233</v>
      </c>
      <c r="B1050" t="s">
        <v>221</v>
      </c>
      <c r="C1050" t="s">
        <v>222</v>
      </c>
      <c r="D1050" t="s">
        <v>235</v>
      </c>
      <c r="E1050" t="s">
        <v>238</v>
      </c>
      <c r="F1050" t="s">
        <v>113</v>
      </c>
      <c r="G1050" t="s">
        <v>7</v>
      </c>
      <c r="H1050" t="s">
        <v>19</v>
      </c>
      <c r="I1050">
        <v>9.4552626333575349E-5</v>
      </c>
      <c r="J1050" t="s">
        <v>67</v>
      </c>
      <c r="K1050" t="s">
        <v>68</v>
      </c>
      <c r="L1050" t="s">
        <v>69</v>
      </c>
      <c r="M1050" t="s">
        <v>62</v>
      </c>
      <c r="O1050" t="s">
        <v>70</v>
      </c>
    </row>
    <row r="1051" spans="1:15" x14ac:dyDescent="0.2">
      <c r="A1051" t="s">
        <v>233</v>
      </c>
      <c r="B1051" t="s">
        <v>221</v>
      </c>
      <c r="C1051" t="s">
        <v>222</v>
      </c>
      <c r="D1051" t="s">
        <v>235</v>
      </c>
      <c r="E1051" t="s">
        <v>238</v>
      </c>
      <c r="F1051" t="s">
        <v>113</v>
      </c>
      <c r="G1051" t="s">
        <v>7</v>
      </c>
      <c r="H1051" t="s">
        <v>20</v>
      </c>
      <c r="I1051">
        <v>7.4704563385936707E-7</v>
      </c>
      <c r="J1051" t="s">
        <v>67</v>
      </c>
      <c r="K1051" t="s">
        <v>68</v>
      </c>
      <c r="L1051" t="s">
        <v>69</v>
      </c>
      <c r="M1051" t="s">
        <v>62</v>
      </c>
      <c r="O1051" t="s">
        <v>70</v>
      </c>
    </row>
    <row r="1052" spans="1:15" x14ac:dyDescent="0.2">
      <c r="A1052" t="s">
        <v>233</v>
      </c>
      <c r="B1052" t="s">
        <v>221</v>
      </c>
      <c r="C1052" t="s">
        <v>222</v>
      </c>
      <c r="D1052" t="s">
        <v>235</v>
      </c>
      <c r="E1052" t="s">
        <v>238</v>
      </c>
      <c r="F1052" t="s">
        <v>113</v>
      </c>
      <c r="G1052" t="s">
        <v>7</v>
      </c>
      <c r="H1052" t="s">
        <v>21</v>
      </c>
      <c r="I1052">
        <v>4.7671251989172832E-2</v>
      </c>
      <c r="J1052" t="s">
        <v>67</v>
      </c>
      <c r="K1052" t="s">
        <v>68</v>
      </c>
      <c r="L1052" t="s">
        <v>69</v>
      </c>
      <c r="M1052" t="s">
        <v>62</v>
      </c>
      <c r="O1052" t="s">
        <v>212</v>
      </c>
    </row>
    <row r="1053" spans="1:15" x14ac:dyDescent="0.2">
      <c r="A1053" t="s">
        <v>233</v>
      </c>
      <c r="B1053" t="s">
        <v>221</v>
      </c>
      <c r="C1053" t="s">
        <v>223</v>
      </c>
      <c r="D1053" t="s">
        <v>235</v>
      </c>
      <c r="E1053" t="s">
        <v>238</v>
      </c>
      <c r="F1053" t="s">
        <v>100</v>
      </c>
      <c r="G1053" t="s">
        <v>7</v>
      </c>
      <c r="H1053" t="s">
        <v>8</v>
      </c>
      <c r="I1053">
        <v>6.9720557767484338E-8</v>
      </c>
      <c r="J1053" t="s">
        <v>67</v>
      </c>
      <c r="K1053" t="s">
        <v>68</v>
      </c>
      <c r="L1053" t="s">
        <v>69</v>
      </c>
      <c r="M1053" t="s">
        <v>62</v>
      </c>
      <c r="O1053" t="s">
        <v>70</v>
      </c>
    </row>
    <row r="1054" spans="1:15" x14ac:dyDescent="0.2">
      <c r="A1054" t="s">
        <v>233</v>
      </c>
      <c r="B1054" t="s">
        <v>221</v>
      </c>
      <c r="C1054" t="s">
        <v>223</v>
      </c>
      <c r="D1054" t="s">
        <v>235</v>
      </c>
      <c r="E1054" t="s">
        <v>238</v>
      </c>
      <c r="F1054" t="s">
        <v>100</v>
      </c>
      <c r="G1054" t="s">
        <v>7</v>
      </c>
      <c r="H1054" t="s">
        <v>12</v>
      </c>
      <c r="I1054">
        <v>2.2092175249444529E-7</v>
      </c>
      <c r="J1054" t="s">
        <v>67</v>
      </c>
      <c r="K1054" t="s">
        <v>68</v>
      </c>
      <c r="L1054" t="s">
        <v>69</v>
      </c>
      <c r="M1054" t="s">
        <v>62</v>
      </c>
      <c r="O1054" t="s">
        <v>70</v>
      </c>
    </row>
    <row r="1055" spans="1:15" x14ac:dyDescent="0.2">
      <c r="A1055" t="s">
        <v>233</v>
      </c>
      <c r="B1055" t="s">
        <v>221</v>
      </c>
      <c r="C1055" t="s">
        <v>223</v>
      </c>
      <c r="D1055" t="s">
        <v>235</v>
      </c>
      <c r="E1055" t="s">
        <v>238</v>
      </c>
      <c r="F1055" t="s">
        <v>100</v>
      </c>
      <c r="G1055" t="s">
        <v>7</v>
      </c>
      <c r="H1055" t="s">
        <v>13</v>
      </c>
      <c r="I1055">
        <v>4.3275542281443174E-7</v>
      </c>
      <c r="J1055" t="s">
        <v>67</v>
      </c>
      <c r="K1055" t="s">
        <v>68</v>
      </c>
      <c r="L1055" t="s">
        <v>69</v>
      </c>
      <c r="M1055" t="s">
        <v>62</v>
      </c>
      <c r="O1055" t="s">
        <v>70</v>
      </c>
    </row>
    <row r="1056" spans="1:15" x14ac:dyDescent="0.2">
      <c r="A1056" t="s">
        <v>233</v>
      </c>
      <c r="B1056" t="s">
        <v>221</v>
      </c>
      <c r="C1056" t="s">
        <v>223</v>
      </c>
      <c r="D1056" t="s">
        <v>235</v>
      </c>
      <c r="E1056" t="s">
        <v>238</v>
      </c>
      <c r="F1056" t="s">
        <v>100</v>
      </c>
      <c r="G1056" t="s">
        <v>7</v>
      </c>
      <c r="H1056" t="s">
        <v>14</v>
      </c>
      <c r="I1056">
        <v>7.7730085778691509E-8</v>
      </c>
      <c r="J1056" t="s">
        <v>67</v>
      </c>
      <c r="K1056" t="s">
        <v>68</v>
      </c>
      <c r="L1056" t="s">
        <v>69</v>
      </c>
      <c r="M1056" t="s">
        <v>62</v>
      </c>
      <c r="O1056" t="s">
        <v>70</v>
      </c>
    </row>
    <row r="1057" spans="1:15" x14ac:dyDescent="0.2">
      <c r="A1057" t="s">
        <v>233</v>
      </c>
      <c r="B1057" t="s">
        <v>221</v>
      </c>
      <c r="C1057" t="s">
        <v>223</v>
      </c>
      <c r="D1057" t="s">
        <v>235</v>
      </c>
      <c r="E1057" t="s">
        <v>238</v>
      </c>
      <c r="F1057" t="s">
        <v>100</v>
      </c>
      <c r="G1057" t="s">
        <v>7</v>
      </c>
      <c r="H1057" t="s">
        <v>15</v>
      </c>
      <c r="I1057">
        <v>3.3678994115207054E-8</v>
      </c>
      <c r="J1057" t="s">
        <v>67</v>
      </c>
      <c r="K1057" t="s">
        <v>68</v>
      </c>
      <c r="L1057" t="s">
        <v>69</v>
      </c>
      <c r="M1057" t="s">
        <v>62</v>
      </c>
      <c r="O1057" t="s">
        <v>70</v>
      </c>
    </row>
    <row r="1058" spans="1:15" x14ac:dyDescent="0.2">
      <c r="A1058" t="s">
        <v>233</v>
      </c>
      <c r="B1058" t="s">
        <v>221</v>
      </c>
      <c r="C1058" t="s">
        <v>223</v>
      </c>
      <c r="D1058" t="s">
        <v>235</v>
      </c>
      <c r="E1058" t="s">
        <v>238</v>
      </c>
      <c r="F1058" t="s">
        <v>100</v>
      </c>
      <c r="G1058" t="s">
        <v>7</v>
      </c>
      <c r="H1058" t="s">
        <v>16</v>
      </c>
      <c r="I1058">
        <v>1.0643313854459478E-6</v>
      </c>
      <c r="J1058" t="s">
        <v>67</v>
      </c>
      <c r="K1058" t="s">
        <v>68</v>
      </c>
      <c r="L1058" t="s">
        <v>69</v>
      </c>
      <c r="M1058" t="s">
        <v>62</v>
      </c>
      <c r="O1058" t="s">
        <v>70</v>
      </c>
    </row>
    <row r="1059" spans="1:15" x14ac:dyDescent="0.2">
      <c r="A1059" t="s">
        <v>233</v>
      </c>
      <c r="B1059" t="s">
        <v>221</v>
      </c>
      <c r="C1059" t="s">
        <v>223</v>
      </c>
      <c r="D1059" t="s">
        <v>235</v>
      </c>
      <c r="E1059" t="s">
        <v>238</v>
      </c>
      <c r="F1059" t="s">
        <v>100</v>
      </c>
      <c r="G1059" t="s">
        <v>7</v>
      </c>
      <c r="H1059" t="s">
        <v>17</v>
      </c>
      <c r="I1059">
        <v>2.7659927011985979E-9</v>
      </c>
      <c r="J1059" t="s">
        <v>67</v>
      </c>
      <c r="K1059" t="s">
        <v>68</v>
      </c>
      <c r="L1059" t="s">
        <v>69</v>
      </c>
      <c r="M1059" t="s">
        <v>62</v>
      </c>
      <c r="O1059" t="s">
        <v>70</v>
      </c>
    </row>
    <row r="1060" spans="1:15" x14ac:dyDescent="0.2">
      <c r="A1060" t="s">
        <v>233</v>
      </c>
      <c r="B1060" t="s">
        <v>221</v>
      </c>
      <c r="C1060" t="s">
        <v>223</v>
      </c>
      <c r="D1060" t="s">
        <v>235</v>
      </c>
      <c r="E1060" t="s">
        <v>238</v>
      </c>
      <c r="F1060" t="s">
        <v>100</v>
      </c>
      <c r="G1060" t="s">
        <v>7</v>
      </c>
      <c r="H1060" t="s">
        <v>18</v>
      </c>
      <c r="I1060">
        <v>6.5291673149813961E-9</v>
      </c>
      <c r="J1060" t="s">
        <v>67</v>
      </c>
      <c r="K1060" t="s">
        <v>68</v>
      </c>
      <c r="L1060" t="s">
        <v>69</v>
      </c>
      <c r="M1060" t="s">
        <v>62</v>
      </c>
      <c r="O1060" t="s">
        <v>70</v>
      </c>
    </row>
    <row r="1061" spans="1:15" x14ac:dyDescent="0.2">
      <c r="A1061" t="s">
        <v>233</v>
      </c>
      <c r="B1061" t="s">
        <v>221</v>
      </c>
      <c r="C1061" t="s">
        <v>223</v>
      </c>
      <c r="D1061" t="s">
        <v>235</v>
      </c>
      <c r="E1061" t="s">
        <v>238</v>
      </c>
      <c r="F1061" t="s">
        <v>100</v>
      </c>
      <c r="G1061" t="s">
        <v>7</v>
      </c>
      <c r="H1061" t="s">
        <v>19</v>
      </c>
      <c r="I1061">
        <v>1.2232745111295664E-6</v>
      </c>
      <c r="J1061" t="s">
        <v>67</v>
      </c>
      <c r="K1061" t="s">
        <v>68</v>
      </c>
      <c r="L1061" t="s">
        <v>69</v>
      </c>
      <c r="M1061" t="s">
        <v>62</v>
      </c>
      <c r="O1061" t="s">
        <v>70</v>
      </c>
    </row>
    <row r="1062" spans="1:15" x14ac:dyDescent="0.2">
      <c r="A1062" t="s">
        <v>233</v>
      </c>
      <c r="B1062" t="s">
        <v>221</v>
      </c>
      <c r="C1062" t="s">
        <v>223</v>
      </c>
      <c r="D1062" t="s">
        <v>235</v>
      </c>
      <c r="E1062" t="s">
        <v>238</v>
      </c>
      <c r="F1062" t="s">
        <v>100</v>
      </c>
      <c r="G1062" t="s">
        <v>7</v>
      </c>
      <c r="H1062" t="s">
        <v>20</v>
      </c>
      <c r="I1062">
        <v>9.6649021606953695E-9</v>
      </c>
      <c r="J1062" t="s">
        <v>67</v>
      </c>
      <c r="K1062" t="s">
        <v>68</v>
      </c>
      <c r="L1062" t="s">
        <v>69</v>
      </c>
      <c r="M1062" t="s">
        <v>62</v>
      </c>
      <c r="O1062" t="s">
        <v>70</v>
      </c>
    </row>
    <row r="1063" spans="1:15" x14ac:dyDescent="0.2">
      <c r="A1063" t="s">
        <v>233</v>
      </c>
      <c r="B1063" t="s">
        <v>221</v>
      </c>
      <c r="C1063" t="s">
        <v>223</v>
      </c>
      <c r="D1063" t="s">
        <v>235</v>
      </c>
      <c r="E1063" t="s">
        <v>238</v>
      </c>
      <c r="F1063" t="s">
        <v>100</v>
      </c>
      <c r="G1063" t="s">
        <v>7</v>
      </c>
      <c r="H1063" t="s">
        <v>21</v>
      </c>
      <c r="I1063">
        <v>6.167467761948593E-4</v>
      </c>
      <c r="J1063" t="s">
        <v>67</v>
      </c>
      <c r="K1063" t="s">
        <v>68</v>
      </c>
      <c r="L1063" t="s">
        <v>69</v>
      </c>
      <c r="M1063" t="s">
        <v>62</v>
      </c>
      <c r="O1063" t="s">
        <v>157</v>
      </c>
    </row>
    <row r="1064" spans="1:15" x14ac:dyDescent="0.2">
      <c r="A1064" t="s">
        <v>233</v>
      </c>
      <c r="B1064" t="s">
        <v>221</v>
      </c>
      <c r="C1064" t="s">
        <v>223</v>
      </c>
      <c r="D1064" t="s">
        <v>235</v>
      </c>
      <c r="E1064" t="s">
        <v>238</v>
      </c>
      <c r="F1064" t="s">
        <v>113</v>
      </c>
      <c r="G1064" t="s">
        <v>7</v>
      </c>
      <c r="H1064" t="s">
        <v>8</v>
      </c>
      <c r="I1064">
        <v>5.3890290252758847E-6</v>
      </c>
      <c r="J1064" t="s">
        <v>67</v>
      </c>
      <c r="K1064" t="s">
        <v>68</v>
      </c>
      <c r="L1064" t="s">
        <v>69</v>
      </c>
      <c r="M1064" t="s">
        <v>62</v>
      </c>
      <c r="O1064" t="s">
        <v>70</v>
      </c>
    </row>
    <row r="1065" spans="1:15" x14ac:dyDescent="0.2">
      <c r="A1065" t="s">
        <v>233</v>
      </c>
      <c r="B1065" t="s">
        <v>221</v>
      </c>
      <c r="C1065" t="s">
        <v>223</v>
      </c>
      <c r="D1065" t="s">
        <v>235</v>
      </c>
      <c r="E1065" t="s">
        <v>238</v>
      </c>
      <c r="F1065" t="s">
        <v>113</v>
      </c>
      <c r="G1065" t="s">
        <v>7</v>
      </c>
      <c r="H1065" t="s">
        <v>12</v>
      </c>
      <c r="I1065">
        <v>1.7076078772603004E-5</v>
      </c>
      <c r="J1065" t="s">
        <v>67</v>
      </c>
      <c r="K1065" t="s">
        <v>68</v>
      </c>
      <c r="L1065" t="s">
        <v>69</v>
      </c>
      <c r="M1065" t="s">
        <v>62</v>
      </c>
      <c r="O1065" t="s">
        <v>70</v>
      </c>
    </row>
    <row r="1066" spans="1:15" x14ac:dyDescent="0.2">
      <c r="A1066" t="s">
        <v>233</v>
      </c>
      <c r="B1066" t="s">
        <v>221</v>
      </c>
      <c r="C1066" t="s">
        <v>223</v>
      </c>
      <c r="D1066" t="s">
        <v>235</v>
      </c>
      <c r="E1066" t="s">
        <v>238</v>
      </c>
      <c r="F1066" t="s">
        <v>113</v>
      </c>
      <c r="G1066" t="s">
        <v>7</v>
      </c>
      <c r="H1066" t="s">
        <v>13</v>
      </c>
      <c r="I1066">
        <v>3.3449697034411118E-5</v>
      </c>
      <c r="J1066" t="s">
        <v>67</v>
      </c>
      <c r="K1066" t="s">
        <v>68</v>
      </c>
      <c r="L1066" t="s">
        <v>69</v>
      </c>
      <c r="M1066" t="s">
        <v>62</v>
      </c>
      <c r="O1066" t="s">
        <v>70</v>
      </c>
    </row>
    <row r="1067" spans="1:15" x14ac:dyDescent="0.2">
      <c r="A1067" t="s">
        <v>233</v>
      </c>
      <c r="B1067" t="s">
        <v>221</v>
      </c>
      <c r="C1067" t="s">
        <v>223</v>
      </c>
      <c r="D1067" t="s">
        <v>235</v>
      </c>
      <c r="E1067" t="s">
        <v>238</v>
      </c>
      <c r="F1067" t="s">
        <v>113</v>
      </c>
      <c r="G1067" t="s">
        <v>7</v>
      </c>
      <c r="H1067" t="s">
        <v>14</v>
      </c>
      <c r="I1067">
        <v>6.0081230244246691E-6</v>
      </c>
      <c r="J1067" t="s">
        <v>67</v>
      </c>
      <c r="K1067" t="s">
        <v>68</v>
      </c>
      <c r="L1067" t="s">
        <v>69</v>
      </c>
      <c r="M1067" t="s">
        <v>62</v>
      </c>
      <c r="O1067" t="s">
        <v>70</v>
      </c>
    </row>
    <row r="1068" spans="1:15" x14ac:dyDescent="0.2">
      <c r="A1068" t="s">
        <v>233</v>
      </c>
      <c r="B1068" t="s">
        <v>221</v>
      </c>
      <c r="C1068" t="s">
        <v>223</v>
      </c>
      <c r="D1068" t="s">
        <v>235</v>
      </c>
      <c r="E1068" t="s">
        <v>238</v>
      </c>
      <c r="F1068" t="s">
        <v>113</v>
      </c>
      <c r="G1068" t="s">
        <v>7</v>
      </c>
      <c r="H1068" t="s">
        <v>15</v>
      </c>
      <c r="I1068">
        <v>2.6032074705172764E-6</v>
      </c>
      <c r="J1068" t="s">
        <v>67</v>
      </c>
      <c r="K1068" t="s">
        <v>68</v>
      </c>
      <c r="L1068" t="s">
        <v>69</v>
      </c>
      <c r="M1068" t="s">
        <v>62</v>
      </c>
      <c r="O1068" t="s">
        <v>70</v>
      </c>
    </row>
    <row r="1069" spans="1:15" x14ac:dyDescent="0.2">
      <c r="A1069" t="s">
        <v>233</v>
      </c>
      <c r="B1069" t="s">
        <v>221</v>
      </c>
      <c r="C1069" t="s">
        <v>223</v>
      </c>
      <c r="D1069" t="s">
        <v>235</v>
      </c>
      <c r="E1069" t="s">
        <v>238</v>
      </c>
      <c r="F1069" t="s">
        <v>113</v>
      </c>
      <c r="G1069" t="s">
        <v>7</v>
      </c>
      <c r="H1069" t="s">
        <v>16</v>
      </c>
      <c r="I1069">
        <v>8.2267166418959427E-5</v>
      </c>
      <c r="J1069" t="s">
        <v>67</v>
      </c>
      <c r="K1069" t="s">
        <v>68</v>
      </c>
      <c r="L1069" t="s">
        <v>69</v>
      </c>
      <c r="M1069" t="s">
        <v>62</v>
      </c>
      <c r="O1069" t="s">
        <v>70</v>
      </c>
    </row>
    <row r="1070" spans="1:15" x14ac:dyDescent="0.2">
      <c r="A1070" t="s">
        <v>233</v>
      </c>
      <c r="B1070" t="s">
        <v>221</v>
      </c>
      <c r="C1070" t="s">
        <v>223</v>
      </c>
      <c r="D1070" t="s">
        <v>235</v>
      </c>
      <c r="E1070" t="s">
        <v>238</v>
      </c>
      <c r="F1070" t="s">
        <v>113</v>
      </c>
      <c r="G1070" t="s">
        <v>7</v>
      </c>
      <c r="H1070" t="s">
        <v>17</v>
      </c>
      <c r="I1070">
        <v>2.1379655338059023E-7</v>
      </c>
      <c r="J1070" t="s">
        <v>67</v>
      </c>
      <c r="K1070" t="s">
        <v>68</v>
      </c>
      <c r="L1070" t="s">
        <v>69</v>
      </c>
      <c r="M1070" t="s">
        <v>62</v>
      </c>
      <c r="O1070" t="s">
        <v>70</v>
      </c>
    </row>
    <row r="1071" spans="1:15" x14ac:dyDescent="0.2">
      <c r="A1071" t="s">
        <v>233</v>
      </c>
      <c r="B1071" t="s">
        <v>221</v>
      </c>
      <c r="C1071" t="s">
        <v>223</v>
      </c>
      <c r="D1071" t="s">
        <v>235</v>
      </c>
      <c r="E1071" t="s">
        <v>238</v>
      </c>
      <c r="F1071" t="s">
        <v>113</v>
      </c>
      <c r="G1071" t="s">
        <v>7</v>
      </c>
      <c r="H1071" t="s">
        <v>18</v>
      </c>
      <c r="I1071">
        <v>5.0466997537026356E-7</v>
      </c>
      <c r="J1071" t="s">
        <v>67</v>
      </c>
      <c r="K1071" t="s">
        <v>68</v>
      </c>
      <c r="L1071" t="s">
        <v>69</v>
      </c>
      <c r="M1071" t="s">
        <v>62</v>
      </c>
      <c r="O1071" t="s">
        <v>70</v>
      </c>
    </row>
    <row r="1072" spans="1:15" x14ac:dyDescent="0.2">
      <c r="A1072" t="s">
        <v>233</v>
      </c>
      <c r="B1072" t="s">
        <v>221</v>
      </c>
      <c r="C1072" t="s">
        <v>223</v>
      </c>
      <c r="D1072" t="s">
        <v>235</v>
      </c>
      <c r="E1072" t="s">
        <v>238</v>
      </c>
      <c r="F1072" t="s">
        <v>113</v>
      </c>
      <c r="G1072" t="s">
        <v>7</v>
      </c>
      <c r="H1072" t="s">
        <v>19</v>
      </c>
      <c r="I1072">
        <v>9.4552626333575349E-5</v>
      </c>
      <c r="J1072" t="s">
        <v>67</v>
      </c>
      <c r="K1072" t="s">
        <v>68</v>
      </c>
      <c r="L1072" t="s">
        <v>69</v>
      </c>
      <c r="M1072" t="s">
        <v>62</v>
      </c>
      <c r="O1072" t="s">
        <v>70</v>
      </c>
    </row>
    <row r="1073" spans="1:15" x14ac:dyDescent="0.2">
      <c r="A1073" t="s">
        <v>233</v>
      </c>
      <c r="B1073" t="s">
        <v>221</v>
      </c>
      <c r="C1073" t="s">
        <v>223</v>
      </c>
      <c r="D1073" t="s">
        <v>235</v>
      </c>
      <c r="E1073" t="s">
        <v>238</v>
      </c>
      <c r="F1073" t="s">
        <v>113</v>
      </c>
      <c r="G1073" t="s">
        <v>7</v>
      </c>
      <c r="H1073" t="s">
        <v>20</v>
      </c>
      <c r="I1073">
        <v>7.4704563385936707E-7</v>
      </c>
      <c r="J1073" t="s">
        <v>67</v>
      </c>
      <c r="K1073" t="s">
        <v>68</v>
      </c>
      <c r="L1073" t="s">
        <v>69</v>
      </c>
      <c r="M1073" t="s">
        <v>62</v>
      </c>
      <c r="O1073" t="s">
        <v>70</v>
      </c>
    </row>
    <row r="1074" spans="1:15" x14ac:dyDescent="0.2">
      <c r="A1074" t="s">
        <v>233</v>
      </c>
      <c r="B1074" t="s">
        <v>221</v>
      </c>
      <c r="C1074" t="s">
        <v>223</v>
      </c>
      <c r="D1074" t="s">
        <v>235</v>
      </c>
      <c r="E1074" t="s">
        <v>238</v>
      </c>
      <c r="F1074" t="s">
        <v>113</v>
      </c>
      <c r="G1074" t="s">
        <v>7</v>
      </c>
      <c r="H1074" t="s">
        <v>21</v>
      </c>
      <c r="I1074">
        <v>4.7671251989172832E-2</v>
      </c>
      <c r="J1074" t="s">
        <v>67</v>
      </c>
      <c r="K1074" t="s">
        <v>68</v>
      </c>
      <c r="L1074" t="s">
        <v>69</v>
      </c>
      <c r="M1074" t="s">
        <v>62</v>
      </c>
      <c r="O1074" t="s">
        <v>212</v>
      </c>
    </row>
    <row r="1075" spans="1:15" x14ac:dyDescent="0.2">
      <c r="A1075" t="s">
        <v>233</v>
      </c>
      <c r="B1075" t="s">
        <v>221</v>
      </c>
      <c r="C1075" t="s">
        <v>224</v>
      </c>
      <c r="D1075" t="s">
        <v>235</v>
      </c>
      <c r="E1075" t="s">
        <v>238</v>
      </c>
      <c r="F1075" t="s">
        <v>108</v>
      </c>
      <c r="G1075" t="s">
        <v>7</v>
      </c>
      <c r="H1075" t="s">
        <v>8</v>
      </c>
      <c r="I1075">
        <v>2.795494722896134E-7</v>
      </c>
      <c r="J1075" t="s">
        <v>67</v>
      </c>
      <c r="K1075" t="s">
        <v>68</v>
      </c>
      <c r="L1075" t="s">
        <v>69</v>
      </c>
      <c r="M1075" t="s">
        <v>62</v>
      </c>
      <c r="O1075" t="s">
        <v>70</v>
      </c>
    </row>
    <row r="1076" spans="1:15" x14ac:dyDescent="0.2">
      <c r="A1076" t="s">
        <v>233</v>
      </c>
      <c r="B1076" t="s">
        <v>221</v>
      </c>
      <c r="C1076" t="s">
        <v>224</v>
      </c>
      <c r="D1076" t="s">
        <v>235</v>
      </c>
      <c r="E1076" t="s">
        <v>238</v>
      </c>
      <c r="F1076" t="s">
        <v>108</v>
      </c>
      <c r="G1076" t="s">
        <v>7</v>
      </c>
      <c r="H1076" t="s">
        <v>12</v>
      </c>
      <c r="I1076">
        <v>8.8580128020606844E-7</v>
      </c>
      <c r="J1076" t="s">
        <v>67</v>
      </c>
      <c r="K1076" t="s">
        <v>68</v>
      </c>
      <c r="L1076" t="s">
        <v>69</v>
      </c>
      <c r="M1076" t="s">
        <v>62</v>
      </c>
      <c r="O1076" t="s">
        <v>70</v>
      </c>
    </row>
    <row r="1077" spans="1:15" x14ac:dyDescent="0.2">
      <c r="A1077" t="s">
        <v>233</v>
      </c>
      <c r="B1077" t="s">
        <v>221</v>
      </c>
      <c r="C1077" t="s">
        <v>224</v>
      </c>
      <c r="D1077" t="s">
        <v>235</v>
      </c>
      <c r="E1077" t="s">
        <v>238</v>
      </c>
      <c r="F1077" t="s">
        <v>108</v>
      </c>
      <c r="G1077" t="s">
        <v>7</v>
      </c>
      <c r="H1077" t="s">
        <v>13</v>
      </c>
      <c r="I1077">
        <v>1.7351632567498321E-6</v>
      </c>
      <c r="J1077" t="s">
        <v>67</v>
      </c>
      <c r="K1077" t="s">
        <v>68</v>
      </c>
      <c r="L1077" t="s">
        <v>69</v>
      </c>
      <c r="M1077" t="s">
        <v>62</v>
      </c>
      <c r="O1077" t="s">
        <v>70</v>
      </c>
    </row>
    <row r="1078" spans="1:15" x14ac:dyDescent="0.2">
      <c r="A1078" t="s">
        <v>233</v>
      </c>
      <c r="B1078" t="s">
        <v>221</v>
      </c>
      <c r="C1078" t="s">
        <v>224</v>
      </c>
      <c r="D1078" t="s">
        <v>235</v>
      </c>
      <c r="E1078" t="s">
        <v>238</v>
      </c>
      <c r="F1078" t="s">
        <v>108</v>
      </c>
      <c r="G1078" t="s">
        <v>7</v>
      </c>
      <c r="H1078" t="s">
        <v>14</v>
      </c>
      <c r="I1078">
        <v>3.1166423729607003E-7</v>
      </c>
      <c r="J1078" t="s">
        <v>67</v>
      </c>
      <c r="K1078" t="s">
        <v>68</v>
      </c>
      <c r="L1078" t="s">
        <v>69</v>
      </c>
      <c r="M1078" t="s">
        <v>62</v>
      </c>
      <c r="O1078" t="s">
        <v>70</v>
      </c>
    </row>
    <row r="1079" spans="1:15" x14ac:dyDescent="0.2">
      <c r="A1079" t="s">
        <v>233</v>
      </c>
      <c r="B1079" t="s">
        <v>221</v>
      </c>
      <c r="C1079" t="s">
        <v>224</v>
      </c>
      <c r="D1079" t="s">
        <v>235</v>
      </c>
      <c r="E1079" t="s">
        <v>238</v>
      </c>
      <c r="F1079" t="s">
        <v>108</v>
      </c>
      <c r="G1079" t="s">
        <v>7</v>
      </c>
      <c r="H1079" t="s">
        <v>15</v>
      </c>
      <c r="I1079">
        <v>1.3503829191312046E-7</v>
      </c>
      <c r="J1079" t="s">
        <v>67</v>
      </c>
      <c r="K1079" t="s">
        <v>68</v>
      </c>
      <c r="L1079" t="s">
        <v>69</v>
      </c>
      <c r="M1079" t="s">
        <v>62</v>
      </c>
      <c r="O1079" t="s">
        <v>70</v>
      </c>
    </row>
    <row r="1080" spans="1:15" x14ac:dyDescent="0.2">
      <c r="A1080" t="s">
        <v>233</v>
      </c>
      <c r="B1080" t="s">
        <v>221</v>
      </c>
      <c r="C1080" t="s">
        <v>224</v>
      </c>
      <c r="D1080" t="s">
        <v>235</v>
      </c>
      <c r="E1080" t="s">
        <v>238</v>
      </c>
      <c r="F1080" t="s">
        <v>108</v>
      </c>
      <c r="G1080" t="s">
        <v>7</v>
      </c>
      <c r="H1080" t="s">
        <v>16</v>
      </c>
      <c r="I1080">
        <v>4.2675114294832688E-6</v>
      </c>
      <c r="J1080" t="s">
        <v>67</v>
      </c>
      <c r="K1080" t="s">
        <v>68</v>
      </c>
      <c r="L1080" t="s">
        <v>69</v>
      </c>
      <c r="M1080" t="s">
        <v>62</v>
      </c>
      <c r="O1080" t="s">
        <v>70</v>
      </c>
    </row>
    <row r="1081" spans="1:15" x14ac:dyDescent="0.2">
      <c r="A1081" t="s">
        <v>233</v>
      </c>
      <c r="B1081" t="s">
        <v>221</v>
      </c>
      <c r="C1081" t="s">
        <v>224</v>
      </c>
      <c r="D1081" t="s">
        <v>235</v>
      </c>
      <c r="E1081" t="s">
        <v>238</v>
      </c>
      <c r="F1081" t="s">
        <v>108</v>
      </c>
      <c r="G1081" t="s">
        <v>7</v>
      </c>
      <c r="H1081" t="s">
        <v>17</v>
      </c>
      <c r="I1081">
        <v>1.1090441969149069E-8</v>
      </c>
      <c r="J1081" t="s">
        <v>67</v>
      </c>
      <c r="K1081" t="s">
        <v>68</v>
      </c>
      <c r="L1081" t="s">
        <v>69</v>
      </c>
      <c r="M1081" t="s">
        <v>62</v>
      </c>
      <c r="O1081" t="s">
        <v>70</v>
      </c>
    </row>
    <row r="1082" spans="1:15" x14ac:dyDescent="0.2">
      <c r="A1082" t="s">
        <v>233</v>
      </c>
      <c r="B1082" t="s">
        <v>221</v>
      </c>
      <c r="C1082" t="s">
        <v>224</v>
      </c>
      <c r="D1082" t="s">
        <v>235</v>
      </c>
      <c r="E1082" t="s">
        <v>238</v>
      </c>
      <c r="F1082" t="s">
        <v>108</v>
      </c>
      <c r="G1082" t="s">
        <v>7</v>
      </c>
      <c r="H1082" t="s">
        <v>18</v>
      </c>
      <c r="I1082">
        <v>2.617915484096821E-8</v>
      </c>
      <c r="J1082" t="s">
        <v>67</v>
      </c>
      <c r="K1082" t="s">
        <v>68</v>
      </c>
      <c r="L1082" t="s">
        <v>69</v>
      </c>
      <c r="M1082" t="s">
        <v>62</v>
      </c>
      <c r="O1082" t="s">
        <v>70</v>
      </c>
    </row>
    <row r="1083" spans="1:15" x14ac:dyDescent="0.2">
      <c r="A1083" t="s">
        <v>233</v>
      </c>
      <c r="B1083" t="s">
        <v>221</v>
      </c>
      <c r="C1083" t="s">
        <v>224</v>
      </c>
      <c r="D1083" t="s">
        <v>235</v>
      </c>
      <c r="E1083" t="s">
        <v>238</v>
      </c>
      <c r="F1083" t="s">
        <v>108</v>
      </c>
      <c r="G1083" t="s">
        <v>7</v>
      </c>
      <c r="H1083" t="s">
        <v>19</v>
      </c>
      <c r="I1083">
        <v>4.904805053224748E-6</v>
      </c>
      <c r="J1083" t="s">
        <v>67</v>
      </c>
      <c r="K1083" t="s">
        <v>68</v>
      </c>
      <c r="L1083" t="s">
        <v>69</v>
      </c>
      <c r="M1083" t="s">
        <v>62</v>
      </c>
      <c r="O1083" t="s">
        <v>70</v>
      </c>
    </row>
    <row r="1084" spans="1:15" x14ac:dyDescent="0.2">
      <c r="A1084" t="s">
        <v>233</v>
      </c>
      <c r="B1084" t="s">
        <v>221</v>
      </c>
      <c r="C1084" t="s">
        <v>224</v>
      </c>
      <c r="D1084" t="s">
        <v>235</v>
      </c>
      <c r="E1084" t="s">
        <v>238</v>
      </c>
      <c r="F1084" t="s">
        <v>108</v>
      </c>
      <c r="G1084" t="s">
        <v>7</v>
      </c>
      <c r="H1084" t="s">
        <v>20</v>
      </c>
      <c r="I1084">
        <v>3.875210390260511E-8</v>
      </c>
      <c r="J1084" t="s">
        <v>67</v>
      </c>
      <c r="K1084" t="s">
        <v>68</v>
      </c>
      <c r="L1084" t="s">
        <v>69</v>
      </c>
      <c r="M1084" t="s">
        <v>62</v>
      </c>
      <c r="O1084" t="s">
        <v>70</v>
      </c>
    </row>
    <row r="1085" spans="1:15" x14ac:dyDescent="0.2">
      <c r="A1085" t="s">
        <v>233</v>
      </c>
      <c r="B1085" t="s">
        <v>221</v>
      </c>
      <c r="C1085" t="s">
        <v>224</v>
      </c>
      <c r="D1085" t="s">
        <v>235</v>
      </c>
      <c r="E1085" t="s">
        <v>238</v>
      </c>
      <c r="F1085" t="s">
        <v>108</v>
      </c>
      <c r="G1085" t="s">
        <v>7</v>
      </c>
      <c r="H1085" t="s">
        <v>21</v>
      </c>
      <c r="I1085">
        <v>2.4728895083797062E-3</v>
      </c>
      <c r="J1085" t="s">
        <v>67</v>
      </c>
      <c r="K1085" t="s">
        <v>68</v>
      </c>
      <c r="L1085" t="s">
        <v>69</v>
      </c>
      <c r="M1085" t="s">
        <v>62</v>
      </c>
      <c r="O1085" t="s">
        <v>212</v>
      </c>
    </row>
    <row r="1086" spans="1:15" x14ac:dyDescent="0.2">
      <c r="A1086" t="s">
        <v>233</v>
      </c>
      <c r="B1086" t="s">
        <v>221</v>
      </c>
      <c r="C1086" t="s">
        <v>224</v>
      </c>
      <c r="D1086" t="s">
        <v>235</v>
      </c>
      <c r="E1086" t="s">
        <v>238</v>
      </c>
      <c r="F1086" t="s">
        <v>113</v>
      </c>
      <c r="G1086" t="s">
        <v>7</v>
      </c>
      <c r="H1086" t="s">
        <v>8</v>
      </c>
      <c r="I1086">
        <v>5.3890290252758847E-6</v>
      </c>
      <c r="J1086" t="s">
        <v>67</v>
      </c>
      <c r="K1086" t="s">
        <v>68</v>
      </c>
      <c r="L1086" t="s">
        <v>69</v>
      </c>
      <c r="M1086" t="s">
        <v>62</v>
      </c>
      <c r="O1086" t="s">
        <v>70</v>
      </c>
    </row>
    <row r="1087" spans="1:15" x14ac:dyDescent="0.2">
      <c r="A1087" t="s">
        <v>233</v>
      </c>
      <c r="B1087" t="s">
        <v>221</v>
      </c>
      <c r="C1087" t="s">
        <v>224</v>
      </c>
      <c r="D1087" t="s">
        <v>235</v>
      </c>
      <c r="E1087" t="s">
        <v>238</v>
      </c>
      <c r="F1087" t="s">
        <v>113</v>
      </c>
      <c r="G1087" t="s">
        <v>7</v>
      </c>
      <c r="H1087" t="s">
        <v>12</v>
      </c>
      <c r="I1087">
        <v>1.7076078772603004E-5</v>
      </c>
      <c r="J1087" t="s">
        <v>67</v>
      </c>
      <c r="K1087" t="s">
        <v>68</v>
      </c>
      <c r="L1087" t="s">
        <v>69</v>
      </c>
      <c r="M1087" t="s">
        <v>62</v>
      </c>
      <c r="O1087" t="s">
        <v>70</v>
      </c>
    </row>
    <row r="1088" spans="1:15" x14ac:dyDescent="0.2">
      <c r="A1088" t="s">
        <v>233</v>
      </c>
      <c r="B1088" t="s">
        <v>221</v>
      </c>
      <c r="C1088" t="s">
        <v>224</v>
      </c>
      <c r="D1088" t="s">
        <v>235</v>
      </c>
      <c r="E1088" t="s">
        <v>238</v>
      </c>
      <c r="F1088" t="s">
        <v>113</v>
      </c>
      <c r="G1088" t="s">
        <v>7</v>
      </c>
      <c r="H1088" t="s">
        <v>13</v>
      </c>
      <c r="I1088">
        <v>3.3449697034411118E-5</v>
      </c>
      <c r="J1088" t="s">
        <v>67</v>
      </c>
      <c r="K1088" t="s">
        <v>68</v>
      </c>
      <c r="L1088" t="s">
        <v>69</v>
      </c>
      <c r="M1088" t="s">
        <v>62</v>
      </c>
      <c r="O1088" t="s">
        <v>70</v>
      </c>
    </row>
    <row r="1089" spans="1:15" x14ac:dyDescent="0.2">
      <c r="A1089" t="s">
        <v>233</v>
      </c>
      <c r="B1089" t="s">
        <v>221</v>
      </c>
      <c r="C1089" t="s">
        <v>224</v>
      </c>
      <c r="D1089" t="s">
        <v>235</v>
      </c>
      <c r="E1089" t="s">
        <v>238</v>
      </c>
      <c r="F1089" t="s">
        <v>113</v>
      </c>
      <c r="G1089" t="s">
        <v>7</v>
      </c>
      <c r="H1089" t="s">
        <v>14</v>
      </c>
      <c r="I1089">
        <v>6.0081230244246691E-6</v>
      </c>
      <c r="J1089" t="s">
        <v>67</v>
      </c>
      <c r="K1089" t="s">
        <v>68</v>
      </c>
      <c r="L1089" t="s">
        <v>69</v>
      </c>
      <c r="M1089" t="s">
        <v>62</v>
      </c>
      <c r="O1089" t="s">
        <v>70</v>
      </c>
    </row>
    <row r="1090" spans="1:15" x14ac:dyDescent="0.2">
      <c r="A1090" t="s">
        <v>233</v>
      </c>
      <c r="B1090" t="s">
        <v>221</v>
      </c>
      <c r="C1090" t="s">
        <v>224</v>
      </c>
      <c r="D1090" t="s">
        <v>235</v>
      </c>
      <c r="E1090" t="s">
        <v>238</v>
      </c>
      <c r="F1090" t="s">
        <v>113</v>
      </c>
      <c r="G1090" t="s">
        <v>7</v>
      </c>
      <c r="H1090" t="s">
        <v>15</v>
      </c>
      <c r="I1090">
        <v>2.6032074705172764E-6</v>
      </c>
      <c r="J1090" t="s">
        <v>67</v>
      </c>
      <c r="K1090" t="s">
        <v>68</v>
      </c>
      <c r="L1090" t="s">
        <v>69</v>
      </c>
      <c r="M1090" t="s">
        <v>62</v>
      </c>
      <c r="O1090" t="s">
        <v>70</v>
      </c>
    </row>
    <row r="1091" spans="1:15" x14ac:dyDescent="0.2">
      <c r="A1091" t="s">
        <v>233</v>
      </c>
      <c r="B1091" t="s">
        <v>221</v>
      </c>
      <c r="C1091" t="s">
        <v>224</v>
      </c>
      <c r="D1091" t="s">
        <v>235</v>
      </c>
      <c r="E1091" t="s">
        <v>238</v>
      </c>
      <c r="F1091" t="s">
        <v>113</v>
      </c>
      <c r="G1091" t="s">
        <v>7</v>
      </c>
      <c r="H1091" t="s">
        <v>16</v>
      </c>
      <c r="I1091">
        <v>8.2267166418959427E-5</v>
      </c>
      <c r="J1091" t="s">
        <v>67</v>
      </c>
      <c r="K1091" t="s">
        <v>68</v>
      </c>
      <c r="L1091" t="s">
        <v>69</v>
      </c>
      <c r="M1091" t="s">
        <v>62</v>
      </c>
      <c r="O1091" t="s">
        <v>70</v>
      </c>
    </row>
    <row r="1092" spans="1:15" x14ac:dyDescent="0.2">
      <c r="A1092" t="s">
        <v>233</v>
      </c>
      <c r="B1092" t="s">
        <v>221</v>
      </c>
      <c r="C1092" t="s">
        <v>224</v>
      </c>
      <c r="D1092" t="s">
        <v>235</v>
      </c>
      <c r="E1092" t="s">
        <v>238</v>
      </c>
      <c r="F1092" t="s">
        <v>113</v>
      </c>
      <c r="G1092" t="s">
        <v>7</v>
      </c>
      <c r="H1092" t="s">
        <v>17</v>
      </c>
      <c r="I1092">
        <v>2.1379655338059023E-7</v>
      </c>
      <c r="J1092" t="s">
        <v>67</v>
      </c>
      <c r="K1092" t="s">
        <v>68</v>
      </c>
      <c r="L1092" t="s">
        <v>69</v>
      </c>
      <c r="M1092" t="s">
        <v>62</v>
      </c>
      <c r="O1092" t="s">
        <v>70</v>
      </c>
    </row>
    <row r="1093" spans="1:15" x14ac:dyDescent="0.2">
      <c r="A1093" t="s">
        <v>233</v>
      </c>
      <c r="B1093" t="s">
        <v>221</v>
      </c>
      <c r="C1093" t="s">
        <v>224</v>
      </c>
      <c r="D1093" t="s">
        <v>235</v>
      </c>
      <c r="E1093" t="s">
        <v>238</v>
      </c>
      <c r="F1093" t="s">
        <v>113</v>
      </c>
      <c r="G1093" t="s">
        <v>7</v>
      </c>
      <c r="H1093" t="s">
        <v>18</v>
      </c>
      <c r="I1093">
        <v>5.0466997537026356E-7</v>
      </c>
      <c r="J1093" t="s">
        <v>67</v>
      </c>
      <c r="K1093" t="s">
        <v>68</v>
      </c>
      <c r="L1093" t="s">
        <v>69</v>
      </c>
      <c r="M1093" t="s">
        <v>62</v>
      </c>
      <c r="O1093" t="s">
        <v>70</v>
      </c>
    </row>
    <row r="1094" spans="1:15" x14ac:dyDescent="0.2">
      <c r="A1094" t="s">
        <v>233</v>
      </c>
      <c r="B1094" t="s">
        <v>221</v>
      </c>
      <c r="C1094" t="s">
        <v>224</v>
      </c>
      <c r="D1094" t="s">
        <v>235</v>
      </c>
      <c r="E1094" t="s">
        <v>238</v>
      </c>
      <c r="F1094" t="s">
        <v>113</v>
      </c>
      <c r="G1094" t="s">
        <v>7</v>
      </c>
      <c r="H1094" t="s">
        <v>19</v>
      </c>
      <c r="I1094">
        <v>9.4552626333575349E-5</v>
      </c>
      <c r="J1094" t="s">
        <v>67</v>
      </c>
      <c r="K1094" t="s">
        <v>68</v>
      </c>
      <c r="L1094" t="s">
        <v>69</v>
      </c>
      <c r="M1094" t="s">
        <v>62</v>
      </c>
      <c r="O1094" t="s">
        <v>70</v>
      </c>
    </row>
    <row r="1095" spans="1:15" x14ac:dyDescent="0.2">
      <c r="A1095" t="s">
        <v>233</v>
      </c>
      <c r="B1095" t="s">
        <v>221</v>
      </c>
      <c r="C1095" t="s">
        <v>224</v>
      </c>
      <c r="D1095" t="s">
        <v>235</v>
      </c>
      <c r="E1095" t="s">
        <v>238</v>
      </c>
      <c r="F1095" t="s">
        <v>113</v>
      </c>
      <c r="G1095" t="s">
        <v>7</v>
      </c>
      <c r="H1095" t="s">
        <v>20</v>
      </c>
      <c r="I1095">
        <v>7.4704563385936707E-7</v>
      </c>
      <c r="J1095" t="s">
        <v>67</v>
      </c>
      <c r="K1095" t="s">
        <v>68</v>
      </c>
      <c r="L1095" t="s">
        <v>69</v>
      </c>
      <c r="M1095" t="s">
        <v>62</v>
      </c>
      <c r="O1095" t="s">
        <v>70</v>
      </c>
    </row>
    <row r="1096" spans="1:15" x14ac:dyDescent="0.2">
      <c r="A1096" t="s">
        <v>233</v>
      </c>
      <c r="B1096" t="s">
        <v>221</v>
      </c>
      <c r="C1096" t="s">
        <v>224</v>
      </c>
      <c r="D1096" t="s">
        <v>235</v>
      </c>
      <c r="E1096" t="s">
        <v>238</v>
      </c>
      <c r="F1096" t="s">
        <v>113</v>
      </c>
      <c r="G1096" t="s">
        <v>7</v>
      </c>
      <c r="H1096" t="s">
        <v>21</v>
      </c>
      <c r="I1096">
        <v>4.7671251989172832E-2</v>
      </c>
      <c r="J1096" t="s">
        <v>67</v>
      </c>
      <c r="K1096" t="s">
        <v>68</v>
      </c>
      <c r="L1096" t="s">
        <v>69</v>
      </c>
      <c r="M1096" t="s">
        <v>62</v>
      </c>
      <c r="O1096" t="s">
        <v>212</v>
      </c>
    </row>
    <row r="1097" spans="1:15" x14ac:dyDescent="0.2">
      <c r="A1097" t="s">
        <v>233</v>
      </c>
      <c r="B1097" t="s">
        <v>220</v>
      </c>
      <c r="C1097" t="s">
        <v>222</v>
      </c>
      <c r="D1097" t="s">
        <v>235</v>
      </c>
      <c r="E1097" t="s">
        <v>238</v>
      </c>
      <c r="F1097" t="s">
        <v>87</v>
      </c>
      <c r="G1097" t="s">
        <v>135</v>
      </c>
      <c r="H1097" t="s">
        <v>8</v>
      </c>
      <c r="I1097">
        <v>-1.6384500113246301E-6</v>
      </c>
      <c r="J1097" t="s">
        <v>67</v>
      </c>
      <c r="K1097" t="s">
        <v>68</v>
      </c>
      <c r="L1097" t="s">
        <v>69</v>
      </c>
      <c r="M1097" t="s">
        <v>62</v>
      </c>
      <c r="O1097" t="s">
        <v>151</v>
      </c>
    </row>
    <row r="1098" spans="1:15" x14ac:dyDescent="0.2">
      <c r="A1098" t="s">
        <v>233</v>
      </c>
      <c r="B1098" t="s">
        <v>220</v>
      </c>
      <c r="C1098" t="s">
        <v>222</v>
      </c>
      <c r="D1098" t="s">
        <v>235</v>
      </c>
      <c r="E1098" t="s">
        <v>238</v>
      </c>
      <c r="F1098" t="s">
        <v>87</v>
      </c>
      <c r="G1098" t="s">
        <v>135</v>
      </c>
      <c r="H1098" t="s">
        <v>12</v>
      </c>
      <c r="I1098">
        <v>-6.3877021539912457E-6</v>
      </c>
      <c r="J1098" t="s">
        <v>67</v>
      </c>
      <c r="K1098" t="s">
        <v>68</v>
      </c>
      <c r="L1098" t="s">
        <v>69</v>
      </c>
      <c r="M1098" t="s">
        <v>62</v>
      </c>
      <c r="O1098" t="s">
        <v>151</v>
      </c>
    </row>
    <row r="1099" spans="1:15" x14ac:dyDescent="0.2">
      <c r="A1099" t="s">
        <v>233</v>
      </c>
      <c r="B1099" t="s">
        <v>220</v>
      </c>
      <c r="C1099" t="s">
        <v>222</v>
      </c>
      <c r="D1099" t="s">
        <v>235</v>
      </c>
      <c r="E1099" t="s">
        <v>238</v>
      </c>
      <c r="F1099" t="s">
        <v>87</v>
      </c>
      <c r="G1099" t="s">
        <v>135</v>
      </c>
      <c r="H1099" t="s">
        <v>13</v>
      </c>
      <c r="I1099">
        <v>-9.6629299039741336E-6</v>
      </c>
      <c r="J1099" t="s">
        <v>67</v>
      </c>
      <c r="K1099" t="s">
        <v>68</v>
      </c>
      <c r="L1099" t="s">
        <v>69</v>
      </c>
      <c r="M1099" t="s">
        <v>62</v>
      </c>
      <c r="O1099" t="s">
        <v>151</v>
      </c>
    </row>
    <row r="1100" spans="1:15" x14ac:dyDescent="0.2">
      <c r="A1100" t="s">
        <v>233</v>
      </c>
      <c r="B1100" t="s">
        <v>220</v>
      </c>
      <c r="C1100" t="s">
        <v>222</v>
      </c>
      <c r="D1100" t="s">
        <v>235</v>
      </c>
      <c r="E1100" t="s">
        <v>238</v>
      </c>
      <c r="F1100" t="s">
        <v>87</v>
      </c>
      <c r="G1100" t="s">
        <v>135</v>
      </c>
      <c r="H1100" t="s">
        <v>14</v>
      </c>
      <c r="I1100">
        <v>-6.7559746549737526E-7</v>
      </c>
      <c r="J1100" t="s">
        <v>67</v>
      </c>
      <c r="K1100" t="s">
        <v>68</v>
      </c>
      <c r="L1100" t="s">
        <v>69</v>
      </c>
      <c r="M1100" t="s">
        <v>62</v>
      </c>
      <c r="O1100" t="s">
        <v>151</v>
      </c>
    </row>
    <row r="1101" spans="1:15" x14ac:dyDescent="0.2">
      <c r="A1101" t="s">
        <v>233</v>
      </c>
      <c r="B1101" t="s">
        <v>220</v>
      </c>
      <c r="C1101" t="s">
        <v>222</v>
      </c>
      <c r="D1101" t="s">
        <v>235</v>
      </c>
      <c r="E1101" t="s">
        <v>238</v>
      </c>
      <c r="F1101" t="s">
        <v>87</v>
      </c>
      <c r="G1101" t="s">
        <v>135</v>
      </c>
      <c r="H1101" t="s">
        <v>15</v>
      </c>
      <c r="I1101">
        <v>-6.6775349956313606E-7</v>
      </c>
      <c r="J1101" t="s">
        <v>67</v>
      </c>
      <c r="K1101" t="s">
        <v>68</v>
      </c>
      <c r="L1101" t="s">
        <v>69</v>
      </c>
      <c r="M1101" t="s">
        <v>62</v>
      </c>
      <c r="O1101" t="s">
        <v>151</v>
      </c>
    </row>
    <row r="1102" spans="1:15" x14ac:dyDescent="0.2">
      <c r="A1102" t="s">
        <v>233</v>
      </c>
      <c r="B1102" t="s">
        <v>220</v>
      </c>
      <c r="C1102" t="s">
        <v>222</v>
      </c>
      <c r="D1102" t="s">
        <v>235</v>
      </c>
      <c r="E1102" t="s">
        <v>238</v>
      </c>
      <c r="F1102" t="s">
        <v>87</v>
      </c>
      <c r="G1102" t="s">
        <v>135</v>
      </c>
      <c r="H1102" t="s">
        <v>16</v>
      </c>
      <c r="I1102">
        <v>-1.9621126983891396E-6</v>
      </c>
      <c r="J1102" t="s">
        <v>67</v>
      </c>
      <c r="K1102" t="s">
        <v>68</v>
      </c>
      <c r="L1102" t="s">
        <v>69</v>
      </c>
      <c r="M1102" t="s">
        <v>62</v>
      </c>
      <c r="O1102" t="s">
        <v>151</v>
      </c>
    </row>
    <row r="1103" spans="1:15" x14ac:dyDescent="0.2">
      <c r="A1103" t="s">
        <v>233</v>
      </c>
      <c r="B1103" t="s">
        <v>220</v>
      </c>
      <c r="C1103" t="s">
        <v>222</v>
      </c>
      <c r="D1103" t="s">
        <v>235</v>
      </c>
      <c r="E1103" t="s">
        <v>238</v>
      </c>
      <c r="F1103" t="s">
        <v>87</v>
      </c>
      <c r="G1103" t="s">
        <v>135</v>
      </c>
      <c r="H1103" t="s">
        <v>17</v>
      </c>
      <c r="I1103">
        <v>-1.2049280145551959E-7</v>
      </c>
      <c r="J1103" t="s">
        <v>67</v>
      </c>
      <c r="K1103" t="s">
        <v>68</v>
      </c>
      <c r="L1103" t="s">
        <v>69</v>
      </c>
      <c r="M1103" t="s">
        <v>62</v>
      </c>
      <c r="O1103" t="s">
        <v>151</v>
      </c>
    </row>
    <row r="1104" spans="1:15" x14ac:dyDescent="0.2">
      <c r="A1104" t="s">
        <v>233</v>
      </c>
      <c r="B1104" t="s">
        <v>220</v>
      </c>
      <c r="C1104" t="s">
        <v>222</v>
      </c>
      <c r="D1104" t="s">
        <v>235</v>
      </c>
      <c r="E1104" t="s">
        <v>238</v>
      </c>
      <c r="F1104" t="s">
        <v>87</v>
      </c>
      <c r="G1104" t="s">
        <v>135</v>
      </c>
      <c r="H1104" t="s">
        <v>18</v>
      </c>
      <c r="I1104">
        <v>-2.8106657569485149E-7</v>
      </c>
      <c r="J1104" t="s">
        <v>67</v>
      </c>
      <c r="K1104" t="s">
        <v>68</v>
      </c>
      <c r="L1104" t="s">
        <v>69</v>
      </c>
      <c r="M1104" t="s">
        <v>62</v>
      </c>
      <c r="O1104" t="s">
        <v>151</v>
      </c>
    </row>
    <row r="1105" spans="1:15" x14ac:dyDescent="0.2">
      <c r="A1105" t="s">
        <v>233</v>
      </c>
      <c r="B1105" t="s">
        <v>220</v>
      </c>
      <c r="C1105" t="s">
        <v>222</v>
      </c>
      <c r="D1105" t="s">
        <v>235</v>
      </c>
      <c r="E1105" t="s">
        <v>238</v>
      </c>
      <c r="F1105" t="s">
        <v>87</v>
      </c>
      <c r="G1105" t="s">
        <v>135</v>
      </c>
      <c r="H1105" t="s">
        <v>19</v>
      </c>
      <c r="I1105">
        <v>-2.8741836398257573E-5</v>
      </c>
      <c r="J1105" t="s">
        <v>67</v>
      </c>
      <c r="K1105" t="s">
        <v>68</v>
      </c>
      <c r="L1105" t="s">
        <v>69</v>
      </c>
      <c r="M1105" t="s">
        <v>62</v>
      </c>
      <c r="O1105" t="s">
        <v>151</v>
      </c>
    </row>
    <row r="1106" spans="1:15" x14ac:dyDescent="0.2">
      <c r="A1106" t="s">
        <v>233</v>
      </c>
      <c r="B1106" t="s">
        <v>220</v>
      </c>
      <c r="C1106" t="s">
        <v>222</v>
      </c>
      <c r="D1106" t="s">
        <v>235</v>
      </c>
      <c r="E1106" t="s">
        <v>238</v>
      </c>
      <c r="F1106" t="s">
        <v>87</v>
      </c>
      <c r="G1106" t="s">
        <v>135</v>
      </c>
      <c r="H1106" t="s">
        <v>20</v>
      </c>
      <c r="I1106">
        <v>-1.6876524302364601E-7</v>
      </c>
      <c r="J1106" t="s">
        <v>67</v>
      </c>
      <c r="K1106" t="s">
        <v>68</v>
      </c>
      <c r="L1106" t="s">
        <v>69</v>
      </c>
      <c r="M1106" t="s">
        <v>62</v>
      </c>
      <c r="O1106" t="s">
        <v>151</v>
      </c>
    </row>
    <row r="1107" spans="1:15" x14ac:dyDescent="0.2">
      <c r="A1107" t="s">
        <v>233</v>
      </c>
      <c r="B1107" t="s">
        <v>220</v>
      </c>
      <c r="C1107" t="s">
        <v>222</v>
      </c>
      <c r="D1107" t="s">
        <v>235</v>
      </c>
      <c r="E1107" t="s">
        <v>238</v>
      </c>
      <c r="F1107" t="s">
        <v>87</v>
      </c>
      <c r="G1107" t="s">
        <v>135</v>
      </c>
      <c r="H1107" t="s">
        <v>21</v>
      </c>
      <c r="I1107">
        <v>-1.0982065093426389E-2</v>
      </c>
      <c r="J1107" t="s">
        <v>67</v>
      </c>
      <c r="K1107" t="s">
        <v>68</v>
      </c>
      <c r="L1107" t="s">
        <v>69</v>
      </c>
      <c r="M1107" t="s">
        <v>62</v>
      </c>
      <c r="O1107" t="s">
        <v>151</v>
      </c>
    </row>
    <row r="1108" spans="1:15" x14ac:dyDescent="0.2">
      <c r="A1108" t="s">
        <v>233</v>
      </c>
      <c r="B1108" t="s">
        <v>220</v>
      </c>
      <c r="C1108" t="s">
        <v>222</v>
      </c>
      <c r="D1108" t="s">
        <v>235</v>
      </c>
      <c r="E1108" t="s">
        <v>238</v>
      </c>
      <c r="F1108" t="s">
        <v>87</v>
      </c>
      <c r="G1108" t="s">
        <v>135</v>
      </c>
      <c r="H1108" t="s">
        <v>8</v>
      </c>
      <c r="I1108">
        <v>-6.2826083192861675E-6</v>
      </c>
      <c r="J1108" t="s">
        <v>67</v>
      </c>
      <c r="K1108" t="s">
        <v>68</v>
      </c>
      <c r="L1108" t="s">
        <v>69</v>
      </c>
      <c r="M1108" t="s">
        <v>62</v>
      </c>
      <c r="O1108" t="s">
        <v>151</v>
      </c>
    </row>
    <row r="1109" spans="1:15" x14ac:dyDescent="0.2">
      <c r="A1109" t="s">
        <v>233</v>
      </c>
      <c r="B1109" t="s">
        <v>220</v>
      </c>
      <c r="C1109" t="s">
        <v>222</v>
      </c>
      <c r="D1109" t="s">
        <v>235</v>
      </c>
      <c r="E1109" t="s">
        <v>238</v>
      </c>
      <c r="F1109" t="s">
        <v>87</v>
      </c>
      <c r="G1109" t="s">
        <v>135</v>
      </c>
      <c r="H1109" t="s">
        <v>12</v>
      </c>
      <c r="I1109">
        <v>-2.4493533776683678E-5</v>
      </c>
      <c r="J1109" t="s">
        <v>67</v>
      </c>
      <c r="K1109" t="s">
        <v>68</v>
      </c>
      <c r="L1109" t="s">
        <v>69</v>
      </c>
      <c r="M1109" t="s">
        <v>62</v>
      </c>
      <c r="O1109" t="s">
        <v>151</v>
      </c>
    </row>
    <row r="1110" spans="1:15" x14ac:dyDescent="0.2">
      <c r="A1110" t="s">
        <v>233</v>
      </c>
      <c r="B1110" t="s">
        <v>220</v>
      </c>
      <c r="C1110" t="s">
        <v>222</v>
      </c>
      <c r="D1110" t="s">
        <v>235</v>
      </c>
      <c r="E1110" t="s">
        <v>238</v>
      </c>
      <c r="F1110" t="s">
        <v>87</v>
      </c>
      <c r="G1110" t="s">
        <v>135</v>
      </c>
      <c r="H1110" t="s">
        <v>13</v>
      </c>
      <c r="I1110">
        <v>-3.7052338114549092E-5</v>
      </c>
      <c r="J1110" t="s">
        <v>67</v>
      </c>
      <c r="K1110" t="s">
        <v>68</v>
      </c>
      <c r="L1110" t="s">
        <v>69</v>
      </c>
      <c r="M1110" t="s">
        <v>62</v>
      </c>
      <c r="O1110" t="s">
        <v>151</v>
      </c>
    </row>
    <row r="1111" spans="1:15" x14ac:dyDescent="0.2">
      <c r="A1111" t="s">
        <v>233</v>
      </c>
      <c r="B1111" t="s">
        <v>220</v>
      </c>
      <c r="C1111" t="s">
        <v>222</v>
      </c>
      <c r="D1111" t="s">
        <v>235</v>
      </c>
      <c r="E1111" t="s">
        <v>238</v>
      </c>
      <c r="F1111" t="s">
        <v>87</v>
      </c>
      <c r="G1111" t="s">
        <v>135</v>
      </c>
      <c r="H1111" t="s">
        <v>14</v>
      </c>
      <c r="I1111">
        <v>-2.590566833217522E-6</v>
      </c>
      <c r="J1111" t="s">
        <v>67</v>
      </c>
      <c r="K1111" t="s">
        <v>68</v>
      </c>
      <c r="L1111" t="s">
        <v>69</v>
      </c>
      <c r="M1111" t="s">
        <v>62</v>
      </c>
      <c r="O1111" t="s">
        <v>151</v>
      </c>
    </row>
    <row r="1112" spans="1:15" x14ac:dyDescent="0.2">
      <c r="A1112" t="s">
        <v>233</v>
      </c>
      <c r="B1112" t="s">
        <v>220</v>
      </c>
      <c r="C1112" t="s">
        <v>222</v>
      </c>
      <c r="D1112" t="s">
        <v>235</v>
      </c>
      <c r="E1112" t="s">
        <v>238</v>
      </c>
      <c r="F1112" t="s">
        <v>87</v>
      </c>
      <c r="G1112" t="s">
        <v>135</v>
      </c>
      <c r="H1112" t="s">
        <v>15</v>
      </c>
      <c r="I1112">
        <v>-2.5604892810834741E-6</v>
      </c>
      <c r="J1112" t="s">
        <v>67</v>
      </c>
      <c r="K1112" t="s">
        <v>68</v>
      </c>
      <c r="L1112" t="s">
        <v>69</v>
      </c>
      <c r="M1112" t="s">
        <v>62</v>
      </c>
      <c r="O1112" t="s">
        <v>151</v>
      </c>
    </row>
    <row r="1113" spans="1:15" x14ac:dyDescent="0.2">
      <c r="A1113" t="s">
        <v>233</v>
      </c>
      <c r="B1113" t="s">
        <v>220</v>
      </c>
      <c r="C1113" t="s">
        <v>222</v>
      </c>
      <c r="D1113" t="s">
        <v>235</v>
      </c>
      <c r="E1113" t="s">
        <v>238</v>
      </c>
      <c r="F1113" t="s">
        <v>87</v>
      </c>
      <c r="G1113" t="s">
        <v>135</v>
      </c>
      <c r="H1113" t="s">
        <v>16</v>
      </c>
      <c r="I1113">
        <v>-7.5236873124438726E-6</v>
      </c>
      <c r="J1113" t="s">
        <v>67</v>
      </c>
      <c r="K1113" t="s">
        <v>68</v>
      </c>
      <c r="L1113" t="s">
        <v>69</v>
      </c>
      <c r="M1113" t="s">
        <v>62</v>
      </c>
      <c r="O1113" t="s">
        <v>151</v>
      </c>
    </row>
    <row r="1114" spans="1:15" x14ac:dyDescent="0.2">
      <c r="A1114" t="s">
        <v>233</v>
      </c>
      <c r="B1114" t="s">
        <v>220</v>
      </c>
      <c r="C1114" t="s">
        <v>222</v>
      </c>
      <c r="D1114" t="s">
        <v>235</v>
      </c>
      <c r="E1114" t="s">
        <v>238</v>
      </c>
      <c r="F1114" t="s">
        <v>87</v>
      </c>
      <c r="G1114" t="s">
        <v>135</v>
      </c>
      <c r="H1114" t="s">
        <v>17</v>
      </c>
      <c r="I1114">
        <v>-4.6202756971909575E-7</v>
      </c>
      <c r="J1114" t="s">
        <v>67</v>
      </c>
      <c r="K1114" t="s">
        <v>68</v>
      </c>
      <c r="L1114" t="s">
        <v>69</v>
      </c>
      <c r="M1114" t="s">
        <v>62</v>
      </c>
      <c r="O1114" t="s">
        <v>151</v>
      </c>
    </row>
    <row r="1115" spans="1:15" x14ac:dyDescent="0.2">
      <c r="A1115" t="s">
        <v>233</v>
      </c>
      <c r="B1115" t="s">
        <v>220</v>
      </c>
      <c r="C1115" t="s">
        <v>222</v>
      </c>
      <c r="D1115" t="s">
        <v>235</v>
      </c>
      <c r="E1115" t="s">
        <v>238</v>
      </c>
      <c r="F1115" t="s">
        <v>87</v>
      </c>
      <c r="G1115" t="s">
        <v>135</v>
      </c>
      <c r="H1115" t="s">
        <v>18</v>
      </c>
      <c r="I1115">
        <v>-1.0777449385264651E-6</v>
      </c>
      <c r="J1115" t="s">
        <v>67</v>
      </c>
      <c r="K1115" t="s">
        <v>68</v>
      </c>
      <c r="L1115" t="s">
        <v>69</v>
      </c>
      <c r="M1115" t="s">
        <v>62</v>
      </c>
      <c r="O1115" t="s">
        <v>151</v>
      </c>
    </row>
    <row r="1116" spans="1:15" x14ac:dyDescent="0.2">
      <c r="A1116" t="s">
        <v>233</v>
      </c>
      <c r="B1116" t="s">
        <v>220</v>
      </c>
      <c r="C1116" t="s">
        <v>222</v>
      </c>
      <c r="D1116" t="s">
        <v>235</v>
      </c>
      <c r="E1116" t="s">
        <v>238</v>
      </c>
      <c r="F1116" t="s">
        <v>87</v>
      </c>
      <c r="G1116" t="s">
        <v>135</v>
      </c>
      <c r="H1116" t="s">
        <v>19</v>
      </c>
      <c r="I1116">
        <v>-1.1021007612021524E-4</v>
      </c>
      <c r="J1116" t="s">
        <v>67</v>
      </c>
      <c r="K1116" t="s">
        <v>68</v>
      </c>
      <c r="L1116" t="s">
        <v>69</v>
      </c>
      <c r="M1116" t="s">
        <v>62</v>
      </c>
      <c r="O1116" t="s">
        <v>151</v>
      </c>
    </row>
    <row r="1117" spans="1:15" x14ac:dyDescent="0.2">
      <c r="A1117" t="s">
        <v>233</v>
      </c>
      <c r="B1117" t="s">
        <v>220</v>
      </c>
      <c r="C1117" t="s">
        <v>222</v>
      </c>
      <c r="D1117" t="s">
        <v>235</v>
      </c>
      <c r="E1117" t="s">
        <v>238</v>
      </c>
      <c r="F1117" t="s">
        <v>87</v>
      </c>
      <c r="G1117" t="s">
        <v>135</v>
      </c>
      <c r="H1117" t="s">
        <v>20</v>
      </c>
      <c r="I1117">
        <v>-6.4712741462860119E-7</v>
      </c>
      <c r="J1117" t="s">
        <v>67</v>
      </c>
      <c r="K1117" t="s">
        <v>68</v>
      </c>
      <c r="L1117" t="s">
        <v>69</v>
      </c>
      <c r="M1117" t="s">
        <v>62</v>
      </c>
      <c r="O1117" t="s">
        <v>151</v>
      </c>
    </row>
    <row r="1118" spans="1:15" x14ac:dyDescent="0.2">
      <c r="A1118" t="s">
        <v>233</v>
      </c>
      <c r="B1118" t="s">
        <v>220</v>
      </c>
      <c r="C1118" t="s">
        <v>222</v>
      </c>
      <c r="D1118" t="s">
        <v>235</v>
      </c>
      <c r="E1118" t="s">
        <v>238</v>
      </c>
      <c r="F1118" t="s">
        <v>87</v>
      </c>
      <c r="G1118" t="s">
        <v>135</v>
      </c>
      <c r="H1118" t="s">
        <v>21</v>
      </c>
      <c r="I1118">
        <v>-4.2110539254793605E-2</v>
      </c>
      <c r="J1118" t="s">
        <v>67</v>
      </c>
      <c r="K1118" t="s">
        <v>68</v>
      </c>
      <c r="L1118" t="s">
        <v>69</v>
      </c>
      <c r="M1118" t="s">
        <v>62</v>
      </c>
      <c r="O1118" t="s">
        <v>151</v>
      </c>
    </row>
    <row r="1119" spans="1:15" x14ac:dyDescent="0.2">
      <c r="A1119" t="s">
        <v>233</v>
      </c>
      <c r="B1119" t="s">
        <v>220</v>
      </c>
      <c r="C1119" t="s">
        <v>224</v>
      </c>
      <c r="D1119" t="s">
        <v>235</v>
      </c>
      <c r="E1119" t="s">
        <v>238</v>
      </c>
      <c r="F1119" t="s">
        <v>87</v>
      </c>
      <c r="G1119" t="s">
        <v>135</v>
      </c>
      <c r="H1119" t="s">
        <v>8</v>
      </c>
      <c r="I1119">
        <v>-4.3955658924502144E-6</v>
      </c>
      <c r="J1119" t="s">
        <v>67</v>
      </c>
      <c r="K1119" t="s">
        <v>68</v>
      </c>
      <c r="L1119" t="s">
        <v>69</v>
      </c>
      <c r="M1119" t="s">
        <v>62</v>
      </c>
      <c r="O1119" t="s">
        <v>151</v>
      </c>
    </row>
    <row r="1120" spans="1:15" x14ac:dyDescent="0.2">
      <c r="A1120" t="s">
        <v>233</v>
      </c>
      <c r="B1120" t="s">
        <v>220</v>
      </c>
      <c r="C1120" t="s">
        <v>224</v>
      </c>
      <c r="D1120" t="s">
        <v>235</v>
      </c>
      <c r="E1120" t="s">
        <v>238</v>
      </c>
      <c r="F1120" t="s">
        <v>87</v>
      </c>
      <c r="G1120" t="s">
        <v>135</v>
      </c>
      <c r="H1120" t="s">
        <v>12</v>
      </c>
      <c r="I1120">
        <v>-1.7136663020017896E-5</v>
      </c>
      <c r="J1120" t="s">
        <v>67</v>
      </c>
      <c r="K1120" t="s">
        <v>68</v>
      </c>
      <c r="L1120" t="s">
        <v>69</v>
      </c>
      <c r="M1120" t="s">
        <v>62</v>
      </c>
      <c r="O1120" t="s">
        <v>151</v>
      </c>
    </row>
    <row r="1121" spans="1:15" x14ac:dyDescent="0.2">
      <c r="A1121" t="s">
        <v>233</v>
      </c>
      <c r="B1121" t="s">
        <v>220</v>
      </c>
      <c r="C1121" t="s">
        <v>224</v>
      </c>
      <c r="D1121" t="s">
        <v>235</v>
      </c>
      <c r="E1121" t="s">
        <v>238</v>
      </c>
      <c r="F1121" t="s">
        <v>87</v>
      </c>
      <c r="G1121" t="s">
        <v>135</v>
      </c>
      <c r="H1121" t="s">
        <v>13</v>
      </c>
      <c r="I1121">
        <v>-2.5923308501006471E-5</v>
      </c>
      <c r="J1121" t="s">
        <v>67</v>
      </c>
      <c r="K1121" t="s">
        <v>68</v>
      </c>
      <c r="L1121" t="s">
        <v>69</v>
      </c>
      <c r="M1121" t="s">
        <v>62</v>
      </c>
      <c r="O1121" t="s">
        <v>151</v>
      </c>
    </row>
    <row r="1122" spans="1:15" x14ac:dyDescent="0.2">
      <c r="A1122" t="s">
        <v>233</v>
      </c>
      <c r="B1122" t="s">
        <v>220</v>
      </c>
      <c r="C1122" t="s">
        <v>224</v>
      </c>
      <c r="D1122" t="s">
        <v>235</v>
      </c>
      <c r="E1122" t="s">
        <v>238</v>
      </c>
      <c r="F1122" t="s">
        <v>87</v>
      </c>
      <c r="G1122" t="s">
        <v>135</v>
      </c>
      <c r="H1122" t="s">
        <v>14</v>
      </c>
      <c r="I1122">
        <v>-1.8124649246791655E-6</v>
      </c>
      <c r="J1122" t="s">
        <v>67</v>
      </c>
      <c r="K1122" t="s">
        <v>68</v>
      </c>
      <c r="L1122" t="s">
        <v>69</v>
      </c>
      <c r="M1122" t="s">
        <v>62</v>
      </c>
      <c r="O1122" t="s">
        <v>151</v>
      </c>
    </row>
    <row r="1123" spans="1:15" x14ac:dyDescent="0.2">
      <c r="A1123" t="s">
        <v>233</v>
      </c>
      <c r="B1123" t="s">
        <v>220</v>
      </c>
      <c r="C1123" t="s">
        <v>224</v>
      </c>
      <c r="D1123" t="s">
        <v>235</v>
      </c>
      <c r="E1123" t="s">
        <v>238</v>
      </c>
      <c r="F1123" t="s">
        <v>87</v>
      </c>
      <c r="G1123" t="s">
        <v>135</v>
      </c>
      <c r="H1123" t="s">
        <v>15</v>
      </c>
      <c r="I1123">
        <v>-1.7914214574486896E-6</v>
      </c>
      <c r="J1123" t="s">
        <v>67</v>
      </c>
      <c r="K1123" t="s">
        <v>68</v>
      </c>
      <c r="L1123" t="s">
        <v>69</v>
      </c>
      <c r="M1123" t="s">
        <v>62</v>
      </c>
      <c r="O1123" t="s">
        <v>151</v>
      </c>
    </row>
    <row r="1124" spans="1:15" x14ac:dyDescent="0.2">
      <c r="A1124" t="s">
        <v>233</v>
      </c>
      <c r="B1124" t="s">
        <v>220</v>
      </c>
      <c r="C1124" t="s">
        <v>224</v>
      </c>
      <c r="D1124" t="s">
        <v>235</v>
      </c>
      <c r="E1124" t="s">
        <v>238</v>
      </c>
      <c r="F1124" t="s">
        <v>87</v>
      </c>
      <c r="G1124" t="s">
        <v>135</v>
      </c>
      <c r="H1124" t="s">
        <v>16</v>
      </c>
      <c r="I1124">
        <v>-5.2638747563681045E-6</v>
      </c>
      <c r="J1124" t="s">
        <v>67</v>
      </c>
      <c r="K1124" t="s">
        <v>68</v>
      </c>
      <c r="L1124" t="s">
        <v>69</v>
      </c>
      <c r="M1124" t="s">
        <v>62</v>
      </c>
      <c r="O1124" t="s">
        <v>151</v>
      </c>
    </row>
    <row r="1125" spans="1:15" x14ac:dyDescent="0.2">
      <c r="A1125" t="s">
        <v>233</v>
      </c>
      <c r="B1125" t="s">
        <v>220</v>
      </c>
      <c r="C1125" t="s">
        <v>224</v>
      </c>
      <c r="D1125" t="s">
        <v>235</v>
      </c>
      <c r="E1125" t="s">
        <v>238</v>
      </c>
      <c r="F1125" t="s">
        <v>87</v>
      </c>
      <c r="G1125" t="s">
        <v>135</v>
      </c>
      <c r="H1125" t="s">
        <v>17</v>
      </c>
      <c r="I1125">
        <v>-3.2325310183584228E-7</v>
      </c>
      <c r="J1125" t="s">
        <v>67</v>
      </c>
      <c r="K1125" t="s">
        <v>68</v>
      </c>
      <c r="L1125" t="s">
        <v>69</v>
      </c>
      <c r="M1125" t="s">
        <v>62</v>
      </c>
      <c r="O1125" t="s">
        <v>151</v>
      </c>
    </row>
    <row r="1126" spans="1:15" x14ac:dyDescent="0.2">
      <c r="A1126" t="s">
        <v>233</v>
      </c>
      <c r="B1126" t="s">
        <v>220</v>
      </c>
      <c r="C1126" t="s">
        <v>224</v>
      </c>
      <c r="D1126" t="s">
        <v>235</v>
      </c>
      <c r="E1126" t="s">
        <v>238</v>
      </c>
      <c r="F1126" t="s">
        <v>87</v>
      </c>
      <c r="G1126" t="s">
        <v>135</v>
      </c>
      <c r="H1126" t="s">
        <v>18</v>
      </c>
      <c r="I1126">
        <v>-7.5403377893308443E-7</v>
      </c>
      <c r="J1126" t="s">
        <v>67</v>
      </c>
      <c r="K1126" t="s">
        <v>68</v>
      </c>
      <c r="L1126" t="s">
        <v>69</v>
      </c>
      <c r="M1126" t="s">
        <v>62</v>
      </c>
      <c r="O1126" t="s">
        <v>151</v>
      </c>
    </row>
    <row r="1127" spans="1:15" x14ac:dyDescent="0.2">
      <c r="A1127" t="s">
        <v>233</v>
      </c>
      <c r="B1127" t="s">
        <v>220</v>
      </c>
      <c r="C1127" t="s">
        <v>224</v>
      </c>
      <c r="D1127" t="s">
        <v>235</v>
      </c>
      <c r="E1127" t="s">
        <v>238</v>
      </c>
      <c r="F1127" t="s">
        <v>87</v>
      </c>
      <c r="G1127" t="s">
        <v>135</v>
      </c>
      <c r="H1127" t="s">
        <v>19</v>
      </c>
      <c r="I1127">
        <v>-7.7107409371877209E-5</v>
      </c>
      <c r="J1127" t="s">
        <v>67</v>
      </c>
      <c r="K1127" t="s">
        <v>68</v>
      </c>
      <c r="L1127" t="s">
        <v>69</v>
      </c>
      <c r="M1127" t="s">
        <v>62</v>
      </c>
      <c r="O1127" t="s">
        <v>151</v>
      </c>
    </row>
    <row r="1128" spans="1:15" x14ac:dyDescent="0.2">
      <c r="A1128" t="s">
        <v>233</v>
      </c>
      <c r="B1128" t="s">
        <v>220</v>
      </c>
      <c r="C1128" t="s">
        <v>224</v>
      </c>
      <c r="D1128" t="s">
        <v>235</v>
      </c>
      <c r="E1128" t="s">
        <v>238</v>
      </c>
      <c r="F1128" t="s">
        <v>87</v>
      </c>
      <c r="G1128" t="s">
        <v>135</v>
      </c>
      <c r="H1128" t="s">
        <v>20</v>
      </c>
      <c r="I1128">
        <v>-4.5275641059447095E-7</v>
      </c>
      <c r="J1128" t="s">
        <v>67</v>
      </c>
      <c r="K1128" t="s">
        <v>68</v>
      </c>
      <c r="L1128" t="s">
        <v>69</v>
      </c>
      <c r="M1128" t="s">
        <v>62</v>
      </c>
      <c r="O1128" t="s">
        <v>151</v>
      </c>
    </row>
    <row r="1129" spans="1:15" x14ac:dyDescent="0.2">
      <c r="A1129" t="s">
        <v>233</v>
      </c>
      <c r="B1129" t="s">
        <v>220</v>
      </c>
      <c r="C1129" t="s">
        <v>224</v>
      </c>
      <c r="D1129" t="s">
        <v>235</v>
      </c>
      <c r="E1129" t="s">
        <v>238</v>
      </c>
      <c r="F1129" t="s">
        <v>87</v>
      </c>
      <c r="G1129" t="s">
        <v>135</v>
      </c>
      <c r="H1129" t="s">
        <v>21</v>
      </c>
      <c r="I1129">
        <v>-2.9462229802364591E-2</v>
      </c>
      <c r="J1129" t="s">
        <v>67</v>
      </c>
      <c r="K1129" t="s">
        <v>68</v>
      </c>
      <c r="L1129" t="s">
        <v>69</v>
      </c>
      <c r="M1129" t="s">
        <v>62</v>
      </c>
      <c r="O1129" t="s">
        <v>151</v>
      </c>
    </row>
    <row r="1130" spans="1:15" x14ac:dyDescent="0.2">
      <c r="A1130" t="s">
        <v>233</v>
      </c>
      <c r="B1130" t="s">
        <v>221</v>
      </c>
      <c r="C1130" t="s">
        <v>222</v>
      </c>
      <c r="D1130" t="s">
        <v>235</v>
      </c>
      <c r="E1130" t="s">
        <v>238</v>
      </c>
      <c r="F1130" t="s">
        <v>87</v>
      </c>
      <c r="G1130" t="s">
        <v>135</v>
      </c>
      <c r="H1130" t="s">
        <v>8</v>
      </c>
      <c r="I1130">
        <v>-1.6384500113246301E-6</v>
      </c>
      <c r="J1130" t="s">
        <v>67</v>
      </c>
      <c r="K1130" t="s">
        <v>68</v>
      </c>
      <c r="L1130" t="s">
        <v>69</v>
      </c>
      <c r="M1130" t="s">
        <v>62</v>
      </c>
      <c r="O1130" t="s">
        <v>151</v>
      </c>
    </row>
    <row r="1131" spans="1:15" x14ac:dyDescent="0.2">
      <c r="A1131" t="s">
        <v>233</v>
      </c>
      <c r="B1131" t="s">
        <v>221</v>
      </c>
      <c r="C1131" t="s">
        <v>222</v>
      </c>
      <c r="D1131" t="s">
        <v>235</v>
      </c>
      <c r="E1131" t="s">
        <v>238</v>
      </c>
      <c r="F1131" t="s">
        <v>87</v>
      </c>
      <c r="G1131" t="s">
        <v>135</v>
      </c>
      <c r="H1131" t="s">
        <v>12</v>
      </c>
      <c r="I1131">
        <v>-6.3877021539912457E-6</v>
      </c>
      <c r="J1131" t="s">
        <v>67</v>
      </c>
      <c r="K1131" t="s">
        <v>68</v>
      </c>
      <c r="L1131" t="s">
        <v>69</v>
      </c>
      <c r="M1131" t="s">
        <v>62</v>
      </c>
      <c r="O1131" t="s">
        <v>151</v>
      </c>
    </row>
    <row r="1132" spans="1:15" x14ac:dyDescent="0.2">
      <c r="A1132" t="s">
        <v>233</v>
      </c>
      <c r="B1132" t="s">
        <v>221</v>
      </c>
      <c r="C1132" t="s">
        <v>222</v>
      </c>
      <c r="D1132" t="s">
        <v>235</v>
      </c>
      <c r="E1132" t="s">
        <v>238</v>
      </c>
      <c r="F1132" t="s">
        <v>87</v>
      </c>
      <c r="G1132" t="s">
        <v>135</v>
      </c>
      <c r="H1132" t="s">
        <v>13</v>
      </c>
      <c r="I1132">
        <v>-9.6629299039741336E-6</v>
      </c>
      <c r="J1132" t="s">
        <v>67</v>
      </c>
      <c r="K1132" t="s">
        <v>68</v>
      </c>
      <c r="L1132" t="s">
        <v>69</v>
      </c>
      <c r="M1132" t="s">
        <v>62</v>
      </c>
      <c r="O1132" t="s">
        <v>151</v>
      </c>
    </row>
    <row r="1133" spans="1:15" x14ac:dyDescent="0.2">
      <c r="A1133" t="s">
        <v>233</v>
      </c>
      <c r="B1133" t="s">
        <v>221</v>
      </c>
      <c r="C1133" t="s">
        <v>222</v>
      </c>
      <c r="D1133" t="s">
        <v>235</v>
      </c>
      <c r="E1133" t="s">
        <v>238</v>
      </c>
      <c r="F1133" t="s">
        <v>87</v>
      </c>
      <c r="G1133" t="s">
        <v>135</v>
      </c>
      <c r="H1133" t="s">
        <v>14</v>
      </c>
      <c r="I1133">
        <v>-6.7559746549737526E-7</v>
      </c>
      <c r="J1133" t="s">
        <v>67</v>
      </c>
      <c r="K1133" t="s">
        <v>68</v>
      </c>
      <c r="L1133" t="s">
        <v>69</v>
      </c>
      <c r="M1133" t="s">
        <v>62</v>
      </c>
      <c r="O1133" t="s">
        <v>151</v>
      </c>
    </row>
    <row r="1134" spans="1:15" x14ac:dyDescent="0.2">
      <c r="A1134" t="s">
        <v>233</v>
      </c>
      <c r="B1134" t="s">
        <v>221</v>
      </c>
      <c r="C1134" t="s">
        <v>222</v>
      </c>
      <c r="D1134" t="s">
        <v>235</v>
      </c>
      <c r="E1134" t="s">
        <v>238</v>
      </c>
      <c r="F1134" t="s">
        <v>87</v>
      </c>
      <c r="G1134" t="s">
        <v>135</v>
      </c>
      <c r="H1134" t="s">
        <v>15</v>
      </c>
      <c r="I1134">
        <v>-6.6775349956313606E-7</v>
      </c>
      <c r="J1134" t="s">
        <v>67</v>
      </c>
      <c r="K1134" t="s">
        <v>68</v>
      </c>
      <c r="L1134" t="s">
        <v>69</v>
      </c>
      <c r="M1134" t="s">
        <v>62</v>
      </c>
      <c r="O1134" t="s">
        <v>151</v>
      </c>
    </row>
    <row r="1135" spans="1:15" x14ac:dyDescent="0.2">
      <c r="A1135" t="s">
        <v>233</v>
      </c>
      <c r="B1135" t="s">
        <v>221</v>
      </c>
      <c r="C1135" t="s">
        <v>222</v>
      </c>
      <c r="D1135" t="s">
        <v>235</v>
      </c>
      <c r="E1135" t="s">
        <v>238</v>
      </c>
      <c r="F1135" t="s">
        <v>87</v>
      </c>
      <c r="G1135" t="s">
        <v>135</v>
      </c>
      <c r="H1135" t="s">
        <v>16</v>
      </c>
      <c r="I1135">
        <v>-1.9621126983891396E-6</v>
      </c>
      <c r="J1135" t="s">
        <v>67</v>
      </c>
      <c r="K1135" t="s">
        <v>68</v>
      </c>
      <c r="L1135" t="s">
        <v>69</v>
      </c>
      <c r="M1135" t="s">
        <v>62</v>
      </c>
      <c r="O1135" t="s">
        <v>151</v>
      </c>
    </row>
    <row r="1136" spans="1:15" x14ac:dyDescent="0.2">
      <c r="A1136" t="s">
        <v>233</v>
      </c>
      <c r="B1136" t="s">
        <v>221</v>
      </c>
      <c r="C1136" t="s">
        <v>222</v>
      </c>
      <c r="D1136" t="s">
        <v>235</v>
      </c>
      <c r="E1136" t="s">
        <v>238</v>
      </c>
      <c r="F1136" t="s">
        <v>87</v>
      </c>
      <c r="G1136" t="s">
        <v>135</v>
      </c>
      <c r="H1136" t="s">
        <v>17</v>
      </c>
      <c r="I1136">
        <v>-1.2049280145551959E-7</v>
      </c>
      <c r="J1136" t="s">
        <v>67</v>
      </c>
      <c r="K1136" t="s">
        <v>68</v>
      </c>
      <c r="L1136" t="s">
        <v>69</v>
      </c>
      <c r="M1136" t="s">
        <v>62</v>
      </c>
      <c r="O1136" t="s">
        <v>151</v>
      </c>
    </row>
    <row r="1137" spans="1:15" x14ac:dyDescent="0.2">
      <c r="A1137" t="s">
        <v>233</v>
      </c>
      <c r="B1137" t="s">
        <v>221</v>
      </c>
      <c r="C1137" t="s">
        <v>222</v>
      </c>
      <c r="D1137" t="s">
        <v>235</v>
      </c>
      <c r="E1137" t="s">
        <v>238</v>
      </c>
      <c r="F1137" t="s">
        <v>87</v>
      </c>
      <c r="G1137" t="s">
        <v>135</v>
      </c>
      <c r="H1137" t="s">
        <v>18</v>
      </c>
      <c r="I1137">
        <v>-2.8106657569485149E-7</v>
      </c>
      <c r="J1137" t="s">
        <v>67</v>
      </c>
      <c r="K1137" t="s">
        <v>68</v>
      </c>
      <c r="L1137" t="s">
        <v>69</v>
      </c>
      <c r="M1137" t="s">
        <v>62</v>
      </c>
      <c r="O1137" t="s">
        <v>151</v>
      </c>
    </row>
    <row r="1138" spans="1:15" x14ac:dyDescent="0.2">
      <c r="A1138" t="s">
        <v>233</v>
      </c>
      <c r="B1138" t="s">
        <v>221</v>
      </c>
      <c r="C1138" t="s">
        <v>222</v>
      </c>
      <c r="D1138" t="s">
        <v>235</v>
      </c>
      <c r="E1138" t="s">
        <v>238</v>
      </c>
      <c r="F1138" t="s">
        <v>87</v>
      </c>
      <c r="G1138" t="s">
        <v>135</v>
      </c>
      <c r="H1138" t="s">
        <v>19</v>
      </c>
      <c r="I1138">
        <v>-2.8741836398257573E-5</v>
      </c>
      <c r="J1138" t="s">
        <v>67</v>
      </c>
      <c r="K1138" t="s">
        <v>68</v>
      </c>
      <c r="L1138" t="s">
        <v>69</v>
      </c>
      <c r="M1138" t="s">
        <v>62</v>
      </c>
      <c r="O1138" t="s">
        <v>151</v>
      </c>
    </row>
    <row r="1139" spans="1:15" x14ac:dyDescent="0.2">
      <c r="A1139" t="s">
        <v>233</v>
      </c>
      <c r="B1139" t="s">
        <v>221</v>
      </c>
      <c r="C1139" t="s">
        <v>222</v>
      </c>
      <c r="D1139" t="s">
        <v>235</v>
      </c>
      <c r="E1139" t="s">
        <v>238</v>
      </c>
      <c r="F1139" t="s">
        <v>87</v>
      </c>
      <c r="G1139" t="s">
        <v>135</v>
      </c>
      <c r="H1139" t="s">
        <v>20</v>
      </c>
      <c r="I1139">
        <v>-1.6876524302364601E-7</v>
      </c>
      <c r="J1139" t="s">
        <v>67</v>
      </c>
      <c r="K1139" t="s">
        <v>68</v>
      </c>
      <c r="L1139" t="s">
        <v>69</v>
      </c>
      <c r="M1139" t="s">
        <v>62</v>
      </c>
      <c r="O1139" t="s">
        <v>151</v>
      </c>
    </row>
    <row r="1140" spans="1:15" x14ac:dyDescent="0.2">
      <c r="A1140" t="s">
        <v>233</v>
      </c>
      <c r="B1140" t="s">
        <v>221</v>
      </c>
      <c r="C1140" t="s">
        <v>222</v>
      </c>
      <c r="D1140" t="s">
        <v>235</v>
      </c>
      <c r="E1140" t="s">
        <v>238</v>
      </c>
      <c r="F1140" t="s">
        <v>87</v>
      </c>
      <c r="G1140" t="s">
        <v>135</v>
      </c>
      <c r="H1140" t="s">
        <v>21</v>
      </c>
      <c r="I1140">
        <v>-1.0982065093426389E-2</v>
      </c>
      <c r="J1140" t="s">
        <v>67</v>
      </c>
      <c r="K1140" t="s">
        <v>68</v>
      </c>
      <c r="L1140" t="s">
        <v>69</v>
      </c>
      <c r="M1140" t="s">
        <v>62</v>
      </c>
      <c r="O1140" t="s">
        <v>151</v>
      </c>
    </row>
    <row r="1141" spans="1:15" x14ac:dyDescent="0.2">
      <c r="A1141" t="s">
        <v>233</v>
      </c>
      <c r="B1141" t="s">
        <v>221</v>
      </c>
      <c r="C1141" t="s">
        <v>223</v>
      </c>
      <c r="D1141" t="s">
        <v>235</v>
      </c>
      <c r="E1141" t="s">
        <v>238</v>
      </c>
      <c r="F1141" t="s">
        <v>87</v>
      </c>
      <c r="G1141" t="s">
        <v>135</v>
      </c>
      <c r="H1141" t="s">
        <v>8</v>
      </c>
      <c r="I1141">
        <v>-6.2826083192861675E-6</v>
      </c>
      <c r="J1141" t="s">
        <v>67</v>
      </c>
      <c r="K1141" t="s">
        <v>68</v>
      </c>
      <c r="L1141" t="s">
        <v>69</v>
      </c>
      <c r="M1141" t="s">
        <v>62</v>
      </c>
      <c r="O1141" t="s">
        <v>151</v>
      </c>
    </row>
    <row r="1142" spans="1:15" x14ac:dyDescent="0.2">
      <c r="A1142" t="s">
        <v>233</v>
      </c>
      <c r="B1142" t="s">
        <v>221</v>
      </c>
      <c r="C1142" t="s">
        <v>223</v>
      </c>
      <c r="D1142" t="s">
        <v>235</v>
      </c>
      <c r="E1142" t="s">
        <v>238</v>
      </c>
      <c r="F1142" t="s">
        <v>87</v>
      </c>
      <c r="G1142" t="s">
        <v>135</v>
      </c>
      <c r="H1142" t="s">
        <v>12</v>
      </c>
      <c r="I1142">
        <v>-2.4493533776683678E-5</v>
      </c>
      <c r="J1142" t="s">
        <v>67</v>
      </c>
      <c r="K1142" t="s">
        <v>68</v>
      </c>
      <c r="L1142" t="s">
        <v>69</v>
      </c>
      <c r="M1142" t="s">
        <v>62</v>
      </c>
      <c r="O1142" t="s">
        <v>151</v>
      </c>
    </row>
    <row r="1143" spans="1:15" x14ac:dyDescent="0.2">
      <c r="A1143" t="s">
        <v>233</v>
      </c>
      <c r="B1143" t="s">
        <v>221</v>
      </c>
      <c r="C1143" t="s">
        <v>223</v>
      </c>
      <c r="D1143" t="s">
        <v>235</v>
      </c>
      <c r="E1143" t="s">
        <v>238</v>
      </c>
      <c r="F1143" t="s">
        <v>87</v>
      </c>
      <c r="G1143" t="s">
        <v>135</v>
      </c>
      <c r="H1143" t="s">
        <v>13</v>
      </c>
      <c r="I1143">
        <v>-3.7052338114549092E-5</v>
      </c>
      <c r="J1143" t="s">
        <v>67</v>
      </c>
      <c r="K1143" t="s">
        <v>68</v>
      </c>
      <c r="L1143" t="s">
        <v>69</v>
      </c>
      <c r="M1143" t="s">
        <v>62</v>
      </c>
      <c r="O1143" t="s">
        <v>151</v>
      </c>
    </row>
    <row r="1144" spans="1:15" x14ac:dyDescent="0.2">
      <c r="A1144" t="s">
        <v>233</v>
      </c>
      <c r="B1144" t="s">
        <v>221</v>
      </c>
      <c r="C1144" t="s">
        <v>223</v>
      </c>
      <c r="D1144" t="s">
        <v>235</v>
      </c>
      <c r="E1144" t="s">
        <v>238</v>
      </c>
      <c r="F1144" t="s">
        <v>87</v>
      </c>
      <c r="G1144" t="s">
        <v>135</v>
      </c>
      <c r="H1144" t="s">
        <v>14</v>
      </c>
      <c r="I1144">
        <v>-2.590566833217522E-6</v>
      </c>
      <c r="J1144" t="s">
        <v>67</v>
      </c>
      <c r="K1144" t="s">
        <v>68</v>
      </c>
      <c r="L1144" t="s">
        <v>69</v>
      </c>
      <c r="M1144" t="s">
        <v>62</v>
      </c>
      <c r="O1144" t="s">
        <v>151</v>
      </c>
    </row>
    <row r="1145" spans="1:15" x14ac:dyDescent="0.2">
      <c r="A1145" t="s">
        <v>233</v>
      </c>
      <c r="B1145" t="s">
        <v>221</v>
      </c>
      <c r="C1145" t="s">
        <v>223</v>
      </c>
      <c r="D1145" t="s">
        <v>235</v>
      </c>
      <c r="E1145" t="s">
        <v>238</v>
      </c>
      <c r="F1145" t="s">
        <v>87</v>
      </c>
      <c r="G1145" t="s">
        <v>135</v>
      </c>
      <c r="H1145" t="s">
        <v>15</v>
      </c>
      <c r="I1145">
        <v>-2.5604892810834741E-6</v>
      </c>
      <c r="J1145" t="s">
        <v>67</v>
      </c>
      <c r="K1145" t="s">
        <v>68</v>
      </c>
      <c r="L1145" t="s">
        <v>69</v>
      </c>
      <c r="M1145" t="s">
        <v>62</v>
      </c>
      <c r="O1145" t="s">
        <v>151</v>
      </c>
    </row>
    <row r="1146" spans="1:15" x14ac:dyDescent="0.2">
      <c r="A1146" t="s">
        <v>233</v>
      </c>
      <c r="B1146" t="s">
        <v>221</v>
      </c>
      <c r="C1146" t="s">
        <v>223</v>
      </c>
      <c r="D1146" t="s">
        <v>235</v>
      </c>
      <c r="E1146" t="s">
        <v>238</v>
      </c>
      <c r="F1146" t="s">
        <v>87</v>
      </c>
      <c r="G1146" t="s">
        <v>135</v>
      </c>
      <c r="H1146" t="s">
        <v>16</v>
      </c>
      <c r="I1146">
        <v>-7.5236873124438726E-6</v>
      </c>
      <c r="J1146" t="s">
        <v>67</v>
      </c>
      <c r="K1146" t="s">
        <v>68</v>
      </c>
      <c r="L1146" t="s">
        <v>69</v>
      </c>
      <c r="M1146" t="s">
        <v>62</v>
      </c>
      <c r="O1146" t="s">
        <v>151</v>
      </c>
    </row>
    <row r="1147" spans="1:15" x14ac:dyDescent="0.2">
      <c r="A1147" t="s">
        <v>233</v>
      </c>
      <c r="B1147" t="s">
        <v>221</v>
      </c>
      <c r="C1147" t="s">
        <v>223</v>
      </c>
      <c r="D1147" t="s">
        <v>235</v>
      </c>
      <c r="E1147" t="s">
        <v>238</v>
      </c>
      <c r="F1147" t="s">
        <v>87</v>
      </c>
      <c r="G1147" t="s">
        <v>135</v>
      </c>
      <c r="H1147" t="s">
        <v>17</v>
      </c>
      <c r="I1147">
        <v>-4.6202756971909575E-7</v>
      </c>
      <c r="J1147" t="s">
        <v>67</v>
      </c>
      <c r="K1147" t="s">
        <v>68</v>
      </c>
      <c r="L1147" t="s">
        <v>69</v>
      </c>
      <c r="M1147" t="s">
        <v>62</v>
      </c>
      <c r="O1147" t="s">
        <v>151</v>
      </c>
    </row>
    <row r="1148" spans="1:15" x14ac:dyDescent="0.2">
      <c r="A1148" t="s">
        <v>233</v>
      </c>
      <c r="B1148" t="s">
        <v>221</v>
      </c>
      <c r="C1148" t="s">
        <v>223</v>
      </c>
      <c r="D1148" t="s">
        <v>235</v>
      </c>
      <c r="E1148" t="s">
        <v>238</v>
      </c>
      <c r="F1148" t="s">
        <v>87</v>
      </c>
      <c r="G1148" t="s">
        <v>135</v>
      </c>
      <c r="H1148" t="s">
        <v>18</v>
      </c>
      <c r="I1148">
        <v>-1.0777449385264651E-6</v>
      </c>
      <c r="J1148" t="s">
        <v>67</v>
      </c>
      <c r="K1148" t="s">
        <v>68</v>
      </c>
      <c r="L1148" t="s">
        <v>69</v>
      </c>
      <c r="M1148" t="s">
        <v>62</v>
      </c>
      <c r="O1148" t="s">
        <v>151</v>
      </c>
    </row>
    <row r="1149" spans="1:15" x14ac:dyDescent="0.2">
      <c r="A1149" t="s">
        <v>233</v>
      </c>
      <c r="B1149" t="s">
        <v>221</v>
      </c>
      <c r="C1149" t="s">
        <v>223</v>
      </c>
      <c r="D1149" t="s">
        <v>235</v>
      </c>
      <c r="E1149" t="s">
        <v>238</v>
      </c>
      <c r="F1149" t="s">
        <v>87</v>
      </c>
      <c r="G1149" t="s">
        <v>135</v>
      </c>
      <c r="H1149" t="s">
        <v>19</v>
      </c>
      <c r="I1149">
        <v>-1.1021007612021524E-4</v>
      </c>
      <c r="J1149" t="s">
        <v>67</v>
      </c>
      <c r="K1149" t="s">
        <v>68</v>
      </c>
      <c r="L1149" t="s">
        <v>69</v>
      </c>
      <c r="M1149" t="s">
        <v>62</v>
      </c>
      <c r="O1149" t="s">
        <v>151</v>
      </c>
    </row>
    <row r="1150" spans="1:15" x14ac:dyDescent="0.2">
      <c r="A1150" t="s">
        <v>233</v>
      </c>
      <c r="B1150" t="s">
        <v>221</v>
      </c>
      <c r="C1150" t="s">
        <v>223</v>
      </c>
      <c r="D1150" t="s">
        <v>235</v>
      </c>
      <c r="E1150" t="s">
        <v>238</v>
      </c>
      <c r="F1150" t="s">
        <v>87</v>
      </c>
      <c r="G1150" t="s">
        <v>135</v>
      </c>
      <c r="H1150" t="s">
        <v>20</v>
      </c>
      <c r="I1150">
        <v>-6.4712741462860119E-7</v>
      </c>
      <c r="J1150" t="s">
        <v>67</v>
      </c>
      <c r="K1150" t="s">
        <v>68</v>
      </c>
      <c r="L1150" t="s">
        <v>69</v>
      </c>
      <c r="M1150" t="s">
        <v>62</v>
      </c>
      <c r="O1150" t="s">
        <v>151</v>
      </c>
    </row>
    <row r="1151" spans="1:15" x14ac:dyDescent="0.2">
      <c r="A1151" t="s">
        <v>233</v>
      </c>
      <c r="B1151" t="s">
        <v>221</v>
      </c>
      <c r="C1151" t="s">
        <v>223</v>
      </c>
      <c r="D1151" t="s">
        <v>235</v>
      </c>
      <c r="E1151" t="s">
        <v>238</v>
      </c>
      <c r="F1151" t="s">
        <v>87</v>
      </c>
      <c r="G1151" t="s">
        <v>135</v>
      </c>
      <c r="H1151" t="s">
        <v>21</v>
      </c>
      <c r="I1151">
        <v>-4.2110539254793605E-2</v>
      </c>
      <c r="J1151" t="s">
        <v>67</v>
      </c>
      <c r="K1151" t="s">
        <v>68</v>
      </c>
      <c r="L1151" t="s">
        <v>69</v>
      </c>
      <c r="M1151" t="s">
        <v>62</v>
      </c>
      <c r="O1151" t="s">
        <v>151</v>
      </c>
    </row>
    <row r="1152" spans="1:15" x14ac:dyDescent="0.2">
      <c r="A1152" t="s">
        <v>233</v>
      </c>
      <c r="B1152" t="s">
        <v>221</v>
      </c>
      <c r="C1152" t="s">
        <v>224</v>
      </c>
      <c r="D1152" t="s">
        <v>235</v>
      </c>
      <c r="E1152" t="s">
        <v>238</v>
      </c>
      <c r="F1152" t="s">
        <v>87</v>
      </c>
      <c r="G1152" t="s">
        <v>135</v>
      </c>
      <c r="H1152" t="s">
        <v>8</v>
      </c>
      <c r="I1152">
        <v>-4.3955658924502144E-6</v>
      </c>
      <c r="J1152" t="s">
        <v>67</v>
      </c>
      <c r="K1152" t="s">
        <v>68</v>
      </c>
      <c r="L1152" t="s">
        <v>69</v>
      </c>
      <c r="M1152" t="s">
        <v>62</v>
      </c>
      <c r="O1152" t="s">
        <v>151</v>
      </c>
    </row>
    <row r="1153" spans="1:15" x14ac:dyDescent="0.2">
      <c r="A1153" t="s">
        <v>233</v>
      </c>
      <c r="B1153" t="s">
        <v>221</v>
      </c>
      <c r="C1153" t="s">
        <v>224</v>
      </c>
      <c r="D1153" t="s">
        <v>235</v>
      </c>
      <c r="E1153" t="s">
        <v>238</v>
      </c>
      <c r="F1153" t="s">
        <v>87</v>
      </c>
      <c r="G1153" t="s">
        <v>135</v>
      </c>
      <c r="H1153" t="s">
        <v>12</v>
      </c>
      <c r="I1153">
        <v>-1.7136663020017896E-5</v>
      </c>
      <c r="J1153" t="s">
        <v>67</v>
      </c>
      <c r="K1153" t="s">
        <v>68</v>
      </c>
      <c r="L1153" t="s">
        <v>69</v>
      </c>
      <c r="M1153" t="s">
        <v>62</v>
      </c>
      <c r="O1153" t="s">
        <v>151</v>
      </c>
    </row>
    <row r="1154" spans="1:15" x14ac:dyDescent="0.2">
      <c r="A1154" t="s">
        <v>233</v>
      </c>
      <c r="B1154" t="s">
        <v>221</v>
      </c>
      <c r="C1154" t="s">
        <v>224</v>
      </c>
      <c r="D1154" t="s">
        <v>235</v>
      </c>
      <c r="E1154" t="s">
        <v>238</v>
      </c>
      <c r="F1154" t="s">
        <v>87</v>
      </c>
      <c r="G1154" t="s">
        <v>135</v>
      </c>
      <c r="H1154" t="s">
        <v>13</v>
      </c>
      <c r="I1154">
        <v>-2.5923308501006471E-5</v>
      </c>
      <c r="J1154" t="s">
        <v>67</v>
      </c>
      <c r="K1154" t="s">
        <v>68</v>
      </c>
      <c r="L1154" t="s">
        <v>69</v>
      </c>
      <c r="M1154" t="s">
        <v>62</v>
      </c>
      <c r="O1154" t="s">
        <v>151</v>
      </c>
    </row>
    <row r="1155" spans="1:15" x14ac:dyDescent="0.2">
      <c r="A1155" t="s">
        <v>233</v>
      </c>
      <c r="B1155" t="s">
        <v>221</v>
      </c>
      <c r="C1155" t="s">
        <v>224</v>
      </c>
      <c r="D1155" t="s">
        <v>235</v>
      </c>
      <c r="E1155" t="s">
        <v>238</v>
      </c>
      <c r="F1155" t="s">
        <v>87</v>
      </c>
      <c r="G1155" t="s">
        <v>135</v>
      </c>
      <c r="H1155" t="s">
        <v>14</v>
      </c>
      <c r="I1155">
        <v>-1.8124649246791655E-6</v>
      </c>
      <c r="J1155" t="s">
        <v>67</v>
      </c>
      <c r="K1155" t="s">
        <v>68</v>
      </c>
      <c r="L1155" t="s">
        <v>69</v>
      </c>
      <c r="M1155" t="s">
        <v>62</v>
      </c>
      <c r="O1155" t="s">
        <v>151</v>
      </c>
    </row>
    <row r="1156" spans="1:15" x14ac:dyDescent="0.2">
      <c r="A1156" t="s">
        <v>233</v>
      </c>
      <c r="B1156" t="s">
        <v>221</v>
      </c>
      <c r="C1156" t="s">
        <v>224</v>
      </c>
      <c r="D1156" t="s">
        <v>235</v>
      </c>
      <c r="E1156" t="s">
        <v>238</v>
      </c>
      <c r="F1156" t="s">
        <v>87</v>
      </c>
      <c r="G1156" t="s">
        <v>135</v>
      </c>
      <c r="H1156" t="s">
        <v>15</v>
      </c>
      <c r="I1156">
        <v>-1.7914214574486896E-6</v>
      </c>
      <c r="J1156" t="s">
        <v>67</v>
      </c>
      <c r="K1156" t="s">
        <v>68</v>
      </c>
      <c r="L1156" t="s">
        <v>69</v>
      </c>
      <c r="M1156" t="s">
        <v>62</v>
      </c>
      <c r="O1156" t="s">
        <v>151</v>
      </c>
    </row>
    <row r="1157" spans="1:15" x14ac:dyDescent="0.2">
      <c r="A1157" t="s">
        <v>233</v>
      </c>
      <c r="B1157" t="s">
        <v>221</v>
      </c>
      <c r="C1157" t="s">
        <v>224</v>
      </c>
      <c r="D1157" t="s">
        <v>235</v>
      </c>
      <c r="E1157" t="s">
        <v>238</v>
      </c>
      <c r="F1157" t="s">
        <v>87</v>
      </c>
      <c r="G1157" t="s">
        <v>135</v>
      </c>
      <c r="H1157" t="s">
        <v>16</v>
      </c>
      <c r="I1157">
        <v>-5.2638747563681045E-6</v>
      </c>
      <c r="J1157" t="s">
        <v>67</v>
      </c>
      <c r="K1157" t="s">
        <v>68</v>
      </c>
      <c r="L1157" t="s">
        <v>69</v>
      </c>
      <c r="M1157" t="s">
        <v>62</v>
      </c>
      <c r="O1157" t="s">
        <v>151</v>
      </c>
    </row>
    <row r="1158" spans="1:15" x14ac:dyDescent="0.2">
      <c r="A1158" t="s">
        <v>233</v>
      </c>
      <c r="B1158" t="s">
        <v>221</v>
      </c>
      <c r="C1158" t="s">
        <v>224</v>
      </c>
      <c r="D1158" t="s">
        <v>235</v>
      </c>
      <c r="E1158" t="s">
        <v>238</v>
      </c>
      <c r="F1158" t="s">
        <v>87</v>
      </c>
      <c r="G1158" t="s">
        <v>135</v>
      </c>
      <c r="H1158" t="s">
        <v>17</v>
      </c>
      <c r="I1158">
        <v>-3.2325310183584228E-7</v>
      </c>
      <c r="J1158" t="s">
        <v>67</v>
      </c>
      <c r="K1158" t="s">
        <v>68</v>
      </c>
      <c r="L1158" t="s">
        <v>69</v>
      </c>
      <c r="M1158" t="s">
        <v>62</v>
      </c>
      <c r="O1158" t="s">
        <v>151</v>
      </c>
    </row>
    <row r="1159" spans="1:15" x14ac:dyDescent="0.2">
      <c r="A1159" t="s">
        <v>233</v>
      </c>
      <c r="B1159" t="s">
        <v>221</v>
      </c>
      <c r="C1159" t="s">
        <v>224</v>
      </c>
      <c r="D1159" t="s">
        <v>235</v>
      </c>
      <c r="E1159" t="s">
        <v>238</v>
      </c>
      <c r="F1159" t="s">
        <v>87</v>
      </c>
      <c r="G1159" t="s">
        <v>135</v>
      </c>
      <c r="H1159" t="s">
        <v>18</v>
      </c>
      <c r="I1159">
        <v>-7.5403377893308443E-7</v>
      </c>
      <c r="J1159" t="s">
        <v>67</v>
      </c>
      <c r="K1159" t="s">
        <v>68</v>
      </c>
      <c r="L1159" t="s">
        <v>69</v>
      </c>
      <c r="M1159" t="s">
        <v>62</v>
      </c>
      <c r="O1159" t="s">
        <v>151</v>
      </c>
    </row>
    <row r="1160" spans="1:15" x14ac:dyDescent="0.2">
      <c r="A1160" t="s">
        <v>233</v>
      </c>
      <c r="B1160" t="s">
        <v>221</v>
      </c>
      <c r="C1160" t="s">
        <v>224</v>
      </c>
      <c r="D1160" t="s">
        <v>235</v>
      </c>
      <c r="E1160" t="s">
        <v>238</v>
      </c>
      <c r="F1160" t="s">
        <v>87</v>
      </c>
      <c r="G1160" t="s">
        <v>135</v>
      </c>
      <c r="H1160" t="s">
        <v>19</v>
      </c>
      <c r="I1160">
        <v>-7.7107409371877209E-5</v>
      </c>
      <c r="J1160" t="s">
        <v>67</v>
      </c>
      <c r="K1160" t="s">
        <v>68</v>
      </c>
      <c r="L1160" t="s">
        <v>69</v>
      </c>
      <c r="M1160" t="s">
        <v>62</v>
      </c>
      <c r="O1160" t="s">
        <v>151</v>
      </c>
    </row>
    <row r="1161" spans="1:15" x14ac:dyDescent="0.2">
      <c r="A1161" t="s">
        <v>233</v>
      </c>
      <c r="B1161" t="s">
        <v>221</v>
      </c>
      <c r="C1161" t="s">
        <v>224</v>
      </c>
      <c r="D1161" t="s">
        <v>235</v>
      </c>
      <c r="E1161" t="s">
        <v>238</v>
      </c>
      <c r="F1161" t="s">
        <v>87</v>
      </c>
      <c r="G1161" t="s">
        <v>135</v>
      </c>
      <c r="H1161" t="s">
        <v>20</v>
      </c>
      <c r="I1161">
        <v>-4.5275641059447095E-7</v>
      </c>
      <c r="J1161" t="s">
        <v>67</v>
      </c>
      <c r="K1161" t="s">
        <v>68</v>
      </c>
      <c r="L1161" t="s">
        <v>69</v>
      </c>
      <c r="M1161" t="s">
        <v>62</v>
      </c>
      <c r="O1161" t="s">
        <v>151</v>
      </c>
    </row>
    <row r="1162" spans="1:15" x14ac:dyDescent="0.2">
      <c r="A1162" t="s">
        <v>233</v>
      </c>
      <c r="B1162" t="s">
        <v>221</v>
      </c>
      <c r="C1162" t="s">
        <v>224</v>
      </c>
      <c r="D1162" t="s">
        <v>235</v>
      </c>
      <c r="E1162" t="s">
        <v>238</v>
      </c>
      <c r="F1162" t="s">
        <v>87</v>
      </c>
      <c r="G1162" t="s">
        <v>135</v>
      </c>
      <c r="H1162" t="s">
        <v>21</v>
      </c>
      <c r="I1162">
        <v>-2.9462229802364591E-2</v>
      </c>
      <c r="J1162" t="s">
        <v>67</v>
      </c>
      <c r="K1162" t="s">
        <v>68</v>
      </c>
      <c r="L1162" t="s">
        <v>69</v>
      </c>
      <c r="M1162" t="s">
        <v>62</v>
      </c>
      <c r="O1162" t="s">
        <v>151</v>
      </c>
    </row>
    <row r="1163" spans="1:15" x14ac:dyDescent="0.2">
      <c r="A1163" t="s">
        <v>233</v>
      </c>
      <c r="B1163" t="s">
        <v>220</v>
      </c>
      <c r="C1163" t="s">
        <v>222</v>
      </c>
      <c r="D1163" t="s">
        <v>235</v>
      </c>
      <c r="E1163" t="s">
        <v>238</v>
      </c>
      <c r="F1163" t="s">
        <v>87</v>
      </c>
      <c r="G1163" t="s">
        <v>136</v>
      </c>
      <c r="H1163" t="s">
        <v>8</v>
      </c>
      <c r="I1163">
        <v>4.9310334203765887E-6</v>
      </c>
      <c r="J1163" t="s">
        <v>67</v>
      </c>
      <c r="K1163" t="s">
        <v>68</v>
      </c>
      <c r="L1163" t="s">
        <v>69</v>
      </c>
      <c r="M1163" t="s">
        <v>62</v>
      </c>
      <c r="O1163" t="s">
        <v>71</v>
      </c>
    </row>
    <row r="1164" spans="1:15" x14ac:dyDescent="0.2">
      <c r="A1164" t="s">
        <v>233</v>
      </c>
      <c r="B1164" t="s">
        <v>220</v>
      </c>
      <c r="C1164" t="s">
        <v>222</v>
      </c>
      <c r="D1164" t="s">
        <v>235</v>
      </c>
      <c r="E1164" t="s">
        <v>238</v>
      </c>
      <c r="F1164" t="s">
        <v>87</v>
      </c>
      <c r="G1164" t="s">
        <v>136</v>
      </c>
      <c r="H1164" t="s">
        <v>12</v>
      </c>
      <c r="I1164">
        <v>9.1920251130306814E-6</v>
      </c>
      <c r="J1164" t="s">
        <v>67</v>
      </c>
      <c r="K1164" t="s">
        <v>68</v>
      </c>
      <c r="L1164" t="s">
        <v>69</v>
      </c>
      <c r="M1164" t="s">
        <v>62</v>
      </c>
      <c r="O1164" t="s">
        <v>71</v>
      </c>
    </row>
    <row r="1165" spans="1:15" x14ac:dyDescent="0.2">
      <c r="A1165" t="s">
        <v>233</v>
      </c>
      <c r="B1165" t="s">
        <v>220</v>
      </c>
      <c r="C1165" t="s">
        <v>222</v>
      </c>
      <c r="D1165" t="s">
        <v>235</v>
      </c>
      <c r="E1165" t="s">
        <v>238</v>
      </c>
      <c r="F1165" t="s">
        <v>87</v>
      </c>
      <c r="G1165" t="s">
        <v>136</v>
      </c>
      <c r="H1165" t="s">
        <v>13</v>
      </c>
      <c r="I1165">
        <v>1.6060022953833335E-5</v>
      </c>
      <c r="J1165" t="s">
        <v>67</v>
      </c>
      <c r="K1165" t="s">
        <v>68</v>
      </c>
      <c r="L1165" t="s">
        <v>69</v>
      </c>
      <c r="M1165" t="s">
        <v>62</v>
      </c>
      <c r="O1165" t="s">
        <v>71</v>
      </c>
    </row>
    <row r="1166" spans="1:15" x14ac:dyDescent="0.2">
      <c r="A1166" t="s">
        <v>233</v>
      </c>
      <c r="B1166" t="s">
        <v>220</v>
      </c>
      <c r="C1166" t="s">
        <v>222</v>
      </c>
      <c r="D1166" t="s">
        <v>235</v>
      </c>
      <c r="E1166" t="s">
        <v>238</v>
      </c>
      <c r="F1166" t="s">
        <v>87</v>
      </c>
      <c r="G1166" t="s">
        <v>136</v>
      </c>
      <c r="H1166" t="s">
        <v>14</v>
      </c>
      <c r="I1166">
        <v>1.861674664461851E-6</v>
      </c>
      <c r="J1166" t="s">
        <v>67</v>
      </c>
      <c r="K1166" t="s">
        <v>68</v>
      </c>
      <c r="L1166" t="s">
        <v>69</v>
      </c>
      <c r="M1166" t="s">
        <v>62</v>
      </c>
      <c r="O1166" t="s">
        <v>71</v>
      </c>
    </row>
    <row r="1167" spans="1:15" x14ac:dyDescent="0.2">
      <c r="A1167" t="s">
        <v>233</v>
      </c>
      <c r="B1167" t="s">
        <v>220</v>
      </c>
      <c r="C1167" t="s">
        <v>222</v>
      </c>
      <c r="D1167" t="s">
        <v>235</v>
      </c>
      <c r="E1167" t="s">
        <v>238</v>
      </c>
      <c r="F1167" t="s">
        <v>87</v>
      </c>
      <c r="G1167" t="s">
        <v>136</v>
      </c>
      <c r="H1167" t="s">
        <v>15</v>
      </c>
      <c r="I1167">
        <v>1.8372243316083797E-6</v>
      </c>
      <c r="J1167" t="s">
        <v>67</v>
      </c>
      <c r="K1167" t="s">
        <v>68</v>
      </c>
      <c r="L1167" t="s">
        <v>69</v>
      </c>
      <c r="M1167" t="s">
        <v>62</v>
      </c>
      <c r="O1167" t="s">
        <v>71</v>
      </c>
    </row>
    <row r="1168" spans="1:15" x14ac:dyDescent="0.2">
      <c r="A1168" t="s">
        <v>233</v>
      </c>
      <c r="B1168" t="s">
        <v>220</v>
      </c>
      <c r="C1168" t="s">
        <v>222</v>
      </c>
      <c r="D1168" t="s">
        <v>235</v>
      </c>
      <c r="E1168" t="s">
        <v>238</v>
      </c>
      <c r="F1168" t="s">
        <v>87</v>
      </c>
      <c r="G1168" t="s">
        <v>136</v>
      </c>
      <c r="H1168" t="s">
        <v>16</v>
      </c>
      <c r="I1168">
        <v>6.0231083505708866E-6</v>
      </c>
      <c r="J1168" t="s">
        <v>67</v>
      </c>
      <c r="K1168" t="s">
        <v>68</v>
      </c>
      <c r="L1168" t="s">
        <v>69</v>
      </c>
      <c r="M1168" t="s">
        <v>62</v>
      </c>
      <c r="O1168" t="s">
        <v>71</v>
      </c>
    </row>
    <row r="1169" spans="1:15" x14ac:dyDescent="0.2">
      <c r="A1169" t="s">
        <v>233</v>
      </c>
      <c r="B1169" t="s">
        <v>220</v>
      </c>
      <c r="C1169" t="s">
        <v>222</v>
      </c>
      <c r="D1169" t="s">
        <v>235</v>
      </c>
      <c r="E1169" t="s">
        <v>238</v>
      </c>
      <c r="F1169" t="s">
        <v>87</v>
      </c>
      <c r="G1169" t="s">
        <v>136</v>
      </c>
      <c r="H1169" t="s">
        <v>17</v>
      </c>
      <c r="I1169">
        <v>3.7558667729227222E-7</v>
      </c>
      <c r="J1169" t="s">
        <v>67</v>
      </c>
      <c r="K1169" t="s">
        <v>68</v>
      </c>
      <c r="L1169" t="s">
        <v>69</v>
      </c>
      <c r="M1169" t="s">
        <v>62</v>
      </c>
      <c r="O1169" t="s">
        <v>71</v>
      </c>
    </row>
    <row r="1170" spans="1:15" x14ac:dyDescent="0.2">
      <c r="A1170" t="s">
        <v>233</v>
      </c>
      <c r="B1170" t="s">
        <v>220</v>
      </c>
      <c r="C1170" t="s">
        <v>222</v>
      </c>
      <c r="D1170" t="s">
        <v>235</v>
      </c>
      <c r="E1170" t="s">
        <v>238</v>
      </c>
      <c r="F1170" t="s">
        <v>87</v>
      </c>
      <c r="G1170" t="s">
        <v>136</v>
      </c>
      <c r="H1170" t="s">
        <v>18</v>
      </c>
      <c r="I1170">
        <v>8.7610927779877277E-7</v>
      </c>
      <c r="J1170" t="s">
        <v>67</v>
      </c>
      <c r="K1170" t="s">
        <v>68</v>
      </c>
      <c r="L1170" t="s">
        <v>69</v>
      </c>
      <c r="M1170" t="s">
        <v>62</v>
      </c>
      <c r="O1170" t="s">
        <v>71</v>
      </c>
    </row>
    <row r="1171" spans="1:15" x14ac:dyDescent="0.2">
      <c r="A1171" t="s">
        <v>233</v>
      </c>
      <c r="B1171" t="s">
        <v>220</v>
      </c>
      <c r="C1171" t="s">
        <v>222</v>
      </c>
      <c r="D1171" t="s">
        <v>235</v>
      </c>
      <c r="E1171" t="s">
        <v>238</v>
      </c>
      <c r="F1171" t="s">
        <v>87</v>
      </c>
      <c r="G1171" t="s">
        <v>136</v>
      </c>
      <c r="H1171" t="s">
        <v>79</v>
      </c>
      <c r="I1171">
        <v>8.9590836147043098E-5</v>
      </c>
      <c r="J1171" t="s">
        <v>67</v>
      </c>
      <c r="K1171" t="s">
        <v>68</v>
      </c>
      <c r="L1171" t="s">
        <v>69</v>
      </c>
      <c r="M1171" t="s">
        <v>62</v>
      </c>
      <c r="O1171" t="s">
        <v>71</v>
      </c>
    </row>
    <row r="1172" spans="1:15" x14ac:dyDescent="0.2">
      <c r="A1172" t="s">
        <v>233</v>
      </c>
      <c r="B1172" t="s">
        <v>220</v>
      </c>
      <c r="C1172" t="s">
        <v>222</v>
      </c>
      <c r="D1172" t="s">
        <v>235</v>
      </c>
      <c r="E1172" t="s">
        <v>238</v>
      </c>
      <c r="F1172" t="s">
        <v>87</v>
      </c>
      <c r="G1172" t="s">
        <v>136</v>
      </c>
      <c r="H1172" t="s">
        <v>20</v>
      </c>
      <c r="I1172">
        <v>5.2605613035790533E-7</v>
      </c>
      <c r="J1172" t="s">
        <v>67</v>
      </c>
      <c r="K1172" t="s">
        <v>68</v>
      </c>
      <c r="L1172" t="s">
        <v>69</v>
      </c>
      <c r="M1172" t="s">
        <v>62</v>
      </c>
      <c r="O1172" t="s">
        <v>71</v>
      </c>
    </row>
    <row r="1173" spans="1:15" x14ac:dyDescent="0.2">
      <c r="A1173" t="s">
        <v>233</v>
      </c>
      <c r="B1173" t="s">
        <v>220</v>
      </c>
      <c r="C1173" t="s">
        <v>222</v>
      </c>
      <c r="D1173" t="s">
        <v>235</v>
      </c>
      <c r="E1173" t="s">
        <v>238</v>
      </c>
      <c r="F1173" t="s">
        <v>87</v>
      </c>
      <c r="G1173" t="s">
        <v>136</v>
      </c>
      <c r="H1173" t="s">
        <v>21</v>
      </c>
      <c r="I1173">
        <v>3.4249457574290154E-2</v>
      </c>
      <c r="J1173" t="s">
        <v>67</v>
      </c>
      <c r="K1173" t="s">
        <v>68</v>
      </c>
      <c r="L1173" t="s">
        <v>69</v>
      </c>
      <c r="M1173" t="s">
        <v>62</v>
      </c>
      <c r="O1173" t="s">
        <v>213</v>
      </c>
    </row>
    <row r="1174" spans="1:15" x14ac:dyDescent="0.2">
      <c r="A1174" t="s">
        <v>233</v>
      </c>
      <c r="B1174" t="s">
        <v>220</v>
      </c>
      <c r="C1174" t="s">
        <v>222</v>
      </c>
      <c r="D1174" t="s">
        <v>235</v>
      </c>
      <c r="E1174" t="s">
        <v>238</v>
      </c>
      <c r="F1174" t="s">
        <v>87</v>
      </c>
      <c r="G1174" t="s">
        <v>136</v>
      </c>
      <c r="H1174" t="s">
        <v>182</v>
      </c>
      <c r="I1174">
        <v>0</v>
      </c>
      <c r="J1174" t="s">
        <v>67</v>
      </c>
      <c r="K1174" t="s">
        <v>68</v>
      </c>
      <c r="L1174" t="s">
        <v>69</v>
      </c>
      <c r="M1174" t="s">
        <v>62</v>
      </c>
      <c r="O1174" t="s">
        <v>71</v>
      </c>
    </row>
    <row r="1175" spans="1:15" x14ac:dyDescent="0.2">
      <c r="A1175" t="s">
        <v>233</v>
      </c>
      <c r="B1175" t="s">
        <v>220</v>
      </c>
      <c r="C1175" t="s">
        <v>222</v>
      </c>
      <c r="D1175" t="s">
        <v>235</v>
      </c>
      <c r="E1175" t="s">
        <v>238</v>
      </c>
      <c r="F1175" t="s">
        <v>87</v>
      </c>
      <c r="G1175" t="s">
        <v>136</v>
      </c>
      <c r="H1175" t="s">
        <v>183</v>
      </c>
      <c r="I1175">
        <v>0</v>
      </c>
      <c r="J1175" t="s">
        <v>67</v>
      </c>
      <c r="K1175" t="s">
        <v>68</v>
      </c>
      <c r="L1175" t="s">
        <v>69</v>
      </c>
      <c r="M1175" t="s">
        <v>62</v>
      </c>
      <c r="O1175" t="s">
        <v>71</v>
      </c>
    </row>
    <row r="1176" spans="1:15" x14ac:dyDescent="0.2">
      <c r="A1176" t="s">
        <v>233</v>
      </c>
      <c r="B1176" t="s">
        <v>220</v>
      </c>
      <c r="C1176" t="s">
        <v>222</v>
      </c>
      <c r="D1176" t="s">
        <v>235</v>
      </c>
      <c r="E1176" t="s">
        <v>238</v>
      </c>
      <c r="F1176" t="s">
        <v>87</v>
      </c>
      <c r="G1176" t="s">
        <v>136</v>
      </c>
      <c r="H1176" t="s">
        <v>184</v>
      </c>
      <c r="I1176">
        <v>0</v>
      </c>
      <c r="J1176" t="s">
        <v>67</v>
      </c>
      <c r="K1176" t="s">
        <v>68</v>
      </c>
      <c r="L1176" t="s">
        <v>69</v>
      </c>
      <c r="M1176" t="s">
        <v>62</v>
      </c>
      <c r="O1176" t="s">
        <v>71</v>
      </c>
    </row>
    <row r="1177" spans="1:15" x14ac:dyDescent="0.2">
      <c r="A1177" t="s">
        <v>233</v>
      </c>
      <c r="B1177" t="s">
        <v>220</v>
      </c>
      <c r="C1177" t="s">
        <v>222</v>
      </c>
      <c r="D1177" t="s">
        <v>235</v>
      </c>
      <c r="E1177" t="s">
        <v>238</v>
      </c>
      <c r="F1177" t="s">
        <v>87</v>
      </c>
      <c r="G1177" t="s">
        <v>136</v>
      </c>
      <c r="H1177" t="s">
        <v>8</v>
      </c>
      <c r="I1177">
        <v>9.1465040430655349E-7</v>
      </c>
      <c r="J1177" t="s">
        <v>67</v>
      </c>
      <c r="K1177" t="s">
        <v>68</v>
      </c>
      <c r="L1177" t="s">
        <v>69</v>
      </c>
      <c r="M1177" t="s">
        <v>62</v>
      </c>
      <c r="O1177" t="s">
        <v>71</v>
      </c>
    </row>
    <row r="1178" spans="1:15" x14ac:dyDescent="0.2">
      <c r="A1178" t="s">
        <v>233</v>
      </c>
      <c r="B1178" t="s">
        <v>220</v>
      </c>
      <c r="C1178" t="s">
        <v>222</v>
      </c>
      <c r="D1178" t="s">
        <v>235</v>
      </c>
      <c r="E1178" t="s">
        <v>238</v>
      </c>
      <c r="F1178" t="s">
        <v>88</v>
      </c>
      <c r="G1178" t="s">
        <v>136</v>
      </c>
      <c r="H1178" t="s">
        <v>12</v>
      </c>
      <c r="I1178">
        <v>1.195469237143994E-6</v>
      </c>
      <c r="J1178" t="s">
        <v>67</v>
      </c>
      <c r="K1178" t="s">
        <v>68</v>
      </c>
      <c r="L1178" t="s">
        <v>69</v>
      </c>
      <c r="M1178" t="s">
        <v>62</v>
      </c>
      <c r="O1178" t="s">
        <v>71</v>
      </c>
    </row>
    <row r="1179" spans="1:15" x14ac:dyDescent="0.2">
      <c r="A1179" t="s">
        <v>233</v>
      </c>
      <c r="B1179" t="s">
        <v>220</v>
      </c>
      <c r="C1179" t="s">
        <v>222</v>
      </c>
      <c r="D1179" t="s">
        <v>235</v>
      </c>
      <c r="E1179" t="s">
        <v>238</v>
      </c>
      <c r="F1179" t="s">
        <v>88</v>
      </c>
      <c r="G1179" t="s">
        <v>136</v>
      </c>
      <c r="H1179" t="s">
        <v>13</v>
      </c>
      <c r="I1179">
        <v>1.55915383713574E-6</v>
      </c>
      <c r="J1179" t="s">
        <v>67</v>
      </c>
      <c r="K1179" t="s">
        <v>68</v>
      </c>
      <c r="L1179" t="s">
        <v>69</v>
      </c>
      <c r="M1179" t="s">
        <v>62</v>
      </c>
      <c r="O1179" t="s">
        <v>71</v>
      </c>
    </row>
    <row r="1180" spans="1:15" x14ac:dyDescent="0.2">
      <c r="A1180" t="s">
        <v>233</v>
      </c>
      <c r="B1180" t="s">
        <v>220</v>
      </c>
      <c r="C1180" t="s">
        <v>222</v>
      </c>
      <c r="D1180" t="s">
        <v>235</v>
      </c>
      <c r="E1180" t="s">
        <v>238</v>
      </c>
      <c r="F1180" t="s">
        <v>88</v>
      </c>
      <c r="G1180" t="s">
        <v>136</v>
      </c>
      <c r="H1180" t="s">
        <v>14</v>
      </c>
      <c r="I1180">
        <v>1.144493698995384E-6</v>
      </c>
      <c r="J1180" t="s">
        <v>67</v>
      </c>
      <c r="K1180" t="s">
        <v>68</v>
      </c>
      <c r="L1180" t="s">
        <v>69</v>
      </c>
      <c r="M1180" t="s">
        <v>62</v>
      </c>
      <c r="O1180" t="s">
        <v>71</v>
      </c>
    </row>
    <row r="1181" spans="1:15" x14ac:dyDescent="0.2">
      <c r="A1181" t="s">
        <v>233</v>
      </c>
      <c r="B1181" t="s">
        <v>220</v>
      </c>
      <c r="C1181" t="s">
        <v>222</v>
      </c>
      <c r="D1181" t="s">
        <v>235</v>
      </c>
      <c r="E1181" t="s">
        <v>238</v>
      </c>
      <c r="F1181" t="s">
        <v>88</v>
      </c>
      <c r="G1181" t="s">
        <v>136</v>
      </c>
      <c r="H1181" t="s">
        <v>15</v>
      </c>
      <c r="I1181">
        <v>1.1028693099010099E-6</v>
      </c>
      <c r="J1181" t="s">
        <v>67</v>
      </c>
      <c r="K1181" t="s">
        <v>68</v>
      </c>
      <c r="L1181" t="s">
        <v>69</v>
      </c>
      <c r="M1181" t="s">
        <v>62</v>
      </c>
      <c r="O1181" t="s">
        <v>71</v>
      </c>
    </row>
    <row r="1182" spans="1:15" x14ac:dyDescent="0.2">
      <c r="A1182" t="s">
        <v>233</v>
      </c>
      <c r="B1182" t="s">
        <v>220</v>
      </c>
      <c r="C1182" t="s">
        <v>222</v>
      </c>
      <c r="D1182" t="s">
        <v>235</v>
      </c>
      <c r="E1182" t="s">
        <v>238</v>
      </c>
      <c r="F1182" t="s">
        <v>88</v>
      </c>
      <c r="G1182" t="s">
        <v>136</v>
      </c>
      <c r="H1182" t="s">
        <v>16</v>
      </c>
      <c r="I1182">
        <v>2.5725721008186516E-8</v>
      </c>
      <c r="J1182" t="s">
        <v>67</v>
      </c>
      <c r="K1182" t="s">
        <v>68</v>
      </c>
      <c r="L1182" t="s">
        <v>69</v>
      </c>
      <c r="M1182" t="s">
        <v>62</v>
      </c>
      <c r="O1182" t="s">
        <v>71</v>
      </c>
    </row>
    <row r="1183" spans="1:15" x14ac:dyDescent="0.2">
      <c r="A1183" t="s">
        <v>233</v>
      </c>
      <c r="B1183" t="s">
        <v>220</v>
      </c>
      <c r="C1183" t="s">
        <v>222</v>
      </c>
      <c r="D1183" t="s">
        <v>235</v>
      </c>
      <c r="E1183" t="s">
        <v>238</v>
      </c>
      <c r="F1183" t="s">
        <v>88</v>
      </c>
      <c r="G1183" t="s">
        <v>136</v>
      </c>
      <c r="H1183" t="s">
        <v>17</v>
      </c>
      <c r="I1183">
        <v>0</v>
      </c>
      <c r="J1183" t="s">
        <v>67</v>
      </c>
      <c r="K1183" t="s">
        <v>68</v>
      </c>
      <c r="L1183" t="s">
        <v>69</v>
      </c>
      <c r="M1183" t="s">
        <v>62</v>
      </c>
      <c r="O1183" t="s">
        <v>71</v>
      </c>
    </row>
    <row r="1184" spans="1:15" x14ac:dyDescent="0.2">
      <c r="A1184" t="s">
        <v>233</v>
      </c>
      <c r="B1184" t="s">
        <v>220</v>
      </c>
      <c r="C1184" t="s">
        <v>222</v>
      </c>
      <c r="D1184" t="s">
        <v>235</v>
      </c>
      <c r="E1184" t="s">
        <v>238</v>
      </c>
      <c r="F1184" t="s">
        <v>88</v>
      </c>
      <c r="G1184" t="s">
        <v>136</v>
      </c>
      <c r="H1184" t="s">
        <v>18</v>
      </c>
      <c r="I1184">
        <v>0</v>
      </c>
      <c r="J1184" t="s">
        <v>67</v>
      </c>
      <c r="K1184" t="s">
        <v>68</v>
      </c>
      <c r="L1184" t="s">
        <v>69</v>
      </c>
      <c r="M1184" t="s">
        <v>62</v>
      </c>
      <c r="O1184" t="s">
        <v>71</v>
      </c>
    </row>
    <row r="1185" spans="1:15" x14ac:dyDescent="0.2">
      <c r="A1185" t="s">
        <v>233</v>
      </c>
      <c r="B1185" t="s">
        <v>220</v>
      </c>
      <c r="C1185" t="s">
        <v>222</v>
      </c>
      <c r="D1185" t="s">
        <v>235</v>
      </c>
      <c r="E1185" t="s">
        <v>238</v>
      </c>
      <c r="F1185" t="s">
        <v>88</v>
      </c>
      <c r="G1185" t="s">
        <v>136</v>
      </c>
      <c r="H1185" t="s">
        <v>79</v>
      </c>
      <c r="I1185">
        <v>0</v>
      </c>
      <c r="J1185" t="s">
        <v>67</v>
      </c>
      <c r="K1185" t="s">
        <v>68</v>
      </c>
      <c r="L1185" t="s">
        <v>69</v>
      </c>
      <c r="M1185" t="s">
        <v>62</v>
      </c>
      <c r="O1185" t="s">
        <v>71</v>
      </c>
    </row>
    <row r="1186" spans="1:15" x14ac:dyDescent="0.2">
      <c r="A1186" t="s">
        <v>233</v>
      </c>
      <c r="B1186" t="s">
        <v>220</v>
      </c>
      <c r="C1186" t="s">
        <v>222</v>
      </c>
      <c r="D1186" t="s">
        <v>235</v>
      </c>
      <c r="E1186" t="s">
        <v>238</v>
      </c>
      <c r="F1186" t="s">
        <v>88</v>
      </c>
      <c r="G1186" t="s">
        <v>136</v>
      </c>
      <c r="H1186" t="s">
        <v>20</v>
      </c>
      <c r="I1186">
        <v>0</v>
      </c>
      <c r="J1186" t="s">
        <v>67</v>
      </c>
      <c r="K1186" t="s">
        <v>68</v>
      </c>
      <c r="L1186" t="s">
        <v>69</v>
      </c>
      <c r="M1186" t="s">
        <v>62</v>
      </c>
      <c r="O1186" t="s">
        <v>71</v>
      </c>
    </row>
    <row r="1187" spans="1:15" x14ac:dyDescent="0.2">
      <c r="A1187" t="s">
        <v>233</v>
      </c>
      <c r="B1187" t="s">
        <v>220</v>
      </c>
      <c r="C1187" t="s">
        <v>222</v>
      </c>
      <c r="D1187" t="s">
        <v>235</v>
      </c>
      <c r="E1187" t="s">
        <v>238</v>
      </c>
      <c r="F1187" t="s">
        <v>88</v>
      </c>
      <c r="G1187" t="s">
        <v>136</v>
      </c>
      <c r="H1187" t="s">
        <v>21</v>
      </c>
      <c r="I1187">
        <v>4.6544683177852784E-2</v>
      </c>
      <c r="J1187" t="s">
        <v>67</v>
      </c>
      <c r="K1187" t="s">
        <v>68</v>
      </c>
      <c r="L1187" t="s">
        <v>69</v>
      </c>
      <c r="M1187" t="s">
        <v>62</v>
      </c>
      <c r="O1187" t="s">
        <v>213</v>
      </c>
    </row>
    <row r="1188" spans="1:15" x14ac:dyDescent="0.2">
      <c r="A1188" t="s">
        <v>233</v>
      </c>
      <c r="B1188" t="s">
        <v>220</v>
      </c>
      <c r="C1188" t="s">
        <v>222</v>
      </c>
      <c r="D1188" t="s">
        <v>235</v>
      </c>
      <c r="E1188" t="s">
        <v>238</v>
      </c>
      <c r="F1188" t="s">
        <v>87</v>
      </c>
      <c r="G1188" t="s">
        <v>136</v>
      </c>
      <c r="H1188" t="s">
        <v>182</v>
      </c>
      <c r="I1188">
        <v>0</v>
      </c>
      <c r="J1188" t="s">
        <v>67</v>
      </c>
      <c r="K1188" t="s">
        <v>68</v>
      </c>
      <c r="L1188" t="s">
        <v>69</v>
      </c>
      <c r="M1188" t="s">
        <v>62</v>
      </c>
      <c r="O1188" t="s">
        <v>71</v>
      </c>
    </row>
    <row r="1189" spans="1:15" x14ac:dyDescent="0.2">
      <c r="A1189" t="s">
        <v>233</v>
      </c>
      <c r="B1189" t="s">
        <v>220</v>
      </c>
      <c r="C1189" t="s">
        <v>222</v>
      </c>
      <c r="D1189" t="s">
        <v>235</v>
      </c>
      <c r="E1189" t="s">
        <v>238</v>
      </c>
      <c r="F1189" t="s">
        <v>87</v>
      </c>
      <c r="G1189" t="s">
        <v>136</v>
      </c>
      <c r="H1189" t="s">
        <v>183</v>
      </c>
      <c r="I1189">
        <v>0</v>
      </c>
      <c r="J1189" t="s">
        <v>67</v>
      </c>
      <c r="K1189" t="s">
        <v>68</v>
      </c>
      <c r="L1189" t="s">
        <v>69</v>
      </c>
      <c r="M1189" t="s">
        <v>62</v>
      </c>
      <c r="O1189" t="s">
        <v>71</v>
      </c>
    </row>
    <row r="1190" spans="1:15" x14ac:dyDescent="0.2">
      <c r="A1190" t="s">
        <v>233</v>
      </c>
      <c r="B1190" t="s">
        <v>220</v>
      </c>
      <c r="C1190" t="s">
        <v>222</v>
      </c>
      <c r="D1190" t="s">
        <v>235</v>
      </c>
      <c r="E1190" t="s">
        <v>238</v>
      </c>
      <c r="F1190" t="s">
        <v>87</v>
      </c>
      <c r="G1190" t="s">
        <v>136</v>
      </c>
      <c r="H1190" t="s">
        <v>184</v>
      </c>
      <c r="I1190">
        <v>0</v>
      </c>
      <c r="J1190" t="s">
        <v>67</v>
      </c>
      <c r="K1190" t="s">
        <v>68</v>
      </c>
      <c r="L1190" t="s">
        <v>69</v>
      </c>
      <c r="M1190" t="s">
        <v>62</v>
      </c>
      <c r="O1190" t="s">
        <v>71</v>
      </c>
    </row>
    <row r="1191" spans="1:15" x14ac:dyDescent="0.2">
      <c r="A1191" t="s">
        <v>233</v>
      </c>
      <c r="B1191" t="s">
        <v>220</v>
      </c>
      <c r="C1191" t="s">
        <v>222</v>
      </c>
      <c r="D1191" t="s">
        <v>235</v>
      </c>
      <c r="E1191" t="s">
        <v>238</v>
      </c>
      <c r="F1191" t="s">
        <v>89</v>
      </c>
      <c r="G1191" t="s">
        <v>136</v>
      </c>
      <c r="H1191" t="s">
        <v>8</v>
      </c>
      <c r="I1191">
        <v>-1.6384500113246301E-6</v>
      </c>
      <c r="J1191" t="s">
        <v>67</v>
      </c>
      <c r="K1191" t="s">
        <v>68</v>
      </c>
      <c r="L1191" t="s">
        <v>69</v>
      </c>
      <c r="M1191" t="s">
        <v>62</v>
      </c>
      <c r="O1191" t="s">
        <v>71</v>
      </c>
    </row>
    <row r="1192" spans="1:15" x14ac:dyDescent="0.2">
      <c r="A1192" t="s">
        <v>233</v>
      </c>
      <c r="B1192" t="s">
        <v>220</v>
      </c>
      <c r="C1192" t="s">
        <v>222</v>
      </c>
      <c r="D1192" t="s">
        <v>235</v>
      </c>
      <c r="E1192" t="s">
        <v>238</v>
      </c>
      <c r="F1192" t="s">
        <v>89</v>
      </c>
      <c r="G1192" t="s">
        <v>136</v>
      </c>
      <c r="H1192" t="s">
        <v>12</v>
      </c>
      <c r="I1192">
        <v>-6.3877021539912466E-6</v>
      </c>
      <c r="J1192" t="s">
        <v>67</v>
      </c>
      <c r="K1192" t="s">
        <v>68</v>
      </c>
      <c r="L1192" t="s">
        <v>69</v>
      </c>
      <c r="M1192" t="s">
        <v>62</v>
      </c>
      <c r="O1192" t="s">
        <v>71</v>
      </c>
    </row>
    <row r="1193" spans="1:15" x14ac:dyDescent="0.2">
      <c r="A1193" t="s">
        <v>233</v>
      </c>
      <c r="B1193" t="s">
        <v>220</v>
      </c>
      <c r="C1193" t="s">
        <v>222</v>
      </c>
      <c r="D1193" t="s">
        <v>235</v>
      </c>
      <c r="E1193" t="s">
        <v>238</v>
      </c>
      <c r="F1193" t="s">
        <v>89</v>
      </c>
      <c r="G1193" t="s">
        <v>136</v>
      </c>
      <c r="H1193" t="s">
        <v>13</v>
      </c>
      <c r="I1193">
        <v>-9.6629299039741336E-6</v>
      </c>
      <c r="J1193" t="s">
        <v>67</v>
      </c>
      <c r="K1193" t="s">
        <v>68</v>
      </c>
      <c r="L1193" t="s">
        <v>69</v>
      </c>
      <c r="M1193" t="s">
        <v>62</v>
      </c>
      <c r="O1193" t="s">
        <v>71</v>
      </c>
    </row>
    <row r="1194" spans="1:15" x14ac:dyDescent="0.2">
      <c r="A1194" t="s">
        <v>233</v>
      </c>
      <c r="B1194" t="s">
        <v>220</v>
      </c>
      <c r="C1194" t="s">
        <v>222</v>
      </c>
      <c r="D1194" t="s">
        <v>235</v>
      </c>
      <c r="E1194" t="s">
        <v>238</v>
      </c>
      <c r="F1194" t="s">
        <v>89</v>
      </c>
      <c r="G1194" t="s">
        <v>136</v>
      </c>
      <c r="H1194" t="s">
        <v>14</v>
      </c>
      <c r="I1194">
        <v>-6.7559746549737537E-7</v>
      </c>
      <c r="J1194" t="s">
        <v>67</v>
      </c>
      <c r="K1194" t="s">
        <v>68</v>
      </c>
      <c r="L1194" t="s">
        <v>69</v>
      </c>
      <c r="M1194" t="s">
        <v>62</v>
      </c>
      <c r="O1194" t="s">
        <v>71</v>
      </c>
    </row>
    <row r="1195" spans="1:15" x14ac:dyDescent="0.2">
      <c r="A1195" t="s">
        <v>233</v>
      </c>
      <c r="B1195" t="s">
        <v>220</v>
      </c>
      <c r="C1195" t="s">
        <v>222</v>
      </c>
      <c r="D1195" t="s">
        <v>235</v>
      </c>
      <c r="E1195" t="s">
        <v>238</v>
      </c>
      <c r="F1195" t="s">
        <v>89</v>
      </c>
      <c r="G1195" t="s">
        <v>136</v>
      </c>
      <c r="H1195" t="s">
        <v>15</v>
      </c>
      <c r="I1195">
        <v>-6.6775349956313606E-7</v>
      </c>
      <c r="J1195" t="s">
        <v>67</v>
      </c>
      <c r="K1195" t="s">
        <v>68</v>
      </c>
      <c r="L1195" t="s">
        <v>69</v>
      </c>
      <c r="M1195" t="s">
        <v>62</v>
      </c>
      <c r="O1195" t="s">
        <v>71</v>
      </c>
    </row>
    <row r="1196" spans="1:15" x14ac:dyDescent="0.2">
      <c r="A1196" t="s">
        <v>233</v>
      </c>
      <c r="B1196" t="s">
        <v>220</v>
      </c>
      <c r="C1196" t="s">
        <v>222</v>
      </c>
      <c r="D1196" t="s">
        <v>235</v>
      </c>
      <c r="E1196" t="s">
        <v>238</v>
      </c>
      <c r="F1196" t="s">
        <v>89</v>
      </c>
      <c r="G1196" t="s">
        <v>136</v>
      </c>
      <c r="H1196" t="s">
        <v>16</v>
      </c>
      <c r="I1196">
        <v>-1.9621126983891391E-6</v>
      </c>
      <c r="J1196" t="s">
        <v>67</v>
      </c>
      <c r="K1196" t="s">
        <v>68</v>
      </c>
      <c r="L1196" t="s">
        <v>69</v>
      </c>
      <c r="M1196" t="s">
        <v>62</v>
      </c>
      <c r="O1196" t="s">
        <v>71</v>
      </c>
    </row>
    <row r="1197" spans="1:15" x14ac:dyDescent="0.2">
      <c r="A1197" t="s">
        <v>233</v>
      </c>
      <c r="B1197" t="s">
        <v>220</v>
      </c>
      <c r="C1197" t="s">
        <v>222</v>
      </c>
      <c r="D1197" t="s">
        <v>235</v>
      </c>
      <c r="E1197" t="s">
        <v>238</v>
      </c>
      <c r="F1197" t="s">
        <v>89</v>
      </c>
      <c r="G1197" t="s">
        <v>136</v>
      </c>
      <c r="H1197" t="s">
        <v>17</v>
      </c>
      <c r="I1197">
        <v>-1.2049280145551959E-7</v>
      </c>
      <c r="J1197" t="s">
        <v>67</v>
      </c>
      <c r="K1197" t="s">
        <v>68</v>
      </c>
      <c r="L1197" t="s">
        <v>69</v>
      </c>
      <c r="M1197" t="s">
        <v>62</v>
      </c>
      <c r="O1197" t="s">
        <v>71</v>
      </c>
    </row>
    <row r="1198" spans="1:15" x14ac:dyDescent="0.2">
      <c r="A1198" t="s">
        <v>233</v>
      </c>
      <c r="B1198" t="s">
        <v>220</v>
      </c>
      <c r="C1198" t="s">
        <v>222</v>
      </c>
      <c r="D1198" t="s">
        <v>235</v>
      </c>
      <c r="E1198" t="s">
        <v>238</v>
      </c>
      <c r="F1198" t="s">
        <v>89</v>
      </c>
      <c r="G1198" t="s">
        <v>136</v>
      </c>
      <c r="H1198" t="s">
        <v>18</v>
      </c>
      <c r="I1198">
        <v>-2.8106657569485144E-7</v>
      </c>
      <c r="J1198" t="s">
        <v>67</v>
      </c>
      <c r="K1198" t="s">
        <v>68</v>
      </c>
      <c r="L1198" t="s">
        <v>69</v>
      </c>
      <c r="M1198" t="s">
        <v>62</v>
      </c>
      <c r="O1198" t="s">
        <v>71</v>
      </c>
    </row>
    <row r="1199" spans="1:15" x14ac:dyDescent="0.2">
      <c r="A1199" t="s">
        <v>233</v>
      </c>
      <c r="B1199" t="s">
        <v>220</v>
      </c>
      <c r="C1199" t="s">
        <v>222</v>
      </c>
      <c r="D1199" t="s">
        <v>235</v>
      </c>
      <c r="E1199" t="s">
        <v>238</v>
      </c>
      <c r="F1199" t="s">
        <v>89</v>
      </c>
      <c r="G1199" t="s">
        <v>136</v>
      </c>
      <c r="H1199" t="s">
        <v>79</v>
      </c>
      <c r="I1199">
        <v>-2.8741836398257573E-5</v>
      </c>
      <c r="J1199" t="s">
        <v>67</v>
      </c>
      <c r="K1199" t="s">
        <v>68</v>
      </c>
      <c r="L1199" t="s">
        <v>69</v>
      </c>
      <c r="M1199" t="s">
        <v>62</v>
      </c>
      <c r="O1199" t="s">
        <v>71</v>
      </c>
    </row>
    <row r="1200" spans="1:15" x14ac:dyDescent="0.2">
      <c r="A1200" t="s">
        <v>233</v>
      </c>
      <c r="B1200" t="s">
        <v>220</v>
      </c>
      <c r="C1200" t="s">
        <v>222</v>
      </c>
      <c r="D1200" t="s">
        <v>235</v>
      </c>
      <c r="E1200" t="s">
        <v>238</v>
      </c>
      <c r="F1200" t="s">
        <v>89</v>
      </c>
      <c r="G1200" t="s">
        <v>136</v>
      </c>
      <c r="H1200" t="s">
        <v>20</v>
      </c>
      <c r="I1200">
        <v>-1.6876524302364598E-7</v>
      </c>
      <c r="J1200" t="s">
        <v>67</v>
      </c>
      <c r="K1200" t="s">
        <v>68</v>
      </c>
      <c r="L1200" t="s">
        <v>69</v>
      </c>
      <c r="M1200" t="s">
        <v>62</v>
      </c>
      <c r="O1200" t="s">
        <v>71</v>
      </c>
    </row>
    <row r="1201" spans="1:15" x14ac:dyDescent="0.2">
      <c r="A1201" t="s">
        <v>233</v>
      </c>
      <c r="B1201" t="s">
        <v>220</v>
      </c>
      <c r="C1201" t="s">
        <v>222</v>
      </c>
      <c r="D1201" t="s">
        <v>235</v>
      </c>
      <c r="E1201" t="s">
        <v>238</v>
      </c>
      <c r="F1201" t="s">
        <v>89</v>
      </c>
      <c r="G1201" t="s">
        <v>136</v>
      </c>
      <c r="H1201" t="s">
        <v>21</v>
      </c>
      <c r="I1201">
        <v>-1.0982065093426389E-2</v>
      </c>
      <c r="J1201" t="s">
        <v>67</v>
      </c>
      <c r="K1201" t="s">
        <v>68</v>
      </c>
      <c r="L1201" t="s">
        <v>69</v>
      </c>
      <c r="M1201" t="s">
        <v>62</v>
      </c>
      <c r="O1201" t="s">
        <v>213</v>
      </c>
    </row>
    <row r="1202" spans="1:15" x14ac:dyDescent="0.2">
      <c r="A1202" t="s">
        <v>233</v>
      </c>
      <c r="B1202" t="s">
        <v>220</v>
      </c>
      <c r="C1202" t="s">
        <v>222</v>
      </c>
      <c r="D1202" t="s">
        <v>235</v>
      </c>
      <c r="E1202" t="s">
        <v>238</v>
      </c>
      <c r="F1202" t="s">
        <v>89</v>
      </c>
      <c r="G1202" t="s">
        <v>136</v>
      </c>
      <c r="H1202" t="s">
        <v>182</v>
      </c>
      <c r="I1202">
        <v>0</v>
      </c>
      <c r="J1202" t="s">
        <v>67</v>
      </c>
      <c r="K1202" t="s">
        <v>68</v>
      </c>
      <c r="L1202" t="s">
        <v>69</v>
      </c>
      <c r="M1202" t="s">
        <v>62</v>
      </c>
      <c r="O1202" t="s">
        <v>71</v>
      </c>
    </row>
    <row r="1203" spans="1:15" x14ac:dyDescent="0.2">
      <c r="A1203" t="s">
        <v>233</v>
      </c>
      <c r="B1203" t="s">
        <v>220</v>
      </c>
      <c r="C1203" t="s">
        <v>222</v>
      </c>
      <c r="D1203" t="s">
        <v>235</v>
      </c>
      <c r="E1203" t="s">
        <v>238</v>
      </c>
      <c r="F1203" t="s">
        <v>89</v>
      </c>
      <c r="G1203" t="s">
        <v>136</v>
      </c>
      <c r="H1203" t="s">
        <v>183</v>
      </c>
      <c r="I1203">
        <v>0</v>
      </c>
      <c r="J1203" t="s">
        <v>67</v>
      </c>
      <c r="K1203" t="s">
        <v>68</v>
      </c>
      <c r="L1203" t="s">
        <v>69</v>
      </c>
      <c r="M1203" t="s">
        <v>62</v>
      </c>
      <c r="O1203" t="s">
        <v>71</v>
      </c>
    </row>
    <row r="1204" spans="1:15" x14ac:dyDescent="0.2">
      <c r="A1204" t="s">
        <v>233</v>
      </c>
      <c r="B1204" t="s">
        <v>220</v>
      </c>
      <c r="C1204" t="s">
        <v>222</v>
      </c>
      <c r="D1204" t="s">
        <v>235</v>
      </c>
      <c r="E1204" t="s">
        <v>238</v>
      </c>
      <c r="F1204" t="s">
        <v>89</v>
      </c>
      <c r="G1204" t="s">
        <v>136</v>
      </c>
      <c r="H1204" t="s">
        <v>184</v>
      </c>
      <c r="I1204">
        <v>0</v>
      </c>
      <c r="J1204" t="s">
        <v>67</v>
      </c>
      <c r="K1204" t="s">
        <v>68</v>
      </c>
      <c r="L1204" t="s">
        <v>69</v>
      </c>
      <c r="M1204" t="s">
        <v>62</v>
      </c>
      <c r="O1204" t="s">
        <v>71</v>
      </c>
    </row>
    <row r="1205" spans="1:15" x14ac:dyDescent="0.2">
      <c r="A1205" t="s">
        <v>233</v>
      </c>
      <c r="B1205" t="s">
        <v>220</v>
      </c>
      <c r="C1205" t="s">
        <v>222</v>
      </c>
      <c r="D1205" t="s">
        <v>235</v>
      </c>
      <c r="E1205" t="s">
        <v>238</v>
      </c>
      <c r="F1205" t="s">
        <v>93</v>
      </c>
      <c r="G1205" t="s">
        <v>136</v>
      </c>
      <c r="H1205" t="s">
        <v>8</v>
      </c>
      <c r="I1205">
        <v>1.4571636850986911E-6</v>
      </c>
      <c r="J1205" t="s">
        <v>67</v>
      </c>
      <c r="K1205" t="s">
        <v>68</v>
      </c>
      <c r="L1205" t="s">
        <v>69</v>
      </c>
      <c r="M1205" t="s">
        <v>62</v>
      </c>
      <c r="O1205" t="s">
        <v>71</v>
      </c>
    </row>
    <row r="1206" spans="1:15" x14ac:dyDescent="0.2">
      <c r="A1206" t="s">
        <v>233</v>
      </c>
      <c r="B1206" t="s">
        <v>220</v>
      </c>
      <c r="C1206" t="s">
        <v>222</v>
      </c>
      <c r="D1206" t="s">
        <v>235</v>
      </c>
      <c r="E1206" t="s">
        <v>238</v>
      </c>
      <c r="F1206" t="s">
        <v>93</v>
      </c>
      <c r="G1206" t="s">
        <v>136</v>
      </c>
      <c r="H1206" t="s">
        <v>12</v>
      </c>
      <c r="I1206">
        <v>4.6172773897887654E-6</v>
      </c>
      <c r="J1206" t="s">
        <v>67</v>
      </c>
      <c r="K1206" t="s">
        <v>68</v>
      </c>
      <c r="L1206" t="s">
        <v>69</v>
      </c>
      <c r="M1206" t="s">
        <v>62</v>
      </c>
      <c r="O1206" t="s">
        <v>71</v>
      </c>
    </row>
    <row r="1207" spans="1:15" x14ac:dyDescent="0.2">
      <c r="A1207" t="s">
        <v>233</v>
      </c>
      <c r="B1207" t="s">
        <v>220</v>
      </c>
      <c r="C1207" t="s">
        <v>222</v>
      </c>
      <c r="D1207" t="s">
        <v>235</v>
      </c>
      <c r="E1207" t="s">
        <v>238</v>
      </c>
      <c r="F1207" t="s">
        <v>93</v>
      </c>
      <c r="G1207" t="s">
        <v>136</v>
      </c>
      <c r="H1207" t="s">
        <v>13</v>
      </c>
      <c r="I1207">
        <v>9.0446133371126166E-6</v>
      </c>
      <c r="J1207" t="s">
        <v>67</v>
      </c>
      <c r="K1207" t="s">
        <v>68</v>
      </c>
      <c r="L1207" t="s">
        <v>69</v>
      </c>
      <c r="M1207" t="s">
        <v>62</v>
      </c>
      <c r="O1207" t="s">
        <v>71</v>
      </c>
    </row>
    <row r="1208" spans="1:15" x14ac:dyDescent="0.2">
      <c r="A1208" t="s">
        <v>233</v>
      </c>
      <c r="B1208" t="s">
        <v>220</v>
      </c>
      <c r="C1208" t="s">
        <v>222</v>
      </c>
      <c r="D1208" t="s">
        <v>235</v>
      </c>
      <c r="E1208" t="s">
        <v>238</v>
      </c>
      <c r="F1208" t="s">
        <v>93</v>
      </c>
      <c r="G1208" t="s">
        <v>136</v>
      </c>
      <c r="H1208" t="s">
        <v>14</v>
      </c>
      <c r="I1208">
        <v>1.6245632832435436E-6</v>
      </c>
      <c r="J1208" t="s">
        <v>67</v>
      </c>
      <c r="K1208" t="s">
        <v>68</v>
      </c>
      <c r="L1208" t="s">
        <v>69</v>
      </c>
      <c r="M1208" t="s">
        <v>62</v>
      </c>
      <c r="O1208" t="s">
        <v>71</v>
      </c>
    </row>
    <row r="1209" spans="1:15" x14ac:dyDescent="0.2">
      <c r="A1209" t="s">
        <v>233</v>
      </c>
      <c r="B1209" t="s">
        <v>220</v>
      </c>
      <c r="C1209" t="s">
        <v>222</v>
      </c>
      <c r="D1209" t="s">
        <v>235</v>
      </c>
      <c r="E1209" t="s">
        <v>238</v>
      </c>
      <c r="F1209" t="s">
        <v>93</v>
      </c>
      <c r="G1209" t="s">
        <v>136</v>
      </c>
      <c r="H1209" t="s">
        <v>15</v>
      </c>
      <c r="I1209">
        <v>7.0389292264411276E-7</v>
      </c>
      <c r="J1209" t="s">
        <v>67</v>
      </c>
      <c r="K1209" t="s">
        <v>68</v>
      </c>
      <c r="L1209" t="s">
        <v>69</v>
      </c>
      <c r="M1209" t="s">
        <v>62</v>
      </c>
      <c r="O1209" t="s">
        <v>71</v>
      </c>
    </row>
    <row r="1210" spans="1:15" x14ac:dyDescent="0.2">
      <c r="A1210" t="s">
        <v>233</v>
      </c>
      <c r="B1210" t="s">
        <v>220</v>
      </c>
      <c r="C1210" t="s">
        <v>222</v>
      </c>
      <c r="D1210" t="s">
        <v>235</v>
      </c>
      <c r="E1210" t="s">
        <v>238</v>
      </c>
      <c r="F1210" t="s">
        <v>93</v>
      </c>
      <c r="G1210" t="s">
        <v>136</v>
      </c>
      <c r="H1210" t="s">
        <v>16</v>
      </c>
      <c r="I1210">
        <v>2.2244587442269581E-5</v>
      </c>
      <c r="J1210" t="s">
        <v>67</v>
      </c>
      <c r="K1210" t="s">
        <v>68</v>
      </c>
      <c r="L1210" t="s">
        <v>69</v>
      </c>
      <c r="M1210" t="s">
        <v>62</v>
      </c>
      <c r="O1210" t="s">
        <v>71</v>
      </c>
    </row>
    <row r="1211" spans="1:15" x14ac:dyDescent="0.2">
      <c r="A1211" t="s">
        <v>233</v>
      </c>
      <c r="B1211" t="s">
        <v>220</v>
      </c>
      <c r="C1211" t="s">
        <v>222</v>
      </c>
      <c r="D1211" t="s">
        <v>235</v>
      </c>
      <c r="E1211" t="s">
        <v>238</v>
      </c>
      <c r="F1211" t="s">
        <v>93</v>
      </c>
      <c r="G1211" t="s">
        <v>136</v>
      </c>
      <c r="H1211" t="s">
        <v>17</v>
      </c>
      <c r="I1211">
        <v>5.780940724651434E-8</v>
      </c>
      <c r="J1211" t="s">
        <v>67</v>
      </c>
      <c r="K1211" t="s">
        <v>68</v>
      </c>
      <c r="L1211" t="s">
        <v>69</v>
      </c>
      <c r="M1211" t="s">
        <v>62</v>
      </c>
      <c r="O1211" t="s">
        <v>71</v>
      </c>
    </row>
    <row r="1212" spans="1:15" x14ac:dyDescent="0.2">
      <c r="A1212" t="s">
        <v>233</v>
      </c>
      <c r="B1212" t="s">
        <v>220</v>
      </c>
      <c r="C1212" t="s">
        <v>222</v>
      </c>
      <c r="D1212" t="s">
        <v>235</v>
      </c>
      <c r="E1212" t="s">
        <v>238</v>
      </c>
      <c r="F1212" t="s">
        <v>93</v>
      </c>
      <c r="G1212" t="s">
        <v>136</v>
      </c>
      <c r="H1212" t="s">
        <v>18</v>
      </c>
      <c r="I1212">
        <v>1.3645997407326115E-7</v>
      </c>
      <c r="J1212" t="s">
        <v>67</v>
      </c>
      <c r="K1212" t="s">
        <v>68</v>
      </c>
      <c r="L1212" t="s">
        <v>69</v>
      </c>
      <c r="M1212" t="s">
        <v>62</v>
      </c>
      <c r="O1212" t="s">
        <v>71</v>
      </c>
    </row>
    <row r="1213" spans="1:15" x14ac:dyDescent="0.2">
      <c r="A1213" t="s">
        <v>233</v>
      </c>
      <c r="B1213" t="s">
        <v>220</v>
      </c>
      <c r="C1213" t="s">
        <v>222</v>
      </c>
      <c r="D1213" t="s">
        <v>235</v>
      </c>
      <c r="E1213" t="s">
        <v>238</v>
      </c>
      <c r="F1213" t="s">
        <v>93</v>
      </c>
      <c r="G1213" t="s">
        <v>136</v>
      </c>
      <c r="H1213" t="s">
        <v>79</v>
      </c>
      <c r="I1213">
        <v>2.5566507951205327E-5</v>
      </c>
      <c r="J1213" t="s">
        <v>67</v>
      </c>
      <c r="K1213" t="s">
        <v>68</v>
      </c>
      <c r="L1213" t="s">
        <v>69</v>
      </c>
      <c r="M1213" t="s">
        <v>62</v>
      </c>
      <c r="O1213" t="s">
        <v>71</v>
      </c>
    </row>
    <row r="1214" spans="1:15" x14ac:dyDescent="0.2">
      <c r="A1214" t="s">
        <v>233</v>
      </c>
      <c r="B1214" t="s">
        <v>220</v>
      </c>
      <c r="C1214" t="s">
        <v>222</v>
      </c>
      <c r="D1214" t="s">
        <v>235</v>
      </c>
      <c r="E1214" t="s">
        <v>238</v>
      </c>
      <c r="F1214" t="s">
        <v>93</v>
      </c>
      <c r="G1214" t="s">
        <v>136</v>
      </c>
      <c r="H1214" t="s">
        <v>20</v>
      </c>
      <c r="I1214">
        <v>2.0199701350015927E-7</v>
      </c>
      <c r="J1214" t="s">
        <v>67</v>
      </c>
      <c r="K1214" t="s">
        <v>68</v>
      </c>
      <c r="L1214" t="s">
        <v>69</v>
      </c>
      <c r="M1214" t="s">
        <v>62</v>
      </c>
      <c r="O1214" t="s">
        <v>71</v>
      </c>
    </row>
    <row r="1215" spans="1:15" x14ac:dyDescent="0.2">
      <c r="A1215" t="s">
        <v>233</v>
      </c>
      <c r="B1215" t="s">
        <v>220</v>
      </c>
      <c r="C1215" t="s">
        <v>222</v>
      </c>
      <c r="D1215" t="s">
        <v>235</v>
      </c>
      <c r="E1215" t="s">
        <v>238</v>
      </c>
      <c r="F1215" t="s">
        <v>93</v>
      </c>
      <c r="G1215" t="s">
        <v>136</v>
      </c>
      <c r="H1215" t="s">
        <v>21</v>
      </c>
      <c r="I1215">
        <v>1.2890043251948388E-2</v>
      </c>
      <c r="J1215" t="s">
        <v>67</v>
      </c>
      <c r="K1215" t="s">
        <v>68</v>
      </c>
      <c r="L1215" t="s">
        <v>69</v>
      </c>
      <c r="M1215" t="s">
        <v>62</v>
      </c>
      <c r="O1215" t="s">
        <v>213</v>
      </c>
    </row>
    <row r="1216" spans="1:15" x14ac:dyDescent="0.2">
      <c r="A1216" t="s">
        <v>233</v>
      </c>
      <c r="B1216" t="s">
        <v>220</v>
      </c>
      <c r="C1216" t="s">
        <v>222</v>
      </c>
      <c r="D1216" t="s">
        <v>235</v>
      </c>
      <c r="E1216" t="s">
        <v>238</v>
      </c>
      <c r="F1216" t="s">
        <v>93</v>
      </c>
      <c r="G1216" t="s">
        <v>136</v>
      </c>
      <c r="H1216" t="s">
        <v>182</v>
      </c>
      <c r="I1216">
        <v>0</v>
      </c>
      <c r="J1216" t="s">
        <v>67</v>
      </c>
      <c r="K1216" t="s">
        <v>68</v>
      </c>
      <c r="L1216" t="s">
        <v>69</v>
      </c>
      <c r="M1216" t="s">
        <v>62</v>
      </c>
      <c r="O1216" t="s">
        <v>71</v>
      </c>
    </row>
    <row r="1217" spans="1:15" x14ac:dyDescent="0.2">
      <c r="A1217" t="s">
        <v>233</v>
      </c>
      <c r="B1217" t="s">
        <v>220</v>
      </c>
      <c r="C1217" t="s">
        <v>222</v>
      </c>
      <c r="D1217" t="s">
        <v>235</v>
      </c>
      <c r="E1217" t="s">
        <v>238</v>
      </c>
      <c r="F1217" t="s">
        <v>93</v>
      </c>
      <c r="G1217" t="s">
        <v>136</v>
      </c>
      <c r="H1217" t="s">
        <v>183</v>
      </c>
      <c r="I1217">
        <v>0</v>
      </c>
      <c r="J1217" t="s">
        <v>67</v>
      </c>
      <c r="K1217" t="s">
        <v>68</v>
      </c>
      <c r="L1217" t="s">
        <v>69</v>
      </c>
      <c r="M1217" t="s">
        <v>62</v>
      </c>
      <c r="O1217" t="s">
        <v>71</v>
      </c>
    </row>
    <row r="1218" spans="1:15" x14ac:dyDescent="0.2">
      <c r="A1218" t="s">
        <v>233</v>
      </c>
      <c r="B1218" t="s">
        <v>220</v>
      </c>
      <c r="C1218" t="s">
        <v>222</v>
      </c>
      <c r="D1218" t="s">
        <v>235</v>
      </c>
      <c r="E1218" t="s">
        <v>238</v>
      </c>
      <c r="F1218" t="s">
        <v>93</v>
      </c>
      <c r="G1218" t="s">
        <v>136</v>
      </c>
      <c r="H1218" t="s">
        <v>184</v>
      </c>
      <c r="I1218">
        <v>0</v>
      </c>
      <c r="J1218" t="s">
        <v>67</v>
      </c>
      <c r="K1218" t="s">
        <v>68</v>
      </c>
      <c r="L1218" t="s">
        <v>69</v>
      </c>
      <c r="M1218" t="s">
        <v>62</v>
      </c>
      <c r="O1218" t="s">
        <v>71</v>
      </c>
    </row>
    <row r="1219" spans="1:15" x14ac:dyDescent="0.2">
      <c r="A1219" t="s">
        <v>233</v>
      </c>
      <c r="B1219" t="s">
        <v>220</v>
      </c>
      <c r="C1219" t="s">
        <v>223</v>
      </c>
      <c r="D1219" t="s">
        <v>235</v>
      </c>
      <c r="E1219" t="s">
        <v>238</v>
      </c>
      <c r="F1219" t="s">
        <v>100</v>
      </c>
      <c r="G1219" t="s">
        <v>136</v>
      </c>
      <c r="H1219" t="s">
        <v>8</v>
      </c>
      <c r="I1219">
        <v>6.9720557767484471E-8</v>
      </c>
      <c r="J1219" t="s">
        <v>67</v>
      </c>
      <c r="K1219" t="s">
        <v>68</v>
      </c>
      <c r="L1219" t="s">
        <v>69</v>
      </c>
      <c r="M1219" t="s">
        <v>62</v>
      </c>
      <c r="O1219" t="s">
        <v>71</v>
      </c>
    </row>
    <row r="1220" spans="1:15" x14ac:dyDescent="0.2">
      <c r="A1220" t="s">
        <v>233</v>
      </c>
      <c r="B1220" t="s">
        <v>220</v>
      </c>
      <c r="C1220" t="s">
        <v>223</v>
      </c>
      <c r="D1220" t="s">
        <v>235</v>
      </c>
      <c r="E1220" t="s">
        <v>238</v>
      </c>
      <c r="F1220" t="s">
        <v>100</v>
      </c>
      <c r="G1220" t="s">
        <v>136</v>
      </c>
      <c r="H1220" t="s">
        <v>12</v>
      </c>
      <c r="I1220">
        <v>2.2092175249444489E-7</v>
      </c>
      <c r="J1220" t="s">
        <v>67</v>
      </c>
      <c r="K1220" t="s">
        <v>68</v>
      </c>
      <c r="L1220" t="s">
        <v>69</v>
      </c>
      <c r="M1220" t="s">
        <v>62</v>
      </c>
      <c r="O1220" t="s">
        <v>71</v>
      </c>
    </row>
    <row r="1221" spans="1:15" x14ac:dyDescent="0.2">
      <c r="A1221" t="s">
        <v>233</v>
      </c>
      <c r="B1221" t="s">
        <v>220</v>
      </c>
      <c r="C1221" t="s">
        <v>223</v>
      </c>
      <c r="D1221" t="s">
        <v>235</v>
      </c>
      <c r="E1221" t="s">
        <v>238</v>
      </c>
      <c r="F1221" t="s">
        <v>100</v>
      </c>
      <c r="G1221" t="s">
        <v>136</v>
      </c>
      <c r="H1221" t="s">
        <v>13</v>
      </c>
      <c r="I1221">
        <v>4.3275542281443211E-7</v>
      </c>
      <c r="J1221" t="s">
        <v>67</v>
      </c>
      <c r="K1221" t="s">
        <v>68</v>
      </c>
      <c r="L1221" t="s">
        <v>69</v>
      </c>
      <c r="M1221" t="s">
        <v>62</v>
      </c>
      <c r="O1221" t="s">
        <v>71</v>
      </c>
    </row>
    <row r="1222" spans="1:15" x14ac:dyDescent="0.2">
      <c r="A1222" t="s">
        <v>233</v>
      </c>
      <c r="B1222" t="s">
        <v>220</v>
      </c>
      <c r="C1222" t="s">
        <v>223</v>
      </c>
      <c r="D1222" t="s">
        <v>235</v>
      </c>
      <c r="E1222" t="s">
        <v>238</v>
      </c>
      <c r="F1222" t="s">
        <v>100</v>
      </c>
      <c r="G1222" t="s">
        <v>136</v>
      </c>
      <c r="H1222" t="s">
        <v>14</v>
      </c>
      <c r="I1222">
        <v>7.7730085778692078E-8</v>
      </c>
      <c r="J1222" t="s">
        <v>67</v>
      </c>
      <c r="K1222" t="s">
        <v>68</v>
      </c>
      <c r="L1222" t="s">
        <v>69</v>
      </c>
      <c r="M1222" t="s">
        <v>62</v>
      </c>
      <c r="O1222" t="s">
        <v>71</v>
      </c>
    </row>
    <row r="1223" spans="1:15" x14ac:dyDescent="0.2">
      <c r="A1223" t="s">
        <v>233</v>
      </c>
      <c r="B1223" t="s">
        <v>220</v>
      </c>
      <c r="C1223" t="s">
        <v>223</v>
      </c>
      <c r="D1223" t="s">
        <v>235</v>
      </c>
      <c r="E1223" t="s">
        <v>238</v>
      </c>
      <c r="F1223" t="s">
        <v>100</v>
      </c>
      <c r="G1223" t="s">
        <v>136</v>
      </c>
      <c r="H1223" t="s">
        <v>15</v>
      </c>
      <c r="I1223">
        <v>3.3678994115207073E-8</v>
      </c>
      <c r="J1223" t="s">
        <v>67</v>
      </c>
      <c r="K1223" t="s">
        <v>68</v>
      </c>
      <c r="L1223" t="s">
        <v>69</v>
      </c>
      <c r="M1223" t="s">
        <v>62</v>
      </c>
      <c r="O1223" t="s">
        <v>71</v>
      </c>
    </row>
    <row r="1224" spans="1:15" x14ac:dyDescent="0.2">
      <c r="A1224" t="s">
        <v>233</v>
      </c>
      <c r="B1224" t="s">
        <v>220</v>
      </c>
      <c r="C1224" t="s">
        <v>223</v>
      </c>
      <c r="D1224" t="s">
        <v>235</v>
      </c>
      <c r="E1224" t="s">
        <v>238</v>
      </c>
      <c r="F1224" t="s">
        <v>100</v>
      </c>
      <c r="G1224" t="s">
        <v>136</v>
      </c>
      <c r="H1224" t="s">
        <v>16</v>
      </c>
      <c r="I1224">
        <v>1.0643313854459473E-6</v>
      </c>
      <c r="J1224" t="s">
        <v>67</v>
      </c>
      <c r="K1224" t="s">
        <v>68</v>
      </c>
      <c r="L1224" t="s">
        <v>69</v>
      </c>
      <c r="M1224" t="s">
        <v>62</v>
      </c>
      <c r="O1224" t="s">
        <v>71</v>
      </c>
    </row>
    <row r="1225" spans="1:15" x14ac:dyDescent="0.2">
      <c r="A1225" t="s">
        <v>233</v>
      </c>
      <c r="B1225" t="s">
        <v>220</v>
      </c>
      <c r="C1225" t="s">
        <v>223</v>
      </c>
      <c r="D1225" t="s">
        <v>235</v>
      </c>
      <c r="E1225" t="s">
        <v>238</v>
      </c>
      <c r="F1225" t="s">
        <v>100</v>
      </c>
      <c r="G1225" t="s">
        <v>136</v>
      </c>
      <c r="H1225" t="s">
        <v>17</v>
      </c>
      <c r="I1225">
        <v>2.7659927011986049E-9</v>
      </c>
      <c r="J1225" t="s">
        <v>67</v>
      </c>
      <c r="K1225" t="s">
        <v>68</v>
      </c>
      <c r="L1225" t="s">
        <v>69</v>
      </c>
      <c r="M1225" t="s">
        <v>62</v>
      </c>
      <c r="O1225" t="s">
        <v>71</v>
      </c>
    </row>
    <row r="1226" spans="1:15" x14ac:dyDescent="0.2">
      <c r="A1226" t="s">
        <v>233</v>
      </c>
      <c r="B1226" t="s">
        <v>220</v>
      </c>
      <c r="C1226" t="s">
        <v>223</v>
      </c>
      <c r="D1226" t="s">
        <v>235</v>
      </c>
      <c r="E1226" t="s">
        <v>238</v>
      </c>
      <c r="F1226" t="s">
        <v>100</v>
      </c>
      <c r="G1226" t="s">
        <v>136</v>
      </c>
      <c r="H1226" t="s">
        <v>18</v>
      </c>
      <c r="I1226">
        <v>6.529167314981416E-9</v>
      </c>
      <c r="J1226" t="s">
        <v>67</v>
      </c>
      <c r="K1226" t="s">
        <v>68</v>
      </c>
      <c r="L1226" t="s">
        <v>69</v>
      </c>
      <c r="M1226" t="s">
        <v>62</v>
      </c>
      <c r="O1226" t="s">
        <v>71</v>
      </c>
    </row>
    <row r="1227" spans="1:15" x14ac:dyDescent="0.2">
      <c r="A1227" t="s">
        <v>233</v>
      </c>
      <c r="B1227" t="s">
        <v>220</v>
      </c>
      <c r="C1227" t="s">
        <v>223</v>
      </c>
      <c r="D1227" t="s">
        <v>235</v>
      </c>
      <c r="E1227" t="s">
        <v>238</v>
      </c>
      <c r="F1227" t="s">
        <v>100</v>
      </c>
      <c r="G1227" t="s">
        <v>136</v>
      </c>
      <c r="H1227" t="s">
        <v>79</v>
      </c>
      <c r="I1227">
        <v>1.2232745111295693E-6</v>
      </c>
      <c r="J1227" t="s">
        <v>67</v>
      </c>
      <c r="K1227" t="s">
        <v>68</v>
      </c>
      <c r="L1227" t="s">
        <v>69</v>
      </c>
      <c r="M1227" t="s">
        <v>62</v>
      </c>
      <c r="O1227" t="s">
        <v>71</v>
      </c>
    </row>
    <row r="1228" spans="1:15" x14ac:dyDescent="0.2">
      <c r="A1228" t="s">
        <v>233</v>
      </c>
      <c r="B1228" t="s">
        <v>220</v>
      </c>
      <c r="C1228" t="s">
        <v>223</v>
      </c>
      <c r="D1228" t="s">
        <v>235</v>
      </c>
      <c r="E1228" t="s">
        <v>238</v>
      </c>
      <c r="F1228" t="s">
        <v>100</v>
      </c>
      <c r="G1228" t="s">
        <v>136</v>
      </c>
      <c r="H1228" t="s">
        <v>20</v>
      </c>
      <c r="I1228">
        <v>9.6649021606953761E-9</v>
      </c>
      <c r="J1228" t="s">
        <v>67</v>
      </c>
      <c r="K1228" t="s">
        <v>68</v>
      </c>
      <c r="L1228" t="s">
        <v>69</v>
      </c>
      <c r="M1228" t="s">
        <v>62</v>
      </c>
      <c r="O1228" t="s">
        <v>71</v>
      </c>
    </row>
    <row r="1229" spans="1:15" x14ac:dyDescent="0.2">
      <c r="A1229" t="s">
        <v>233</v>
      </c>
      <c r="B1229" t="s">
        <v>220</v>
      </c>
      <c r="C1229" t="s">
        <v>223</v>
      </c>
      <c r="D1229" t="s">
        <v>235</v>
      </c>
      <c r="E1229" t="s">
        <v>238</v>
      </c>
      <c r="F1229" t="s">
        <v>100</v>
      </c>
      <c r="G1229" t="s">
        <v>136</v>
      </c>
      <c r="H1229" t="s">
        <v>21</v>
      </c>
      <c r="I1229">
        <v>6.1674677619485952E-4</v>
      </c>
      <c r="J1229" t="s">
        <v>67</v>
      </c>
      <c r="K1229" t="s">
        <v>68</v>
      </c>
      <c r="L1229" t="s">
        <v>69</v>
      </c>
      <c r="M1229" t="s">
        <v>62</v>
      </c>
      <c r="O1229" t="s">
        <v>213</v>
      </c>
    </row>
    <row r="1230" spans="1:15" x14ac:dyDescent="0.2">
      <c r="A1230" t="s">
        <v>233</v>
      </c>
      <c r="B1230" t="s">
        <v>220</v>
      </c>
      <c r="C1230" t="s">
        <v>223</v>
      </c>
      <c r="D1230" t="s">
        <v>235</v>
      </c>
      <c r="E1230" t="s">
        <v>238</v>
      </c>
      <c r="F1230" t="s">
        <v>100</v>
      </c>
      <c r="G1230" t="s">
        <v>136</v>
      </c>
      <c r="H1230" t="s">
        <v>182</v>
      </c>
      <c r="I1230">
        <v>0</v>
      </c>
      <c r="J1230" t="s">
        <v>67</v>
      </c>
      <c r="K1230" t="s">
        <v>68</v>
      </c>
      <c r="L1230" t="s">
        <v>69</v>
      </c>
      <c r="M1230" t="s">
        <v>62</v>
      </c>
      <c r="O1230" t="s">
        <v>71</v>
      </c>
    </row>
    <row r="1231" spans="1:15" x14ac:dyDescent="0.2">
      <c r="A1231" t="s">
        <v>233</v>
      </c>
      <c r="B1231" t="s">
        <v>220</v>
      </c>
      <c r="C1231" t="s">
        <v>223</v>
      </c>
      <c r="D1231" t="s">
        <v>235</v>
      </c>
      <c r="E1231" t="s">
        <v>238</v>
      </c>
      <c r="F1231" t="s">
        <v>100</v>
      </c>
      <c r="G1231" t="s">
        <v>136</v>
      </c>
      <c r="H1231" t="s">
        <v>183</v>
      </c>
      <c r="I1231">
        <v>0</v>
      </c>
      <c r="J1231" t="s">
        <v>67</v>
      </c>
      <c r="K1231" t="s">
        <v>68</v>
      </c>
      <c r="L1231" t="s">
        <v>69</v>
      </c>
      <c r="M1231" t="s">
        <v>62</v>
      </c>
      <c r="O1231" t="s">
        <v>71</v>
      </c>
    </row>
    <row r="1232" spans="1:15" x14ac:dyDescent="0.2">
      <c r="A1232" t="s">
        <v>233</v>
      </c>
      <c r="B1232" t="s">
        <v>220</v>
      </c>
      <c r="C1232" t="s">
        <v>223</v>
      </c>
      <c r="D1232" t="s">
        <v>235</v>
      </c>
      <c r="E1232" t="s">
        <v>238</v>
      </c>
      <c r="F1232" t="s">
        <v>100</v>
      </c>
      <c r="G1232" t="s">
        <v>136</v>
      </c>
      <c r="H1232" t="s">
        <v>184</v>
      </c>
      <c r="I1232">
        <v>0</v>
      </c>
      <c r="J1232" t="s">
        <v>67</v>
      </c>
      <c r="K1232" t="s">
        <v>68</v>
      </c>
      <c r="L1232" t="s">
        <v>69</v>
      </c>
      <c r="M1232" t="s">
        <v>62</v>
      </c>
      <c r="O1232" t="s">
        <v>71</v>
      </c>
    </row>
    <row r="1233" spans="1:15" x14ac:dyDescent="0.2">
      <c r="A1233" t="s">
        <v>233</v>
      </c>
      <c r="B1233" t="s">
        <v>220</v>
      </c>
      <c r="C1233" t="s">
        <v>223</v>
      </c>
      <c r="D1233" t="s">
        <v>235</v>
      </c>
      <c r="E1233" t="s">
        <v>238</v>
      </c>
      <c r="F1233" t="s">
        <v>101</v>
      </c>
      <c r="G1233" t="s">
        <v>136</v>
      </c>
      <c r="H1233" t="s">
        <v>8</v>
      </c>
      <c r="I1233">
        <v>2.6113744075829388E-6</v>
      </c>
      <c r="J1233" t="s">
        <v>67</v>
      </c>
      <c r="K1233" t="s">
        <v>68</v>
      </c>
      <c r="L1233" t="s">
        <v>69</v>
      </c>
      <c r="M1233" t="s">
        <v>62</v>
      </c>
      <c r="O1233" t="s">
        <v>71</v>
      </c>
    </row>
    <row r="1234" spans="1:15" x14ac:dyDescent="0.2">
      <c r="A1234" t="s">
        <v>233</v>
      </c>
      <c r="B1234" t="s">
        <v>220</v>
      </c>
      <c r="C1234" t="s">
        <v>223</v>
      </c>
      <c r="D1234" t="s">
        <v>235</v>
      </c>
      <c r="E1234" t="s">
        <v>238</v>
      </c>
      <c r="F1234" t="s">
        <v>101</v>
      </c>
      <c r="G1234" t="s">
        <v>136</v>
      </c>
      <c r="H1234" t="s">
        <v>12</v>
      </c>
      <c r="I1234">
        <v>4.8037914691943127E-6</v>
      </c>
      <c r="J1234" t="s">
        <v>67</v>
      </c>
      <c r="K1234" t="s">
        <v>68</v>
      </c>
      <c r="L1234" t="s">
        <v>69</v>
      </c>
      <c r="M1234" t="s">
        <v>62</v>
      </c>
      <c r="O1234" t="s">
        <v>71</v>
      </c>
    </row>
    <row r="1235" spans="1:15" x14ac:dyDescent="0.2">
      <c r="A1235" t="s">
        <v>233</v>
      </c>
      <c r="B1235" t="s">
        <v>220</v>
      </c>
      <c r="C1235" t="s">
        <v>223</v>
      </c>
      <c r="D1235" t="s">
        <v>235</v>
      </c>
      <c r="E1235" t="s">
        <v>238</v>
      </c>
      <c r="F1235" t="s">
        <v>101</v>
      </c>
      <c r="G1235" t="s">
        <v>136</v>
      </c>
      <c r="H1235" t="s">
        <v>13</v>
      </c>
      <c r="I1235">
        <v>0</v>
      </c>
      <c r="J1235" t="s">
        <v>67</v>
      </c>
      <c r="K1235" t="s">
        <v>68</v>
      </c>
      <c r="L1235" t="s">
        <v>69</v>
      </c>
      <c r="M1235" t="s">
        <v>62</v>
      </c>
      <c r="O1235" t="s">
        <v>71</v>
      </c>
    </row>
    <row r="1236" spans="1:15" x14ac:dyDescent="0.2">
      <c r="A1236" t="s">
        <v>233</v>
      </c>
      <c r="B1236" t="s">
        <v>220</v>
      </c>
      <c r="C1236" t="s">
        <v>223</v>
      </c>
      <c r="D1236" t="s">
        <v>235</v>
      </c>
      <c r="E1236" t="s">
        <v>238</v>
      </c>
      <c r="F1236" t="s">
        <v>101</v>
      </c>
      <c r="G1236" t="s">
        <v>136</v>
      </c>
      <c r="H1236" t="s">
        <v>14</v>
      </c>
      <c r="I1236">
        <v>0</v>
      </c>
      <c r="J1236" t="s">
        <v>67</v>
      </c>
      <c r="K1236" t="s">
        <v>68</v>
      </c>
      <c r="L1236" t="s">
        <v>69</v>
      </c>
      <c r="M1236" t="s">
        <v>62</v>
      </c>
      <c r="O1236" t="s">
        <v>71</v>
      </c>
    </row>
    <row r="1237" spans="1:15" x14ac:dyDescent="0.2">
      <c r="A1237" t="s">
        <v>233</v>
      </c>
      <c r="B1237" t="s">
        <v>220</v>
      </c>
      <c r="C1237" t="s">
        <v>223</v>
      </c>
      <c r="D1237" t="s">
        <v>235</v>
      </c>
      <c r="E1237" t="s">
        <v>238</v>
      </c>
      <c r="F1237" t="s">
        <v>101</v>
      </c>
      <c r="G1237" t="s">
        <v>136</v>
      </c>
      <c r="H1237" t="s">
        <v>15</v>
      </c>
      <c r="I1237">
        <v>0</v>
      </c>
      <c r="J1237" t="s">
        <v>67</v>
      </c>
      <c r="K1237" t="s">
        <v>68</v>
      </c>
      <c r="L1237" t="s">
        <v>69</v>
      </c>
      <c r="M1237" t="s">
        <v>62</v>
      </c>
      <c r="O1237" t="s">
        <v>71</v>
      </c>
    </row>
    <row r="1238" spans="1:15" x14ac:dyDescent="0.2">
      <c r="A1238" t="s">
        <v>233</v>
      </c>
      <c r="B1238" t="s">
        <v>220</v>
      </c>
      <c r="C1238" t="s">
        <v>223</v>
      </c>
      <c r="D1238" t="s">
        <v>235</v>
      </c>
      <c r="E1238" t="s">
        <v>238</v>
      </c>
      <c r="F1238" t="s">
        <v>101</v>
      </c>
      <c r="G1238" t="s">
        <v>136</v>
      </c>
      <c r="H1238" t="s">
        <v>16</v>
      </c>
      <c r="I1238">
        <v>1.2109952606635071E-5</v>
      </c>
      <c r="J1238" t="s">
        <v>67</v>
      </c>
      <c r="K1238" t="s">
        <v>68</v>
      </c>
      <c r="L1238" t="s">
        <v>69</v>
      </c>
      <c r="M1238" t="s">
        <v>62</v>
      </c>
      <c r="O1238" t="s">
        <v>71</v>
      </c>
    </row>
    <row r="1239" spans="1:15" x14ac:dyDescent="0.2">
      <c r="A1239" t="s">
        <v>233</v>
      </c>
      <c r="B1239" t="s">
        <v>220</v>
      </c>
      <c r="C1239" t="s">
        <v>223</v>
      </c>
      <c r="D1239" t="s">
        <v>235</v>
      </c>
      <c r="E1239" t="s">
        <v>238</v>
      </c>
      <c r="F1239" t="s">
        <v>101</v>
      </c>
      <c r="G1239" t="s">
        <v>136</v>
      </c>
      <c r="H1239" t="s">
        <v>17</v>
      </c>
      <c r="I1239">
        <v>0</v>
      </c>
      <c r="J1239" t="s">
        <v>67</v>
      </c>
      <c r="K1239" t="s">
        <v>68</v>
      </c>
      <c r="L1239" t="s">
        <v>69</v>
      </c>
      <c r="M1239" t="s">
        <v>62</v>
      </c>
      <c r="O1239" t="s">
        <v>71</v>
      </c>
    </row>
    <row r="1240" spans="1:15" x14ac:dyDescent="0.2">
      <c r="A1240" t="s">
        <v>233</v>
      </c>
      <c r="B1240" t="s">
        <v>220</v>
      </c>
      <c r="C1240" t="s">
        <v>223</v>
      </c>
      <c r="D1240" t="s">
        <v>235</v>
      </c>
      <c r="E1240" t="s">
        <v>238</v>
      </c>
      <c r="F1240" t="s">
        <v>101</v>
      </c>
      <c r="G1240" t="s">
        <v>136</v>
      </c>
      <c r="H1240" t="s">
        <v>18</v>
      </c>
      <c r="I1240">
        <v>0</v>
      </c>
      <c r="J1240" t="s">
        <v>67</v>
      </c>
      <c r="K1240" t="s">
        <v>68</v>
      </c>
      <c r="L1240" t="s">
        <v>69</v>
      </c>
      <c r="M1240" t="s">
        <v>62</v>
      </c>
      <c r="O1240" t="s">
        <v>71</v>
      </c>
    </row>
    <row r="1241" spans="1:15" x14ac:dyDescent="0.2">
      <c r="A1241" t="s">
        <v>233</v>
      </c>
      <c r="B1241" t="s">
        <v>220</v>
      </c>
      <c r="C1241" t="s">
        <v>223</v>
      </c>
      <c r="D1241" t="s">
        <v>235</v>
      </c>
      <c r="E1241" t="s">
        <v>238</v>
      </c>
      <c r="F1241" t="s">
        <v>101</v>
      </c>
      <c r="G1241" t="s">
        <v>136</v>
      </c>
      <c r="H1241" t="s">
        <v>79</v>
      </c>
      <c r="I1241">
        <v>3.6966824644549766E-7</v>
      </c>
      <c r="J1241" t="s">
        <v>67</v>
      </c>
      <c r="K1241" t="s">
        <v>68</v>
      </c>
      <c r="L1241" t="s">
        <v>69</v>
      </c>
      <c r="M1241" t="s">
        <v>62</v>
      </c>
      <c r="O1241" t="s">
        <v>71</v>
      </c>
    </row>
    <row r="1242" spans="1:15" x14ac:dyDescent="0.2">
      <c r="A1242" t="s">
        <v>233</v>
      </c>
      <c r="B1242" t="s">
        <v>220</v>
      </c>
      <c r="C1242" t="s">
        <v>223</v>
      </c>
      <c r="D1242" t="s">
        <v>235</v>
      </c>
      <c r="E1242" t="s">
        <v>238</v>
      </c>
      <c r="F1242" t="s">
        <v>101</v>
      </c>
      <c r="G1242" t="s">
        <v>136</v>
      </c>
      <c r="H1242" t="s">
        <v>20</v>
      </c>
      <c r="I1242">
        <v>0</v>
      </c>
      <c r="J1242" t="s">
        <v>67</v>
      </c>
      <c r="K1242" t="s">
        <v>68</v>
      </c>
      <c r="L1242" t="s">
        <v>69</v>
      </c>
      <c r="M1242" t="s">
        <v>62</v>
      </c>
      <c r="O1242" t="s">
        <v>71</v>
      </c>
    </row>
    <row r="1243" spans="1:15" x14ac:dyDescent="0.2">
      <c r="A1243" t="s">
        <v>233</v>
      </c>
      <c r="B1243" t="s">
        <v>220</v>
      </c>
      <c r="C1243" t="s">
        <v>223</v>
      </c>
      <c r="D1243" t="s">
        <v>235</v>
      </c>
      <c r="E1243" t="s">
        <v>238</v>
      </c>
      <c r="F1243" t="s">
        <v>101</v>
      </c>
      <c r="G1243" t="s">
        <v>136</v>
      </c>
      <c r="H1243" t="s">
        <v>21</v>
      </c>
      <c r="I1243">
        <v>0.15425262263893971</v>
      </c>
      <c r="J1243" t="s">
        <v>67</v>
      </c>
      <c r="K1243" t="s">
        <v>68</v>
      </c>
      <c r="L1243" t="s">
        <v>69</v>
      </c>
      <c r="M1243" t="s">
        <v>62</v>
      </c>
      <c r="O1243" t="s">
        <v>213</v>
      </c>
    </row>
    <row r="1244" spans="1:15" x14ac:dyDescent="0.2">
      <c r="A1244" t="s">
        <v>233</v>
      </c>
      <c r="B1244" t="s">
        <v>220</v>
      </c>
      <c r="C1244" t="s">
        <v>223</v>
      </c>
      <c r="D1244" t="s">
        <v>235</v>
      </c>
      <c r="E1244" t="s">
        <v>238</v>
      </c>
      <c r="F1244" t="s">
        <v>101</v>
      </c>
      <c r="G1244" t="s">
        <v>136</v>
      </c>
      <c r="H1244" t="s">
        <v>182</v>
      </c>
      <c r="I1244">
        <v>0</v>
      </c>
      <c r="J1244" t="s">
        <v>67</v>
      </c>
      <c r="K1244" t="s">
        <v>68</v>
      </c>
      <c r="L1244" t="s">
        <v>69</v>
      </c>
      <c r="M1244" t="s">
        <v>62</v>
      </c>
      <c r="O1244" t="s">
        <v>71</v>
      </c>
    </row>
    <row r="1245" spans="1:15" x14ac:dyDescent="0.2">
      <c r="A1245" t="s">
        <v>233</v>
      </c>
      <c r="B1245" t="s">
        <v>220</v>
      </c>
      <c r="C1245" t="s">
        <v>223</v>
      </c>
      <c r="D1245" t="s">
        <v>235</v>
      </c>
      <c r="E1245" t="s">
        <v>238</v>
      </c>
      <c r="F1245" t="s">
        <v>101</v>
      </c>
      <c r="G1245" t="s">
        <v>136</v>
      </c>
      <c r="H1245" t="s">
        <v>183</v>
      </c>
      <c r="I1245">
        <v>0</v>
      </c>
      <c r="J1245" t="s">
        <v>67</v>
      </c>
      <c r="K1245" t="s">
        <v>68</v>
      </c>
      <c r="L1245" t="s">
        <v>69</v>
      </c>
      <c r="M1245" t="s">
        <v>62</v>
      </c>
      <c r="O1245" t="s">
        <v>71</v>
      </c>
    </row>
    <row r="1246" spans="1:15" x14ac:dyDescent="0.2">
      <c r="A1246" t="s">
        <v>233</v>
      </c>
      <c r="B1246" t="s">
        <v>220</v>
      </c>
      <c r="C1246" t="s">
        <v>223</v>
      </c>
      <c r="D1246" t="s">
        <v>235</v>
      </c>
      <c r="E1246" t="s">
        <v>238</v>
      </c>
      <c r="F1246" t="s">
        <v>101</v>
      </c>
      <c r="G1246" t="s">
        <v>136</v>
      </c>
      <c r="H1246" t="s">
        <v>184</v>
      </c>
      <c r="I1246">
        <v>0</v>
      </c>
      <c r="J1246" t="s">
        <v>67</v>
      </c>
      <c r="K1246" t="s">
        <v>68</v>
      </c>
      <c r="L1246" t="s">
        <v>69</v>
      </c>
      <c r="M1246" t="s">
        <v>62</v>
      </c>
      <c r="O1246" t="s">
        <v>71</v>
      </c>
    </row>
    <row r="1247" spans="1:15" x14ac:dyDescent="0.2">
      <c r="A1247" t="s">
        <v>233</v>
      </c>
      <c r="B1247" t="s">
        <v>220</v>
      </c>
      <c r="C1247" t="s">
        <v>223</v>
      </c>
      <c r="D1247" t="s">
        <v>235</v>
      </c>
      <c r="E1247" t="s">
        <v>238</v>
      </c>
      <c r="F1247" t="s">
        <v>89</v>
      </c>
      <c r="G1247" t="s">
        <v>136</v>
      </c>
      <c r="H1247" t="s">
        <v>8</v>
      </c>
      <c r="I1247">
        <v>-5.2040811256752529E-6</v>
      </c>
      <c r="J1247" t="s">
        <v>67</v>
      </c>
      <c r="K1247" t="s">
        <v>68</v>
      </c>
      <c r="L1247" t="s">
        <v>69</v>
      </c>
      <c r="M1247" t="s">
        <v>62</v>
      </c>
      <c r="O1247" t="s">
        <v>71</v>
      </c>
    </row>
    <row r="1248" spans="1:15" x14ac:dyDescent="0.2">
      <c r="A1248" t="s">
        <v>233</v>
      </c>
      <c r="B1248" t="s">
        <v>220</v>
      </c>
      <c r="C1248" t="s">
        <v>223</v>
      </c>
      <c r="D1248" t="s">
        <v>235</v>
      </c>
      <c r="E1248" t="s">
        <v>238</v>
      </c>
      <c r="F1248" t="s">
        <v>89</v>
      </c>
      <c r="G1248" t="s">
        <v>136</v>
      </c>
      <c r="H1248" t="s">
        <v>12</v>
      </c>
      <c r="I1248">
        <v>-1.7544223627341044E-5</v>
      </c>
      <c r="J1248" t="s">
        <v>67</v>
      </c>
      <c r="K1248" t="s">
        <v>68</v>
      </c>
      <c r="L1248" t="s">
        <v>69</v>
      </c>
      <c r="M1248" t="s">
        <v>62</v>
      </c>
      <c r="O1248" t="s">
        <v>71</v>
      </c>
    </row>
    <row r="1249" spans="1:15" x14ac:dyDescent="0.2">
      <c r="A1249" t="s">
        <v>233</v>
      </c>
      <c r="B1249" t="s">
        <v>220</v>
      </c>
      <c r="C1249" t="s">
        <v>223</v>
      </c>
      <c r="D1249" t="s">
        <v>235</v>
      </c>
      <c r="E1249" t="s">
        <v>238</v>
      </c>
      <c r="F1249" t="s">
        <v>89</v>
      </c>
      <c r="G1249" t="s">
        <v>136</v>
      </c>
      <c r="H1249" t="s">
        <v>13</v>
      </c>
      <c r="I1249">
        <v>-8.8082231023115109E-5</v>
      </c>
      <c r="J1249" t="s">
        <v>67</v>
      </c>
      <c r="K1249" t="s">
        <v>68</v>
      </c>
      <c r="L1249" t="s">
        <v>69</v>
      </c>
      <c r="M1249" t="s">
        <v>62</v>
      </c>
      <c r="O1249" t="s">
        <v>71</v>
      </c>
    </row>
    <row r="1250" spans="1:15" x14ac:dyDescent="0.2">
      <c r="A1250" t="s">
        <v>233</v>
      </c>
      <c r="B1250" t="s">
        <v>220</v>
      </c>
      <c r="C1250" t="s">
        <v>223</v>
      </c>
      <c r="D1250" t="s">
        <v>235</v>
      </c>
      <c r="E1250" t="s">
        <v>238</v>
      </c>
      <c r="F1250" t="s">
        <v>89</v>
      </c>
      <c r="G1250" t="s">
        <v>136</v>
      </c>
      <c r="H1250" t="s">
        <v>14</v>
      </c>
      <c r="I1250">
        <v>-7.5205199443700481E-6</v>
      </c>
      <c r="J1250" t="s">
        <v>67</v>
      </c>
      <c r="K1250" t="s">
        <v>68</v>
      </c>
      <c r="L1250" t="s">
        <v>69</v>
      </c>
      <c r="M1250" t="s">
        <v>62</v>
      </c>
      <c r="O1250" t="s">
        <v>71</v>
      </c>
    </row>
    <row r="1251" spans="1:15" x14ac:dyDescent="0.2">
      <c r="A1251" t="s">
        <v>233</v>
      </c>
      <c r="B1251" t="s">
        <v>220</v>
      </c>
      <c r="C1251" t="s">
        <v>223</v>
      </c>
      <c r="D1251" t="s">
        <v>235</v>
      </c>
      <c r="E1251" t="s">
        <v>238</v>
      </c>
      <c r="F1251" t="s">
        <v>89</v>
      </c>
      <c r="G1251" t="s">
        <v>136</v>
      </c>
      <c r="H1251" t="s">
        <v>15</v>
      </c>
      <c r="I1251">
        <v>-2.5902780428126233E-6</v>
      </c>
      <c r="J1251" t="s">
        <v>67</v>
      </c>
      <c r="K1251" t="s">
        <v>68</v>
      </c>
      <c r="L1251" t="s">
        <v>69</v>
      </c>
      <c r="M1251" t="s">
        <v>62</v>
      </c>
      <c r="O1251" t="s">
        <v>71</v>
      </c>
    </row>
    <row r="1252" spans="1:15" x14ac:dyDescent="0.2">
      <c r="A1252" t="s">
        <v>233</v>
      </c>
      <c r="B1252" t="s">
        <v>220</v>
      </c>
      <c r="C1252" t="s">
        <v>223</v>
      </c>
      <c r="D1252" t="s">
        <v>235</v>
      </c>
      <c r="E1252" t="s">
        <v>238</v>
      </c>
      <c r="F1252" t="s">
        <v>89</v>
      </c>
      <c r="G1252" t="s">
        <v>136</v>
      </c>
      <c r="H1252" t="s">
        <v>16</v>
      </c>
      <c r="I1252">
        <v>-3.6316499341385738E-4</v>
      </c>
      <c r="J1252" t="s">
        <v>67</v>
      </c>
      <c r="K1252" t="s">
        <v>68</v>
      </c>
      <c r="L1252" t="s">
        <v>69</v>
      </c>
      <c r="M1252" t="s">
        <v>62</v>
      </c>
      <c r="O1252" t="s">
        <v>71</v>
      </c>
    </row>
    <row r="1253" spans="1:15" x14ac:dyDescent="0.2">
      <c r="A1253" t="s">
        <v>233</v>
      </c>
      <c r="B1253" t="s">
        <v>220</v>
      </c>
      <c r="C1253" t="s">
        <v>223</v>
      </c>
      <c r="D1253" t="s">
        <v>235</v>
      </c>
      <c r="E1253" t="s">
        <v>238</v>
      </c>
      <c r="F1253" t="s">
        <v>89</v>
      </c>
      <c r="G1253" t="s">
        <v>136</v>
      </c>
      <c r="H1253" t="s">
        <v>17</v>
      </c>
      <c r="I1253">
        <v>-1.2741605054227484E-7</v>
      </c>
      <c r="J1253" t="s">
        <v>67</v>
      </c>
      <c r="K1253" t="s">
        <v>68</v>
      </c>
      <c r="L1253" t="s">
        <v>69</v>
      </c>
      <c r="M1253" t="s">
        <v>62</v>
      </c>
      <c r="O1253" t="s">
        <v>71</v>
      </c>
    </row>
    <row r="1254" spans="1:15" x14ac:dyDescent="0.2">
      <c r="A1254" t="s">
        <v>233</v>
      </c>
      <c r="B1254" t="s">
        <v>220</v>
      </c>
      <c r="C1254" t="s">
        <v>223</v>
      </c>
      <c r="D1254" t="s">
        <v>235</v>
      </c>
      <c r="E1254" t="s">
        <v>238</v>
      </c>
      <c r="F1254" t="s">
        <v>89</v>
      </c>
      <c r="G1254" t="s">
        <v>136</v>
      </c>
      <c r="H1254" t="s">
        <v>18</v>
      </c>
      <c r="I1254">
        <v>-2.8967619723535362E-7</v>
      </c>
      <c r="J1254" t="s">
        <v>67</v>
      </c>
      <c r="K1254" t="s">
        <v>68</v>
      </c>
      <c r="L1254" t="s">
        <v>69</v>
      </c>
      <c r="M1254" t="s">
        <v>62</v>
      </c>
      <c r="O1254" t="s">
        <v>71</v>
      </c>
    </row>
    <row r="1255" spans="1:15" x14ac:dyDescent="0.2">
      <c r="A1255" t="s">
        <v>233</v>
      </c>
      <c r="B1255" t="s">
        <v>220</v>
      </c>
      <c r="C1255" t="s">
        <v>223</v>
      </c>
      <c r="D1255" t="s">
        <v>235</v>
      </c>
      <c r="E1255" t="s">
        <v>238</v>
      </c>
      <c r="F1255" t="s">
        <v>89</v>
      </c>
      <c r="G1255" t="s">
        <v>136</v>
      </c>
      <c r="H1255" t="s">
        <v>79</v>
      </c>
      <c r="I1255">
        <v>-9.8131968541784466E-5</v>
      </c>
      <c r="J1255" t="s">
        <v>67</v>
      </c>
      <c r="K1255" t="s">
        <v>68</v>
      </c>
      <c r="L1255" t="s">
        <v>69</v>
      </c>
      <c r="M1255" t="s">
        <v>62</v>
      </c>
      <c r="O1255" t="s">
        <v>71</v>
      </c>
    </row>
    <row r="1256" spans="1:15" x14ac:dyDescent="0.2">
      <c r="A1256" t="s">
        <v>233</v>
      </c>
      <c r="B1256" t="s">
        <v>220</v>
      </c>
      <c r="C1256" t="s">
        <v>223</v>
      </c>
      <c r="D1256" t="s">
        <v>235</v>
      </c>
      <c r="E1256" t="s">
        <v>238</v>
      </c>
      <c r="F1256" t="s">
        <v>89</v>
      </c>
      <c r="G1256" t="s">
        <v>136</v>
      </c>
      <c r="H1256" t="s">
        <v>20</v>
      </c>
      <c r="I1256">
        <v>-5.836542726594728E-7</v>
      </c>
      <c r="J1256" t="s">
        <v>67</v>
      </c>
      <c r="K1256" t="s">
        <v>68</v>
      </c>
      <c r="L1256" t="s">
        <v>69</v>
      </c>
      <c r="M1256" t="s">
        <v>62</v>
      </c>
      <c r="O1256" t="s">
        <v>71</v>
      </c>
    </row>
    <row r="1257" spans="1:15" x14ac:dyDescent="0.2">
      <c r="A1257" t="s">
        <v>233</v>
      </c>
      <c r="B1257" t="s">
        <v>220</v>
      </c>
      <c r="C1257" t="s">
        <v>223</v>
      </c>
      <c r="D1257" t="s">
        <v>235</v>
      </c>
      <c r="E1257" t="s">
        <v>238</v>
      </c>
      <c r="F1257" t="s">
        <v>89</v>
      </c>
      <c r="G1257" t="s">
        <v>136</v>
      </c>
      <c r="H1257" t="s">
        <v>21</v>
      </c>
      <c r="I1257">
        <v>-6.0213940956531334E-2</v>
      </c>
      <c r="J1257" t="s">
        <v>67</v>
      </c>
      <c r="K1257" t="s">
        <v>68</v>
      </c>
      <c r="L1257" t="s">
        <v>69</v>
      </c>
      <c r="M1257" t="s">
        <v>62</v>
      </c>
      <c r="O1257" t="s">
        <v>213</v>
      </c>
    </row>
    <row r="1258" spans="1:15" x14ac:dyDescent="0.2">
      <c r="A1258" t="s">
        <v>233</v>
      </c>
      <c r="B1258" t="s">
        <v>220</v>
      </c>
      <c r="C1258" t="s">
        <v>223</v>
      </c>
      <c r="D1258" t="s">
        <v>235</v>
      </c>
      <c r="E1258" t="s">
        <v>238</v>
      </c>
      <c r="F1258" t="s">
        <v>89</v>
      </c>
      <c r="G1258" t="s">
        <v>136</v>
      </c>
      <c r="H1258" t="s">
        <v>182</v>
      </c>
      <c r="I1258">
        <v>0</v>
      </c>
      <c r="J1258" t="s">
        <v>67</v>
      </c>
      <c r="K1258" t="s">
        <v>68</v>
      </c>
      <c r="L1258" t="s">
        <v>69</v>
      </c>
      <c r="M1258" t="s">
        <v>62</v>
      </c>
      <c r="O1258" t="s">
        <v>71</v>
      </c>
    </row>
    <row r="1259" spans="1:15" x14ac:dyDescent="0.2">
      <c r="A1259" t="s">
        <v>233</v>
      </c>
      <c r="B1259" t="s">
        <v>220</v>
      </c>
      <c r="C1259" t="s">
        <v>223</v>
      </c>
      <c r="D1259" t="s">
        <v>235</v>
      </c>
      <c r="E1259" t="s">
        <v>238</v>
      </c>
      <c r="F1259" t="s">
        <v>89</v>
      </c>
      <c r="G1259" t="s">
        <v>136</v>
      </c>
      <c r="H1259" t="s">
        <v>183</v>
      </c>
      <c r="I1259">
        <v>0</v>
      </c>
      <c r="J1259" t="s">
        <v>67</v>
      </c>
      <c r="K1259" t="s">
        <v>68</v>
      </c>
      <c r="L1259" t="s">
        <v>69</v>
      </c>
      <c r="M1259" t="s">
        <v>62</v>
      </c>
      <c r="O1259" t="s">
        <v>71</v>
      </c>
    </row>
    <row r="1260" spans="1:15" x14ac:dyDescent="0.2">
      <c r="A1260" t="s">
        <v>233</v>
      </c>
      <c r="B1260" t="s">
        <v>220</v>
      </c>
      <c r="C1260" t="s">
        <v>223</v>
      </c>
      <c r="D1260" t="s">
        <v>235</v>
      </c>
      <c r="E1260" t="s">
        <v>238</v>
      </c>
      <c r="F1260" t="s">
        <v>89</v>
      </c>
      <c r="G1260" t="s">
        <v>136</v>
      </c>
      <c r="H1260" t="s">
        <v>184</v>
      </c>
      <c r="I1260">
        <v>0</v>
      </c>
      <c r="J1260" t="s">
        <v>67</v>
      </c>
      <c r="K1260" t="s">
        <v>68</v>
      </c>
      <c r="L1260" t="s">
        <v>69</v>
      </c>
      <c r="M1260" t="s">
        <v>62</v>
      </c>
      <c r="O1260" t="s">
        <v>71</v>
      </c>
    </row>
    <row r="1261" spans="1:15" x14ac:dyDescent="0.2">
      <c r="A1261" t="s">
        <v>233</v>
      </c>
      <c r="B1261" t="s">
        <v>220</v>
      </c>
      <c r="C1261" t="s">
        <v>223</v>
      </c>
      <c r="D1261" t="s">
        <v>235</v>
      </c>
      <c r="E1261" t="s">
        <v>238</v>
      </c>
      <c r="F1261" t="s">
        <v>93</v>
      </c>
      <c r="G1261" t="s">
        <v>136</v>
      </c>
      <c r="H1261" t="s">
        <v>8</v>
      </c>
      <c r="I1261">
        <v>1.4571636850986911E-6</v>
      </c>
      <c r="J1261" t="s">
        <v>67</v>
      </c>
      <c r="K1261" t="s">
        <v>68</v>
      </c>
      <c r="L1261" t="s">
        <v>69</v>
      </c>
      <c r="M1261" t="s">
        <v>62</v>
      </c>
      <c r="O1261" t="s">
        <v>71</v>
      </c>
    </row>
    <row r="1262" spans="1:15" x14ac:dyDescent="0.2">
      <c r="A1262" t="s">
        <v>233</v>
      </c>
      <c r="B1262" t="s">
        <v>220</v>
      </c>
      <c r="C1262" t="s">
        <v>223</v>
      </c>
      <c r="D1262" t="s">
        <v>235</v>
      </c>
      <c r="E1262" t="s">
        <v>238</v>
      </c>
      <c r="F1262" t="s">
        <v>93</v>
      </c>
      <c r="G1262" t="s">
        <v>136</v>
      </c>
      <c r="H1262" t="s">
        <v>12</v>
      </c>
      <c r="I1262">
        <v>4.6172773897887654E-6</v>
      </c>
      <c r="J1262" t="s">
        <v>67</v>
      </c>
      <c r="K1262" t="s">
        <v>68</v>
      </c>
      <c r="L1262" t="s">
        <v>69</v>
      </c>
      <c r="M1262" t="s">
        <v>62</v>
      </c>
      <c r="O1262" t="s">
        <v>71</v>
      </c>
    </row>
    <row r="1263" spans="1:15" x14ac:dyDescent="0.2">
      <c r="A1263" t="s">
        <v>233</v>
      </c>
      <c r="B1263" t="s">
        <v>220</v>
      </c>
      <c r="C1263" t="s">
        <v>223</v>
      </c>
      <c r="D1263" t="s">
        <v>235</v>
      </c>
      <c r="E1263" t="s">
        <v>238</v>
      </c>
      <c r="F1263" t="s">
        <v>93</v>
      </c>
      <c r="G1263" t="s">
        <v>136</v>
      </c>
      <c r="H1263" t="s">
        <v>13</v>
      </c>
      <c r="I1263">
        <v>9.0446133371126166E-6</v>
      </c>
      <c r="J1263" t="s">
        <v>67</v>
      </c>
      <c r="K1263" t="s">
        <v>68</v>
      </c>
      <c r="L1263" t="s">
        <v>69</v>
      </c>
      <c r="M1263" t="s">
        <v>62</v>
      </c>
      <c r="O1263" t="s">
        <v>71</v>
      </c>
    </row>
    <row r="1264" spans="1:15" x14ac:dyDescent="0.2">
      <c r="A1264" t="s">
        <v>233</v>
      </c>
      <c r="B1264" t="s">
        <v>220</v>
      </c>
      <c r="C1264" t="s">
        <v>223</v>
      </c>
      <c r="D1264" t="s">
        <v>235</v>
      </c>
      <c r="E1264" t="s">
        <v>238</v>
      </c>
      <c r="F1264" t="s">
        <v>93</v>
      </c>
      <c r="G1264" t="s">
        <v>136</v>
      </c>
      <c r="H1264" t="s">
        <v>14</v>
      </c>
      <c r="I1264">
        <v>1.6245632832435436E-6</v>
      </c>
      <c r="J1264" t="s">
        <v>67</v>
      </c>
      <c r="K1264" t="s">
        <v>68</v>
      </c>
      <c r="L1264" t="s">
        <v>69</v>
      </c>
      <c r="M1264" t="s">
        <v>62</v>
      </c>
      <c r="O1264" t="s">
        <v>71</v>
      </c>
    </row>
    <row r="1265" spans="1:15" x14ac:dyDescent="0.2">
      <c r="A1265" t="s">
        <v>233</v>
      </c>
      <c r="B1265" t="s">
        <v>220</v>
      </c>
      <c r="C1265" t="s">
        <v>223</v>
      </c>
      <c r="D1265" t="s">
        <v>235</v>
      </c>
      <c r="E1265" t="s">
        <v>238</v>
      </c>
      <c r="F1265" t="s">
        <v>93</v>
      </c>
      <c r="G1265" t="s">
        <v>136</v>
      </c>
      <c r="H1265" t="s">
        <v>15</v>
      </c>
      <c r="I1265">
        <v>7.0389292264411276E-7</v>
      </c>
      <c r="J1265" t="s">
        <v>67</v>
      </c>
      <c r="K1265" t="s">
        <v>68</v>
      </c>
      <c r="L1265" t="s">
        <v>69</v>
      </c>
      <c r="M1265" t="s">
        <v>62</v>
      </c>
      <c r="O1265" t="s">
        <v>71</v>
      </c>
    </row>
    <row r="1266" spans="1:15" x14ac:dyDescent="0.2">
      <c r="A1266" t="s">
        <v>233</v>
      </c>
      <c r="B1266" t="s">
        <v>220</v>
      </c>
      <c r="C1266" t="s">
        <v>223</v>
      </c>
      <c r="D1266" t="s">
        <v>235</v>
      </c>
      <c r="E1266" t="s">
        <v>238</v>
      </c>
      <c r="F1266" t="s">
        <v>93</v>
      </c>
      <c r="G1266" t="s">
        <v>136</v>
      </c>
      <c r="H1266" t="s">
        <v>16</v>
      </c>
      <c r="I1266">
        <v>2.2244587442269581E-5</v>
      </c>
      <c r="J1266" t="s">
        <v>67</v>
      </c>
      <c r="K1266" t="s">
        <v>68</v>
      </c>
      <c r="L1266" t="s">
        <v>69</v>
      </c>
      <c r="M1266" t="s">
        <v>62</v>
      </c>
      <c r="O1266" t="s">
        <v>71</v>
      </c>
    </row>
    <row r="1267" spans="1:15" x14ac:dyDescent="0.2">
      <c r="A1267" t="s">
        <v>233</v>
      </c>
      <c r="B1267" t="s">
        <v>220</v>
      </c>
      <c r="C1267" t="s">
        <v>223</v>
      </c>
      <c r="D1267" t="s">
        <v>235</v>
      </c>
      <c r="E1267" t="s">
        <v>238</v>
      </c>
      <c r="F1267" t="s">
        <v>93</v>
      </c>
      <c r="G1267" t="s">
        <v>136</v>
      </c>
      <c r="H1267" t="s">
        <v>17</v>
      </c>
      <c r="I1267">
        <v>5.780940724651434E-8</v>
      </c>
      <c r="J1267" t="s">
        <v>67</v>
      </c>
      <c r="K1267" t="s">
        <v>68</v>
      </c>
      <c r="L1267" t="s">
        <v>69</v>
      </c>
      <c r="M1267" t="s">
        <v>62</v>
      </c>
      <c r="O1267" t="s">
        <v>71</v>
      </c>
    </row>
    <row r="1268" spans="1:15" x14ac:dyDescent="0.2">
      <c r="A1268" t="s">
        <v>233</v>
      </c>
      <c r="B1268" t="s">
        <v>220</v>
      </c>
      <c r="C1268" t="s">
        <v>223</v>
      </c>
      <c r="D1268" t="s">
        <v>235</v>
      </c>
      <c r="E1268" t="s">
        <v>238</v>
      </c>
      <c r="F1268" t="s">
        <v>93</v>
      </c>
      <c r="G1268" t="s">
        <v>136</v>
      </c>
      <c r="H1268" t="s">
        <v>18</v>
      </c>
      <c r="I1268">
        <v>1.3645997407326115E-7</v>
      </c>
      <c r="J1268" t="s">
        <v>67</v>
      </c>
      <c r="K1268" t="s">
        <v>68</v>
      </c>
      <c r="L1268" t="s">
        <v>69</v>
      </c>
      <c r="M1268" t="s">
        <v>62</v>
      </c>
      <c r="O1268" t="s">
        <v>71</v>
      </c>
    </row>
    <row r="1269" spans="1:15" x14ac:dyDescent="0.2">
      <c r="A1269" t="s">
        <v>233</v>
      </c>
      <c r="B1269" t="s">
        <v>220</v>
      </c>
      <c r="C1269" t="s">
        <v>223</v>
      </c>
      <c r="D1269" t="s">
        <v>235</v>
      </c>
      <c r="E1269" t="s">
        <v>238</v>
      </c>
      <c r="F1269" t="s">
        <v>93</v>
      </c>
      <c r="G1269" t="s">
        <v>136</v>
      </c>
      <c r="H1269" t="s">
        <v>79</v>
      </c>
      <c r="I1269">
        <v>2.5566507951205327E-5</v>
      </c>
      <c r="J1269" t="s">
        <v>67</v>
      </c>
      <c r="K1269" t="s">
        <v>68</v>
      </c>
      <c r="L1269" t="s">
        <v>69</v>
      </c>
      <c r="M1269" t="s">
        <v>62</v>
      </c>
      <c r="O1269" t="s">
        <v>71</v>
      </c>
    </row>
    <row r="1270" spans="1:15" x14ac:dyDescent="0.2">
      <c r="A1270" t="s">
        <v>233</v>
      </c>
      <c r="B1270" t="s">
        <v>220</v>
      </c>
      <c r="C1270" t="s">
        <v>223</v>
      </c>
      <c r="D1270" t="s">
        <v>235</v>
      </c>
      <c r="E1270" t="s">
        <v>238</v>
      </c>
      <c r="F1270" t="s">
        <v>93</v>
      </c>
      <c r="G1270" t="s">
        <v>136</v>
      </c>
      <c r="H1270" t="s">
        <v>20</v>
      </c>
      <c r="I1270">
        <v>2.0199701350015927E-7</v>
      </c>
      <c r="J1270" t="s">
        <v>67</v>
      </c>
      <c r="K1270" t="s">
        <v>68</v>
      </c>
      <c r="L1270" t="s">
        <v>69</v>
      </c>
      <c r="M1270" t="s">
        <v>62</v>
      </c>
      <c r="O1270" t="s">
        <v>71</v>
      </c>
    </row>
    <row r="1271" spans="1:15" x14ac:dyDescent="0.2">
      <c r="A1271" t="s">
        <v>233</v>
      </c>
      <c r="B1271" t="s">
        <v>220</v>
      </c>
      <c r="C1271" t="s">
        <v>223</v>
      </c>
      <c r="D1271" t="s">
        <v>235</v>
      </c>
      <c r="E1271" t="s">
        <v>238</v>
      </c>
      <c r="F1271" t="s">
        <v>93</v>
      </c>
      <c r="G1271" t="s">
        <v>136</v>
      </c>
      <c r="H1271" t="s">
        <v>21</v>
      </c>
      <c r="I1271">
        <v>1.2890043251948388E-2</v>
      </c>
      <c r="J1271" t="s">
        <v>67</v>
      </c>
      <c r="K1271" t="s">
        <v>68</v>
      </c>
      <c r="L1271" t="s">
        <v>69</v>
      </c>
      <c r="M1271" t="s">
        <v>62</v>
      </c>
      <c r="O1271" t="s">
        <v>213</v>
      </c>
    </row>
    <row r="1272" spans="1:15" x14ac:dyDescent="0.2">
      <c r="A1272" t="s">
        <v>233</v>
      </c>
      <c r="B1272" t="s">
        <v>220</v>
      </c>
      <c r="C1272" t="s">
        <v>223</v>
      </c>
      <c r="D1272" t="s">
        <v>235</v>
      </c>
      <c r="E1272" t="s">
        <v>238</v>
      </c>
      <c r="F1272" t="s">
        <v>93</v>
      </c>
      <c r="G1272" t="s">
        <v>136</v>
      </c>
      <c r="H1272" t="s">
        <v>182</v>
      </c>
      <c r="I1272">
        <v>0</v>
      </c>
      <c r="J1272" t="s">
        <v>67</v>
      </c>
      <c r="K1272" t="s">
        <v>68</v>
      </c>
      <c r="L1272" t="s">
        <v>69</v>
      </c>
      <c r="M1272" t="s">
        <v>62</v>
      </c>
      <c r="O1272" t="s">
        <v>71</v>
      </c>
    </row>
    <row r="1273" spans="1:15" x14ac:dyDescent="0.2">
      <c r="A1273" t="s">
        <v>233</v>
      </c>
      <c r="B1273" t="s">
        <v>220</v>
      </c>
      <c r="C1273" t="s">
        <v>223</v>
      </c>
      <c r="D1273" t="s">
        <v>235</v>
      </c>
      <c r="E1273" t="s">
        <v>238</v>
      </c>
      <c r="F1273" t="s">
        <v>93</v>
      </c>
      <c r="G1273" t="s">
        <v>136</v>
      </c>
      <c r="H1273" t="s">
        <v>183</v>
      </c>
      <c r="I1273">
        <v>0</v>
      </c>
      <c r="J1273" t="s">
        <v>67</v>
      </c>
      <c r="K1273" t="s">
        <v>68</v>
      </c>
      <c r="L1273" t="s">
        <v>69</v>
      </c>
      <c r="M1273" t="s">
        <v>62</v>
      </c>
      <c r="O1273" t="s">
        <v>71</v>
      </c>
    </row>
    <row r="1274" spans="1:15" x14ac:dyDescent="0.2">
      <c r="A1274" t="s">
        <v>233</v>
      </c>
      <c r="B1274" t="s">
        <v>220</v>
      </c>
      <c r="C1274" t="s">
        <v>223</v>
      </c>
      <c r="D1274" t="s">
        <v>235</v>
      </c>
      <c r="E1274" t="s">
        <v>238</v>
      </c>
      <c r="F1274" t="s">
        <v>93</v>
      </c>
      <c r="G1274" t="s">
        <v>136</v>
      </c>
      <c r="H1274" t="s">
        <v>184</v>
      </c>
      <c r="I1274">
        <v>0</v>
      </c>
      <c r="J1274" t="s">
        <v>67</v>
      </c>
      <c r="K1274" t="s">
        <v>68</v>
      </c>
      <c r="L1274" t="s">
        <v>69</v>
      </c>
      <c r="M1274" t="s">
        <v>62</v>
      </c>
      <c r="O1274" t="s">
        <v>71</v>
      </c>
    </row>
    <row r="1275" spans="1:15" x14ac:dyDescent="0.2">
      <c r="A1275" t="s">
        <v>233</v>
      </c>
      <c r="B1275" t="s">
        <v>220</v>
      </c>
      <c r="C1275" t="s">
        <v>224</v>
      </c>
      <c r="D1275" t="s">
        <v>235</v>
      </c>
      <c r="E1275" t="s">
        <v>238</v>
      </c>
      <c r="F1275" t="s">
        <v>108</v>
      </c>
      <c r="G1275" t="s">
        <v>136</v>
      </c>
      <c r="H1275" t="s">
        <v>8</v>
      </c>
      <c r="I1275">
        <v>5.8231354682269825E-7</v>
      </c>
      <c r="J1275" t="s">
        <v>67</v>
      </c>
      <c r="K1275" t="s">
        <v>68</v>
      </c>
      <c r="L1275" t="s">
        <v>69</v>
      </c>
      <c r="M1275" t="s">
        <v>62</v>
      </c>
      <c r="O1275" t="s">
        <v>71</v>
      </c>
    </row>
    <row r="1276" spans="1:15" x14ac:dyDescent="0.2">
      <c r="A1276" t="s">
        <v>233</v>
      </c>
      <c r="B1276" t="s">
        <v>220</v>
      </c>
      <c r="C1276" t="s">
        <v>224</v>
      </c>
      <c r="D1276" t="s">
        <v>235</v>
      </c>
      <c r="E1276" t="s">
        <v>238</v>
      </c>
      <c r="F1276" t="s">
        <v>108</v>
      </c>
      <c r="G1276" t="s">
        <v>136</v>
      </c>
      <c r="H1276" t="s">
        <v>12</v>
      </c>
      <c r="I1276">
        <v>2.1326826527498123E-6</v>
      </c>
      <c r="J1276" t="s">
        <v>67</v>
      </c>
      <c r="K1276" t="s">
        <v>68</v>
      </c>
      <c r="L1276" t="s">
        <v>69</v>
      </c>
      <c r="M1276" t="s">
        <v>62</v>
      </c>
      <c r="O1276" t="s">
        <v>71</v>
      </c>
    </row>
    <row r="1277" spans="1:15" x14ac:dyDescent="0.2">
      <c r="A1277" t="s">
        <v>233</v>
      </c>
      <c r="B1277" t="s">
        <v>220</v>
      </c>
      <c r="C1277" t="s">
        <v>224</v>
      </c>
      <c r="D1277" t="s">
        <v>235</v>
      </c>
      <c r="E1277" t="s">
        <v>238</v>
      </c>
      <c r="F1277" t="s">
        <v>108</v>
      </c>
      <c r="G1277" t="s">
        <v>136</v>
      </c>
      <c r="H1277" t="s">
        <v>13</v>
      </c>
      <c r="I1277">
        <v>3.5413460856727818E-6</v>
      </c>
      <c r="J1277" t="s">
        <v>67</v>
      </c>
      <c r="K1277" t="s">
        <v>68</v>
      </c>
      <c r="L1277" t="s">
        <v>69</v>
      </c>
      <c r="M1277" t="s">
        <v>62</v>
      </c>
      <c r="O1277" t="s">
        <v>71</v>
      </c>
    </row>
    <row r="1278" spans="1:15" x14ac:dyDescent="0.2">
      <c r="A1278" t="s">
        <v>233</v>
      </c>
      <c r="B1278" t="s">
        <v>220</v>
      </c>
      <c r="C1278" t="s">
        <v>224</v>
      </c>
      <c r="D1278" t="s">
        <v>235</v>
      </c>
      <c r="E1278" t="s">
        <v>238</v>
      </c>
      <c r="F1278" t="s">
        <v>108</v>
      </c>
      <c r="G1278" t="s">
        <v>136</v>
      </c>
      <c r="H1278" t="s">
        <v>14</v>
      </c>
      <c r="I1278">
        <v>4.2787022455409629E-7</v>
      </c>
      <c r="J1278" t="s">
        <v>67</v>
      </c>
      <c r="K1278" t="s">
        <v>68</v>
      </c>
      <c r="L1278" t="s">
        <v>69</v>
      </c>
      <c r="M1278" t="s">
        <v>62</v>
      </c>
      <c r="O1278" t="s">
        <v>71</v>
      </c>
    </row>
    <row r="1279" spans="1:15" x14ac:dyDescent="0.2">
      <c r="A1279" t="s">
        <v>233</v>
      </c>
      <c r="B1279" t="s">
        <v>220</v>
      </c>
      <c r="C1279" t="s">
        <v>224</v>
      </c>
      <c r="D1279" t="s">
        <v>235</v>
      </c>
      <c r="E1279" t="s">
        <v>238</v>
      </c>
      <c r="F1279" t="s">
        <v>108</v>
      </c>
      <c r="G1279" t="s">
        <v>136</v>
      </c>
      <c r="H1279" t="s">
        <v>15</v>
      </c>
      <c r="I1279">
        <v>2.3248371525858339E-7</v>
      </c>
      <c r="J1279" t="s">
        <v>67</v>
      </c>
      <c r="K1279" t="s">
        <v>68</v>
      </c>
      <c r="L1279" t="s">
        <v>69</v>
      </c>
      <c r="M1279" t="s">
        <v>62</v>
      </c>
      <c r="O1279" t="s">
        <v>71</v>
      </c>
    </row>
    <row r="1280" spans="1:15" x14ac:dyDescent="0.2">
      <c r="A1280" t="s">
        <v>233</v>
      </c>
      <c r="B1280" t="s">
        <v>220</v>
      </c>
      <c r="C1280" t="s">
        <v>224</v>
      </c>
      <c r="D1280" t="s">
        <v>235</v>
      </c>
      <c r="E1280" t="s">
        <v>238</v>
      </c>
      <c r="F1280" t="s">
        <v>108</v>
      </c>
      <c r="G1280" t="s">
        <v>136</v>
      </c>
      <c r="H1280" t="s">
        <v>16</v>
      </c>
      <c r="I1280">
        <v>4.9468474049803697E-6</v>
      </c>
      <c r="J1280" t="s">
        <v>67</v>
      </c>
      <c r="K1280" t="s">
        <v>68</v>
      </c>
      <c r="L1280" t="s">
        <v>69</v>
      </c>
      <c r="M1280" t="s">
        <v>62</v>
      </c>
      <c r="O1280" t="s">
        <v>71</v>
      </c>
    </row>
    <row r="1281" spans="1:15" x14ac:dyDescent="0.2">
      <c r="A1281" t="s">
        <v>233</v>
      </c>
      <c r="B1281" t="s">
        <v>220</v>
      </c>
      <c r="C1281" t="s">
        <v>224</v>
      </c>
      <c r="D1281" t="s">
        <v>235</v>
      </c>
      <c r="E1281" t="s">
        <v>238</v>
      </c>
      <c r="F1281" t="s">
        <v>108</v>
      </c>
      <c r="G1281" t="s">
        <v>136</v>
      </c>
      <c r="H1281" t="s">
        <v>17</v>
      </c>
      <c r="I1281">
        <v>2.7380120161546451E-8</v>
      </c>
      <c r="J1281" t="s">
        <v>67</v>
      </c>
      <c r="K1281" t="s">
        <v>68</v>
      </c>
      <c r="L1281" t="s">
        <v>69</v>
      </c>
      <c r="M1281" t="s">
        <v>62</v>
      </c>
      <c r="O1281" t="s">
        <v>71</v>
      </c>
    </row>
    <row r="1282" spans="1:15" x14ac:dyDescent="0.2">
      <c r="A1282" t="s">
        <v>233</v>
      </c>
      <c r="B1282" t="s">
        <v>220</v>
      </c>
      <c r="C1282" t="s">
        <v>224</v>
      </c>
      <c r="D1282" t="s">
        <v>235</v>
      </c>
      <c r="E1282" t="s">
        <v>238</v>
      </c>
      <c r="F1282" t="s">
        <v>108</v>
      </c>
      <c r="G1282" t="s">
        <v>136</v>
      </c>
      <c r="H1282" t="s">
        <v>18</v>
      </c>
      <c r="I1282">
        <v>6.4103119271784136E-8</v>
      </c>
      <c r="J1282" t="s">
        <v>67</v>
      </c>
      <c r="K1282" t="s">
        <v>68</v>
      </c>
      <c r="L1282" t="s">
        <v>69</v>
      </c>
      <c r="M1282" t="s">
        <v>62</v>
      </c>
      <c r="O1282" t="s">
        <v>71</v>
      </c>
    </row>
    <row r="1283" spans="1:15" x14ac:dyDescent="0.2">
      <c r="A1283" t="s">
        <v>233</v>
      </c>
      <c r="B1283" t="s">
        <v>220</v>
      </c>
      <c r="C1283" t="s">
        <v>224</v>
      </c>
      <c r="D1283" t="s">
        <v>235</v>
      </c>
      <c r="E1283" t="s">
        <v>238</v>
      </c>
      <c r="F1283" t="s">
        <v>108</v>
      </c>
      <c r="G1283" t="s">
        <v>136</v>
      </c>
      <c r="H1283" t="s">
        <v>79</v>
      </c>
      <c r="I1283">
        <v>1.0102728177330836E-5</v>
      </c>
      <c r="J1283" t="s">
        <v>67</v>
      </c>
      <c r="K1283" t="s">
        <v>68</v>
      </c>
      <c r="L1283" t="s">
        <v>69</v>
      </c>
      <c r="M1283" t="s">
        <v>62</v>
      </c>
      <c r="O1283" t="s">
        <v>71</v>
      </c>
    </row>
    <row r="1284" spans="1:15" x14ac:dyDescent="0.2">
      <c r="A1284" t="s">
        <v>233</v>
      </c>
      <c r="B1284" t="s">
        <v>220</v>
      </c>
      <c r="C1284" t="s">
        <v>224</v>
      </c>
      <c r="D1284" t="s">
        <v>235</v>
      </c>
      <c r="E1284" t="s">
        <v>238</v>
      </c>
      <c r="F1284" t="s">
        <v>108</v>
      </c>
      <c r="G1284" t="s">
        <v>136</v>
      </c>
      <c r="H1284" t="s">
        <v>20</v>
      </c>
      <c r="I1284">
        <v>8.8920892856116434E-8</v>
      </c>
      <c r="J1284" t="s">
        <v>67</v>
      </c>
      <c r="K1284" t="s">
        <v>68</v>
      </c>
      <c r="L1284" t="s">
        <v>69</v>
      </c>
      <c r="M1284" t="s">
        <v>62</v>
      </c>
      <c r="O1284" t="s">
        <v>71</v>
      </c>
    </row>
    <row r="1285" spans="1:15" x14ac:dyDescent="0.2">
      <c r="A1285" t="s">
        <v>233</v>
      </c>
      <c r="B1285" t="s">
        <v>220</v>
      </c>
      <c r="C1285" t="s">
        <v>224</v>
      </c>
      <c r="D1285" t="s">
        <v>235</v>
      </c>
      <c r="E1285" t="s">
        <v>238</v>
      </c>
      <c r="F1285" t="s">
        <v>108</v>
      </c>
      <c r="G1285" t="s">
        <v>136</v>
      </c>
      <c r="H1285" t="s">
        <v>243</v>
      </c>
      <c r="I1285">
        <v>4.1184328809900968E-3</v>
      </c>
      <c r="J1285" t="s">
        <v>67</v>
      </c>
      <c r="K1285" t="s">
        <v>68</v>
      </c>
      <c r="L1285" t="s">
        <v>69</v>
      </c>
      <c r="M1285" t="s">
        <v>62</v>
      </c>
      <c r="O1285" t="s">
        <v>213</v>
      </c>
    </row>
    <row r="1286" spans="1:15" x14ac:dyDescent="0.2">
      <c r="A1286" t="s">
        <v>233</v>
      </c>
      <c r="B1286" t="s">
        <v>220</v>
      </c>
      <c r="C1286" t="s">
        <v>224</v>
      </c>
      <c r="D1286" t="s">
        <v>235</v>
      </c>
      <c r="E1286" t="s">
        <v>238</v>
      </c>
      <c r="F1286" t="s">
        <v>108</v>
      </c>
      <c r="G1286" t="s">
        <v>136</v>
      </c>
      <c r="H1286" t="s">
        <v>242</v>
      </c>
      <c r="I1286">
        <v>0</v>
      </c>
      <c r="J1286" t="s">
        <v>67</v>
      </c>
      <c r="K1286" t="s">
        <v>68</v>
      </c>
      <c r="L1286" t="s">
        <v>69</v>
      </c>
      <c r="M1286" t="s">
        <v>62</v>
      </c>
      <c r="O1286" t="s">
        <v>71</v>
      </c>
    </row>
    <row r="1287" spans="1:15" x14ac:dyDescent="0.2">
      <c r="A1287" t="s">
        <v>233</v>
      </c>
      <c r="B1287" t="s">
        <v>220</v>
      </c>
      <c r="C1287" t="s">
        <v>224</v>
      </c>
      <c r="D1287" t="s">
        <v>235</v>
      </c>
      <c r="E1287" t="s">
        <v>238</v>
      </c>
      <c r="F1287" t="s">
        <v>108</v>
      </c>
      <c r="G1287" t="s">
        <v>136</v>
      </c>
      <c r="H1287" t="s">
        <v>183</v>
      </c>
      <c r="I1287">
        <v>0</v>
      </c>
      <c r="J1287" t="s">
        <v>67</v>
      </c>
      <c r="K1287" t="s">
        <v>68</v>
      </c>
      <c r="L1287" t="s">
        <v>69</v>
      </c>
      <c r="M1287" t="s">
        <v>62</v>
      </c>
      <c r="O1287" t="s">
        <v>71</v>
      </c>
    </row>
    <row r="1288" spans="1:15" x14ac:dyDescent="0.2">
      <c r="A1288" t="s">
        <v>233</v>
      </c>
      <c r="B1288" t="s">
        <v>220</v>
      </c>
      <c r="C1288" t="s">
        <v>224</v>
      </c>
      <c r="D1288" t="s">
        <v>235</v>
      </c>
      <c r="E1288" t="s">
        <v>238</v>
      </c>
      <c r="F1288" t="s">
        <v>108</v>
      </c>
      <c r="G1288" t="s">
        <v>136</v>
      </c>
      <c r="H1288" t="s">
        <v>184</v>
      </c>
      <c r="I1288">
        <v>0</v>
      </c>
      <c r="J1288" t="s">
        <v>67</v>
      </c>
      <c r="K1288" t="s">
        <v>68</v>
      </c>
      <c r="L1288" t="s">
        <v>69</v>
      </c>
      <c r="M1288" t="s">
        <v>62</v>
      </c>
      <c r="O1288" t="s">
        <v>71</v>
      </c>
    </row>
    <row r="1289" spans="1:15" x14ac:dyDescent="0.2">
      <c r="A1289" t="s">
        <v>233</v>
      </c>
      <c r="B1289" t="s">
        <v>220</v>
      </c>
      <c r="C1289" t="s">
        <v>224</v>
      </c>
      <c r="D1289" t="s">
        <v>235</v>
      </c>
      <c r="E1289" t="s">
        <v>238</v>
      </c>
      <c r="F1289" t="s">
        <v>109</v>
      </c>
      <c r="G1289" t="s">
        <v>136</v>
      </c>
      <c r="H1289" t="s">
        <v>8</v>
      </c>
      <c r="I1289">
        <v>0</v>
      </c>
      <c r="J1289" t="s">
        <v>67</v>
      </c>
      <c r="K1289" t="s">
        <v>68</v>
      </c>
      <c r="L1289" t="s">
        <v>69</v>
      </c>
      <c r="M1289" t="s">
        <v>62</v>
      </c>
      <c r="O1289" t="s">
        <v>71</v>
      </c>
    </row>
    <row r="1290" spans="1:15" x14ac:dyDescent="0.2">
      <c r="A1290" t="s">
        <v>233</v>
      </c>
      <c r="B1290" t="s">
        <v>220</v>
      </c>
      <c r="C1290" t="s">
        <v>224</v>
      </c>
      <c r="D1290" t="s">
        <v>235</v>
      </c>
      <c r="E1290" t="s">
        <v>238</v>
      </c>
      <c r="F1290" t="s">
        <v>109</v>
      </c>
      <c r="G1290" t="s">
        <v>136</v>
      </c>
      <c r="H1290" t="s">
        <v>12</v>
      </c>
      <c r="I1290">
        <v>0</v>
      </c>
      <c r="J1290" t="s">
        <v>67</v>
      </c>
      <c r="K1290" t="s">
        <v>68</v>
      </c>
      <c r="L1290" t="s">
        <v>69</v>
      </c>
      <c r="M1290" t="s">
        <v>62</v>
      </c>
      <c r="O1290" t="s">
        <v>71</v>
      </c>
    </row>
    <row r="1291" spans="1:15" x14ac:dyDescent="0.2">
      <c r="A1291" t="s">
        <v>233</v>
      </c>
      <c r="B1291" t="s">
        <v>220</v>
      </c>
      <c r="C1291" t="s">
        <v>224</v>
      </c>
      <c r="D1291" t="s">
        <v>235</v>
      </c>
      <c r="E1291" t="s">
        <v>238</v>
      </c>
      <c r="F1291" t="s">
        <v>109</v>
      </c>
      <c r="G1291" t="s">
        <v>136</v>
      </c>
      <c r="H1291" t="s">
        <v>13</v>
      </c>
      <c r="I1291">
        <v>2.8436018957345973E-6</v>
      </c>
      <c r="J1291" t="s">
        <v>67</v>
      </c>
      <c r="K1291" t="s">
        <v>68</v>
      </c>
      <c r="L1291" t="s">
        <v>69</v>
      </c>
      <c r="M1291" t="s">
        <v>62</v>
      </c>
      <c r="O1291" t="s">
        <v>71</v>
      </c>
    </row>
    <row r="1292" spans="1:15" x14ac:dyDescent="0.2">
      <c r="A1292" t="s">
        <v>233</v>
      </c>
      <c r="B1292" t="s">
        <v>220</v>
      </c>
      <c r="C1292" t="s">
        <v>224</v>
      </c>
      <c r="D1292" t="s">
        <v>235</v>
      </c>
      <c r="E1292" t="s">
        <v>238</v>
      </c>
      <c r="F1292" t="s">
        <v>109</v>
      </c>
      <c r="G1292" t="s">
        <v>136</v>
      </c>
      <c r="H1292" t="s">
        <v>14</v>
      </c>
      <c r="I1292">
        <v>0</v>
      </c>
      <c r="J1292" t="s">
        <v>67</v>
      </c>
      <c r="K1292" t="s">
        <v>68</v>
      </c>
      <c r="L1292" t="s">
        <v>69</v>
      </c>
      <c r="M1292" t="s">
        <v>62</v>
      </c>
      <c r="O1292" t="s">
        <v>71</v>
      </c>
    </row>
    <row r="1293" spans="1:15" x14ac:dyDescent="0.2">
      <c r="A1293" t="s">
        <v>233</v>
      </c>
      <c r="B1293" t="s">
        <v>220</v>
      </c>
      <c r="C1293" t="s">
        <v>224</v>
      </c>
      <c r="D1293" t="s">
        <v>235</v>
      </c>
      <c r="E1293" t="s">
        <v>238</v>
      </c>
      <c r="F1293" t="s">
        <v>109</v>
      </c>
      <c r="G1293" t="s">
        <v>136</v>
      </c>
      <c r="H1293" t="s">
        <v>15</v>
      </c>
      <c r="I1293">
        <v>0</v>
      </c>
      <c r="J1293" t="s">
        <v>67</v>
      </c>
      <c r="K1293" t="s">
        <v>68</v>
      </c>
      <c r="L1293" t="s">
        <v>69</v>
      </c>
      <c r="M1293" t="s">
        <v>62</v>
      </c>
      <c r="O1293" t="s">
        <v>71</v>
      </c>
    </row>
    <row r="1294" spans="1:15" x14ac:dyDescent="0.2">
      <c r="A1294" t="s">
        <v>233</v>
      </c>
      <c r="B1294" t="s">
        <v>220</v>
      </c>
      <c r="C1294" t="s">
        <v>224</v>
      </c>
      <c r="D1294" t="s">
        <v>235</v>
      </c>
      <c r="E1294" t="s">
        <v>238</v>
      </c>
      <c r="F1294" t="s">
        <v>109</v>
      </c>
      <c r="G1294" t="s">
        <v>136</v>
      </c>
      <c r="H1294" t="s">
        <v>16</v>
      </c>
      <c r="I1294">
        <v>1.5545023696682462E-5</v>
      </c>
      <c r="J1294" t="s">
        <v>67</v>
      </c>
      <c r="K1294" t="s">
        <v>68</v>
      </c>
      <c r="L1294" t="s">
        <v>69</v>
      </c>
      <c r="M1294" t="s">
        <v>62</v>
      </c>
      <c r="O1294" t="s">
        <v>71</v>
      </c>
    </row>
    <row r="1295" spans="1:15" x14ac:dyDescent="0.2">
      <c r="A1295" t="s">
        <v>233</v>
      </c>
      <c r="B1295" t="s">
        <v>220</v>
      </c>
      <c r="C1295" t="s">
        <v>224</v>
      </c>
      <c r="D1295" t="s">
        <v>235</v>
      </c>
      <c r="E1295" t="s">
        <v>238</v>
      </c>
      <c r="F1295" t="s">
        <v>109</v>
      </c>
      <c r="G1295" t="s">
        <v>136</v>
      </c>
      <c r="H1295" t="s">
        <v>17</v>
      </c>
      <c r="I1295">
        <v>0</v>
      </c>
      <c r="J1295" t="s">
        <v>67</v>
      </c>
      <c r="K1295" t="s">
        <v>68</v>
      </c>
      <c r="L1295" t="s">
        <v>69</v>
      </c>
      <c r="M1295" t="s">
        <v>62</v>
      </c>
      <c r="O1295" t="s">
        <v>71</v>
      </c>
    </row>
    <row r="1296" spans="1:15" x14ac:dyDescent="0.2">
      <c r="A1296" t="s">
        <v>233</v>
      </c>
      <c r="B1296" t="s">
        <v>220</v>
      </c>
      <c r="C1296" t="s">
        <v>224</v>
      </c>
      <c r="D1296" t="s">
        <v>235</v>
      </c>
      <c r="E1296" t="s">
        <v>238</v>
      </c>
      <c r="F1296" t="s">
        <v>109</v>
      </c>
      <c r="G1296" t="s">
        <v>136</v>
      </c>
      <c r="H1296" t="s">
        <v>18</v>
      </c>
      <c r="I1296">
        <v>0</v>
      </c>
      <c r="J1296" t="s">
        <v>67</v>
      </c>
      <c r="K1296" t="s">
        <v>68</v>
      </c>
      <c r="L1296" t="s">
        <v>69</v>
      </c>
      <c r="M1296" t="s">
        <v>62</v>
      </c>
      <c r="O1296" t="s">
        <v>71</v>
      </c>
    </row>
    <row r="1297" spans="1:15" x14ac:dyDescent="0.2">
      <c r="A1297" t="s">
        <v>233</v>
      </c>
      <c r="B1297" t="s">
        <v>220</v>
      </c>
      <c r="C1297" t="s">
        <v>224</v>
      </c>
      <c r="D1297" t="s">
        <v>235</v>
      </c>
      <c r="E1297" t="s">
        <v>238</v>
      </c>
      <c r="F1297" t="s">
        <v>109</v>
      </c>
      <c r="G1297" t="s">
        <v>136</v>
      </c>
      <c r="H1297" t="s">
        <v>79</v>
      </c>
      <c r="I1297">
        <v>0</v>
      </c>
      <c r="J1297" t="s">
        <v>67</v>
      </c>
      <c r="K1297" t="s">
        <v>68</v>
      </c>
      <c r="L1297" t="s">
        <v>69</v>
      </c>
      <c r="M1297" t="s">
        <v>62</v>
      </c>
      <c r="O1297" t="s">
        <v>71</v>
      </c>
    </row>
    <row r="1298" spans="1:15" x14ac:dyDescent="0.2">
      <c r="A1298" t="s">
        <v>233</v>
      </c>
      <c r="B1298" t="s">
        <v>220</v>
      </c>
      <c r="C1298" t="s">
        <v>224</v>
      </c>
      <c r="D1298" t="s">
        <v>235</v>
      </c>
      <c r="E1298" t="s">
        <v>238</v>
      </c>
      <c r="F1298" t="s">
        <v>109</v>
      </c>
      <c r="G1298" t="s">
        <v>136</v>
      </c>
      <c r="H1298" t="s">
        <v>20</v>
      </c>
      <c r="I1298">
        <v>0</v>
      </c>
      <c r="J1298" t="s">
        <v>67</v>
      </c>
      <c r="K1298" t="s">
        <v>68</v>
      </c>
      <c r="L1298" t="s">
        <v>69</v>
      </c>
      <c r="M1298" t="s">
        <v>62</v>
      </c>
      <c r="O1298" t="s">
        <v>71</v>
      </c>
    </row>
    <row r="1299" spans="1:15" x14ac:dyDescent="0.2">
      <c r="A1299" t="s">
        <v>233</v>
      </c>
      <c r="B1299" t="s">
        <v>220</v>
      </c>
      <c r="C1299" t="s">
        <v>224</v>
      </c>
      <c r="D1299" t="s">
        <v>235</v>
      </c>
      <c r="E1299" t="s">
        <v>238</v>
      </c>
      <c r="F1299" t="s">
        <v>109</v>
      </c>
      <c r="G1299" t="s">
        <v>136</v>
      </c>
      <c r="H1299" t="s">
        <v>243</v>
      </c>
      <c r="I1299">
        <v>0</v>
      </c>
      <c r="J1299" t="s">
        <v>67</v>
      </c>
      <c r="K1299" t="s">
        <v>68</v>
      </c>
      <c r="L1299" t="s">
        <v>69</v>
      </c>
      <c r="M1299" t="s">
        <v>62</v>
      </c>
      <c r="O1299" t="s">
        <v>213</v>
      </c>
    </row>
    <row r="1300" spans="1:15" x14ac:dyDescent="0.2">
      <c r="A1300" t="s">
        <v>233</v>
      </c>
      <c r="B1300" t="s">
        <v>220</v>
      </c>
      <c r="C1300" t="s">
        <v>224</v>
      </c>
      <c r="D1300" t="s">
        <v>235</v>
      </c>
      <c r="E1300" t="s">
        <v>238</v>
      </c>
      <c r="F1300" t="s">
        <v>109</v>
      </c>
      <c r="G1300" t="s">
        <v>136</v>
      </c>
      <c r="H1300" t="s">
        <v>242</v>
      </c>
      <c r="I1300">
        <v>0</v>
      </c>
      <c r="J1300" t="s">
        <v>67</v>
      </c>
      <c r="K1300" t="s">
        <v>68</v>
      </c>
      <c r="L1300" t="s">
        <v>69</v>
      </c>
      <c r="M1300" t="s">
        <v>62</v>
      </c>
      <c r="O1300" t="s">
        <v>71</v>
      </c>
    </row>
    <row r="1301" spans="1:15" x14ac:dyDescent="0.2">
      <c r="A1301" t="s">
        <v>233</v>
      </c>
      <c r="B1301" t="s">
        <v>220</v>
      </c>
      <c r="C1301" t="s">
        <v>224</v>
      </c>
      <c r="D1301" t="s">
        <v>235</v>
      </c>
      <c r="E1301" t="s">
        <v>238</v>
      </c>
      <c r="F1301" t="s">
        <v>109</v>
      </c>
      <c r="G1301" t="s">
        <v>136</v>
      </c>
      <c r="H1301" t="s">
        <v>183</v>
      </c>
      <c r="I1301">
        <v>0</v>
      </c>
      <c r="J1301" t="s">
        <v>67</v>
      </c>
      <c r="K1301" t="s">
        <v>68</v>
      </c>
      <c r="L1301" t="s">
        <v>69</v>
      </c>
      <c r="M1301" t="s">
        <v>62</v>
      </c>
      <c r="O1301" t="s">
        <v>71</v>
      </c>
    </row>
    <row r="1302" spans="1:15" x14ac:dyDescent="0.2">
      <c r="A1302" t="s">
        <v>233</v>
      </c>
      <c r="B1302" t="s">
        <v>220</v>
      </c>
      <c r="C1302" t="s">
        <v>224</v>
      </c>
      <c r="D1302" t="s">
        <v>235</v>
      </c>
      <c r="E1302" t="s">
        <v>238</v>
      </c>
      <c r="F1302" t="s">
        <v>109</v>
      </c>
      <c r="G1302" t="s">
        <v>136</v>
      </c>
      <c r="H1302" t="s">
        <v>184</v>
      </c>
      <c r="I1302">
        <v>0</v>
      </c>
      <c r="J1302" t="s">
        <v>67</v>
      </c>
      <c r="K1302" t="s">
        <v>68</v>
      </c>
      <c r="L1302" t="s">
        <v>69</v>
      </c>
      <c r="M1302" t="s">
        <v>62</v>
      </c>
      <c r="O1302" t="s">
        <v>71</v>
      </c>
    </row>
    <row r="1303" spans="1:15" x14ac:dyDescent="0.2">
      <c r="A1303" t="s">
        <v>233</v>
      </c>
      <c r="B1303" t="s">
        <v>220</v>
      </c>
      <c r="C1303" t="s">
        <v>224</v>
      </c>
      <c r="D1303" t="s">
        <v>235</v>
      </c>
      <c r="E1303" t="s">
        <v>238</v>
      </c>
      <c r="F1303" t="s">
        <v>89</v>
      </c>
      <c r="G1303" t="s">
        <v>136</v>
      </c>
      <c r="H1303" t="s">
        <v>8</v>
      </c>
      <c r="I1303">
        <v>-1.6280003558793238E-6</v>
      </c>
      <c r="J1303" t="s">
        <v>67</v>
      </c>
      <c r="K1303" t="s">
        <v>68</v>
      </c>
      <c r="L1303" t="s">
        <v>69</v>
      </c>
      <c r="M1303" t="s">
        <v>62</v>
      </c>
      <c r="O1303" t="s">
        <v>71</v>
      </c>
    </row>
    <row r="1304" spans="1:15" x14ac:dyDescent="0.2">
      <c r="A1304" t="s">
        <v>233</v>
      </c>
      <c r="B1304" t="s">
        <v>220</v>
      </c>
      <c r="C1304" t="s">
        <v>224</v>
      </c>
      <c r="D1304" t="s">
        <v>235</v>
      </c>
      <c r="E1304" t="s">
        <v>238</v>
      </c>
      <c r="F1304" t="s">
        <v>89</v>
      </c>
      <c r="G1304" t="s">
        <v>136</v>
      </c>
      <c r="H1304" t="s">
        <v>12</v>
      </c>
      <c r="I1304">
        <v>-8.2207915291176006E-6</v>
      </c>
      <c r="J1304" t="s">
        <v>67</v>
      </c>
      <c r="K1304" t="s">
        <v>68</v>
      </c>
      <c r="L1304" t="s">
        <v>69</v>
      </c>
      <c r="M1304" t="s">
        <v>62</v>
      </c>
      <c r="O1304" t="s">
        <v>71</v>
      </c>
    </row>
    <row r="1305" spans="1:15" x14ac:dyDescent="0.2">
      <c r="A1305" t="s">
        <v>233</v>
      </c>
      <c r="B1305" t="s">
        <v>220</v>
      </c>
      <c r="C1305" t="s">
        <v>224</v>
      </c>
      <c r="D1305" t="s">
        <v>235</v>
      </c>
      <c r="E1305" t="s">
        <v>238</v>
      </c>
      <c r="F1305" t="s">
        <v>89</v>
      </c>
      <c r="G1305" t="s">
        <v>136</v>
      </c>
      <c r="H1305" t="s">
        <v>13</v>
      </c>
      <c r="I1305">
        <v>-3.4830891948203444E-5</v>
      </c>
      <c r="J1305" t="s">
        <v>67</v>
      </c>
      <c r="K1305" t="s">
        <v>68</v>
      </c>
      <c r="L1305" t="s">
        <v>69</v>
      </c>
      <c r="M1305" t="s">
        <v>62</v>
      </c>
      <c r="O1305" t="s">
        <v>71</v>
      </c>
    </row>
    <row r="1306" spans="1:15" x14ac:dyDescent="0.2">
      <c r="A1306" t="s">
        <v>233</v>
      </c>
      <c r="B1306" t="s">
        <v>220</v>
      </c>
      <c r="C1306" t="s">
        <v>224</v>
      </c>
      <c r="D1306" t="s">
        <v>235</v>
      </c>
      <c r="E1306" t="s">
        <v>238</v>
      </c>
      <c r="F1306" t="s">
        <v>89</v>
      </c>
      <c r="G1306" t="s">
        <v>136</v>
      </c>
      <c r="H1306" t="s">
        <v>14</v>
      </c>
      <c r="I1306">
        <v>-1.3238319188243084E-6</v>
      </c>
      <c r="J1306" t="s">
        <v>67</v>
      </c>
      <c r="K1306" t="s">
        <v>68</v>
      </c>
      <c r="L1306" t="s">
        <v>69</v>
      </c>
      <c r="M1306" t="s">
        <v>62</v>
      </c>
      <c r="O1306" t="s">
        <v>71</v>
      </c>
    </row>
    <row r="1307" spans="1:15" x14ac:dyDescent="0.2">
      <c r="A1307" t="s">
        <v>233</v>
      </c>
      <c r="B1307" t="s">
        <v>220</v>
      </c>
      <c r="C1307" t="s">
        <v>224</v>
      </c>
      <c r="D1307" t="s">
        <v>235</v>
      </c>
      <c r="E1307" t="s">
        <v>238</v>
      </c>
      <c r="F1307" t="s">
        <v>89</v>
      </c>
      <c r="G1307" t="s">
        <v>136</v>
      </c>
      <c r="H1307" t="s">
        <v>15</v>
      </c>
      <c r="I1307">
        <v>-1.1611625322934533E-6</v>
      </c>
      <c r="J1307" t="s">
        <v>67</v>
      </c>
      <c r="K1307" t="s">
        <v>68</v>
      </c>
      <c r="L1307" t="s">
        <v>69</v>
      </c>
      <c r="M1307" t="s">
        <v>62</v>
      </c>
      <c r="O1307" t="s">
        <v>71</v>
      </c>
    </row>
    <row r="1308" spans="1:15" x14ac:dyDescent="0.2">
      <c r="A1308" t="s">
        <v>233</v>
      </c>
      <c r="B1308" t="s">
        <v>220</v>
      </c>
      <c r="C1308" t="s">
        <v>224</v>
      </c>
      <c r="D1308" t="s">
        <v>235</v>
      </c>
      <c r="E1308" t="s">
        <v>238</v>
      </c>
      <c r="F1308" t="s">
        <v>89</v>
      </c>
      <c r="G1308" t="s">
        <v>136</v>
      </c>
      <c r="H1308" t="s">
        <v>16</v>
      </c>
      <c r="I1308">
        <v>-6.3665695882603976E-5</v>
      </c>
      <c r="J1308" t="s">
        <v>67</v>
      </c>
      <c r="K1308" t="s">
        <v>68</v>
      </c>
      <c r="L1308" t="s">
        <v>69</v>
      </c>
      <c r="M1308" t="s">
        <v>62</v>
      </c>
      <c r="O1308" t="s">
        <v>71</v>
      </c>
    </row>
    <row r="1309" spans="1:15" x14ac:dyDescent="0.2">
      <c r="A1309" t="s">
        <v>233</v>
      </c>
      <c r="B1309" t="s">
        <v>220</v>
      </c>
      <c r="C1309" t="s">
        <v>224</v>
      </c>
      <c r="D1309" t="s">
        <v>235</v>
      </c>
      <c r="E1309" t="s">
        <v>238</v>
      </c>
      <c r="F1309" t="s">
        <v>89</v>
      </c>
      <c r="G1309" t="s">
        <v>136</v>
      </c>
      <c r="H1309" t="s">
        <v>17</v>
      </c>
      <c r="I1309">
        <v>-3.5502493982645299E-7</v>
      </c>
      <c r="J1309" t="s">
        <v>67</v>
      </c>
      <c r="K1309" t="s">
        <v>68</v>
      </c>
      <c r="L1309" t="s">
        <v>69</v>
      </c>
      <c r="M1309" t="s">
        <v>62</v>
      </c>
      <c r="O1309" t="s">
        <v>71</v>
      </c>
    </row>
    <row r="1310" spans="1:15" x14ac:dyDescent="0.2">
      <c r="A1310" t="s">
        <v>233</v>
      </c>
      <c r="B1310" t="s">
        <v>220</v>
      </c>
      <c r="C1310" t="s">
        <v>224</v>
      </c>
      <c r="D1310" t="s">
        <v>235</v>
      </c>
      <c r="E1310" t="s">
        <v>238</v>
      </c>
      <c r="F1310" t="s">
        <v>89</v>
      </c>
      <c r="G1310" t="s">
        <v>136</v>
      </c>
      <c r="H1310" t="s">
        <v>18</v>
      </c>
      <c r="I1310">
        <v>-3.0295557180404278E-7</v>
      </c>
      <c r="J1310" t="s">
        <v>67</v>
      </c>
      <c r="K1310" t="s">
        <v>68</v>
      </c>
      <c r="L1310" t="s">
        <v>69</v>
      </c>
      <c r="M1310" t="s">
        <v>62</v>
      </c>
      <c r="O1310" t="s">
        <v>71</v>
      </c>
    </row>
    <row r="1311" spans="1:15" x14ac:dyDescent="0.2">
      <c r="A1311" t="s">
        <v>233</v>
      </c>
      <c r="B1311" t="s">
        <v>220</v>
      </c>
      <c r="C1311" t="s">
        <v>224</v>
      </c>
      <c r="D1311" t="s">
        <v>235</v>
      </c>
      <c r="E1311" t="s">
        <v>238</v>
      </c>
      <c r="F1311" t="s">
        <v>89</v>
      </c>
      <c r="G1311" t="s">
        <v>136</v>
      </c>
      <c r="H1311" t="s">
        <v>79</v>
      </c>
      <c r="I1311">
        <v>-7.867783172376229E-6</v>
      </c>
      <c r="J1311" t="s">
        <v>67</v>
      </c>
      <c r="K1311" t="s">
        <v>68</v>
      </c>
      <c r="L1311" t="s">
        <v>69</v>
      </c>
      <c r="M1311" t="s">
        <v>62</v>
      </c>
      <c r="O1311" t="s">
        <v>71</v>
      </c>
    </row>
    <row r="1312" spans="1:15" x14ac:dyDescent="0.2">
      <c r="A1312" t="s">
        <v>233</v>
      </c>
      <c r="B1312" t="s">
        <v>220</v>
      </c>
      <c r="C1312" t="s">
        <v>224</v>
      </c>
      <c r="D1312" t="s">
        <v>235</v>
      </c>
      <c r="E1312" t="s">
        <v>238</v>
      </c>
      <c r="F1312" t="s">
        <v>89</v>
      </c>
      <c r="G1312" t="s">
        <v>136</v>
      </c>
      <c r="H1312" t="s">
        <v>20</v>
      </c>
      <c r="I1312">
        <v>-6.3884469448173617E-7</v>
      </c>
      <c r="J1312" t="s">
        <v>67</v>
      </c>
      <c r="K1312" t="s">
        <v>68</v>
      </c>
      <c r="L1312" t="s">
        <v>69</v>
      </c>
      <c r="M1312" t="s">
        <v>62</v>
      </c>
      <c r="O1312" t="s">
        <v>71</v>
      </c>
    </row>
    <row r="1313" spans="1:15" x14ac:dyDescent="0.2">
      <c r="A1313" t="s">
        <v>233</v>
      </c>
      <c r="B1313" t="s">
        <v>220</v>
      </c>
      <c r="C1313" t="s">
        <v>224</v>
      </c>
      <c r="D1313" t="s">
        <v>235</v>
      </c>
      <c r="E1313" t="s">
        <v>238</v>
      </c>
      <c r="F1313" t="s">
        <v>89</v>
      </c>
      <c r="G1313" t="s">
        <v>136</v>
      </c>
      <c r="H1313" t="s">
        <v>243</v>
      </c>
      <c r="I1313">
        <v>-5.0368573329944377E-2</v>
      </c>
      <c r="J1313" t="s">
        <v>67</v>
      </c>
      <c r="K1313" t="s">
        <v>68</v>
      </c>
      <c r="L1313" t="s">
        <v>69</v>
      </c>
      <c r="M1313" t="s">
        <v>62</v>
      </c>
      <c r="O1313" t="s">
        <v>213</v>
      </c>
    </row>
    <row r="1314" spans="1:15" x14ac:dyDescent="0.2">
      <c r="A1314" t="s">
        <v>233</v>
      </c>
      <c r="B1314" t="s">
        <v>220</v>
      </c>
      <c r="C1314" t="s">
        <v>224</v>
      </c>
      <c r="D1314" t="s">
        <v>235</v>
      </c>
      <c r="E1314" t="s">
        <v>238</v>
      </c>
      <c r="F1314" t="s">
        <v>89</v>
      </c>
      <c r="G1314" t="s">
        <v>136</v>
      </c>
      <c r="H1314" t="s">
        <v>242</v>
      </c>
      <c r="I1314">
        <v>4.8652081184937725E-2</v>
      </c>
      <c r="J1314" t="s">
        <v>67</v>
      </c>
      <c r="K1314" t="s">
        <v>68</v>
      </c>
      <c r="L1314" t="s">
        <v>69</v>
      </c>
      <c r="M1314" t="s">
        <v>62</v>
      </c>
      <c r="O1314" t="s">
        <v>71</v>
      </c>
    </row>
    <row r="1315" spans="1:15" x14ac:dyDescent="0.2">
      <c r="A1315" t="s">
        <v>233</v>
      </c>
      <c r="B1315" t="s">
        <v>220</v>
      </c>
      <c r="C1315" t="s">
        <v>224</v>
      </c>
      <c r="D1315" t="s">
        <v>235</v>
      </c>
      <c r="E1315" t="s">
        <v>238</v>
      </c>
      <c r="F1315" t="s">
        <v>89</v>
      </c>
      <c r="G1315" t="s">
        <v>136</v>
      </c>
      <c r="H1315" t="s">
        <v>183</v>
      </c>
      <c r="I1315">
        <v>0</v>
      </c>
      <c r="J1315" t="s">
        <v>67</v>
      </c>
      <c r="K1315" t="s">
        <v>68</v>
      </c>
      <c r="L1315" t="s">
        <v>69</v>
      </c>
      <c r="M1315" t="s">
        <v>62</v>
      </c>
      <c r="O1315" t="s">
        <v>71</v>
      </c>
    </row>
    <row r="1316" spans="1:15" x14ac:dyDescent="0.2">
      <c r="A1316" t="s">
        <v>233</v>
      </c>
      <c r="B1316" t="s">
        <v>220</v>
      </c>
      <c r="C1316" t="s">
        <v>224</v>
      </c>
      <c r="D1316" t="s">
        <v>235</v>
      </c>
      <c r="E1316" t="s">
        <v>238</v>
      </c>
      <c r="F1316" t="s">
        <v>89</v>
      </c>
      <c r="G1316" t="s">
        <v>136</v>
      </c>
      <c r="H1316" t="s">
        <v>184</v>
      </c>
      <c r="I1316">
        <v>0</v>
      </c>
      <c r="J1316" t="s">
        <v>67</v>
      </c>
      <c r="K1316" t="s">
        <v>68</v>
      </c>
      <c r="L1316" t="s">
        <v>69</v>
      </c>
      <c r="M1316" t="s">
        <v>62</v>
      </c>
      <c r="O1316" t="s">
        <v>71</v>
      </c>
    </row>
    <row r="1317" spans="1:15" x14ac:dyDescent="0.2">
      <c r="A1317" t="s">
        <v>233</v>
      </c>
      <c r="B1317" t="s">
        <v>220</v>
      </c>
      <c r="C1317" t="s">
        <v>224</v>
      </c>
      <c r="D1317" t="s">
        <v>235</v>
      </c>
      <c r="E1317" t="s">
        <v>238</v>
      </c>
      <c r="F1317" t="s">
        <v>93</v>
      </c>
      <c r="G1317" t="s">
        <v>136</v>
      </c>
      <c r="H1317" t="s">
        <v>8</v>
      </c>
      <c r="I1317">
        <v>1.4571636850986911E-6</v>
      </c>
      <c r="J1317" t="s">
        <v>67</v>
      </c>
      <c r="K1317" t="s">
        <v>68</v>
      </c>
      <c r="L1317" t="s">
        <v>69</v>
      </c>
      <c r="M1317" t="s">
        <v>62</v>
      </c>
      <c r="O1317" t="s">
        <v>71</v>
      </c>
    </row>
    <row r="1318" spans="1:15" x14ac:dyDescent="0.2">
      <c r="A1318" t="s">
        <v>233</v>
      </c>
      <c r="B1318" t="s">
        <v>220</v>
      </c>
      <c r="C1318" t="s">
        <v>224</v>
      </c>
      <c r="D1318" t="s">
        <v>235</v>
      </c>
      <c r="E1318" t="s">
        <v>238</v>
      </c>
      <c r="F1318" t="s">
        <v>93</v>
      </c>
      <c r="G1318" t="s">
        <v>136</v>
      </c>
      <c r="H1318" t="s">
        <v>12</v>
      </c>
      <c r="I1318">
        <v>4.6172773897887654E-6</v>
      </c>
      <c r="J1318" t="s">
        <v>67</v>
      </c>
      <c r="K1318" t="s">
        <v>68</v>
      </c>
      <c r="L1318" t="s">
        <v>69</v>
      </c>
      <c r="M1318" t="s">
        <v>62</v>
      </c>
      <c r="O1318" t="s">
        <v>71</v>
      </c>
    </row>
    <row r="1319" spans="1:15" x14ac:dyDescent="0.2">
      <c r="A1319" t="s">
        <v>233</v>
      </c>
      <c r="B1319" t="s">
        <v>220</v>
      </c>
      <c r="C1319" t="s">
        <v>224</v>
      </c>
      <c r="D1319" t="s">
        <v>235</v>
      </c>
      <c r="E1319" t="s">
        <v>238</v>
      </c>
      <c r="F1319" t="s">
        <v>93</v>
      </c>
      <c r="G1319" t="s">
        <v>136</v>
      </c>
      <c r="H1319" t="s">
        <v>13</v>
      </c>
      <c r="I1319">
        <v>9.0446133371126166E-6</v>
      </c>
      <c r="J1319" t="s">
        <v>67</v>
      </c>
      <c r="K1319" t="s">
        <v>68</v>
      </c>
      <c r="L1319" t="s">
        <v>69</v>
      </c>
      <c r="M1319" t="s">
        <v>62</v>
      </c>
      <c r="O1319" t="s">
        <v>71</v>
      </c>
    </row>
    <row r="1320" spans="1:15" x14ac:dyDescent="0.2">
      <c r="A1320" t="s">
        <v>233</v>
      </c>
      <c r="B1320" t="s">
        <v>220</v>
      </c>
      <c r="C1320" t="s">
        <v>224</v>
      </c>
      <c r="D1320" t="s">
        <v>235</v>
      </c>
      <c r="E1320" t="s">
        <v>238</v>
      </c>
      <c r="F1320" t="s">
        <v>93</v>
      </c>
      <c r="G1320" t="s">
        <v>136</v>
      </c>
      <c r="H1320" t="s">
        <v>14</v>
      </c>
      <c r="I1320">
        <v>1.6245632832435436E-6</v>
      </c>
      <c r="J1320" t="s">
        <v>67</v>
      </c>
      <c r="K1320" t="s">
        <v>68</v>
      </c>
      <c r="L1320" t="s">
        <v>69</v>
      </c>
      <c r="M1320" t="s">
        <v>62</v>
      </c>
      <c r="O1320" t="s">
        <v>71</v>
      </c>
    </row>
    <row r="1321" spans="1:15" x14ac:dyDescent="0.2">
      <c r="A1321" t="s">
        <v>233</v>
      </c>
      <c r="B1321" t="s">
        <v>220</v>
      </c>
      <c r="C1321" t="s">
        <v>224</v>
      </c>
      <c r="D1321" t="s">
        <v>235</v>
      </c>
      <c r="E1321" t="s">
        <v>238</v>
      </c>
      <c r="F1321" t="s">
        <v>93</v>
      </c>
      <c r="G1321" t="s">
        <v>136</v>
      </c>
      <c r="H1321" t="s">
        <v>15</v>
      </c>
      <c r="I1321">
        <v>7.0389292264411276E-7</v>
      </c>
      <c r="J1321" t="s">
        <v>67</v>
      </c>
      <c r="K1321" t="s">
        <v>68</v>
      </c>
      <c r="L1321" t="s">
        <v>69</v>
      </c>
      <c r="M1321" t="s">
        <v>62</v>
      </c>
      <c r="O1321" t="s">
        <v>71</v>
      </c>
    </row>
    <row r="1322" spans="1:15" x14ac:dyDescent="0.2">
      <c r="A1322" t="s">
        <v>233</v>
      </c>
      <c r="B1322" t="s">
        <v>220</v>
      </c>
      <c r="C1322" t="s">
        <v>224</v>
      </c>
      <c r="D1322" t="s">
        <v>235</v>
      </c>
      <c r="E1322" t="s">
        <v>238</v>
      </c>
      <c r="F1322" t="s">
        <v>93</v>
      </c>
      <c r="G1322" t="s">
        <v>136</v>
      </c>
      <c r="H1322" t="s">
        <v>16</v>
      </c>
      <c r="I1322">
        <v>2.2244587442269581E-5</v>
      </c>
      <c r="J1322" t="s">
        <v>67</v>
      </c>
      <c r="K1322" t="s">
        <v>68</v>
      </c>
      <c r="L1322" t="s">
        <v>69</v>
      </c>
      <c r="M1322" t="s">
        <v>62</v>
      </c>
      <c r="O1322" t="s">
        <v>71</v>
      </c>
    </row>
    <row r="1323" spans="1:15" x14ac:dyDescent="0.2">
      <c r="A1323" t="s">
        <v>233</v>
      </c>
      <c r="B1323" t="s">
        <v>220</v>
      </c>
      <c r="C1323" t="s">
        <v>224</v>
      </c>
      <c r="D1323" t="s">
        <v>235</v>
      </c>
      <c r="E1323" t="s">
        <v>238</v>
      </c>
      <c r="F1323" t="s">
        <v>93</v>
      </c>
      <c r="G1323" t="s">
        <v>136</v>
      </c>
      <c r="H1323" t="s">
        <v>17</v>
      </c>
      <c r="I1323">
        <v>5.780940724651434E-8</v>
      </c>
      <c r="J1323" t="s">
        <v>67</v>
      </c>
      <c r="K1323" t="s">
        <v>68</v>
      </c>
      <c r="L1323" t="s">
        <v>69</v>
      </c>
      <c r="M1323" t="s">
        <v>62</v>
      </c>
      <c r="O1323" t="s">
        <v>71</v>
      </c>
    </row>
    <row r="1324" spans="1:15" x14ac:dyDescent="0.2">
      <c r="A1324" t="s">
        <v>233</v>
      </c>
      <c r="B1324" t="s">
        <v>220</v>
      </c>
      <c r="C1324" t="s">
        <v>224</v>
      </c>
      <c r="D1324" t="s">
        <v>235</v>
      </c>
      <c r="E1324" t="s">
        <v>238</v>
      </c>
      <c r="F1324" t="s">
        <v>93</v>
      </c>
      <c r="G1324" t="s">
        <v>136</v>
      </c>
      <c r="H1324" t="s">
        <v>18</v>
      </c>
      <c r="I1324">
        <v>1.3645997407326115E-7</v>
      </c>
      <c r="J1324" t="s">
        <v>67</v>
      </c>
      <c r="K1324" t="s">
        <v>68</v>
      </c>
      <c r="L1324" t="s">
        <v>69</v>
      </c>
      <c r="M1324" t="s">
        <v>62</v>
      </c>
      <c r="O1324" t="s">
        <v>71</v>
      </c>
    </row>
    <row r="1325" spans="1:15" x14ac:dyDescent="0.2">
      <c r="A1325" t="s">
        <v>233</v>
      </c>
      <c r="B1325" t="s">
        <v>220</v>
      </c>
      <c r="C1325" t="s">
        <v>224</v>
      </c>
      <c r="D1325" t="s">
        <v>235</v>
      </c>
      <c r="E1325" t="s">
        <v>238</v>
      </c>
      <c r="F1325" t="s">
        <v>93</v>
      </c>
      <c r="G1325" t="s">
        <v>136</v>
      </c>
      <c r="H1325" t="s">
        <v>79</v>
      </c>
      <c r="I1325">
        <v>2.5566507951205327E-5</v>
      </c>
      <c r="J1325" t="s">
        <v>67</v>
      </c>
      <c r="K1325" t="s">
        <v>68</v>
      </c>
      <c r="L1325" t="s">
        <v>69</v>
      </c>
      <c r="M1325" t="s">
        <v>62</v>
      </c>
      <c r="O1325" t="s">
        <v>71</v>
      </c>
    </row>
    <row r="1326" spans="1:15" x14ac:dyDescent="0.2">
      <c r="A1326" t="s">
        <v>233</v>
      </c>
      <c r="B1326" t="s">
        <v>220</v>
      </c>
      <c r="C1326" t="s">
        <v>224</v>
      </c>
      <c r="D1326" t="s">
        <v>235</v>
      </c>
      <c r="E1326" t="s">
        <v>238</v>
      </c>
      <c r="F1326" t="s">
        <v>93</v>
      </c>
      <c r="G1326" t="s">
        <v>136</v>
      </c>
      <c r="H1326" t="s">
        <v>20</v>
      </c>
      <c r="I1326">
        <v>2.0199701350015927E-7</v>
      </c>
      <c r="J1326" t="s">
        <v>67</v>
      </c>
      <c r="K1326" t="s">
        <v>68</v>
      </c>
      <c r="L1326" t="s">
        <v>69</v>
      </c>
      <c r="M1326" t="s">
        <v>62</v>
      </c>
      <c r="O1326" t="s">
        <v>71</v>
      </c>
    </row>
    <row r="1327" spans="1:15" x14ac:dyDescent="0.2">
      <c r="A1327" t="s">
        <v>233</v>
      </c>
      <c r="B1327" t="s">
        <v>220</v>
      </c>
      <c r="C1327" t="s">
        <v>224</v>
      </c>
      <c r="D1327" t="s">
        <v>235</v>
      </c>
      <c r="E1327" t="s">
        <v>238</v>
      </c>
      <c r="F1327" t="s">
        <v>93</v>
      </c>
      <c r="G1327" t="s">
        <v>136</v>
      </c>
      <c r="H1327" t="s">
        <v>243</v>
      </c>
      <c r="I1327">
        <v>1.2890043251948388E-2</v>
      </c>
      <c r="J1327" t="s">
        <v>67</v>
      </c>
      <c r="K1327" t="s">
        <v>68</v>
      </c>
      <c r="L1327" t="s">
        <v>69</v>
      </c>
      <c r="M1327" t="s">
        <v>62</v>
      </c>
      <c r="O1327" t="s">
        <v>213</v>
      </c>
    </row>
    <row r="1328" spans="1:15" x14ac:dyDescent="0.2">
      <c r="A1328" t="s">
        <v>233</v>
      </c>
      <c r="B1328" t="s">
        <v>220</v>
      </c>
      <c r="C1328" t="s">
        <v>224</v>
      </c>
      <c r="D1328" t="s">
        <v>235</v>
      </c>
      <c r="E1328" t="s">
        <v>238</v>
      </c>
      <c r="F1328" t="s">
        <v>93</v>
      </c>
      <c r="G1328" t="s">
        <v>136</v>
      </c>
      <c r="H1328" t="s">
        <v>242</v>
      </c>
      <c r="I1328">
        <v>0</v>
      </c>
      <c r="J1328" t="s">
        <v>67</v>
      </c>
      <c r="K1328" t="s">
        <v>68</v>
      </c>
      <c r="L1328" t="s">
        <v>69</v>
      </c>
      <c r="M1328" t="s">
        <v>62</v>
      </c>
      <c r="O1328" t="s">
        <v>71</v>
      </c>
    </row>
    <row r="1329" spans="1:15" x14ac:dyDescent="0.2">
      <c r="A1329" t="s">
        <v>233</v>
      </c>
      <c r="B1329" t="s">
        <v>220</v>
      </c>
      <c r="C1329" t="s">
        <v>224</v>
      </c>
      <c r="D1329" t="s">
        <v>235</v>
      </c>
      <c r="E1329" t="s">
        <v>238</v>
      </c>
      <c r="F1329" t="s">
        <v>93</v>
      </c>
      <c r="G1329" t="s">
        <v>136</v>
      </c>
      <c r="H1329" t="s">
        <v>183</v>
      </c>
      <c r="I1329">
        <v>0</v>
      </c>
      <c r="J1329" t="s">
        <v>67</v>
      </c>
      <c r="K1329" t="s">
        <v>68</v>
      </c>
      <c r="L1329" t="s">
        <v>69</v>
      </c>
      <c r="M1329" t="s">
        <v>62</v>
      </c>
      <c r="O1329" t="s">
        <v>71</v>
      </c>
    </row>
    <row r="1330" spans="1:15" x14ac:dyDescent="0.2">
      <c r="A1330" t="s">
        <v>233</v>
      </c>
      <c r="B1330" t="s">
        <v>220</v>
      </c>
      <c r="C1330" t="s">
        <v>224</v>
      </c>
      <c r="D1330" t="s">
        <v>235</v>
      </c>
      <c r="E1330" t="s">
        <v>238</v>
      </c>
      <c r="F1330" t="s">
        <v>93</v>
      </c>
      <c r="G1330" t="s">
        <v>136</v>
      </c>
      <c r="H1330" t="s">
        <v>184</v>
      </c>
      <c r="I1330">
        <v>0</v>
      </c>
      <c r="J1330" t="s">
        <v>67</v>
      </c>
      <c r="K1330" t="s">
        <v>68</v>
      </c>
      <c r="L1330" t="s">
        <v>69</v>
      </c>
      <c r="M1330" t="s">
        <v>62</v>
      </c>
      <c r="O1330" t="s">
        <v>71</v>
      </c>
    </row>
    <row r="1331" spans="1:15" x14ac:dyDescent="0.2">
      <c r="A1331" t="s">
        <v>233</v>
      </c>
      <c r="B1331" t="s">
        <v>221</v>
      </c>
      <c r="C1331" t="s">
        <v>222</v>
      </c>
      <c r="D1331" t="s">
        <v>235</v>
      </c>
      <c r="E1331" t="s">
        <v>238</v>
      </c>
      <c r="F1331" t="s">
        <v>87</v>
      </c>
      <c r="G1331" t="s">
        <v>136</v>
      </c>
      <c r="H1331" t="s">
        <v>8</v>
      </c>
      <c r="I1331">
        <v>4.9310334203765887E-6</v>
      </c>
      <c r="J1331" t="s">
        <v>67</v>
      </c>
      <c r="K1331" t="s">
        <v>68</v>
      </c>
      <c r="L1331" t="s">
        <v>69</v>
      </c>
      <c r="M1331" t="s">
        <v>62</v>
      </c>
      <c r="O1331" t="s">
        <v>71</v>
      </c>
    </row>
    <row r="1332" spans="1:15" x14ac:dyDescent="0.2">
      <c r="A1332" t="s">
        <v>233</v>
      </c>
      <c r="B1332" t="s">
        <v>221</v>
      </c>
      <c r="C1332" t="s">
        <v>222</v>
      </c>
      <c r="D1332" t="s">
        <v>235</v>
      </c>
      <c r="E1332" t="s">
        <v>238</v>
      </c>
      <c r="F1332" t="s">
        <v>87</v>
      </c>
      <c r="G1332" t="s">
        <v>136</v>
      </c>
      <c r="H1332" t="s">
        <v>12</v>
      </c>
      <c r="I1332">
        <v>9.1920251130306831E-6</v>
      </c>
      <c r="J1332" t="s">
        <v>67</v>
      </c>
      <c r="K1332" t="s">
        <v>68</v>
      </c>
      <c r="L1332" t="s">
        <v>69</v>
      </c>
      <c r="M1332" t="s">
        <v>62</v>
      </c>
      <c r="O1332" t="s">
        <v>71</v>
      </c>
    </row>
    <row r="1333" spans="1:15" x14ac:dyDescent="0.2">
      <c r="A1333" t="s">
        <v>233</v>
      </c>
      <c r="B1333" t="s">
        <v>221</v>
      </c>
      <c r="C1333" t="s">
        <v>222</v>
      </c>
      <c r="D1333" t="s">
        <v>235</v>
      </c>
      <c r="E1333" t="s">
        <v>238</v>
      </c>
      <c r="F1333" t="s">
        <v>87</v>
      </c>
      <c r="G1333" t="s">
        <v>136</v>
      </c>
      <c r="H1333" t="s">
        <v>13</v>
      </c>
      <c r="I1333">
        <v>1.6060022953833331E-5</v>
      </c>
      <c r="J1333" t="s">
        <v>67</v>
      </c>
      <c r="K1333" t="s">
        <v>68</v>
      </c>
      <c r="L1333" t="s">
        <v>69</v>
      </c>
      <c r="M1333" t="s">
        <v>62</v>
      </c>
      <c r="O1333" t="s">
        <v>71</v>
      </c>
    </row>
    <row r="1334" spans="1:15" x14ac:dyDescent="0.2">
      <c r="A1334" t="s">
        <v>233</v>
      </c>
      <c r="B1334" t="s">
        <v>221</v>
      </c>
      <c r="C1334" t="s">
        <v>222</v>
      </c>
      <c r="D1334" t="s">
        <v>235</v>
      </c>
      <c r="E1334" t="s">
        <v>238</v>
      </c>
      <c r="F1334" t="s">
        <v>87</v>
      </c>
      <c r="G1334" t="s">
        <v>136</v>
      </c>
      <c r="H1334" t="s">
        <v>14</v>
      </c>
      <c r="I1334">
        <v>1.861674664461851E-6</v>
      </c>
      <c r="J1334" t="s">
        <v>67</v>
      </c>
      <c r="K1334" t="s">
        <v>68</v>
      </c>
      <c r="L1334" t="s">
        <v>69</v>
      </c>
      <c r="M1334" t="s">
        <v>62</v>
      </c>
      <c r="O1334" t="s">
        <v>71</v>
      </c>
    </row>
    <row r="1335" spans="1:15" x14ac:dyDescent="0.2">
      <c r="A1335" t="s">
        <v>233</v>
      </c>
      <c r="B1335" t="s">
        <v>221</v>
      </c>
      <c r="C1335" t="s">
        <v>222</v>
      </c>
      <c r="D1335" t="s">
        <v>235</v>
      </c>
      <c r="E1335" t="s">
        <v>238</v>
      </c>
      <c r="F1335" t="s">
        <v>87</v>
      </c>
      <c r="G1335" t="s">
        <v>136</v>
      </c>
      <c r="H1335" t="s">
        <v>15</v>
      </c>
      <c r="I1335">
        <v>1.83722433160838E-6</v>
      </c>
      <c r="J1335" t="s">
        <v>67</v>
      </c>
      <c r="K1335" t="s">
        <v>68</v>
      </c>
      <c r="L1335" t="s">
        <v>69</v>
      </c>
      <c r="M1335" t="s">
        <v>62</v>
      </c>
      <c r="O1335" t="s">
        <v>71</v>
      </c>
    </row>
    <row r="1336" spans="1:15" x14ac:dyDescent="0.2">
      <c r="A1336" t="s">
        <v>233</v>
      </c>
      <c r="B1336" t="s">
        <v>221</v>
      </c>
      <c r="C1336" t="s">
        <v>222</v>
      </c>
      <c r="D1336" t="s">
        <v>235</v>
      </c>
      <c r="E1336" t="s">
        <v>238</v>
      </c>
      <c r="F1336" t="s">
        <v>87</v>
      </c>
      <c r="G1336" t="s">
        <v>136</v>
      </c>
      <c r="H1336" t="s">
        <v>16</v>
      </c>
      <c r="I1336">
        <v>6.0231083505708875E-6</v>
      </c>
      <c r="J1336" t="s">
        <v>67</v>
      </c>
      <c r="K1336" t="s">
        <v>68</v>
      </c>
      <c r="L1336" t="s">
        <v>69</v>
      </c>
      <c r="M1336" t="s">
        <v>62</v>
      </c>
      <c r="O1336" t="s">
        <v>71</v>
      </c>
    </row>
    <row r="1337" spans="1:15" x14ac:dyDescent="0.2">
      <c r="A1337" t="s">
        <v>233</v>
      </c>
      <c r="B1337" t="s">
        <v>221</v>
      </c>
      <c r="C1337" t="s">
        <v>222</v>
      </c>
      <c r="D1337" t="s">
        <v>235</v>
      </c>
      <c r="E1337" t="s">
        <v>238</v>
      </c>
      <c r="F1337" t="s">
        <v>87</v>
      </c>
      <c r="G1337" t="s">
        <v>136</v>
      </c>
      <c r="H1337" t="s">
        <v>17</v>
      </c>
      <c r="I1337">
        <v>3.7558667729227222E-7</v>
      </c>
      <c r="J1337" t="s">
        <v>67</v>
      </c>
      <c r="K1337" t="s">
        <v>68</v>
      </c>
      <c r="L1337" t="s">
        <v>69</v>
      </c>
      <c r="M1337" t="s">
        <v>62</v>
      </c>
      <c r="O1337" t="s">
        <v>71</v>
      </c>
    </row>
    <row r="1338" spans="1:15" x14ac:dyDescent="0.2">
      <c r="A1338" t="s">
        <v>233</v>
      </c>
      <c r="B1338" t="s">
        <v>221</v>
      </c>
      <c r="C1338" t="s">
        <v>222</v>
      </c>
      <c r="D1338" t="s">
        <v>235</v>
      </c>
      <c r="E1338" t="s">
        <v>238</v>
      </c>
      <c r="F1338" t="s">
        <v>87</v>
      </c>
      <c r="G1338" t="s">
        <v>136</v>
      </c>
      <c r="H1338" t="s">
        <v>18</v>
      </c>
      <c r="I1338">
        <v>8.7610927779877287E-7</v>
      </c>
      <c r="J1338" t="s">
        <v>67</v>
      </c>
      <c r="K1338" t="s">
        <v>68</v>
      </c>
      <c r="L1338" t="s">
        <v>69</v>
      </c>
      <c r="M1338" t="s">
        <v>62</v>
      </c>
      <c r="O1338" t="s">
        <v>71</v>
      </c>
    </row>
    <row r="1339" spans="1:15" x14ac:dyDescent="0.2">
      <c r="A1339" t="s">
        <v>233</v>
      </c>
      <c r="B1339" t="s">
        <v>221</v>
      </c>
      <c r="C1339" t="s">
        <v>222</v>
      </c>
      <c r="D1339" t="s">
        <v>235</v>
      </c>
      <c r="E1339" t="s">
        <v>238</v>
      </c>
      <c r="F1339" t="s">
        <v>87</v>
      </c>
      <c r="G1339" t="s">
        <v>136</v>
      </c>
      <c r="H1339" t="s">
        <v>79</v>
      </c>
      <c r="I1339">
        <v>8.9590836147043098E-5</v>
      </c>
      <c r="J1339" t="s">
        <v>67</v>
      </c>
      <c r="K1339" t="s">
        <v>68</v>
      </c>
      <c r="L1339" t="s">
        <v>69</v>
      </c>
      <c r="M1339" t="s">
        <v>62</v>
      </c>
      <c r="O1339" t="s">
        <v>71</v>
      </c>
    </row>
    <row r="1340" spans="1:15" x14ac:dyDescent="0.2">
      <c r="A1340" t="s">
        <v>233</v>
      </c>
      <c r="B1340" t="s">
        <v>221</v>
      </c>
      <c r="C1340" t="s">
        <v>222</v>
      </c>
      <c r="D1340" t="s">
        <v>235</v>
      </c>
      <c r="E1340" t="s">
        <v>238</v>
      </c>
      <c r="F1340" t="s">
        <v>87</v>
      </c>
      <c r="G1340" t="s">
        <v>136</v>
      </c>
      <c r="H1340" t="s">
        <v>20</v>
      </c>
      <c r="I1340">
        <v>5.2605613035790544E-7</v>
      </c>
      <c r="J1340" t="s">
        <v>67</v>
      </c>
      <c r="K1340" t="s">
        <v>68</v>
      </c>
      <c r="L1340" t="s">
        <v>69</v>
      </c>
      <c r="M1340" t="s">
        <v>62</v>
      </c>
      <c r="O1340" t="s">
        <v>71</v>
      </c>
    </row>
    <row r="1341" spans="1:15" x14ac:dyDescent="0.2">
      <c r="A1341" t="s">
        <v>233</v>
      </c>
      <c r="B1341" t="s">
        <v>221</v>
      </c>
      <c r="C1341" t="s">
        <v>222</v>
      </c>
      <c r="D1341" t="s">
        <v>235</v>
      </c>
      <c r="E1341" t="s">
        <v>238</v>
      </c>
      <c r="F1341" t="s">
        <v>87</v>
      </c>
      <c r="G1341" t="s">
        <v>136</v>
      </c>
      <c r="H1341" t="s">
        <v>21</v>
      </c>
      <c r="I1341">
        <v>3.4249457574290154E-2</v>
      </c>
      <c r="J1341" t="s">
        <v>67</v>
      </c>
      <c r="K1341" t="s">
        <v>68</v>
      </c>
      <c r="L1341" t="s">
        <v>69</v>
      </c>
      <c r="M1341" t="s">
        <v>62</v>
      </c>
      <c r="O1341" t="s">
        <v>213</v>
      </c>
    </row>
    <row r="1342" spans="1:15" x14ac:dyDescent="0.2">
      <c r="A1342" t="s">
        <v>233</v>
      </c>
      <c r="B1342" t="s">
        <v>221</v>
      </c>
      <c r="C1342" t="s">
        <v>222</v>
      </c>
      <c r="D1342" t="s">
        <v>235</v>
      </c>
      <c r="E1342" t="s">
        <v>238</v>
      </c>
      <c r="F1342" t="s">
        <v>87</v>
      </c>
      <c r="G1342" t="s">
        <v>136</v>
      </c>
      <c r="H1342" t="s">
        <v>182</v>
      </c>
      <c r="I1342">
        <v>0</v>
      </c>
      <c r="J1342" t="s">
        <v>67</v>
      </c>
      <c r="K1342" t="s">
        <v>68</v>
      </c>
      <c r="L1342" t="s">
        <v>69</v>
      </c>
      <c r="M1342" t="s">
        <v>62</v>
      </c>
      <c r="O1342" t="s">
        <v>71</v>
      </c>
    </row>
    <row r="1343" spans="1:15" x14ac:dyDescent="0.2">
      <c r="A1343" t="s">
        <v>233</v>
      </c>
      <c r="B1343" t="s">
        <v>221</v>
      </c>
      <c r="C1343" t="s">
        <v>222</v>
      </c>
      <c r="D1343" t="s">
        <v>235</v>
      </c>
      <c r="E1343" t="s">
        <v>238</v>
      </c>
      <c r="F1343" t="s">
        <v>87</v>
      </c>
      <c r="G1343" t="s">
        <v>136</v>
      </c>
      <c r="H1343" t="s">
        <v>183</v>
      </c>
      <c r="I1343">
        <v>0</v>
      </c>
      <c r="J1343" t="s">
        <v>67</v>
      </c>
      <c r="K1343" t="s">
        <v>68</v>
      </c>
      <c r="L1343" t="s">
        <v>69</v>
      </c>
      <c r="M1343" t="s">
        <v>62</v>
      </c>
      <c r="O1343" t="s">
        <v>71</v>
      </c>
    </row>
    <row r="1344" spans="1:15" x14ac:dyDescent="0.2">
      <c r="A1344" t="s">
        <v>233</v>
      </c>
      <c r="B1344" t="s">
        <v>221</v>
      </c>
      <c r="C1344" t="s">
        <v>222</v>
      </c>
      <c r="D1344" t="s">
        <v>235</v>
      </c>
      <c r="E1344" t="s">
        <v>238</v>
      </c>
      <c r="F1344" t="s">
        <v>87</v>
      </c>
      <c r="G1344" t="s">
        <v>136</v>
      </c>
      <c r="H1344" t="s">
        <v>184</v>
      </c>
      <c r="I1344">
        <v>0</v>
      </c>
      <c r="J1344" t="s">
        <v>67</v>
      </c>
      <c r="K1344" t="s">
        <v>68</v>
      </c>
      <c r="L1344" t="s">
        <v>69</v>
      </c>
      <c r="M1344" t="s">
        <v>62</v>
      </c>
      <c r="O1344" t="s">
        <v>71</v>
      </c>
    </row>
    <row r="1345" spans="1:15" x14ac:dyDescent="0.2">
      <c r="A1345" t="s">
        <v>233</v>
      </c>
      <c r="B1345" t="s">
        <v>221</v>
      </c>
      <c r="C1345" t="s">
        <v>222</v>
      </c>
      <c r="D1345" t="s">
        <v>235</v>
      </c>
      <c r="E1345" t="s">
        <v>238</v>
      </c>
      <c r="F1345" t="s">
        <v>88</v>
      </c>
      <c r="G1345" t="s">
        <v>136</v>
      </c>
      <c r="H1345" t="s">
        <v>8</v>
      </c>
      <c r="I1345">
        <v>9.1465040430655349E-7</v>
      </c>
      <c r="J1345" t="s">
        <v>67</v>
      </c>
      <c r="K1345" t="s">
        <v>68</v>
      </c>
      <c r="L1345" t="s">
        <v>69</v>
      </c>
      <c r="M1345" t="s">
        <v>62</v>
      </c>
      <c r="O1345" t="s">
        <v>71</v>
      </c>
    </row>
    <row r="1346" spans="1:15" x14ac:dyDescent="0.2">
      <c r="A1346" t="s">
        <v>233</v>
      </c>
      <c r="B1346" t="s">
        <v>221</v>
      </c>
      <c r="C1346" t="s">
        <v>222</v>
      </c>
      <c r="D1346" t="s">
        <v>235</v>
      </c>
      <c r="E1346" t="s">
        <v>238</v>
      </c>
      <c r="F1346" t="s">
        <v>88</v>
      </c>
      <c r="G1346" t="s">
        <v>136</v>
      </c>
      <c r="H1346" t="s">
        <v>12</v>
      </c>
      <c r="I1346">
        <v>1.195469237143994E-6</v>
      </c>
      <c r="J1346" t="s">
        <v>67</v>
      </c>
      <c r="K1346" t="s">
        <v>68</v>
      </c>
      <c r="L1346" t="s">
        <v>69</v>
      </c>
      <c r="M1346" t="s">
        <v>62</v>
      </c>
      <c r="O1346" t="s">
        <v>71</v>
      </c>
    </row>
    <row r="1347" spans="1:15" x14ac:dyDescent="0.2">
      <c r="A1347" t="s">
        <v>233</v>
      </c>
      <c r="B1347" t="s">
        <v>221</v>
      </c>
      <c r="C1347" t="s">
        <v>222</v>
      </c>
      <c r="D1347" t="s">
        <v>235</v>
      </c>
      <c r="E1347" t="s">
        <v>238</v>
      </c>
      <c r="F1347" t="s">
        <v>88</v>
      </c>
      <c r="G1347" t="s">
        <v>136</v>
      </c>
      <c r="H1347" t="s">
        <v>13</v>
      </c>
      <c r="I1347">
        <v>1.55915383713574E-6</v>
      </c>
      <c r="J1347" t="s">
        <v>67</v>
      </c>
      <c r="K1347" t="s">
        <v>68</v>
      </c>
      <c r="L1347" t="s">
        <v>69</v>
      </c>
      <c r="M1347" t="s">
        <v>62</v>
      </c>
      <c r="O1347" t="s">
        <v>71</v>
      </c>
    </row>
    <row r="1348" spans="1:15" x14ac:dyDescent="0.2">
      <c r="A1348" t="s">
        <v>233</v>
      </c>
      <c r="B1348" t="s">
        <v>221</v>
      </c>
      <c r="C1348" t="s">
        <v>222</v>
      </c>
      <c r="D1348" t="s">
        <v>235</v>
      </c>
      <c r="E1348" t="s">
        <v>238</v>
      </c>
      <c r="F1348" t="s">
        <v>88</v>
      </c>
      <c r="G1348" t="s">
        <v>136</v>
      </c>
      <c r="H1348" t="s">
        <v>14</v>
      </c>
      <c r="I1348">
        <v>1.144493698995384E-6</v>
      </c>
      <c r="J1348" t="s">
        <v>67</v>
      </c>
      <c r="K1348" t="s">
        <v>68</v>
      </c>
      <c r="L1348" t="s">
        <v>69</v>
      </c>
      <c r="M1348" t="s">
        <v>62</v>
      </c>
      <c r="O1348" t="s">
        <v>71</v>
      </c>
    </row>
    <row r="1349" spans="1:15" x14ac:dyDescent="0.2">
      <c r="A1349" t="s">
        <v>233</v>
      </c>
      <c r="B1349" t="s">
        <v>221</v>
      </c>
      <c r="C1349" t="s">
        <v>222</v>
      </c>
      <c r="D1349" t="s">
        <v>235</v>
      </c>
      <c r="E1349" t="s">
        <v>238</v>
      </c>
      <c r="F1349" t="s">
        <v>88</v>
      </c>
      <c r="G1349" t="s">
        <v>136</v>
      </c>
      <c r="H1349" t="s">
        <v>15</v>
      </c>
      <c r="I1349">
        <v>1.1028693099010099E-6</v>
      </c>
      <c r="J1349" t="s">
        <v>67</v>
      </c>
      <c r="K1349" t="s">
        <v>68</v>
      </c>
      <c r="L1349" t="s">
        <v>69</v>
      </c>
      <c r="M1349" t="s">
        <v>62</v>
      </c>
      <c r="O1349" t="s">
        <v>71</v>
      </c>
    </row>
    <row r="1350" spans="1:15" x14ac:dyDescent="0.2">
      <c r="A1350" t="s">
        <v>233</v>
      </c>
      <c r="B1350" t="s">
        <v>221</v>
      </c>
      <c r="C1350" t="s">
        <v>222</v>
      </c>
      <c r="D1350" t="s">
        <v>235</v>
      </c>
      <c r="E1350" t="s">
        <v>238</v>
      </c>
      <c r="F1350" t="s">
        <v>88</v>
      </c>
      <c r="G1350" t="s">
        <v>136</v>
      </c>
      <c r="H1350" t="s">
        <v>16</v>
      </c>
      <c r="I1350">
        <v>2.5725721008186516E-8</v>
      </c>
      <c r="J1350" t="s">
        <v>67</v>
      </c>
      <c r="K1350" t="s">
        <v>68</v>
      </c>
      <c r="L1350" t="s">
        <v>69</v>
      </c>
      <c r="M1350" t="s">
        <v>62</v>
      </c>
      <c r="O1350" t="s">
        <v>71</v>
      </c>
    </row>
    <row r="1351" spans="1:15" x14ac:dyDescent="0.2">
      <c r="A1351" t="s">
        <v>233</v>
      </c>
      <c r="B1351" t="s">
        <v>221</v>
      </c>
      <c r="C1351" t="s">
        <v>222</v>
      </c>
      <c r="D1351" t="s">
        <v>235</v>
      </c>
      <c r="E1351" t="s">
        <v>238</v>
      </c>
      <c r="F1351" t="s">
        <v>88</v>
      </c>
      <c r="G1351" t="s">
        <v>136</v>
      </c>
      <c r="H1351" t="s">
        <v>17</v>
      </c>
      <c r="I1351">
        <v>0</v>
      </c>
      <c r="J1351" t="s">
        <v>67</v>
      </c>
      <c r="K1351" t="s">
        <v>68</v>
      </c>
      <c r="L1351" t="s">
        <v>69</v>
      </c>
      <c r="M1351" t="s">
        <v>62</v>
      </c>
      <c r="O1351" t="s">
        <v>71</v>
      </c>
    </row>
    <row r="1352" spans="1:15" x14ac:dyDescent="0.2">
      <c r="A1352" t="s">
        <v>233</v>
      </c>
      <c r="B1352" t="s">
        <v>221</v>
      </c>
      <c r="C1352" t="s">
        <v>222</v>
      </c>
      <c r="D1352" t="s">
        <v>235</v>
      </c>
      <c r="E1352" t="s">
        <v>238</v>
      </c>
      <c r="F1352" t="s">
        <v>88</v>
      </c>
      <c r="G1352" t="s">
        <v>136</v>
      </c>
      <c r="H1352" t="s">
        <v>18</v>
      </c>
      <c r="I1352">
        <v>0</v>
      </c>
      <c r="J1352" t="s">
        <v>67</v>
      </c>
      <c r="K1352" t="s">
        <v>68</v>
      </c>
      <c r="L1352" t="s">
        <v>69</v>
      </c>
      <c r="M1352" t="s">
        <v>62</v>
      </c>
      <c r="O1352" t="s">
        <v>71</v>
      </c>
    </row>
    <row r="1353" spans="1:15" x14ac:dyDescent="0.2">
      <c r="A1353" t="s">
        <v>233</v>
      </c>
      <c r="B1353" t="s">
        <v>221</v>
      </c>
      <c r="C1353" t="s">
        <v>222</v>
      </c>
      <c r="D1353" t="s">
        <v>235</v>
      </c>
      <c r="E1353" t="s">
        <v>238</v>
      </c>
      <c r="F1353" t="s">
        <v>88</v>
      </c>
      <c r="G1353" t="s">
        <v>136</v>
      </c>
      <c r="H1353" t="s">
        <v>79</v>
      </c>
      <c r="I1353">
        <v>0</v>
      </c>
      <c r="J1353" t="s">
        <v>67</v>
      </c>
      <c r="K1353" t="s">
        <v>68</v>
      </c>
      <c r="L1353" t="s">
        <v>69</v>
      </c>
      <c r="M1353" t="s">
        <v>62</v>
      </c>
      <c r="O1353" t="s">
        <v>71</v>
      </c>
    </row>
    <row r="1354" spans="1:15" x14ac:dyDescent="0.2">
      <c r="A1354" t="s">
        <v>233</v>
      </c>
      <c r="B1354" t="s">
        <v>221</v>
      </c>
      <c r="C1354" t="s">
        <v>222</v>
      </c>
      <c r="D1354" t="s">
        <v>235</v>
      </c>
      <c r="E1354" t="s">
        <v>238</v>
      </c>
      <c r="F1354" t="s">
        <v>88</v>
      </c>
      <c r="G1354" t="s">
        <v>136</v>
      </c>
      <c r="H1354" t="s">
        <v>20</v>
      </c>
      <c r="I1354">
        <v>0</v>
      </c>
      <c r="J1354" t="s">
        <v>67</v>
      </c>
      <c r="K1354" t="s">
        <v>68</v>
      </c>
      <c r="L1354" t="s">
        <v>69</v>
      </c>
      <c r="M1354" t="s">
        <v>62</v>
      </c>
      <c r="O1354" t="s">
        <v>71</v>
      </c>
    </row>
    <row r="1355" spans="1:15" x14ac:dyDescent="0.2">
      <c r="A1355" t="s">
        <v>233</v>
      </c>
      <c r="B1355" t="s">
        <v>221</v>
      </c>
      <c r="C1355" t="s">
        <v>222</v>
      </c>
      <c r="D1355" t="s">
        <v>235</v>
      </c>
      <c r="E1355" t="s">
        <v>238</v>
      </c>
      <c r="F1355" t="s">
        <v>88</v>
      </c>
      <c r="G1355" t="s">
        <v>136</v>
      </c>
      <c r="H1355" t="s">
        <v>21</v>
      </c>
      <c r="I1355">
        <v>4.6556509999652836E-2</v>
      </c>
      <c r="J1355" t="s">
        <v>67</v>
      </c>
      <c r="K1355" t="s">
        <v>68</v>
      </c>
      <c r="L1355" t="s">
        <v>69</v>
      </c>
      <c r="M1355" t="s">
        <v>62</v>
      </c>
      <c r="O1355" t="s">
        <v>213</v>
      </c>
    </row>
    <row r="1356" spans="1:15" x14ac:dyDescent="0.2">
      <c r="A1356" t="s">
        <v>233</v>
      </c>
      <c r="B1356" t="s">
        <v>221</v>
      </c>
      <c r="C1356" t="s">
        <v>222</v>
      </c>
      <c r="D1356" t="s">
        <v>235</v>
      </c>
      <c r="E1356" t="s">
        <v>238</v>
      </c>
      <c r="F1356" t="s">
        <v>88</v>
      </c>
      <c r="G1356" t="s">
        <v>136</v>
      </c>
      <c r="H1356" t="s">
        <v>182</v>
      </c>
      <c r="I1356">
        <v>0</v>
      </c>
      <c r="J1356" t="s">
        <v>67</v>
      </c>
      <c r="K1356" t="s">
        <v>68</v>
      </c>
      <c r="L1356" t="s">
        <v>69</v>
      </c>
      <c r="M1356" t="s">
        <v>62</v>
      </c>
      <c r="O1356" t="s">
        <v>71</v>
      </c>
    </row>
    <row r="1357" spans="1:15" x14ac:dyDescent="0.2">
      <c r="A1357" t="s">
        <v>233</v>
      </c>
      <c r="B1357" t="s">
        <v>221</v>
      </c>
      <c r="C1357" t="s">
        <v>222</v>
      </c>
      <c r="D1357" t="s">
        <v>235</v>
      </c>
      <c r="E1357" t="s">
        <v>238</v>
      </c>
      <c r="F1357" t="s">
        <v>88</v>
      </c>
      <c r="G1357" t="s">
        <v>136</v>
      </c>
      <c r="H1357" t="s">
        <v>183</v>
      </c>
      <c r="I1357">
        <v>0</v>
      </c>
      <c r="J1357" t="s">
        <v>67</v>
      </c>
      <c r="K1357" t="s">
        <v>68</v>
      </c>
      <c r="L1357" t="s">
        <v>69</v>
      </c>
      <c r="M1357" t="s">
        <v>62</v>
      </c>
      <c r="O1357" t="s">
        <v>71</v>
      </c>
    </row>
    <row r="1358" spans="1:15" x14ac:dyDescent="0.2">
      <c r="A1358" t="s">
        <v>233</v>
      </c>
      <c r="B1358" t="s">
        <v>221</v>
      </c>
      <c r="C1358" t="s">
        <v>222</v>
      </c>
      <c r="D1358" t="s">
        <v>235</v>
      </c>
      <c r="E1358" t="s">
        <v>238</v>
      </c>
      <c r="F1358" t="s">
        <v>88</v>
      </c>
      <c r="G1358" t="s">
        <v>136</v>
      </c>
      <c r="H1358" t="s">
        <v>184</v>
      </c>
      <c r="I1358">
        <v>0</v>
      </c>
      <c r="J1358" t="s">
        <v>67</v>
      </c>
      <c r="K1358" t="s">
        <v>68</v>
      </c>
      <c r="L1358" t="s">
        <v>69</v>
      </c>
      <c r="M1358" t="s">
        <v>62</v>
      </c>
      <c r="O1358" t="s">
        <v>71</v>
      </c>
    </row>
    <row r="1359" spans="1:15" x14ac:dyDescent="0.2">
      <c r="A1359" t="s">
        <v>233</v>
      </c>
      <c r="B1359" t="s">
        <v>221</v>
      </c>
      <c r="C1359" t="s">
        <v>222</v>
      </c>
      <c r="D1359" t="s">
        <v>235</v>
      </c>
      <c r="E1359" t="s">
        <v>238</v>
      </c>
      <c r="F1359" t="s">
        <v>113</v>
      </c>
      <c r="G1359" t="s">
        <v>136</v>
      </c>
      <c r="H1359" t="s">
        <v>8</v>
      </c>
      <c r="I1359">
        <v>5.3890290252758847E-6</v>
      </c>
      <c r="J1359" t="s">
        <v>67</v>
      </c>
      <c r="K1359" t="s">
        <v>68</v>
      </c>
      <c r="L1359" t="s">
        <v>69</v>
      </c>
      <c r="M1359" t="s">
        <v>62</v>
      </c>
      <c r="O1359" t="s">
        <v>71</v>
      </c>
    </row>
    <row r="1360" spans="1:15" x14ac:dyDescent="0.2">
      <c r="A1360" t="s">
        <v>233</v>
      </c>
      <c r="B1360" t="s">
        <v>221</v>
      </c>
      <c r="C1360" t="s">
        <v>222</v>
      </c>
      <c r="D1360" t="s">
        <v>235</v>
      </c>
      <c r="E1360" t="s">
        <v>238</v>
      </c>
      <c r="F1360" t="s">
        <v>113</v>
      </c>
      <c r="G1360" t="s">
        <v>136</v>
      </c>
      <c r="H1360" t="s">
        <v>12</v>
      </c>
      <c r="I1360">
        <v>1.7076078772603004E-5</v>
      </c>
      <c r="J1360" t="s">
        <v>67</v>
      </c>
      <c r="K1360" t="s">
        <v>68</v>
      </c>
      <c r="L1360" t="s">
        <v>69</v>
      </c>
      <c r="M1360" t="s">
        <v>62</v>
      </c>
      <c r="O1360" t="s">
        <v>71</v>
      </c>
    </row>
    <row r="1361" spans="1:15" x14ac:dyDescent="0.2">
      <c r="A1361" t="s">
        <v>233</v>
      </c>
      <c r="B1361" t="s">
        <v>221</v>
      </c>
      <c r="C1361" t="s">
        <v>222</v>
      </c>
      <c r="D1361" t="s">
        <v>235</v>
      </c>
      <c r="E1361" t="s">
        <v>238</v>
      </c>
      <c r="F1361" t="s">
        <v>113</v>
      </c>
      <c r="G1361" t="s">
        <v>136</v>
      </c>
      <c r="H1361" t="s">
        <v>13</v>
      </c>
      <c r="I1361">
        <v>3.3449697034411118E-5</v>
      </c>
      <c r="J1361" t="s">
        <v>67</v>
      </c>
      <c r="K1361" t="s">
        <v>68</v>
      </c>
      <c r="L1361" t="s">
        <v>69</v>
      </c>
      <c r="M1361" t="s">
        <v>62</v>
      </c>
      <c r="O1361" t="s">
        <v>71</v>
      </c>
    </row>
    <row r="1362" spans="1:15" x14ac:dyDescent="0.2">
      <c r="A1362" t="s">
        <v>233</v>
      </c>
      <c r="B1362" t="s">
        <v>221</v>
      </c>
      <c r="C1362" t="s">
        <v>222</v>
      </c>
      <c r="D1362" t="s">
        <v>235</v>
      </c>
      <c r="E1362" t="s">
        <v>238</v>
      </c>
      <c r="F1362" t="s">
        <v>113</v>
      </c>
      <c r="G1362" t="s">
        <v>136</v>
      </c>
      <c r="H1362" t="s">
        <v>14</v>
      </c>
      <c r="I1362">
        <v>6.0081230244246699E-6</v>
      </c>
      <c r="J1362" t="s">
        <v>67</v>
      </c>
      <c r="K1362" t="s">
        <v>68</v>
      </c>
      <c r="L1362" t="s">
        <v>69</v>
      </c>
      <c r="M1362" t="s">
        <v>62</v>
      </c>
      <c r="O1362" t="s">
        <v>71</v>
      </c>
    </row>
    <row r="1363" spans="1:15" x14ac:dyDescent="0.2">
      <c r="A1363" t="s">
        <v>233</v>
      </c>
      <c r="B1363" t="s">
        <v>221</v>
      </c>
      <c r="C1363" t="s">
        <v>222</v>
      </c>
      <c r="D1363" t="s">
        <v>235</v>
      </c>
      <c r="E1363" t="s">
        <v>238</v>
      </c>
      <c r="F1363" t="s">
        <v>113</v>
      </c>
      <c r="G1363" t="s">
        <v>136</v>
      </c>
      <c r="H1363" t="s">
        <v>15</v>
      </c>
      <c r="I1363">
        <v>2.6032074705172764E-6</v>
      </c>
      <c r="J1363" t="s">
        <v>67</v>
      </c>
      <c r="K1363" t="s">
        <v>68</v>
      </c>
      <c r="L1363" t="s">
        <v>69</v>
      </c>
      <c r="M1363" t="s">
        <v>62</v>
      </c>
      <c r="O1363" t="s">
        <v>71</v>
      </c>
    </row>
    <row r="1364" spans="1:15" x14ac:dyDescent="0.2">
      <c r="A1364" t="s">
        <v>233</v>
      </c>
      <c r="B1364" t="s">
        <v>221</v>
      </c>
      <c r="C1364" t="s">
        <v>222</v>
      </c>
      <c r="D1364" t="s">
        <v>235</v>
      </c>
      <c r="E1364" t="s">
        <v>238</v>
      </c>
      <c r="F1364" t="s">
        <v>113</v>
      </c>
      <c r="G1364" t="s">
        <v>136</v>
      </c>
      <c r="H1364" t="s">
        <v>16</v>
      </c>
      <c r="I1364">
        <v>8.2267166418959427E-5</v>
      </c>
      <c r="J1364" t="s">
        <v>67</v>
      </c>
      <c r="K1364" t="s">
        <v>68</v>
      </c>
      <c r="L1364" t="s">
        <v>69</v>
      </c>
      <c r="M1364" t="s">
        <v>62</v>
      </c>
      <c r="O1364" t="s">
        <v>71</v>
      </c>
    </row>
    <row r="1365" spans="1:15" x14ac:dyDescent="0.2">
      <c r="A1365" t="s">
        <v>233</v>
      </c>
      <c r="B1365" t="s">
        <v>221</v>
      </c>
      <c r="C1365" t="s">
        <v>222</v>
      </c>
      <c r="D1365" t="s">
        <v>235</v>
      </c>
      <c r="E1365" t="s">
        <v>238</v>
      </c>
      <c r="F1365" t="s">
        <v>113</v>
      </c>
      <c r="G1365" t="s">
        <v>136</v>
      </c>
      <c r="H1365" t="s">
        <v>17</v>
      </c>
      <c r="I1365">
        <v>2.1379655338059023E-7</v>
      </c>
      <c r="J1365" t="s">
        <v>67</v>
      </c>
      <c r="K1365" t="s">
        <v>68</v>
      </c>
      <c r="L1365" t="s">
        <v>69</v>
      </c>
      <c r="M1365" t="s">
        <v>62</v>
      </c>
      <c r="O1365" t="s">
        <v>71</v>
      </c>
    </row>
    <row r="1366" spans="1:15" x14ac:dyDescent="0.2">
      <c r="A1366" t="s">
        <v>233</v>
      </c>
      <c r="B1366" t="s">
        <v>221</v>
      </c>
      <c r="C1366" t="s">
        <v>222</v>
      </c>
      <c r="D1366" t="s">
        <v>235</v>
      </c>
      <c r="E1366" t="s">
        <v>238</v>
      </c>
      <c r="F1366" t="s">
        <v>113</v>
      </c>
      <c r="G1366" t="s">
        <v>136</v>
      </c>
      <c r="H1366" t="s">
        <v>18</v>
      </c>
      <c r="I1366">
        <v>5.0466997537026356E-7</v>
      </c>
      <c r="J1366" t="s">
        <v>67</v>
      </c>
      <c r="K1366" t="s">
        <v>68</v>
      </c>
      <c r="L1366" t="s">
        <v>69</v>
      </c>
      <c r="M1366" t="s">
        <v>62</v>
      </c>
      <c r="O1366" t="s">
        <v>71</v>
      </c>
    </row>
    <row r="1367" spans="1:15" x14ac:dyDescent="0.2">
      <c r="A1367" t="s">
        <v>233</v>
      </c>
      <c r="B1367" t="s">
        <v>221</v>
      </c>
      <c r="C1367" t="s">
        <v>222</v>
      </c>
      <c r="D1367" t="s">
        <v>235</v>
      </c>
      <c r="E1367" t="s">
        <v>238</v>
      </c>
      <c r="F1367" t="s">
        <v>113</v>
      </c>
      <c r="G1367" t="s">
        <v>136</v>
      </c>
      <c r="H1367" t="s">
        <v>79</v>
      </c>
      <c r="I1367">
        <v>9.4552626333575349E-5</v>
      </c>
      <c r="J1367" t="s">
        <v>67</v>
      </c>
      <c r="K1367" t="s">
        <v>68</v>
      </c>
      <c r="L1367" t="s">
        <v>69</v>
      </c>
      <c r="M1367" t="s">
        <v>62</v>
      </c>
      <c r="O1367" t="s">
        <v>71</v>
      </c>
    </row>
    <row r="1368" spans="1:15" x14ac:dyDescent="0.2">
      <c r="A1368" t="s">
        <v>233</v>
      </c>
      <c r="B1368" t="s">
        <v>221</v>
      </c>
      <c r="C1368" t="s">
        <v>222</v>
      </c>
      <c r="D1368" t="s">
        <v>235</v>
      </c>
      <c r="E1368" t="s">
        <v>238</v>
      </c>
      <c r="F1368" t="s">
        <v>113</v>
      </c>
      <c r="G1368" t="s">
        <v>136</v>
      </c>
      <c r="H1368" t="s">
        <v>20</v>
      </c>
      <c r="I1368">
        <v>7.4704563385936707E-7</v>
      </c>
      <c r="J1368" t="s">
        <v>67</v>
      </c>
      <c r="K1368" t="s">
        <v>68</v>
      </c>
      <c r="L1368" t="s">
        <v>69</v>
      </c>
      <c r="M1368" t="s">
        <v>62</v>
      </c>
      <c r="O1368" t="s">
        <v>71</v>
      </c>
    </row>
    <row r="1369" spans="1:15" x14ac:dyDescent="0.2">
      <c r="A1369" t="s">
        <v>233</v>
      </c>
      <c r="B1369" t="s">
        <v>221</v>
      </c>
      <c r="C1369" t="s">
        <v>222</v>
      </c>
      <c r="D1369" t="s">
        <v>235</v>
      </c>
      <c r="E1369" t="s">
        <v>238</v>
      </c>
      <c r="F1369" t="s">
        <v>113</v>
      </c>
      <c r="G1369" t="s">
        <v>136</v>
      </c>
      <c r="H1369" t="s">
        <v>21</v>
      </c>
      <c r="I1369">
        <v>4.7671251989172832E-2</v>
      </c>
      <c r="J1369" t="s">
        <v>67</v>
      </c>
      <c r="K1369" t="s">
        <v>68</v>
      </c>
      <c r="L1369" t="s">
        <v>69</v>
      </c>
      <c r="M1369" t="s">
        <v>62</v>
      </c>
      <c r="O1369" t="s">
        <v>213</v>
      </c>
    </row>
    <row r="1370" spans="1:15" x14ac:dyDescent="0.2">
      <c r="A1370" t="s">
        <v>233</v>
      </c>
      <c r="B1370" t="s">
        <v>221</v>
      </c>
      <c r="C1370" t="s">
        <v>222</v>
      </c>
      <c r="D1370" t="s">
        <v>235</v>
      </c>
      <c r="E1370" t="s">
        <v>238</v>
      </c>
      <c r="F1370" t="s">
        <v>113</v>
      </c>
      <c r="G1370" t="s">
        <v>136</v>
      </c>
      <c r="H1370" t="s">
        <v>182</v>
      </c>
      <c r="I1370">
        <v>0</v>
      </c>
      <c r="J1370" t="s">
        <v>67</v>
      </c>
      <c r="K1370" t="s">
        <v>68</v>
      </c>
      <c r="L1370" t="s">
        <v>69</v>
      </c>
      <c r="M1370" t="s">
        <v>62</v>
      </c>
      <c r="O1370" t="s">
        <v>71</v>
      </c>
    </row>
    <row r="1371" spans="1:15" x14ac:dyDescent="0.2">
      <c r="A1371" t="s">
        <v>233</v>
      </c>
      <c r="B1371" t="s">
        <v>221</v>
      </c>
      <c r="C1371" t="s">
        <v>222</v>
      </c>
      <c r="D1371" t="s">
        <v>235</v>
      </c>
      <c r="E1371" t="s">
        <v>238</v>
      </c>
      <c r="F1371" t="s">
        <v>113</v>
      </c>
      <c r="G1371" t="s">
        <v>136</v>
      </c>
      <c r="H1371" t="s">
        <v>183</v>
      </c>
      <c r="I1371">
        <v>1.2722083382892698E-4</v>
      </c>
      <c r="J1371" t="s">
        <v>67</v>
      </c>
      <c r="K1371" t="s">
        <v>68</v>
      </c>
      <c r="L1371" t="s">
        <v>69</v>
      </c>
      <c r="M1371" t="s">
        <v>62</v>
      </c>
      <c r="O1371" t="s">
        <v>71</v>
      </c>
    </row>
    <row r="1372" spans="1:15" x14ac:dyDescent="0.2">
      <c r="A1372" t="s">
        <v>233</v>
      </c>
      <c r="B1372" t="s">
        <v>221</v>
      </c>
      <c r="C1372" t="s">
        <v>222</v>
      </c>
      <c r="D1372" t="s">
        <v>235</v>
      </c>
      <c r="E1372" t="s">
        <v>238</v>
      </c>
      <c r="F1372" t="s">
        <v>113</v>
      </c>
      <c r="G1372" t="s">
        <v>136</v>
      </c>
      <c r="H1372" t="s">
        <v>184</v>
      </c>
      <c r="I1372">
        <v>2.5444166765785394E-5</v>
      </c>
      <c r="J1372" t="s">
        <v>67</v>
      </c>
      <c r="K1372" t="s">
        <v>68</v>
      </c>
      <c r="L1372" t="s">
        <v>69</v>
      </c>
      <c r="M1372" t="s">
        <v>62</v>
      </c>
      <c r="O1372" t="s">
        <v>71</v>
      </c>
    </row>
    <row r="1373" spans="1:15" x14ac:dyDescent="0.2">
      <c r="A1373" t="s">
        <v>233</v>
      </c>
      <c r="B1373" t="s">
        <v>221</v>
      </c>
      <c r="C1373" t="s">
        <v>222</v>
      </c>
      <c r="D1373" t="s">
        <v>235</v>
      </c>
      <c r="E1373" t="s">
        <v>238</v>
      </c>
      <c r="F1373" t="s">
        <v>89</v>
      </c>
      <c r="G1373" t="s">
        <v>136</v>
      </c>
      <c r="H1373" t="s">
        <v>8</v>
      </c>
      <c r="I1373">
        <v>-1.6384500113246301E-6</v>
      </c>
      <c r="J1373" t="s">
        <v>67</v>
      </c>
      <c r="K1373" t="s">
        <v>68</v>
      </c>
      <c r="L1373" t="s">
        <v>69</v>
      </c>
      <c r="M1373" t="s">
        <v>62</v>
      </c>
      <c r="O1373" t="s">
        <v>71</v>
      </c>
    </row>
    <row r="1374" spans="1:15" x14ac:dyDescent="0.2">
      <c r="A1374" t="s">
        <v>233</v>
      </c>
      <c r="B1374" t="s">
        <v>221</v>
      </c>
      <c r="C1374" t="s">
        <v>222</v>
      </c>
      <c r="D1374" t="s">
        <v>235</v>
      </c>
      <c r="E1374" t="s">
        <v>238</v>
      </c>
      <c r="F1374" t="s">
        <v>89</v>
      </c>
      <c r="G1374" t="s">
        <v>136</v>
      </c>
      <c r="H1374" t="s">
        <v>12</v>
      </c>
      <c r="I1374">
        <v>-6.3877021539912466E-6</v>
      </c>
      <c r="J1374" t="s">
        <v>67</v>
      </c>
      <c r="K1374" t="s">
        <v>68</v>
      </c>
      <c r="L1374" t="s">
        <v>69</v>
      </c>
      <c r="M1374" t="s">
        <v>62</v>
      </c>
      <c r="O1374" t="s">
        <v>71</v>
      </c>
    </row>
    <row r="1375" spans="1:15" x14ac:dyDescent="0.2">
      <c r="A1375" t="s">
        <v>233</v>
      </c>
      <c r="B1375" t="s">
        <v>221</v>
      </c>
      <c r="C1375" t="s">
        <v>222</v>
      </c>
      <c r="D1375" t="s">
        <v>235</v>
      </c>
      <c r="E1375" t="s">
        <v>238</v>
      </c>
      <c r="F1375" t="s">
        <v>89</v>
      </c>
      <c r="G1375" t="s">
        <v>136</v>
      </c>
      <c r="H1375" t="s">
        <v>13</v>
      </c>
      <c r="I1375">
        <v>-9.6629299039741336E-6</v>
      </c>
      <c r="J1375" t="s">
        <v>67</v>
      </c>
      <c r="K1375" t="s">
        <v>68</v>
      </c>
      <c r="L1375" t="s">
        <v>69</v>
      </c>
      <c r="M1375" t="s">
        <v>62</v>
      </c>
      <c r="O1375" t="s">
        <v>71</v>
      </c>
    </row>
    <row r="1376" spans="1:15" x14ac:dyDescent="0.2">
      <c r="A1376" t="s">
        <v>233</v>
      </c>
      <c r="B1376" t="s">
        <v>221</v>
      </c>
      <c r="C1376" t="s">
        <v>222</v>
      </c>
      <c r="D1376" t="s">
        <v>235</v>
      </c>
      <c r="E1376" t="s">
        <v>238</v>
      </c>
      <c r="F1376" t="s">
        <v>89</v>
      </c>
      <c r="G1376" t="s">
        <v>136</v>
      </c>
      <c r="H1376" t="s">
        <v>14</v>
      </c>
      <c r="I1376">
        <v>-6.7559746549737537E-7</v>
      </c>
      <c r="J1376" t="s">
        <v>67</v>
      </c>
      <c r="K1376" t="s">
        <v>68</v>
      </c>
      <c r="L1376" t="s">
        <v>69</v>
      </c>
      <c r="M1376" t="s">
        <v>62</v>
      </c>
      <c r="O1376" t="s">
        <v>71</v>
      </c>
    </row>
    <row r="1377" spans="1:15" x14ac:dyDescent="0.2">
      <c r="A1377" t="s">
        <v>233</v>
      </c>
      <c r="B1377" t="s">
        <v>221</v>
      </c>
      <c r="C1377" t="s">
        <v>222</v>
      </c>
      <c r="D1377" t="s">
        <v>235</v>
      </c>
      <c r="E1377" t="s">
        <v>238</v>
      </c>
      <c r="F1377" t="s">
        <v>89</v>
      </c>
      <c r="G1377" t="s">
        <v>136</v>
      </c>
      <c r="H1377" t="s">
        <v>15</v>
      </c>
      <c r="I1377">
        <v>-6.6775349956313606E-7</v>
      </c>
      <c r="J1377" t="s">
        <v>67</v>
      </c>
      <c r="K1377" t="s">
        <v>68</v>
      </c>
      <c r="L1377" t="s">
        <v>69</v>
      </c>
      <c r="M1377" t="s">
        <v>62</v>
      </c>
      <c r="O1377" t="s">
        <v>71</v>
      </c>
    </row>
    <row r="1378" spans="1:15" x14ac:dyDescent="0.2">
      <c r="A1378" t="s">
        <v>233</v>
      </c>
      <c r="B1378" t="s">
        <v>221</v>
      </c>
      <c r="C1378" t="s">
        <v>222</v>
      </c>
      <c r="D1378" t="s">
        <v>235</v>
      </c>
      <c r="E1378" t="s">
        <v>238</v>
      </c>
      <c r="F1378" t="s">
        <v>89</v>
      </c>
      <c r="G1378" t="s">
        <v>136</v>
      </c>
      <c r="H1378" t="s">
        <v>16</v>
      </c>
      <c r="I1378">
        <v>-1.9621126983891391E-6</v>
      </c>
      <c r="J1378" t="s">
        <v>67</v>
      </c>
      <c r="K1378" t="s">
        <v>68</v>
      </c>
      <c r="L1378" t="s">
        <v>69</v>
      </c>
      <c r="M1378" t="s">
        <v>62</v>
      </c>
      <c r="O1378" t="s">
        <v>71</v>
      </c>
    </row>
    <row r="1379" spans="1:15" x14ac:dyDescent="0.2">
      <c r="A1379" t="s">
        <v>233</v>
      </c>
      <c r="B1379" t="s">
        <v>221</v>
      </c>
      <c r="C1379" t="s">
        <v>222</v>
      </c>
      <c r="D1379" t="s">
        <v>235</v>
      </c>
      <c r="E1379" t="s">
        <v>238</v>
      </c>
      <c r="F1379" t="s">
        <v>89</v>
      </c>
      <c r="G1379" t="s">
        <v>136</v>
      </c>
      <c r="H1379" t="s">
        <v>17</v>
      </c>
      <c r="I1379">
        <v>-1.2049280145551959E-7</v>
      </c>
      <c r="J1379" t="s">
        <v>67</v>
      </c>
      <c r="K1379" t="s">
        <v>68</v>
      </c>
      <c r="L1379" t="s">
        <v>69</v>
      </c>
      <c r="M1379" t="s">
        <v>62</v>
      </c>
      <c r="O1379" t="s">
        <v>71</v>
      </c>
    </row>
    <row r="1380" spans="1:15" x14ac:dyDescent="0.2">
      <c r="A1380" t="s">
        <v>233</v>
      </c>
      <c r="B1380" t="s">
        <v>221</v>
      </c>
      <c r="C1380" t="s">
        <v>222</v>
      </c>
      <c r="D1380" t="s">
        <v>235</v>
      </c>
      <c r="E1380" t="s">
        <v>238</v>
      </c>
      <c r="F1380" t="s">
        <v>89</v>
      </c>
      <c r="G1380" t="s">
        <v>136</v>
      </c>
      <c r="H1380" t="s">
        <v>18</v>
      </c>
      <c r="I1380">
        <v>-2.8106657569485144E-7</v>
      </c>
      <c r="J1380" t="s">
        <v>67</v>
      </c>
      <c r="K1380" t="s">
        <v>68</v>
      </c>
      <c r="L1380" t="s">
        <v>69</v>
      </c>
      <c r="M1380" t="s">
        <v>62</v>
      </c>
      <c r="O1380" t="s">
        <v>71</v>
      </c>
    </row>
    <row r="1381" spans="1:15" x14ac:dyDescent="0.2">
      <c r="A1381" t="s">
        <v>233</v>
      </c>
      <c r="B1381" t="s">
        <v>221</v>
      </c>
      <c r="C1381" t="s">
        <v>222</v>
      </c>
      <c r="D1381" t="s">
        <v>235</v>
      </c>
      <c r="E1381" t="s">
        <v>238</v>
      </c>
      <c r="F1381" t="s">
        <v>89</v>
      </c>
      <c r="G1381" t="s">
        <v>136</v>
      </c>
      <c r="H1381" t="s">
        <v>79</v>
      </c>
      <c r="I1381">
        <v>-2.8741836398257573E-5</v>
      </c>
      <c r="J1381" t="s">
        <v>67</v>
      </c>
      <c r="K1381" t="s">
        <v>68</v>
      </c>
      <c r="L1381" t="s">
        <v>69</v>
      </c>
      <c r="M1381" t="s">
        <v>62</v>
      </c>
      <c r="O1381" t="s">
        <v>71</v>
      </c>
    </row>
    <row r="1382" spans="1:15" x14ac:dyDescent="0.2">
      <c r="A1382" t="s">
        <v>233</v>
      </c>
      <c r="B1382" t="s">
        <v>221</v>
      </c>
      <c r="C1382" t="s">
        <v>222</v>
      </c>
      <c r="D1382" t="s">
        <v>235</v>
      </c>
      <c r="E1382" t="s">
        <v>238</v>
      </c>
      <c r="F1382" t="s">
        <v>89</v>
      </c>
      <c r="G1382" t="s">
        <v>136</v>
      </c>
      <c r="H1382" t="s">
        <v>20</v>
      </c>
      <c r="I1382">
        <v>-1.6876524302364598E-7</v>
      </c>
      <c r="J1382" t="s">
        <v>67</v>
      </c>
      <c r="K1382" t="s">
        <v>68</v>
      </c>
      <c r="L1382" t="s">
        <v>69</v>
      </c>
      <c r="M1382" t="s">
        <v>62</v>
      </c>
      <c r="O1382" t="s">
        <v>71</v>
      </c>
    </row>
    <row r="1383" spans="1:15" x14ac:dyDescent="0.2">
      <c r="A1383" t="s">
        <v>233</v>
      </c>
      <c r="B1383" t="s">
        <v>221</v>
      </c>
      <c r="C1383" t="s">
        <v>222</v>
      </c>
      <c r="D1383" t="s">
        <v>235</v>
      </c>
      <c r="E1383" t="s">
        <v>238</v>
      </c>
      <c r="F1383" t="s">
        <v>89</v>
      </c>
      <c r="G1383" t="s">
        <v>136</v>
      </c>
      <c r="H1383" t="s">
        <v>21</v>
      </c>
      <c r="I1383">
        <v>-1.0982065093426389E-2</v>
      </c>
      <c r="J1383" t="s">
        <v>67</v>
      </c>
      <c r="K1383" t="s">
        <v>68</v>
      </c>
      <c r="L1383" t="s">
        <v>69</v>
      </c>
      <c r="M1383" t="s">
        <v>62</v>
      </c>
      <c r="O1383" t="s">
        <v>213</v>
      </c>
    </row>
    <row r="1384" spans="1:15" x14ac:dyDescent="0.2">
      <c r="A1384" t="s">
        <v>233</v>
      </c>
      <c r="B1384" t="s">
        <v>221</v>
      </c>
      <c r="C1384" t="s">
        <v>222</v>
      </c>
      <c r="D1384" t="s">
        <v>235</v>
      </c>
      <c r="E1384" t="s">
        <v>238</v>
      </c>
      <c r="F1384" t="s">
        <v>89</v>
      </c>
      <c r="G1384" t="s">
        <v>136</v>
      </c>
      <c r="H1384" t="s">
        <v>182</v>
      </c>
      <c r="I1384">
        <v>0</v>
      </c>
      <c r="J1384" t="s">
        <v>67</v>
      </c>
      <c r="K1384" t="s">
        <v>68</v>
      </c>
      <c r="L1384" t="s">
        <v>69</v>
      </c>
      <c r="M1384" t="s">
        <v>62</v>
      </c>
      <c r="O1384" t="s">
        <v>71</v>
      </c>
    </row>
    <row r="1385" spans="1:15" x14ac:dyDescent="0.2">
      <c r="A1385" t="s">
        <v>233</v>
      </c>
      <c r="B1385" t="s">
        <v>221</v>
      </c>
      <c r="C1385" t="s">
        <v>222</v>
      </c>
      <c r="D1385" t="s">
        <v>235</v>
      </c>
      <c r="E1385" t="s">
        <v>238</v>
      </c>
      <c r="F1385" t="s">
        <v>89</v>
      </c>
      <c r="G1385" t="s">
        <v>136</v>
      </c>
      <c r="H1385" t="s">
        <v>183</v>
      </c>
      <c r="I1385">
        <v>0</v>
      </c>
      <c r="J1385" t="s">
        <v>67</v>
      </c>
      <c r="K1385" t="s">
        <v>68</v>
      </c>
      <c r="L1385" t="s">
        <v>69</v>
      </c>
      <c r="M1385" t="s">
        <v>62</v>
      </c>
      <c r="O1385" t="s">
        <v>71</v>
      </c>
    </row>
    <row r="1386" spans="1:15" x14ac:dyDescent="0.2">
      <c r="A1386" t="s">
        <v>233</v>
      </c>
      <c r="B1386" t="s">
        <v>221</v>
      </c>
      <c r="C1386" t="s">
        <v>222</v>
      </c>
      <c r="D1386" t="s">
        <v>235</v>
      </c>
      <c r="E1386" t="s">
        <v>238</v>
      </c>
      <c r="F1386" t="s">
        <v>89</v>
      </c>
      <c r="G1386" t="s">
        <v>136</v>
      </c>
      <c r="H1386" t="s">
        <v>184</v>
      </c>
      <c r="I1386">
        <v>0</v>
      </c>
      <c r="J1386" t="s">
        <v>67</v>
      </c>
      <c r="K1386" t="s">
        <v>68</v>
      </c>
      <c r="L1386" t="s">
        <v>69</v>
      </c>
      <c r="M1386" t="s">
        <v>62</v>
      </c>
      <c r="O1386" t="s">
        <v>71</v>
      </c>
    </row>
    <row r="1387" spans="1:15" x14ac:dyDescent="0.2">
      <c r="A1387" t="s">
        <v>233</v>
      </c>
      <c r="B1387" t="s">
        <v>221</v>
      </c>
      <c r="C1387" t="s">
        <v>223</v>
      </c>
      <c r="D1387" t="s">
        <v>235</v>
      </c>
      <c r="E1387" t="s">
        <v>238</v>
      </c>
      <c r="F1387" t="s">
        <v>100</v>
      </c>
      <c r="G1387" t="s">
        <v>136</v>
      </c>
      <c r="H1387" t="s">
        <v>8</v>
      </c>
      <c r="I1387">
        <v>6.9720557767484471E-8</v>
      </c>
      <c r="J1387" t="s">
        <v>67</v>
      </c>
      <c r="K1387" t="s">
        <v>68</v>
      </c>
      <c r="L1387" t="s">
        <v>69</v>
      </c>
      <c r="M1387" t="s">
        <v>62</v>
      </c>
      <c r="O1387" t="s">
        <v>71</v>
      </c>
    </row>
    <row r="1388" spans="1:15" x14ac:dyDescent="0.2">
      <c r="A1388" t="s">
        <v>233</v>
      </c>
      <c r="B1388" t="s">
        <v>221</v>
      </c>
      <c r="C1388" t="s">
        <v>223</v>
      </c>
      <c r="D1388" t="s">
        <v>235</v>
      </c>
      <c r="E1388" t="s">
        <v>238</v>
      </c>
      <c r="F1388" t="s">
        <v>100</v>
      </c>
      <c r="G1388" t="s">
        <v>136</v>
      </c>
      <c r="H1388" t="s">
        <v>12</v>
      </c>
      <c r="I1388">
        <v>2.2092175249444489E-7</v>
      </c>
      <c r="J1388" t="s">
        <v>67</v>
      </c>
      <c r="K1388" t="s">
        <v>68</v>
      </c>
      <c r="L1388" t="s">
        <v>69</v>
      </c>
      <c r="M1388" t="s">
        <v>62</v>
      </c>
      <c r="O1388" t="s">
        <v>71</v>
      </c>
    </row>
    <row r="1389" spans="1:15" x14ac:dyDescent="0.2">
      <c r="A1389" t="s">
        <v>233</v>
      </c>
      <c r="B1389" t="s">
        <v>221</v>
      </c>
      <c r="C1389" t="s">
        <v>223</v>
      </c>
      <c r="D1389" t="s">
        <v>235</v>
      </c>
      <c r="E1389" t="s">
        <v>238</v>
      </c>
      <c r="F1389" t="s">
        <v>100</v>
      </c>
      <c r="G1389" t="s">
        <v>136</v>
      </c>
      <c r="H1389" t="s">
        <v>13</v>
      </c>
      <c r="I1389">
        <v>4.3275542281443211E-7</v>
      </c>
      <c r="J1389" t="s">
        <v>67</v>
      </c>
      <c r="K1389" t="s">
        <v>68</v>
      </c>
      <c r="L1389" t="s">
        <v>69</v>
      </c>
      <c r="M1389" t="s">
        <v>62</v>
      </c>
      <c r="O1389" t="s">
        <v>71</v>
      </c>
    </row>
    <row r="1390" spans="1:15" x14ac:dyDescent="0.2">
      <c r="A1390" t="s">
        <v>233</v>
      </c>
      <c r="B1390" t="s">
        <v>221</v>
      </c>
      <c r="C1390" t="s">
        <v>223</v>
      </c>
      <c r="D1390" t="s">
        <v>235</v>
      </c>
      <c r="E1390" t="s">
        <v>238</v>
      </c>
      <c r="F1390" t="s">
        <v>100</v>
      </c>
      <c r="G1390" t="s">
        <v>136</v>
      </c>
      <c r="H1390" t="s">
        <v>14</v>
      </c>
      <c r="I1390">
        <v>7.7730085778692078E-8</v>
      </c>
      <c r="J1390" t="s">
        <v>67</v>
      </c>
      <c r="K1390" t="s">
        <v>68</v>
      </c>
      <c r="L1390" t="s">
        <v>69</v>
      </c>
      <c r="M1390" t="s">
        <v>62</v>
      </c>
      <c r="O1390" t="s">
        <v>71</v>
      </c>
    </row>
    <row r="1391" spans="1:15" x14ac:dyDescent="0.2">
      <c r="A1391" t="s">
        <v>233</v>
      </c>
      <c r="B1391" t="s">
        <v>221</v>
      </c>
      <c r="C1391" t="s">
        <v>223</v>
      </c>
      <c r="D1391" t="s">
        <v>235</v>
      </c>
      <c r="E1391" t="s">
        <v>238</v>
      </c>
      <c r="F1391" t="s">
        <v>100</v>
      </c>
      <c r="G1391" t="s">
        <v>136</v>
      </c>
      <c r="H1391" t="s">
        <v>15</v>
      </c>
      <c r="I1391">
        <v>3.3678994115207073E-8</v>
      </c>
      <c r="J1391" t="s">
        <v>67</v>
      </c>
      <c r="K1391" t="s">
        <v>68</v>
      </c>
      <c r="L1391" t="s">
        <v>69</v>
      </c>
      <c r="M1391" t="s">
        <v>62</v>
      </c>
      <c r="O1391" t="s">
        <v>71</v>
      </c>
    </row>
    <row r="1392" spans="1:15" x14ac:dyDescent="0.2">
      <c r="A1392" t="s">
        <v>233</v>
      </c>
      <c r="B1392" t="s">
        <v>221</v>
      </c>
      <c r="C1392" t="s">
        <v>223</v>
      </c>
      <c r="D1392" t="s">
        <v>235</v>
      </c>
      <c r="E1392" t="s">
        <v>238</v>
      </c>
      <c r="F1392" t="s">
        <v>100</v>
      </c>
      <c r="G1392" t="s">
        <v>136</v>
      </c>
      <c r="H1392" t="s">
        <v>16</v>
      </c>
      <c r="I1392">
        <v>1.0643313854459473E-6</v>
      </c>
      <c r="J1392" t="s">
        <v>67</v>
      </c>
      <c r="K1392" t="s">
        <v>68</v>
      </c>
      <c r="L1392" t="s">
        <v>69</v>
      </c>
      <c r="M1392" t="s">
        <v>62</v>
      </c>
      <c r="O1392" t="s">
        <v>71</v>
      </c>
    </row>
    <row r="1393" spans="1:15" x14ac:dyDescent="0.2">
      <c r="A1393" t="s">
        <v>233</v>
      </c>
      <c r="B1393" t="s">
        <v>221</v>
      </c>
      <c r="C1393" t="s">
        <v>223</v>
      </c>
      <c r="D1393" t="s">
        <v>235</v>
      </c>
      <c r="E1393" t="s">
        <v>238</v>
      </c>
      <c r="F1393" t="s">
        <v>100</v>
      </c>
      <c r="G1393" t="s">
        <v>136</v>
      </c>
      <c r="H1393" t="s">
        <v>17</v>
      </c>
      <c r="I1393">
        <v>2.7659927011986049E-9</v>
      </c>
      <c r="J1393" t="s">
        <v>67</v>
      </c>
      <c r="K1393" t="s">
        <v>68</v>
      </c>
      <c r="L1393" t="s">
        <v>69</v>
      </c>
      <c r="M1393" t="s">
        <v>62</v>
      </c>
      <c r="O1393" t="s">
        <v>71</v>
      </c>
    </row>
    <row r="1394" spans="1:15" x14ac:dyDescent="0.2">
      <c r="A1394" t="s">
        <v>233</v>
      </c>
      <c r="B1394" t="s">
        <v>221</v>
      </c>
      <c r="C1394" t="s">
        <v>223</v>
      </c>
      <c r="D1394" t="s">
        <v>235</v>
      </c>
      <c r="E1394" t="s">
        <v>238</v>
      </c>
      <c r="F1394" t="s">
        <v>100</v>
      </c>
      <c r="G1394" t="s">
        <v>136</v>
      </c>
      <c r="H1394" t="s">
        <v>18</v>
      </c>
      <c r="I1394">
        <v>6.529167314981416E-9</v>
      </c>
      <c r="J1394" t="s">
        <v>67</v>
      </c>
      <c r="K1394" t="s">
        <v>68</v>
      </c>
      <c r="L1394" t="s">
        <v>69</v>
      </c>
      <c r="M1394" t="s">
        <v>62</v>
      </c>
      <c r="O1394" t="s">
        <v>71</v>
      </c>
    </row>
    <row r="1395" spans="1:15" x14ac:dyDescent="0.2">
      <c r="A1395" t="s">
        <v>233</v>
      </c>
      <c r="B1395" t="s">
        <v>221</v>
      </c>
      <c r="C1395" t="s">
        <v>223</v>
      </c>
      <c r="D1395" t="s">
        <v>235</v>
      </c>
      <c r="E1395" t="s">
        <v>238</v>
      </c>
      <c r="F1395" t="s">
        <v>100</v>
      </c>
      <c r="G1395" t="s">
        <v>136</v>
      </c>
      <c r="H1395" t="s">
        <v>79</v>
      </c>
      <c r="I1395">
        <v>1.2232745111295693E-6</v>
      </c>
      <c r="J1395" t="s">
        <v>67</v>
      </c>
      <c r="K1395" t="s">
        <v>68</v>
      </c>
      <c r="L1395" t="s">
        <v>69</v>
      </c>
      <c r="M1395" t="s">
        <v>62</v>
      </c>
      <c r="O1395" t="s">
        <v>71</v>
      </c>
    </row>
    <row r="1396" spans="1:15" x14ac:dyDescent="0.2">
      <c r="A1396" t="s">
        <v>233</v>
      </c>
      <c r="B1396" t="s">
        <v>221</v>
      </c>
      <c r="C1396" t="s">
        <v>223</v>
      </c>
      <c r="D1396" t="s">
        <v>235</v>
      </c>
      <c r="E1396" t="s">
        <v>238</v>
      </c>
      <c r="F1396" t="s">
        <v>100</v>
      </c>
      <c r="G1396" t="s">
        <v>136</v>
      </c>
      <c r="H1396" t="s">
        <v>20</v>
      </c>
      <c r="I1396">
        <v>9.6649021606953761E-9</v>
      </c>
      <c r="J1396" t="s">
        <v>67</v>
      </c>
      <c r="K1396" t="s">
        <v>68</v>
      </c>
      <c r="L1396" t="s">
        <v>69</v>
      </c>
      <c r="M1396" t="s">
        <v>62</v>
      </c>
      <c r="O1396" t="s">
        <v>71</v>
      </c>
    </row>
    <row r="1397" spans="1:15" x14ac:dyDescent="0.2">
      <c r="A1397" t="s">
        <v>233</v>
      </c>
      <c r="B1397" t="s">
        <v>221</v>
      </c>
      <c r="C1397" t="s">
        <v>223</v>
      </c>
      <c r="D1397" t="s">
        <v>235</v>
      </c>
      <c r="E1397" t="s">
        <v>238</v>
      </c>
      <c r="F1397" t="s">
        <v>100</v>
      </c>
      <c r="G1397" t="s">
        <v>136</v>
      </c>
      <c r="H1397" t="s">
        <v>21</v>
      </c>
      <c r="I1397">
        <v>6.1674677619485952E-4</v>
      </c>
      <c r="J1397" t="s">
        <v>67</v>
      </c>
      <c r="K1397" t="s">
        <v>68</v>
      </c>
      <c r="L1397" t="s">
        <v>69</v>
      </c>
      <c r="M1397" t="s">
        <v>62</v>
      </c>
      <c r="O1397" t="s">
        <v>213</v>
      </c>
    </row>
    <row r="1398" spans="1:15" x14ac:dyDescent="0.2">
      <c r="A1398" t="s">
        <v>233</v>
      </c>
      <c r="B1398" t="s">
        <v>221</v>
      </c>
      <c r="C1398" t="s">
        <v>223</v>
      </c>
      <c r="D1398" t="s">
        <v>235</v>
      </c>
      <c r="E1398" t="s">
        <v>238</v>
      </c>
      <c r="F1398" t="s">
        <v>100</v>
      </c>
      <c r="G1398" t="s">
        <v>136</v>
      </c>
      <c r="H1398" t="s">
        <v>182</v>
      </c>
      <c r="I1398">
        <v>0</v>
      </c>
      <c r="J1398" t="s">
        <v>67</v>
      </c>
      <c r="K1398" t="s">
        <v>68</v>
      </c>
      <c r="L1398" t="s">
        <v>69</v>
      </c>
      <c r="M1398" t="s">
        <v>62</v>
      </c>
      <c r="O1398" t="s">
        <v>71</v>
      </c>
    </row>
    <row r="1399" spans="1:15" x14ac:dyDescent="0.2">
      <c r="A1399" t="s">
        <v>233</v>
      </c>
      <c r="B1399" t="s">
        <v>221</v>
      </c>
      <c r="C1399" t="s">
        <v>223</v>
      </c>
      <c r="D1399" t="s">
        <v>235</v>
      </c>
      <c r="E1399" t="s">
        <v>238</v>
      </c>
      <c r="F1399" t="s">
        <v>100</v>
      </c>
      <c r="G1399" t="s">
        <v>136</v>
      </c>
      <c r="H1399" t="s">
        <v>183</v>
      </c>
      <c r="I1399">
        <v>0</v>
      </c>
      <c r="J1399" t="s">
        <v>67</v>
      </c>
      <c r="K1399" t="s">
        <v>68</v>
      </c>
      <c r="L1399" t="s">
        <v>69</v>
      </c>
      <c r="M1399" t="s">
        <v>62</v>
      </c>
      <c r="O1399" t="s">
        <v>71</v>
      </c>
    </row>
    <row r="1400" spans="1:15" x14ac:dyDescent="0.2">
      <c r="A1400" t="s">
        <v>233</v>
      </c>
      <c r="B1400" t="s">
        <v>221</v>
      </c>
      <c r="C1400" t="s">
        <v>223</v>
      </c>
      <c r="D1400" t="s">
        <v>235</v>
      </c>
      <c r="E1400" t="s">
        <v>238</v>
      </c>
      <c r="F1400" t="s">
        <v>100</v>
      </c>
      <c r="G1400" t="s">
        <v>136</v>
      </c>
      <c r="H1400" t="s">
        <v>184</v>
      </c>
      <c r="I1400">
        <v>0</v>
      </c>
      <c r="J1400" t="s">
        <v>67</v>
      </c>
      <c r="K1400" t="s">
        <v>68</v>
      </c>
      <c r="L1400" t="s">
        <v>69</v>
      </c>
      <c r="M1400" t="s">
        <v>62</v>
      </c>
      <c r="O1400" t="s">
        <v>71</v>
      </c>
    </row>
    <row r="1401" spans="1:15" x14ac:dyDescent="0.2">
      <c r="A1401" t="s">
        <v>233</v>
      </c>
      <c r="B1401" t="s">
        <v>221</v>
      </c>
      <c r="C1401" t="s">
        <v>223</v>
      </c>
      <c r="D1401" t="s">
        <v>235</v>
      </c>
      <c r="E1401" t="s">
        <v>238</v>
      </c>
      <c r="F1401" t="s">
        <v>120</v>
      </c>
      <c r="G1401" t="s">
        <v>136</v>
      </c>
      <c r="H1401" t="s">
        <v>8</v>
      </c>
      <c r="I1401">
        <v>2.6113744075829388E-6</v>
      </c>
      <c r="J1401" t="s">
        <v>67</v>
      </c>
      <c r="K1401" t="s">
        <v>68</v>
      </c>
      <c r="L1401" t="s">
        <v>69</v>
      </c>
      <c r="M1401" t="s">
        <v>62</v>
      </c>
      <c r="O1401" t="s">
        <v>71</v>
      </c>
    </row>
    <row r="1402" spans="1:15" x14ac:dyDescent="0.2">
      <c r="A1402" t="s">
        <v>233</v>
      </c>
      <c r="B1402" t="s">
        <v>221</v>
      </c>
      <c r="C1402" t="s">
        <v>223</v>
      </c>
      <c r="D1402" t="s">
        <v>235</v>
      </c>
      <c r="E1402" t="s">
        <v>238</v>
      </c>
      <c r="F1402" t="s">
        <v>120</v>
      </c>
      <c r="G1402" t="s">
        <v>136</v>
      </c>
      <c r="H1402" t="s">
        <v>12</v>
      </c>
      <c r="I1402">
        <v>4.8037914691943127E-6</v>
      </c>
      <c r="J1402" t="s">
        <v>67</v>
      </c>
      <c r="K1402" t="s">
        <v>68</v>
      </c>
      <c r="L1402" t="s">
        <v>69</v>
      </c>
      <c r="M1402" t="s">
        <v>62</v>
      </c>
      <c r="O1402" t="s">
        <v>71</v>
      </c>
    </row>
    <row r="1403" spans="1:15" x14ac:dyDescent="0.2">
      <c r="A1403" t="s">
        <v>233</v>
      </c>
      <c r="B1403" t="s">
        <v>221</v>
      </c>
      <c r="C1403" t="s">
        <v>223</v>
      </c>
      <c r="D1403" t="s">
        <v>235</v>
      </c>
      <c r="E1403" t="s">
        <v>238</v>
      </c>
      <c r="F1403" t="s">
        <v>120</v>
      </c>
      <c r="G1403" t="s">
        <v>136</v>
      </c>
      <c r="H1403" t="s">
        <v>13</v>
      </c>
      <c r="I1403">
        <v>0</v>
      </c>
      <c r="J1403" t="s">
        <v>67</v>
      </c>
      <c r="K1403" t="s">
        <v>68</v>
      </c>
      <c r="L1403" t="s">
        <v>69</v>
      </c>
      <c r="M1403" t="s">
        <v>62</v>
      </c>
      <c r="O1403" t="s">
        <v>71</v>
      </c>
    </row>
    <row r="1404" spans="1:15" x14ac:dyDescent="0.2">
      <c r="A1404" t="s">
        <v>233</v>
      </c>
      <c r="B1404" t="s">
        <v>221</v>
      </c>
      <c r="C1404" t="s">
        <v>223</v>
      </c>
      <c r="D1404" t="s">
        <v>235</v>
      </c>
      <c r="E1404" t="s">
        <v>238</v>
      </c>
      <c r="F1404" t="s">
        <v>120</v>
      </c>
      <c r="G1404" t="s">
        <v>136</v>
      </c>
      <c r="H1404" t="s">
        <v>14</v>
      </c>
      <c r="I1404">
        <v>0</v>
      </c>
      <c r="J1404" t="s">
        <v>67</v>
      </c>
      <c r="K1404" t="s">
        <v>68</v>
      </c>
      <c r="L1404" t="s">
        <v>69</v>
      </c>
      <c r="M1404" t="s">
        <v>62</v>
      </c>
      <c r="O1404" t="s">
        <v>71</v>
      </c>
    </row>
    <row r="1405" spans="1:15" x14ac:dyDescent="0.2">
      <c r="A1405" t="s">
        <v>233</v>
      </c>
      <c r="B1405" t="s">
        <v>221</v>
      </c>
      <c r="C1405" t="s">
        <v>223</v>
      </c>
      <c r="D1405" t="s">
        <v>235</v>
      </c>
      <c r="E1405" t="s">
        <v>238</v>
      </c>
      <c r="F1405" t="s">
        <v>120</v>
      </c>
      <c r="G1405" t="s">
        <v>136</v>
      </c>
      <c r="H1405" t="s">
        <v>15</v>
      </c>
      <c r="I1405">
        <v>0</v>
      </c>
      <c r="J1405" t="s">
        <v>67</v>
      </c>
      <c r="K1405" t="s">
        <v>68</v>
      </c>
      <c r="L1405" t="s">
        <v>69</v>
      </c>
      <c r="M1405" t="s">
        <v>62</v>
      </c>
      <c r="O1405" t="s">
        <v>71</v>
      </c>
    </row>
    <row r="1406" spans="1:15" x14ac:dyDescent="0.2">
      <c r="A1406" t="s">
        <v>233</v>
      </c>
      <c r="B1406" t="s">
        <v>221</v>
      </c>
      <c r="C1406" t="s">
        <v>223</v>
      </c>
      <c r="D1406" t="s">
        <v>235</v>
      </c>
      <c r="E1406" t="s">
        <v>238</v>
      </c>
      <c r="F1406" t="s">
        <v>120</v>
      </c>
      <c r="G1406" t="s">
        <v>136</v>
      </c>
      <c r="H1406" t="s">
        <v>16</v>
      </c>
      <c r="I1406">
        <v>1.2109952606635071E-5</v>
      </c>
      <c r="J1406" t="s">
        <v>67</v>
      </c>
      <c r="K1406" t="s">
        <v>68</v>
      </c>
      <c r="L1406" t="s">
        <v>69</v>
      </c>
      <c r="M1406" t="s">
        <v>62</v>
      </c>
      <c r="O1406" t="s">
        <v>71</v>
      </c>
    </row>
    <row r="1407" spans="1:15" x14ac:dyDescent="0.2">
      <c r="A1407" t="s">
        <v>233</v>
      </c>
      <c r="B1407" t="s">
        <v>221</v>
      </c>
      <c r="C1407" t="s">
        <v>223</v>
      </c>
      <c r="D1407" t="s">
        <v>235</v>
      </c>
      <c r="E1407" t="s">
        <v>238</v>
      </c>
      <c r="F1407" t="s">
        <v>120</v>
      </c>
      <c r="G1407" t="s">
        <v>136</v>
      </c>
      <c r="H1407" t="s">
        <v>17</v>
      </c>
      <c r="I1407">
        <v>0</v>
      </c>
      <c r="J1407" t="s">
        <v>67</v>
      </c>
      <c r="K1407" t="s">
        <v>68</v>
      </c>
      <c r="L1407" t="s">
        <v>69</v>
      </c>
      <c r="M1407" t="s">
        <v>62</v>
      </c>
      <c r="O1407" t="s">
        <v>71</v>
      </c>
    </row>
    <row r="1408" spans="1:15" x14ac:dyDescent="0.2">
      <c r="A1408" t="s">
        <v>233</v>
      </c>
      <c r="B1408" t="s">
        <v>221</v>
      </c>
      <c r="C1408" t="s">
        <v>223</v>
      </c>
      <c r="D1408" t="s">
        <v>235</v>
      </c>
      <c r="E1408" t="s">
        <v>238</v>
      </c>
      <c r="F1408" t="s">
        <v>120</v>
      </c>
      <c r="G1408" t="s">
        <v>136</v>
      </c>
      <c r="H1408" t="s">
        <v>18</v>
      </c>
      <c r="I1408">
        <v>0</v>
      </c>
      <c r="J1408" t="s">
        <v>67</v>
      </c>
      <c r="K1408" t="s">
        <v>68</v>
      </c>
      <c r="L1408" t="s">
        <v>69</v>
      </c>
      <c r="M1408" t="s">
        <v>62</v>
      </c>
      <c r="O1408" t="s">
        <v>71</v>
      </c>
    </row>
    <row r="1409" spans="1:15" x14ac:dyDescent="0.2">
      <c r="A1409" t="s">
        <v>233</v>
      </c>
      <c r="B1409" t="s">
        <v>221</v>
      </c>
      <c r="C1409" t="s">
        <v>223</v>
      </c>
      <c r="D1409" t="s">
        <v>235</v>
      </c>
      <c r="E1409" t="s">
        <v>238</v>
      </c>
      <c r="F1409" t="s">
        <v>120</v>
      </c>
      <c r="G1409" t="s">
        <v>136</v>
      </c>
      <c r="H1409" t="s">
        <v>79</v>
      </c>
      <c r="I1409">
        <v>3.6966824644549766E-7</v>
      </c>
      <c r="J1409" t="s">
        <v>67</v>
      </c>
      <c r="K1409" t="s">
        <v>68</v>
      </c>
      <c r="L1409" t="s">
        <v>69</v>
      </c>
      <c r="M1409" t="s">
        <v>62</v>
      </c>
      <c r="O1409" t="s">
        <v>71</v>
      </c>
    </row>
    <row r="1410" spans="1:15" x14ac:dyDescent="0.2">
      <c r="A1410" t="s">
        <v>233</v>
      </c>
      <c r="B1410" t="s">
        <v>221</v>
      </c>
      <c r="C1410" t="s">
        <v>223</v>
      </c>
      <c r="D1410" t="s">
        <v>235</v>
      </c>
      <c r="E1410" t="s">
        <v>238</v>
      </c>
      <c r="F1410" t="s">
        <v>120</v>
      </c>
      <c r="G1410" t="s">
        <v>136</v>
      </c>
      <c r="H1410" t="s">
        <v>20</v>
      </c>
      <c r="I1410">
        <v>0</v>
      </c>
      <c r="J1410" t="s">
        <v>67</v>
      </c>
      <c r="K1410" t="s">
        <v>68</v>
      </c>
      <c r="L1410" t="s">
        <v>69</v>
      </c>
      <c r="M1410" t="s">
        <v>62</v>
      </c>
      <c r="O1410" t="s">
        <v>71</v>
      </c>
    </row>
    <row r="1411" spans="1:15" x14ac:dyDescent="0.2">
      <c r="A1411" t="s">
        <v>233</v>
      </c>
      <c r="B1411" t="s">
        <v>221</v>
      </c>
      <c r="C1411" t="s">
        <v>223</v>
      </c>
      <c r="D1411" t="s">
        <v>235</v>
      </c>
      <c r="E1411" t="s">
        <v>238</v>
      </c>
      <c r="F1411" t="s">
        <v>120</v>
      </c>
      <c r="G1411" t="s">
        <v>136</v>
      </c>
      <c r="H1411" t="s">
        <v>21</v>
      </c>
      <c r="I1411">
        <v>0.15425262263893971</v>
      </c>
      <c r="J1411" t="s">
        <v>67</v>
      </c>
      <c r="K1411" t="s">
        <v>68</v>
      </c>
      <c r="L1411" t="s">
        <v>69</v>
      </c>
      <c r="M1411" t="s">
        <v>62</v>
      </c>
      <c r="O1411" t="s">
        <v>213</v>
      </c>
    </row>
    <row r="1412" spans="1:15" x14ac:dyDescent="0.2">
      <c r="A1412" t="s">
        <v>233</v>
      </c>
      <c r="B1412" t="s">
        <v>221</v>
      </c>
      <c r="C1412" t="s">
        <v>223</v>
      </c>
      <c r="D1412" t="s">
        <v>235</v>
      </c>
      <c r="E1412" t="s">
        <v>238</v>
      </c>
      <c r="F1412" t="s">
        <v>120</v>
      </c>
      <c r="G1412" t="s">
        <v>136</v>
      </c>
      <c r="H1412" t="s">
        <v>182</v>
      </c>
      <c r="I1412">
        <v>0</v>
      </c>
      <c r="J1412" t="s">
        <v>67</v>
      </c>
      <c r="K1412" t="s">
        <v>68</v>
      </c>
      <c r="L1412" t="s">
        <v>69</v>
      </c>
      <c r="M1412" t="s">
        <v>62</v>
      </c>
      <c r="O1412" t="s">
        <v>71</v>
      </c>
    </row>
    <row r="1413" spans="1:15" x14ac:dyDescent="0.2">
      <c r="A1413" t="s">
        <v>233</v>
      </c>
      <c r="B1413" t="s">
        <v>221</v>
      </c>
      <c r="C1413" t="s">
        <v>223</v>
      </c>
      <c r="D1413" t="s">
        <v>235</v>
      </c>
      <c r="E1413" t="s">
        <v>238</v>
      </c>
      <c r="F1413" t="s">
        <v>120</v>
      </c>
      <c r="G1413" t="s">
        <v>136</v>
      </c>
      <c r="H1413" t="s">
        <v>183</v>
      </c>
      <c r="I1413">
        <v>0</v>
      </c>
      <c r="J1413" t="s">
        <v>67</v>
      </c>
      <c r="K1413" t="s">
        <v>68</v>
      </c>
      <c r="L1413" t="s">
        <v>69</v>
      </c>
      <c r="M1413" t="s">
        <v>62</v>
      </c>
      <c r="O1413" t="s">
        <v>71</v>
      </c>
    </row>
    <row r="1414" spans="1:15" x14ac:dyDescent="0.2">
      <c r="A1414" t="s">
        <v>233</v>
      </c>
      <c r="B1414" t="s">
        <v>221</v>
      </c>
      <c r="C1414" t="s">
        <v>223</v>
      </c>
      <c r="D1414" t="s">
        <v>235</v>
      </c>
      <c r="E1414" t="s">
        <v>238</v>
      </c>
      <c r="F1414" t="s">
        <v>120</v>
      </c>
      <c r="G1414" t="s">
        <v>136</v>
      </c>
      <c r="H1414" t="s">
        <v>184</v>
      </c>
      <c r="I1414">
        <v>0</v>
      </c>
      <c r="J1414" t="s">
        <v>67</v>
      </c>
      <c r="K1414" t="s">
        <v>68</v>
      </c>
      <c r="L1414" t="s">
        <v>69</v>
      </c>
      <c r="M1414" t="s">
        <v>62</v>
      </c>
      <c r="O1414" t="s">
        <v>71</v>
      </c>
    </row>
    <row r="1415" spans="1:15" x14ac:dyDescent="0.2">
      <c r="A1415" t="s">
        <v>233</v>
      </c>
      <c r="B1415" t="s">
        <v>221</v>
      </c>
      <c r="C1415" t="s">
        <v>223</v>
      </c>
      <c r="D1415" t="s">
        <v>235</v>
      </c>
      <c r="E1415" t="s">
        <v>238</v>
      </c>
      <c r="F1415" t="s">
        <v>89</v>
      </c>
      <c r="G1415" t="s">
        <v>136</v>
      </c>
      <c r="H1415" t="s">
        <v>8</v>
      </c>
      <c r="I1415">
        <v>-5.2040811256752529E-6</v>
      </c>
      <c r="J1415" t="s">
        <v>67</v>
      </c>
      <c r="K1415" t="s">
        <v>68</v>
      </c>
      <c r="L1415" t="s">
        <v>69</v>
      </c>
      <c r="M1415" t="s">
        <v>62</v>
      </c>
      <c r="O1415" t="s">
        <v>71</v>
      </c>
    </row>
    <row r="1416" spans="1:15" x14ac:dyDescent="0.2">
      <c r="A1416" t="s">
        <v>233</v>
      </c>
      <c r="B1416" t="s">
        <v>221</v>
      </c>
      <c r="C1416" t="s">
        <v>223</v>
      </c>
      <c r="D1416" t="s">
        <v>235</v>
      </c>
      <c r="E1416" t="s">
        <v>238</v>
      </c>
      <c r="F1416" t="s">
        <v>89</v>
      </c>
      <c r="G1416" t="s">
        <v>136</v>
      </c>
      <c r="H1416" t="s">
        <v>12</v>
      </c>
      <c r="I1416">
        <v>-1.7544223627341044E-5</v>
      </c>
      <c r="J1416" t="s">
        <v>67</v>
      </c>
      <c r="K1416" t="s">
        <v>68</v>
      </c>
      <c r="L1416" t="s">
        <v>69</v>
      </c>
      <c r="M1416" t="s">
        <v>62</v>
      </c>
      <c r="O1416" t="s">
        <v>71</v>
      </c>
    </row>
    <row r="1417" spans="1:15" x14ac:dyDescent="0.2">
      <c r="A1417" t="s">
        <v>233</v>
      </c>
      <c r="B1417" t="s">
        <v>221</v>
      </c>
      <c r="C1417" t="s">
        <v>223</v>
      </c>
      <c r="D1417" t="s">
        <v>235</v>
      </c>
      <c r="E1417" t="s">
        <v>238</v>
      </c>
      <c r="F1417" t="s">
        <v>89</v>
      </c>
      <c r="G1417" t="s">
        <v>136</v>
      </c>
      <c r="H1417" t="s">
        <v>13</v>
      </c>
      <c r="I1417">
        <v>-8.8082231023115109E-5</v>
      </c>
      <c r="J1417" t="s">
        <v>67</v>
      </c>
      <c r="K1417" t="s">
        <v>68</v>
      </c>
      <c r="L1417" t="s">
        <v>69</v>
      </c>
      <c r="M1417" t="s">
        <v>62</v>
      </c>
      <c r="O1417" t="s">
        <v>71</v>
      </c>
    </row>
    <row r="1418" spans="1:15" x14ac:dyDescent="0.2">
      <c r="A1418" t="s">
        <v>233</v>
      </c>
      <c r="B1418" t="s">
        <v>221</v>
      </c>
      <c r="C1418" t="s">
        <v>223</v>
      </c>
      <c r="D1418" t="s">
        <v>235</v>
      </c>
      <c r="E1418" t="s">
        <v>238</v>
      </c>
      <c r="F1418" t="s">
        <v>89</v>
      </c>
      <c r="G1418" t="s">
        <v>136</v>
      </c>
      <c r="H1418" t="s">
        <v>14</v>
      </c>
      <c r="I1418">
        <v>-7.5205199443700481E-6</v>
      </c>
      <c r="J1418" t="s">
        <v>67</v>
      </c>
      <c r="K1418" t="s">
        <v>68</v>
      </c>
      <c r="L1418" t="s">
        <v>69</v>
      </c>
      <c r="M1418" t="s">
        <v>62</v>
      </c>
      <c r="O1418" t="s">
        <v>71</v>
      </c>
    </row>
    <row r="1419" spans="1:15" x14ac:dyDescent="0.2">
      <c r="A1419" t="s">
        <v>233</v>
      </c>
      <c r="B1419" t="s">
        <v>221</v>
      </c>
      <c r="C1419" t="s">
        <v>223</v>
      </c>
      <c r="D1419" t="s">
        <v>235</v>
      </c>
      <c r="E1419" t="s">
        <v>238</v>
      </c>
      <c r="F1419" t="s">
        <v>89</v>
      </c>
      <c r="G1419" t="s">
        <v>136</v>
      </c>
      <c r="H1419" t="s">
        <v>15</v>
      </c>
      <c r="I1419">
        <v>-2.5902780428126233E-6</v>
      </c>
      <c r="J1419" t="s">
        <v>67</v>
      </c>
      <c r="K1419" t="s">
        <v>68</v>
      </c>
      <c r="L1419" t="s">
        <v>69</v>
      </c>
      <c r="M1419" t="s">
        <v>62</v>
      </c>
      <c r="O1419" t="s">
        <v>71</v>
      </c>
    </row>
    <row r="1420" spans="1:15" x14ac:dyDescent="0.2">
      <c r="A1420" t="s">
        <v>233</v>
      </c>
      <c r="B1420" t="s">
        <v>221</v>
      </c>
      <c r="C1420" t="s">
        <v>223</v>
      </c>
      <c r="D1420" t="s">
        <v>235</v>
      </c>
      <c r="E1420" t="s">
        <v>238</v>
      </c>
      <c r="F1420" t="s">
        <v>89</v>
      </c>
      <c r="G1420" t="s">
        <v>136</v>
      </c>
      <c r="H1420" t="s">
        <v>16</v>
      </c>
      <c r="I1420">
        <v>-3.6316499341385738E-4</v>
      </c>
      <c r="J1420" t="s">
        <v>67</v>
      </c>
      <c r="K1420" t="s">
        <v>68</v>
      </c>
      <c r="L1420" t="s">
        <v>69</v>
      </c>
      <c r="M1420" t="s">
        <v>62</v>
      </c>
      <c r="O1420" t="s">
        <v>71</v>
      </c>
    </row>
    <row r="1421" spans="1:15" x14ac:dyDescent="0.2">
      <c r="A1421" t="s">
        <v>233</v>
      </c>
      <c r="B1421" t="s">
        <v>221</v>
      </c>
      <c r="C1421" t="s">
        <v>223</v>
      </c>
      <c r="D1421" t="s">
        <v>235</v>
      </c>
      <c r="E1421" t="s">
        <v>238</v>
      </c>
      <c r="F1421" t="s">
        <v>89</v>
      </c>
      <c r="G1421" t="s">
        <v>136</v>
      </c>
      <c r="H1421" t="s">
        <v>17</v>
      </c>
      <c r="I1421">
        <v>-1.2741605054227484E-7</v>
      </c>
      <c r="J1421" t="s">
        <v>67</v>
      </c>
      <c r="K1421" t="s">
        <v>68</v>
      </c>
      <c r="L1421" t="s">
        <v>69</v>
      </c>
      <c r="M1421" t="s">
        <v>62</v>
      </c>
      <c r="O1421" t="s">
        <v>71</v>
      </c>
    </row>
    <row r="1422" spans="1:15" x14ac:dyDescent="0.2">
      <c r="A1422" t="s">
        <v>233</v>
      </c>
      <c r="B1422" t="s">
        <v>221</v>
      </c>
      <c r="C1422" t="s">
        <v>223</v>
      </c>
      <c r="D1422" t="s">
        <v>235</v>
      </c>
      <c r="E1422" t="s">
        <v>238</v>
      </c>
      <c r="F1422" t="s">
        <v>89</v>
      </c>
      <c r="G1422" t="s">
        <v>136</v>
      </c>
      <c r="H1422" t="s">
        <v>18</v>
      </c>
      <c r="I1422">
        <v>-2.8967619723535362E-7</v>
      </c>
      <c r="J1422" t="s">
        <v>67</v>
      </c>
      <c r="K1422" t="s">
        <v>68</v>
      </c>
      <c r="L1422" t="s">
        <v>69</v>
      </c>
      <c r="M1422" t="s">
        <v>62</v>
      </c>
      <c r="O1422" t="s">
        <v>71</v>
      </c>
    </row>
    <row r="1423" spans="1:15" x14ac:dyDescent="0.2">
      <c r="A1423" t="s">
        <v>233</v>
      </c>
      <c r="B1423" t="s">
        <v>221</v>
      </c>
      <c r="C1423" t="s">
        <v>223</v>
      </c>
      <c r="D1423" t="s">
        <v>235</v>
      </c>
      <c r="E1423" t="s">
        <v>238</v>
      </c>
      <c r="F1423" t="s">
        <v>89</v>
      </c>
      <c r="G1423" t="s">
        <v>136</v>
      </c>
      <c r="H1423" t="s">
        <v>79</v>
      </c>
      <c r="I1423">
        <v>-9.8131968541784466E-5</v>
      </c>
      <c r="J1423" t="s">
        <v>67</v>
      </c>
      <c r="K1423" t="s">
        <v>68</v>
      </c>
      <c r="L1423" t="s">
        <v>69</v>
      </c>
      <c r="M1423" t="s">
        <v>62</v>
      </c>
      <c r="O1423" t="s">
        <v>71</v>
      </c>
    </row>
    <row r="1424" spans="1:15" x14ac:dyDescent="0.2">
      <c r="A1424" t="s">
        <v>233</v>
      </c>
      <c r="B1424" t="s">
        <v>221</v>
      </c>
      <c r="C1424" t="s">
        <v>223</v>
      </c>
      <c r="D1424" t="s">
        <v>235</v>
      </c>
      <c r="E1424" t="s">
        <v>238</v>
      </c>
      <c r="F1424" t="s">
        <v>89</v>
      </c>
      <c r="G1424" t="s">
        <v>136</v>
      </c>
      <c r="H1424" t="s">
        <v>20</v>
      </c>
      <c r="I1424">
        <v>-5.836542726594728E-7</v>
      </c>
      <c r="J1424" t="s">
        <v>67</v>
      </c>
      <c r="K1424" t="s">
        <v>68</v>
      </c>
      <c r="L1424" t="s">
        <v>69</v>
      </c>
      <c r="M1424" t="s">
        <v>62</v>
      </c>
      <c r="O1424" t="s">
        <v>71</v>
      </c>
    </row>
    <row r="1425" spans="1:15" x14ac:dyDescent="0.2">
      <c r="A1425" t="s">
        <v>233</v>
      </c>
      <c r="B1425" t="s">
        <v>221</v>
      </c>
      <c r="C1425" t="s">
        <v>223</v>
      </c>
      <c r="D1425" t="s">
        <v>235</v>
      </c>
      <c r="E1425" t="s">
        <v>238</v>
      </c>
      <c r="F1425" t="s">
        <v>89</v>
      </c>
      <c r="G1425" t="s">
        <v>136</v>
      </c>
      <c r="H1425" t="s">
        <v>21</v>
      </c>
      <c r="I1425">
        <v>-6.0213940956531334E-2</v>
      </c>
      <c r="J1425" t="s">
        <v>67</v>
      </c>
      <c r="K1425" t="s">
        <v>68</v>
      </c>
      <c r="L1425" t="s">
        <v>69</v>
      </c>
      <c r="M1425" t="s">
        <v>62</v>
      </c>
      <c r="O1425" t="s">
        <v>213</v>
      </c>
    </row>
    <row r="1426" spans="1:15" x14ac:dyDescent="0.2">
      <c r="A1426" t="s">
        <v>233</v>
      </c>
      <c r="B1426" t="s">
        <v>221</v>
      </c>
      <c r="C1426" t="s">
        <v>223</v>
      </c>
      <c r="D1426" t="s">
        <v>235</v>
      </c>
      <c r="E1426" t="s">
        <v>238</v>
      </c>
      <c r="F1426" t="s">
        <v>89</v>
      </c>
      <c r="G1426" t="s">
        <v>136</v>
      </c>
      <c r="H1426" t="s">
        <v>182</v>
      </c>
      <c r="I1426">
        <v>0</v>
      </c>
      <c r="J1426" t="s">
        <v>67</v>
      </c>
      <c r="K1426" t="s">
        <v>68</v>
      </c>
      <c r="L1426" t="s">
        <v>69</v>
      </c>
      <c r="M1426" t="s">
        <v>62</v>
      </c>
      <c r="O1426" t="s">
        <v>71</v>
      </c>
    </row>
    <row r="1427" spans="1:15" x14ac:dyDescent="0.2">
      <c r="A1427" t="s">
        <v>233</v>
      </c>
      <c r="B1427" t="s">
        <v>221</v>
      </c>
      <c r="C1427" t="s">
        <v>223</v>
      </c>
      <c r="D1427" t="s">
        <v>235</v>
      </c>
      <c r="E1427" t="s">
        <v>238</v>
      </c>
      <c r="F1427" t="s">
        <v>89</v>
      </c>
      <c r="G1427" t="s">
        <v>136</v>
      </c>
      <c r="H1427" t="s">
        <v>183</v>
      </c>
      <c r="I1427">
        <v>0</v>
      </c>
      <c r="J1427" t="s">
        <v>67</v>
      </c>
      <c r="K1427" t="s">
        <v>68</v>
      </c>
      <c r="L1427" t="s">
        <v>69</v>
      </c>
      <c r="M1427" t="s">
        <v>62</v>
      </c>
      <c r="O1427" t="s">
        <v>71</v>
      </c>
    </row>
    <row r="1428" spans="1:15" x14ac:dyDescent="0.2">
      <c r="A1428" t="s">
        <v>233</v>
      </c>
      <c r="B1428" t="s">
        <v>221</v>
      </c>
      <c r="C1428" t="s">
        <v>223</v>
      </c>
      <c r="D1428" t="s">
        <v>235</v>
      </c>
      <c r="E1428" t="s">
        <v>238</v>
      </c>
      <c r="F1428" t="s">
        <v>89</v>
      </c>
      <c r="G1428" t="s">
        <v>136</v>
      </c>
      <c r="H1428" t="s">
        <v>184</v>
      </c>
      <c r="I1428">
        <v>0</v>
      </c>
      <c r="J1428" t="s">
        <v>67</v>
      </c>
      <c r="K1428" t="s">
        <v>68</v>
      </c>
      <c r="L1428" t="s">
        <v>69</v>
      </c>
      <c r="M1428" t="s">
        <v>62</v>
      </c>
      <c r="O1428" t="s">
        <v>71</v>
      </c>
    </row>
    <row r="1429" spans="1:15" x14ac:dyDescent="0.2">
      <c r="A1429" t="s">
        <v>233</v>
      </c>
      <c r="B1429" t="s">
        <v>221</v>
      </c>
      <c r="C1429" t="s">
        <v>223</v>
      </c>
      <c r="D1429" t="s">
        <v>235</v>
      </c>
      <c r="E1429" t="s">
        <v>238</v>
      </c>
      <c r="F1429" t="s">
        <v>113</v>
      </c>
      <c r="G1429" t="s">
        <v>136</v>
      </c>
      <c r="H1429" t="s">
        <v>8</v>
      </c>
      <c r="I1429">
        <v>5.3890290252758847E-6</v>
      </c>
      <c r="J1429" t="s">
        <v>67</v>
      </c>
      <c r="K1429" t="s">
        <v>68</v>
      </c>
      <c r="L1429" t="s">
        <v>69</v>
      </c>
      <c r="M1429" t="s">
        <v>62</v>
      </c>
      <c r="O1429" t="s">
        <v>71</v>
      </c>
    </row>
    <row r="1430" spans="1:15" x14ac:dyDescent="0.2">
      <c r="A1430" t="s">
        <v>233</v>
      </c>
      <c r="B1430" t="s">
        <v>221</v>
      </c>
      <c r="C1430" t="s">
        <v>223</v>
      </c>
      <c r="D1430" t="s">
        <v>235</v>
      </c>
      <c r="E1430" t="s">
        <v>238</v>
      </c>
      <c r="F1430" t="s">
        <v>113</v>
      </c>
      <c r="G1430" t="s">
        <v>136</v>
      </c>
      <c r="H1430" t="s">
        <v>12</v>
      </c>
      <c r="I1430">
        <v>1.7076078772603004E-5</v>
      </c>
      <c r="J1430" t="s">
        <v>67</v>
      </c>
      <c r="K1430" t="s">
        <v>68</v>
      </c>
      <c r="L1430" t="s">
        <v>69</v>
      </c>
      <c r="M1430" t="s">
        <v>62</v>
      </c>
      <c r="O1430" t="s">
        <v>71</v>
      </c>
    </row>
    <row r="1431" spans="1:15" x14ac:dyDescent="0.2">
      <c r="A1431" t="s">
        <v>233</v>
      </c>
      <c r="B1431" t="s">
        <v>221</v>
      </c>
      <c r="C1431" t="s">
        <v>223</v>
      </c>
      <c r="D1431" t="s">
        <v>235</v>
      </c>
      <c r="E1431" t="s">
        <v>238</v>
      </c>
      <c r="F1431" t="s">
        <v>113</v>
      </c>
      <c r="G1431" t="s">
        <v>136</v>
      </c>
      <c r="H1431" t="s">
        <v>13</v>
      </c>
      <c r="I1431">
        <v>3.3449697034411118E-5</v>
      </c>
      <c r="J1431" t="s">
        <v>67</v>
      </c>
      <c r="K1431" t="s">
        <v>68</v>
      </c>
      <c r="L1431" t="s">
        <v>69</v>
      </c>
      <c r="M1431" t="s">
        <v>62</v>
      </c>
      <c r="O1431" t="s">
        <v>71</v>
      </c>
    </row>
    <row r="1432" spans="1:15" x14ac:dyDescent="0.2">
      <c r="A1432" t="s">
        <v>233</v>
      </c>
      <c r="B1432" t="s">
        <v>221</v>
      </c>
      <c r="C1432" t="s">
        <v>223</v>
      </c>
      <c r="D1432" t="s">
        <v>235</v>
      </c>
      <c r="E1432" t="s">
        <v>238</v>
      </c>
      <c r="F1432" t="s">
        <v>113</v>
      </c>
      <c r="G1432" t="s">
        <v>136</v>
      </c>
      <c r="H1432" t="s">
        <v>14</v>
      </c>
      <c r="I1432">
        <v>6.0081230244246699E-6</v>
      </c>
      <c r="J1432" t="s">
        <v>67</v>
      </c>
      <c r="K1432" t="s">
        <v>68</v>
      </c>
      <c r="L1432" t="s">
        <v>69</v>
      </c>
      <c r="M1432" t="s">
        <v>62</v>
      </c>
      <c r="O1432" t="s">
        <v>71</v>
      </c>
    </row>
    <row r="1433" spans="1:15" x14ac:dyDescent="0.2">
      <c r="A1433" t="s">
        <v>233</v>
      </c>
      <c r="B1433" t="s">
        <v>221</v>
      </c>
      <c r="C1433" t="s">
        <v>223</v>
      </c>
      <c r="D1433" t="s">
        <v>235</v>
      </c>
      <c r="E1433" t="s">
        <v>238</v>
      </c>
      <c r="F1433" t="s">
        <v>113</v>
      </c>
      <c r="G1433" t="s">
        <v>136</v>
      </c>
      <c r="H1433" t="s">
        <v>15</v>
      </c>
      <c r="I1433">
        <v>2.6032074705172764E-6</v>
      </c>
      <c r="J1433" t="s">
        <v>67</v>
      </c>
      <c r="K1433" t="s">
        <v>68</v>
      </c>
      <c r="L1433" t="s">
        <v>69</v>
      </c>
      <c r="M1433" t="s">
        <v>62</v>
      </c>
      <c r="O1433" t="s">
        <v>71</v>
      </c>
    </row>
    <row r="1434" spans="1:15" x14ac:dyDescent="0.2">
      <c r="A1434" t="s">
        <v>233</v>
      </c>
      <c r="B1434" t="s">
        <v>221</v>
      </c>
      <c r="C1434" t="s">
        <v>223</v>
      </c>
      <c r="D1434" t="s">
        <v>235</v>
      </c>
      <c r="E1434" t="s">
        <v>238</v>
      </c>
      <c r="F1434" t="s">
        <v>113</v>
      </c>
      <c r="G1434" t="s">
        <v>136</v>
      </c>
      <c r="H1434" t="s">
        <v>16</v>
      </c>
      <c r="I1434">
        <v>8.2267166418959427E-5</v>
      </c>
      <c r="J1434" t="s">
        <v>67</v>
      </c>
      <c r="K1434" t="s">
        <v>68</v>
      </c>
      <c r="L1434" t="s">
        <v>69</v>
      </c>
      <c r="M1434" t="s">
        <v>62</v>
      </c>
      <c r="O1434" t="s">
        <v>71</v>
      </c>
    </row>
    <row r="1435" spans="1:15" x14ac:dyDescent="0.2">
      <c r="A1435" t="s">
        <v>233</v>
      </c>
      <c r="B1435" t="s">
        <v>221</v>
      </c>
      <c r="C1435" t="s">
        <v>223</v>
      </c>
      <c r="D1435" t="s">
        <v>235</v>
      </c>
      <c r="E1435" t="s">
        <v>238</v>
      </c>
      <c r="F1435" t="s">
        <v>113</v>
      </c>
      <c r="G1435" t="s">
        <v>136</v>
      </c>
      <c r="H1435" t="s">
        <v>17</v>
      </c>
      <c r="I1435">
        <v>2.1379655338059023E-7</v>
      </c>
      <c r="J1435" t="s">
        <v>67</v>
      </c>
      <c r="K1435" t="s">
        <v>68</v>
      </c>
      <c r="L1435" t="s">
        <v>69</v>
      </c>
      <c r="M1435" t="s">
        <v>62</v>
      </c>
      <c r="O1435" t="s">
        <v>71</v>
      </c>
    </row>
    <row r="1436" spans="1:15" x14ac:dyDescent="0.2">
      <c r="A1436" t="s">
        <v>233</v>
      </c>
      <c r="B1436" t="s">
        <v>221</v>
      </c>
      <c r="C1436" t="s">
        <v>223</v>
      </c>
      <c r="D1436" t="s">
        <v>235</v>
      </c>
      <c r="E1436" t="s">
        <v>238</v>
      </c>
      <c r="F1436" t="s">
        <v>113</v>
      </c>
      <c r="G1436" t="s">
        <v>136</v>
      </c>
      <c r="H1436" t="s">
        <v>18</v>
      </c>
      <c r="I1436">
        <v>5.0466997537026356E-7</v>
      </c>
      <c r="J1436" t="s">
        <v>67</v>
      </c>
      <c r="K1436" t="s">
        <v>68</v>
      </c>
      <c r="L1436" t="s">
        <v>69</v>
      </c>
      <c r="M1436" t="s">
        <v>62</v>
      </c>
      <c r="O1436" t="s">
        <v>71</v>
      </c>
    </row>
    <row r="1437" spans="1:15" x14ac:dyDescent="0.2">
      <c r="A1437" t="s">
        <v>233</v>
      </c>
      <c r="B1437" t="s">
        <v>221</v>
      </c>
      <c r="C1437" t="s">
        <v>223</v>
      </c>
      <c r="D1437" t="s">
        <v>235</v>
      </c>
      <c r="E1437" t="s">
        <v>238</v>
      </c>
      <c r="F1437" t="s">
        <v>113</v>
      </c>
      <c r="G1437" t="s">
        <v>136</v>
      </c>
      <c r="H1437" t="s">
        <v>79</v>
      </c>
      <c r="I1437">
        <v>9.4552626333575349E-5</v>
      </c>
      <c r="J1437" t="s">
        <v>67</v>
      </c>
      <c r="K1437" t="s">
        <v>68</v>
      </c>
      <c r="L1437" t="s">
        <v>69</v>
      </c>
      <c r="M1437" t="s">
        <v>62</v>
      </c>
      <c r="O1437" t="s">
        <v>71</v>
      </c>
    </row>
    <row r="1438" spans="1:15" x14ac:dyDescent="0.2">
      <c r="A1438" t="s">
        <v>233</v>
      </c>
      <c r="B1438" t="s">
        <v>221</v>
      </c>
      <c r="C1438" t="s">
        <v>223</v>
      </c>
      <c r="D1438" t="s">
        <v>235</v>
      </c>
      <c r="E1438" t="s">
        <v>238</v>
      </c>
      <c r="F1438" t="s">
        <v>113</v>
      </c>
      <c r="G1438" t="s">
        <v>136</v>
      </c>
      <c r="H1438" t="s">
        <v>20</v>
      </c>
      <c r="I1438">
        <v>7.4704563385936707E-7</v>
      </c>
      <c r="J1438" t="s">
        <v>67</v>
      </c>
      <c r="K1438" t="s">
        <v>68</v>
      </c>
      <c r="L1438" t="s">
        <v>69</v>
      </c>
      <c r="M1438" t="s">
        <v>62</v>
      </c>
      <c r="O1438" t="s">
        <v>71</v>
      </c>
    </row>
    <row r="1439" spans="1:15" x14ac:dyDescent="0.2">
      <c r="A1439" t="s">
        <v>233</v>
      </c>
      <c r="B1439" t="s">
        <v>221</v>
      </c>
      <c r="C1439" t="s">
        <v>223</v>
      </c>
      <c r="D1439" t="s">
        <v>235</v>
      </c>
      <c r="E1439" t="s">
        <v>238</v>
      </c>
      <c r="F1439" t="s">
        <v>113</v>
      </c>
      <c r="G1439" t="s">
        <v>136</v>
      </c>
      <c r="H1439" t="s">
        <v>21</v>
      </c>
      <c r="I1439">
        <v>4.7671251989172832E-2</v>
      </c>
      <c r="J1439" t="s">
        <v>67</v>
      </c>
      <c r="K1439" t="s">
        <v>68</v>
      </c>
      <c r="L1439" t="s">
        <v>69</v>
      </c>
      <c r="M1439" t="s">
        <v>62</v>
      </c>
      <c r="O1439" t="s">
        <v>213</v>
      </c>
    </row>
    <row r="1440" spans="1:15" x14ac:dyDescent="0.2">
      <c r="A1440" t="s">
        <v>233</v>
      </c>
      <c r="B1440" t="s">
        <v>221</v>
      </c>
      <c r="C1440" t="s">
        <v>223</v>
      </c>
      <c r="D1440" t="s">
        <v>235</v>
      </c>
      <c r="E1440" t="s">
        <v>238</v>
      </c>
      <c r="F1440" t="s">
        <v>113</v>
      </c>
      <c r="G1440" t="s">
        <v>136</v>
      </c>
      <c r="H1440" t="s">
        <v>182</v>
      </c>
      <c r="I1440">
        <v>0</v>
      </c>
      <c r="J1440" t="s">
        <v>67</v>
      </c>
      <c r="K1440" t="s">
        <v>68</v>
      </c>
      <c r="L1440" t="s">
        <v>69</v>
      </c>
      <c r="M1440" t="s">
        <v>62</v>
      </c>
      <c r="O1440" t="s">
        <v>71</v>
      </c>
    </row>
    <row r="1441" spans="1:15" x14ac:dyDescent="0.2">
      <c r="A1441" t="s">
        <v>233</v>
      </c>
      <c r="B1441" t="s">
        <v>221</v>
      </c>
      <c r="C1441" t="s">
        <v>223</v>
      </c>
      <c r="D1441" t="s">
        <v>235</v>
      </c>
      <c r="E1441" t="s">
        <v>238</v>
      </c>
      <c r="F1441" t="s">
        <v>113</v>
      </c>
      <c r="G1441" t="s">
        <v>136</v>
      </c>
      <c r="H1441" t="s">
        <v>183</v>
      </c>
      <c r="I1441">
        <v>1.2722083382892698E-4</v>
      </c>
      <c r="J1441" t="s">
        <v>67</v>
      </c>
      <c r="K1441" t="s">
        <v>68</v>
      </c>
      <c r="L1441" t="s">
        <v>69</v>
      </c>
      <c r="M1441" t="s">
        <v>62</v>
      </c>
      <c r="O1441" t="s">
        <v>71</v>
      </c>
    </row>
    <row r="1442" spans="1:15" x14ac:dyDescent="0.2">
      <c r="A1442" t="s">
        <v>233</v>
      </c>
      <c r="B1442" t="s">
        <v>221</v>
      </c>
      <c r="C1442" t="s">
        <v>223</v>
      </c>
      <c r="D1442" t="s">
        <v>235</v>
      </c>
      <c r="E1442" t="s">
        <v>238</v>
      </c>
      <c r="F1442" t="s">
        <v>113</v>
      </c>
      <c r="G1442" t="s">
        <v>136</v>
      </c>
      <c r="H1442" t="s">
        <v>184</v>
      </c>
      <c r="I1442">
        <v>2.5444166765785394E-5</v>
      </c>
      <c r="J1442" t="s">
        <v>67</v>
      </c>
      <c r="K1442" t="s">
        <v>68</v>
      </c>
      <c r="L1442" t="s">
        <v>69</v>
      </c>
      <c r="M1442" t="s">
        <v>62</v>
      </c>
      <c r="O1442" t="s">
        <v>71</v>
      </c>
    </row>
    <row r="1443" spans="1:15" x14ac:dyDescent="0.2">
      <c r="A1443" t="s">
        <v>233</v>
      </c>
      <c r="B1443" t="s">
        <v>221</v>
      </c>
      <c r="C1443" t="s">
        <v>224</v>
      </c>
      <c r="D1443" t="s">
        <v>235</v>
      </c>
      <c r="E1443" t="s">
        <v>238</v>
      </c>
      <c r="F1443" t="s">
        <v>108</v>
      </c>
      <c r="G1443" t="s">
        <v>136</v>
      </c>
      <c r="H1443" t="s">
        <v>8</v>
      </c>
      <c r="I1443">
        <v>5.6630682252000417E-7</v>
      </c>
      <c r="J1443" t="s">
        <v>67</v>
      </c>
      <c r="K1443" t="s">
        <v>68</v>
      </c>
      <c r="L1443" t="s">
        <v>69</v>
      </c>
      <c r="M1443" t="s">
        <v>62</v>
      </c>
      <c r="O1443" t="s">
        <v>71</v>
      </c>
    </row>
    <row r="1444" spans="1:15" x14ac:dyDescent="0.2">
      <c r="A1444" t="s">
        <v>233</v>
      </c>
      <c r="B1444" t="s">
        <v>221</v>
      </c>
      <c r="C1444" t="s">
        <v>224</v>
      </c>
      <c r="D1444" t="s">
        <v>235</v>
      </c>
      <c r="E1444" t="s">
        <v>238</v>
      </c>
      <c r="F1444" t="s">
        <v>108</v>
      </c>
      <c r="G1444" t="s">
        <v>136</v>
      </c>
      <c r="H1444" t="s">
        <v>12</v>
      </c>
      <c r="I1444">
        <v>2.0944634484041249E-6</v>
      </c>
      <c r="J1444" t="s">
        <v>67</v>
      </c>
      <c r="K1444" t="s">
        <v>68</v>
      </c>
      <c r="L1444" t="s">
        <v>69</v>
      </c>
      <c r="M1444" t="s">
        <v>62</v>
      </c>
      <c r="O1444" t="s">
        <v>71</v>
      </c>
    </row>
    <row r="1445" spans="1:15" x14ac:dyDescent="0.2">
      <c r="A1445" t="s">
        <v>233</v>
      </c>
      <c r="B1445" t="s">
        <v>221</v>
      </c>
      <c r="C1445" t="s">
        <v>224</v>
      </c>
      <c r="D1445" t="s">
        <v>235</v>
      </c>
      <c r="E1445" t="s">
        <v>238</v>
      </c>
      <c r="F1445" t="s">
        <v>108</v>
      </c>
      <c r="G1445" t="s">
        <v>136</v>
      </c>
      <c r="H1445" t="s">
        <v>13</v>
      </c>
      <c r="I1445">
        <v>3.4388152601390154E-6</v>
      </c>
      <c r="J1445" t="s">
        <v>67</v>
      </c>
      <c r="K1445" t="s">
        <v>68</v>
      </c>
      <c r="L1445" t="s">
        <v>69</v>
      </c>
      <c r="M1445" t="s">
        <v>62</v>
      </c>
      <c r="O1445" t="s">
        <v>71</v>
      </c>
    </row>
    <row r="1446" spans="1:15" x14ac:dyDescent="0.2">
      <c r="A1446" t="s">
        <v>233</v>
      </c>
      <c r="B1446" t="s">
        <v>221</v>
      </c>
      <c r="C1446" t="s">
        <v>224</v>
      </c>
      <c r="D1446" t="s">
        <v>235</v>
      </c>
      <c r="E1446" t="s">
        <v>238</v>
      </c>
      <c r="F1446" t="s">
        <v>108</v>
      </c>
      <c r="G1446" t="s">
        <v>136</v>
      </c>
      <c r="H1446" t="s">
        <v>14</v>
      </c>
      <c r="I1446">
        <v>4.0040117315181174E-7</v>
      </c>
      <c r="J1446" t="s">
        <v>67</v>
      </c>
      <c r="K1446" t="s">
        <v>68</v>
      </c>
      <c r="L1446" t="s">
        <v>69</v>
      </c>
      <c r="M1446" t="s">
        <v>62</v>
      </c>
      <c r="O1446" t="s">
        <v>71</v>
      </c>
    </row>
    <row r="1447" spans="1:15" x14ac:dyDescent="0.2">
      <c r="A1447" t="s">
        <v>233</v>
      </c>
      <c r="B1447" t="s">
        <v>221</v>
      </c>
      <c r="C1447" t="s">
        <v>224</v>
      </c>
      <c r="D1447" t="s">
        <v>235</v>
      </c>
      <c r="E1447" t="s">
        <v>238</v>
      </c>
      <c r="F1447" t="s">
        <v>108</v>
      </c>
      <c r="G1447" t="s">
        <v>136</v>
      </c>
      <c r="H1447" t="s">
        <v>15</v>
      </c>
      <c r="I1447">
        <v>2.2262952059571256E-7</v>
      </c>
      <c r="J1447" t="s">
        <v>67</v>
      </c>
      <c r="K1447" t="s">
        <v>68</v>
      </c>
      <c r="L1447" t="s">
        <v>69</v>
      </c>
      <c r="M1447" t="s">
        <v>62</v>
      </c>
      <c r="O1447" t="s">
        <v>71</v>
      </c>
    </row>
    <row r="1448" spans="1:15" x14ac:dyDescent="0.2">
      <c r="A1448" t="s">
        <v>233</v>
      </c>
      <c r="B1448" t="s">
        <v>221</v>
      </c>
      <c r="C1448" t="s">
        <v>224</v>
      </c>
      <c r="D1448" t="s">
        <v>235</v>
      </c>
      <c r="E1448" t="s">
        <v>238</v>
      </c>
      <c r="F1448" t="s">
        <v>108</v>
      </c>
      <c r="G1448" t="s">
        <v>136</v>
      </c>
      <c r="H1448" t="s">
        <v>16</v>
      </c>
      <c r="I1448">
        <v>4.5310782112732905E-6</v>
      </c>
      <c r="J1448" t="s">
        <v>67</v>
      </c>
      <c r="K1448" t="s">
        <v>68</v>
      </c>
      <c r="L1448" t="s">
        <v>69</v>
      </c>
      <c r="M1448" t="s">
        <v>62</v>
      </c>
      <c r="O1448" t="s">
        <v>71</v>
      </c>
    </row>
    <row r="1449" spans="1:15" x14ac:dyDescent="0.2">
      <c r="A1449" t="s">
        <v>233</v>
      </c>
      <c r="B1449" t="s">
        <v>221</v>
      </c>
      <c r="C1449" t="s">
        <v>224</v>
      </c>
      <c r="D1449" t="s">
        <v>235</v>
      </c>
      <c r="E1449" t="s">
        <v>238</v>
      </c>
      <c r="F1449" t="s">
        <v>108</v>
      </c>
      <c r="G1449" t="s">
        <v>136</v>
      </c>
      <c r="H1449" t="s">
        <v>17</v>
      </c>
      <c r="I1449">
        <v>2.6931103529652436E-8</v>
      </c>
      <c r="J1449" t="s">
        <v>67</v>
      </c>
      <c r="K1449" t="s">
        <v>68</v>
      </c>
      <c r="L1449" t="s">
        <v>69</v>
      </c>
      <c r="M1449" t="s">
        <v>62</v>
      </c>
      <c r="O1449" t="s">
        <v>71</v>
      </c>
    </row>
    <row r="1450" spans="1:15" x14ac:dyDescent="0.2">
      <c r="A1450" t="s">
        <v>233</v>
      </c>
      <c r="B1450" t="s">
        <v>221</v>
      </c>
      <c r="C1450" t="s">
        <v>224</v>
      </c>
      <c r="D1450" t="s">
        <v>235</v>
      </c>
      <c r="E1450" t="s">
        <v>238</v>
      </c>
      <c r="F1450" t="s">
        <v>108</v>
      </c>
      <c r="G1450" t="s">
        <v>136</v>
      </c>
      <c r="H1450" t="s">
        <v>18</v>
      </c>
      <c r="I1450">
        <v>6.302024939406639E-8</v>
      </c>
      <c r="J1450" t="s">
        <v>67</v>
      </c>
      <c r="K1450" t="s">
        <v>68</v>
      </c>
      <c r="L1450" t="s">
        <v>69</v>
      </c>
      <c r="M1450" t="s">
        <v>62</v>
      </c>
      <c r="O1450" t="s">
        <v>71</v>
      </c>
    </row>
    <row r="1451" spans="1:15" x14ac:dyDescent="0.2">
      <c r="A1451" t="s">
        <v>233</v>
      </c>
      <c r="B1451" t="s">
        <v>221</v>
      </c>
      <c r="C1451" t="s">
        <v>224</v>
      </c>
      <c r="D1451" t="s">
        <v>235</v>
      </c>
      <c r="E1451" t="s">
        <v>238</v>
      </c>
      <c r="F1451" t="s">
        <v>108</v>
      </c>
      <c r="G1451" t="s">
        <v>136</v>
      </c>
      <c r="H1451" t="s">
        <v>79</v>
      </c>
      <c r="I1451">
        <v>9.816919090216347E-6</v>
      </c>
      <c r="J1451" t="s">
        <v>67</v>
      </c>
      <c r="K1451" t="s">
        <v>68</v>
      </c>
      <c r="L1451" t="s">
        <v>69</v>
      </c>
      <c r="M1451" t="s">
        <v>62</v>
      </c>
      <c r="O1451" t="s">
        <v>71</v>
      </c>
    </row>
    <row r="1452" spans="1:15" x14ac:dyDescent="0.2">
      <c r="A1452" t="s">
        <v>233</v>
      </c>
      <c r="B1452" t="s">
        <v>221</v>
      </c>
      <c r="C1452" t="s">
        <v>224</v>
      </c>
      <c r="D1452" t="s">
        <v>235</v>
      </c>
      <c r="E1452" t="s">
        <v>238</v>
      </c>
      <c r="F1452" t="s">
        <v>108</v>
      </c>
      <c r="G1452" t="s">
        <v>136</v>
      </c>
      <c r="H1452" t="s">
        <v>20</v>
      </c>
      <c r="I1452">
        <v>8.7058446751214477E-8</v>
      </c>
      <c r="J1452" t="s">
        <v>67</v>
      </c>
      <c r="K1452" t="s">
        <v>68</v>
      </c>
      <c r="L1452" t="s">
        <v>69</v>
      </c>
      <c r="M1452" t="s">
        <v>62</v>
      </c>
      <c r="O1452" t="s">
        <v>71</v>
      </c>
    </row>
    <row r="1453" spans="1:15" x14ac:dyDescent="0.2">
      <c r="A1453" t="s">
        <v>233</v>
      </c>
      <c r="B1453" t="s">
        <v>221</v>
      </c>
      <c r="C1453" t="s">
        <v>224</v>
      </c>
      <c r="D1453" t="s">
        <v>235</v>
      </c>
      <c r="E1453" t="s">
        <v>238</v>
      </c>
      <c r="F1453" t="s">
        <v>108</v>
      </c>
      <c r="G1453" t="s">
        <v>136</v>
      </c>
      <c r="H1453" t="s">
        <v>243</v>
      </c>
      <c r="I1453">
        <v>3.9319376006639708E-3</v>
      </c>
      <c r="J1453" t="s">
        <v>67</v>
      </c>
      <c r="K1453" t="s">
        <v>68</v>
      </c>
      <c r="L1453" t="s">
        <v>69</v>
      </c>
      <c r="M1453" t="s">
        <v>62</v>
      </c>
      <c r="O1453" t="s">
        <v>213</v>
      </c>
    </row>
    <row r="1454" spans="1:15" x14ac:dyDescent="0.2">
      <c r="A1454" t="s">
        <v>233</v>
      </c>
      <c r="B1454" t="s">
        <v>221</v>
      </c>
      <c r="C1454" t="s">
        <v>224</v>
      </c>
      <c r="D1454" t="s">
        <v>235</v>
      </c>
      <c r="E1454" t="s">
        <v>238</v>
      </c>
      <c r="F1454" t="s">
        <v>108</v>
      </c>
      <c r="G1454" t="s">
        <v>136</v>
      </c>
      <c r="H1454" t="s">
        <v>242</v>
      </c>
      <c r="I1454">
        <v>0</v>
      </c>
      <c r="J1454" t="s">
        <v>67</v>
      </c>
      <c r="K1454" t="s">
        <v>68</v>
      </c>
      <c r="L1454" t="s">
        <v>69</v>
      </c>
      <c r="M1454" t="s">
        <v>62</v>
      </c>
      <c r="O1454" t="s">
        <v>71</v>
      </c>
    </row>
    <row r="1455" spans="1:15" x14ac:dyDescent="0.2">
      <c r="A1455" t="s">
        <v>233</v>
      </c>
      <c r="B1455" t="s">
        <v>221</v>
      </c>
      <c r="C1455" t="s">
        <v>224</v>
      </c>
      <c r="D1455" t="s">
        <v>235</v>
      </c>
      <c r="E1455" t="s">
        <v>238</v>
      </c>
      <c r="F1455" t="s">
        <v>108</v>
      </c>
      <c r="G1455" t="s">
        <v>136</v>
      </c>
      <c r="H1455" t="s">
        <v>183</v>
      </c>
      <c r="I1455">
        <v>0</v>
      </c>
      <c r="J1455" t="s">
        <v>67</v>
      </c>
      <c r="K1455" t="s">
        <v>68</v>
      </c>
      <c r="L1455" t="s">
        <v>69</v>
      </c>
      <c r="M1455" t="s">
        <v>62</v>
      </c>
      <c r="O1455" t="s">
        <v>71</v>
      </c>
    </row>
    <row r="1456" spans="1:15" x14ac:dyDescent="0.2">
      <c r="A1456" t="s">
        <v>233</v>
      </c>
      <c r="B1456" t="s">
        <v>221</v>
      </c>
      <c r="C1456" t="s">
        <v>224</v>
      </c>
      <c r="D1456" t="s">
        <v>235</v>
      </c>
      <c r="E1456" t="s">
        <v>238</v>
      </c>
      <c r="F1456" t="s">
        <v>108</v>
      </c>
      <c r="G1456" t="s">
        <v>136</v>
      </c>
      <c r="H1456" t="s">
        <v>184</v>
      </c>
      <c r="I1456">
        <v>0</v>
      </c>
      <c r="J1456" t="s">
        <v>67</v>
      </c>
      <c r="K1456" t="s">
        <v>68</v>
      </c>
      <c r="L1456" t="s">
        <v>69</v>
      </c>
      <c r="M1456" t="s">
        <v>62</v>
      </c>
      <c r="O1456" t="s">
        <v>71</v>
      </c>
    </row>
    <row r="1457" spans="1:15" x14ac:dyDescent="0.2">
      <c r="A1457" t="s">
        <v>233</v>
      </c>
      <c r="B1457" t="s">
        <v>221</v>
      </c>
      <c r="C1457" t="s">
        <v>224</v>
      </c>
      <c r="D1457" t="s">
        <v>235</v>
      </c>
      <c r="E1457" t="s">
        <v>238</v>
      </c>
      <c r="F1457" t="s">
        <v>210</v>
      </c>
      <c r="G1457" t="s">
        <v>136</v>
      </c>
      <c r="H1457" t="s">
        <v>8</v>
      </c>
      <c r="I1457">
        <v>0</v>
      </c>
      <c r="J1457" t="s">
        <v>67</v>
      </c>
      <c r="K1457" t="s">
        <v>68</v>
      </c>
      <c r="L1457" t="s">
        <v>69</v>
      </c>
      <c r="M1457" t="s">
        <v>62</v>
      </c>
      <c r="O1457" t="s">
        <v>71</v>
      </c>
    </row>
    <row r="1458" spans="1:15" x14ac:dyDescent="0.2">
      <c r="A1458" t="s">
        <v>233</v>
      </c>
      <c r="B1458" t="s">
        <v>221</v>
      </c>
      <c r="C1458" t="s">
        <v>224</v>
      </c>
      <c r="D1458" t="s">
        <v>235</v>
      </c>
      <c r="E1458" t="s">
        <v>238</v>
      </c>
      <c r="F1458" t="s">
        <v>210</v>
      </c>
      <c r="G1458" t="s">
        <v>136</v>
      </c>
      <c r="H1458" t="s">
        <v>12</v>
      </c>
      <c r="I1458">
        <v>0</v>
      </c>
      <c r="J1458" t="s">
        <v>67</v>
      </c>
      <c r="K1458" t="s">
        <v>68</v>
      </c>
      <c r="L1458" t="s">
        <v>69</v>
      </c>
      <c r="M1458" t="s">
        <v>62</v>
      </c>
      <c r="O1458" t="s">
        <v>71</v>
      </c>
    </row>
    <row r="1459" spans="1:15" x14ac:dyDescent="0.2">
      <c r="A1459" t="s">
        <v>233</v>
      </c>
      <c r="B1459" t="s">
        <v>221</v>
      </c>
      <c r="C1459" t="s">
        <v>224</v>
      </c>
      <c r="D1459" t="s">
        <v>235</v>
      </c>
      <c r="E1459" t="s">
        <v>238</v>
      </c>
      <c r="F1459" t="s">
        <v>210</v>
      </c>
      <c r="G1459" t="s">
        <v>136</v>
      </c>
      <c r="H1459" t="s">
        <v>13</v>
      </c>
      <c r="I1459">
        <v>2.8436018957345973E-6</v>
      </c>
      <c r="J1459" t="s">
        <v>67</v>
      </c>
      <c r="K1459" t="s">
        <v>68</v>
      </c>
      <c r="L1459" t="s">
        <v>69</v>
      </c>
      <c r="M1459" t="s">
        <v>62</v>
      </c>
      <c r="O1459" t="s">
        <v>71</v>
      </c>
    </row>
    <row r="1460" spans="1:15" x14ac:dyDescent="0.2">
      <c r="A1460" t="s">
        <v>233</v>
      </c>
      <c r="B1460" t="s">
        <v>221</v>
      </c>
      <c r="C1460" t="s">
        <v>224</v>
      </c>
      <c r="D1460" t="s">
        <v>235</v>
      </c>
      <c r="E1460" t="s">
        <v>238</v>
      </c>
      <c r="F1460" t="s">
        <v>210</v>
      </c>
      <c r="G1460" t="s">
        <v>136</v>
      </c>
      <c r="H1460" t="s">
        <v>14</v>
      </c>
      <c r="I1460">
        <v>0</v>
      </c>
      <c r="J1460" t="s">
        <v>67</v>
      </c>
      <c r="K1460" t="s">
        <v>68</v>
      </c>
      <c r="L1460" t="s">
        <v>69</v>
      </c>
      <c r="M1460" t="s">
        <v>62</v>
      </c>
      <c r="O1460" t="s">
        <v>71</v>
      </c>
    </row>
    <row r="1461" spans="1:15" x14ac:dyDescent="0.2">
      <c r="A1461" t="s">
        <v>233</v>
      </c>
      <c r="B1461" t="s">
        <v>221</v>
      </c>
      <c r="C1461" t="s">
        <v>224</v>
      </c>
      <c r="D1461" t="s">
        <v>235</v>
      </c>
      <c r="E1461" t="s">
        <v>238</v>
      </c>
      <c r="F1461" t="s">
        <v>210</v>
      </c>
      <c r="G1461" t="s">
        <v>136</v>
      </c>
      <c r="H1461" t="s">
        <v>15</v>
      </c>
      <c r="I1461">
        <v>0</v>
      </c>
      <c r="J1461" t="s">
        <v>67</v>
      </c>
      <c r="K1461" t="s">
        <v>68</v>
      </c>
      <c r="L1461" t="s">
        <v>69</v>
      </c>
      <c r="M1461" t="s">
        <v>62</v>
      </c>
      <c r="O1461" t="s">
        <v>71</v>
      </c>
    </row>
    <row r="1462" spans="1:15" x14ac:dyDescent="0.2">
      <c r="A1462" t="s">
        <v>233</v>
      </c>
      <c r="B1462" t="s">
        <v>221</v>
      </c>
      <c r="C1462" t="s">
        <v>224</v>
      </c>
      <c r="D1462" t="s">
        <v>235</v>
      </c>
      <c r="E1462" t="s">
        <v>238</v>
      </c>
      <c r="F1462" t="s">
        <v>210</v>
      </c>
      <c r="G1462" t="s">
        <v>136</v>
      </c>
      <c r="H1462" t="s">
        <v>16</v>
      </c>
      <c r="I1462">
        <v>1.5545023696682462E-5</v>
      </c>
      <c r="J1462" t="s">
        <v>67</v>
      </c>
      <c r="K1462" t="s">
        <v>68</v>
      </c>
      <c r="L1462" t="s">
        <v>69</v>
      </c>
      <c r="M1462" t="s">
        <v>62</v>
      </c>
      <c r="O1462" t="s">
        <v>71</v>
      </c>
    </row>
    <row r="1463" spans="1:15" x14ac:dyDescent="0.2">
      <c r="A1463" t="s">
        <v>233</v>
      </c>
      <c r="B1463" t="s">
        <v>221</v>
      </c>
      <c r="C1463" t="s">
        <v>224</v>
      </c>
      <c r="D1463" t="s">
        <v>235</v>
      </c>
      <c r="E1463" t="s">
        <v>238</v>
      </c>
      <c r="F1463" t="s">
        <v>210</v>
      </c>
      <c r="G1463" t="s">
        <v>136</v>
      </c>
      <c r="H1463" t="s">
        <v>17</v>
      </c>
      <c r="I1463">
        <v>0</v>
      </c>
      <c r="J1463" t="s">
        <v>67</v>
      </c>
      <c r="K1463" t="s">
        <v>68</v>
      </c>
      <c r="L1463" t="s">
        <v>69</v>
      </c>
      <c r="M1463" t="s">
        <v>62</v>
      </c>
      <c r="O1463" t="s">
        <v>71</v>
      </c>
    </row>
    <row r="1464" spans="1:15" x14ac:dyDescent="0.2">
      <c r="A1464" t="s">
        <v>233</v>
      </c>
      <c r="B1464" t="s">
        <v>221</v>
      </c>
      <c r="C1464" t="s">
        <v>224</v>
      </c>
      <c r="D1464" t="s">
        <v>235</v>
      </c>
      <c r="E1464" t="s">
        <v>238</v>
      </c>
      <c r="F1464" t="s">
        <v>210</v>
      </c>
      <c r="G1464" t="s">
        <v>136</v>
      </c>
      <c r="H1464" t="s">
        <v>18</v>
      </c>
      <c r="I1464">
        <v>0</v>
      </c>
      <c r="J1464" t="s">
        <v>67</v>
      </c>
      <c r="K1464" t="s">
        <v>68</v>
      </c>
      <c r="L1464" t="s">
        <v>69</v>
      </c>
      <c r="M1464" t="s">
        <v>62</v>
      </c>
      <c r="O1464" t="s">
        <v>71</v>
      </c>
    </row>
    <row r="1465" spans="1:15" x14ac:dyDescent="0.2">
      <c r="A1465" t="s">
        <v>233</v>
      </c>
      <c r="B1465" t="s">
        <v>221</v>
      </c>
      <c r="C1465" t="s">
        <v>224</v>
      </c>
      <c r="D1465" t="s">
        <v>235</v>
      </c>
      <c r="E1465" t="s">
        <v>238</v>
      </c>
      <c r="F1465" t="s">
        <v>210</v>
      </c>
      <c r="G1465" t="s">
        <v>136</v>
      </c>
      <c r="H1465" t="s">
        <v>79</v>
      </c>
      <c r="I1465">
        <v>0</v>
      </c>
      <c r="J1465" t="s">
        <v>67</v>
      </c>
      <c r="K1465" t="s">
        <v>68</v>
      </c>
      <c r="L1465" t="s">
        <v>69</v>
      </c>
      <c r="M1465" t="s">
        <v>62</v>
      </c>
      <c r="O1465" t="s">
        <v>71</v>
      </c>
    </row>
    <row r="1466" spans="1:15" x14ac:dyDescent="0.2">
      <c r="A1466" t="s">
        <v>233</v>
      </c>
      <c r="B1466" t="s">
        <v>221</v>
      </c>
      <c r="C1466" t="s">
        <v>224</v>
      </c>
      <c r="D1466" t="s">
        <v>235</v>
      </c>
      <c r="E1466" t="s">
        <v>238</v>
      </c>
      <c r="F1466" t="s">
        <v>210</v>
      </c>
      <c r="G1466" t="s">
        <v>136</v>
      </c>
      <c r="H1466" t="s">
        <v>20</v>
      </c>
      <c r="I1466">
        <v>0</v>
      </c>
      <c r="J1466" t="s">
        <v>67</v>
      </c>
      <c r="K1466" t="s">
        <v>68</v>
      </c>
      <c r="L1466" t="s">
        <v>69</v>
      </c>
      <c r="M1466" t="s">
        <v>62</v>
      </c>
      <c r="O1466" t="s">
        <v>71</v>
      </c>
    </row>
    <row r="1467" spans="1:15" x14ac:dyDescent="0.2">
      <c r="A1467" t="s">
        <v>233</v>
      </c>
      <c r="B1467" t="s">
        <v>221</v>
      </c>
      <c r="C1467" t="s">
        <v>224</v>
      </c>
      <c r="D1467" t="s">
        <v>235</v>
      </c>
      <c r="E1467" t="s">
        <v>238</v>
      </c>
      <c r="F1467" t="s">
        <v>210</v>
      </c>
      <c r="G1467" t="s">
        <v>136</v>
      </c>
      <c r="H1467" t="s">
        <v>243</v>
      </c>
      <c r="I1467">
        <v>0</v>
      </c>
      <c r="J1467" t="s">
        <v>67</v>
      </c>
      <c r="K1467" t="s">
        <v>68</v>
      </c>
      <c r="L1467" t="s">
        <v>69</v>
      </c>
      <c r="M1467" t="s">
        <v>62</v>
      </c>
      <c r="O1467" t="s">
        <v>213</v>
      </c>
    </row>
    <row r="1468" spans="1:15" x14ac:dyDescent="0.2">
      <c r="A1468" t="s">
        <v>233</v>
      </c>
      <c r="B1468" t="s">
        <v>221</v>
      </c>
      <c r="C1468" t="s">
        <v>224</v>
      </c>
      <c r="D1468" t="s">
        <v>235</v>
      </c>
      <c r="E1468" t="s">
        <v>238</v>
      </c>
      <c r="F1468" t="s">
        <v>210</v>
      </c>
      <c r="G1468" t="s">
        <v>136</v>
      </c>
      <c r="H1468" t="s">
        <v>242</v>
      </c>
      <c r="I1468">
        <v>0</v>
      </c>
      <c r="J1468" t="s">
        <v>67</v>
      </c>
      <c r="K1468" t="s">
        <v>68</v>
      </c>
      <c r="L1468" t="s">
        <v>69</v>
      </c>
      <c r="M1468" t="s">
        <v>62</v>
      </c>
      <c r="O1468" t="s">
        <v>71</v>
      </c>
    </row>
    <row r="1469" spans="1:15" x14ac:dyDescent="0.2">
      <c r="A1469" t="s">
        <v>233</v>
      </c>
      <c r="B1469" t="s">
        <v>221</v>
      </c>
      <c r="C1469" t="s">
        <v>224</v>
      </c>
      <c r="D1469" t="s">
        <v>235</v>
      </c>
      <c r="E1469" t="s">
        <v>238</v>
      </c>
      <c r="F1469" t="s">
        <v>210</v>
      </c>
      <c r="G1469" t="s">
        <v>136</v>
      </c>
      <c r="H1469" t="s">
        <v>183</v>
      </c>
      <c r="I1469">
        <v>0</v>
      </c>
      <c r="J1469" t="s">
        <v>67</v>
      </c>
      <c r="K1469" t="s">
        <v>68</v>
      </c>
      <c r="L1469" t="s">
        <v>69</v>
      </c>
      <c r="M1469" t="s">
        <v>62</v>
      </c>
      <c r="O1469" t="s">
        <v>71</v>
      </c>
    </row>
    <row r="1470" spans="1:15" x14ac:dyDescent="0.2">
      <c r="A1470" t="s">
        <v>233</v>
      </c>
      <c r="B1470" t="s">
        <v>221</v>
      </c>
      <c r="C1470" t="s">
        <v>224</v>
      </c>
      <c r="D1470" t="s">
        <v>235</v>
      </c>
      <c r="E1470" t="s">
        <v>238</v>
      </c>
      <c r="F1470" t="s">
        <v>210</v>
      </c>
      <c r="G1470" t="s">
        <v>136</v>
      </c>
      <c r="H1470" t="s">
        <v>184</v>
      </c>
      <c r="I1470">
        <v>0</v>
      </c>
      <c r="J1470" t="s">
        <v>67</v>
      </c>
      <c r="K1470" t="s">
        <v>68</v>
      </c>
      <c r="L1470" t="s">
        <v>69</v>
      </c>
      <c r="M1470" t="s">
        <v>62</v>
      </c>
      <c r="O1470" t="s">
        <v>71</v>
      </c>
    </row>
    <row r="1471" spans="1:15" x14ac:dyDescent="0.2">
      <c r="A1471" t="s">
        <v>233</v>
      </c>
      <c r="B1471" t="s">
        <v>221</v>
      </c>
      <c r="C1471" t="s">
        <v>224</v>
      </c>
      <c r="D1471" t="s">
        <v>235</v>
      </c>
      <c r="E1471" t="s">
        <v>238</v>
      </c>
      <c r="F1471" t="s">
        <v>89</v>
      </c>
      <c r="G1471" t="s">
        <v>136</v>
      </c>
      <c r="H1471" t="s">
        <v>8</v>
      </c>
      <c r="I1471">
        <v>-1.6280003558793238E-6</v>
      </c>
      <c r="J1471" t="s">
        <v>67</v>
      </c>
      <c r="K1471" t="s">
        <v>68</v>
      </c>
      <c r="L1471" t="s">
        <v>69</v>
      </c>
      <c r="M1471" t="s">
        <v>62</v>
      </c>
      <c r="O1471" t="s">
        <v>71</v>
      </c>
    </row>
    <row r="1472" spans="1:15" x14ac:dyDescent="0.2">
      <c r="A1472" t="s">
        <v>233</v>
      </c>
      <c r="B1472" t="s">
        <v>221</v>
      </c>
      <c r="C1472" t="s">
        <v>224</v>
      </c>
      <c r="D1472" t="s">
        <v>235</v>
      </c>
      <c r="E1472" t="s">
        <v>238</v>
      </c>
      <c r="F1472" t="s">
        <v>89</v>
      </c>
      <c r="G1472" t="s">
        <v>136</v>
      </c>
      <c r="H1472" t="s">
        <v>12</v>
      </c>
      <c r="I1472">
        <v>-8.2207915291176006E-6</v>
      </c>
      <c r="J1472" t="s">
        <v>67</v>
      </c>
      <c r="K1472" t="s">
        <v>68</v>
      </c>
      <c r="L1472" t="s">
        <v>69</v>
      </c>
      <c r="M1472" t="s">
        <v>62</v>
      </c>
      <c r="O1472" t="s">
        <v>71</v>
      </c>
    </row>
    <row r="1473" spans="1:15" x14ac:dyDescent="0.2">
      <c r="A1473" t="s">
        <v>233</v>
      </c>
      <c r="B1473" t="s">
        <v>221</v>
      </c>
      <c r="C1473" t="s">
        <v>224</v>
      </c>
      <c r="D1473" t="s">
        <v>235</v>
      </c>
      <c r="E1473" t="s">
        <v>238</v>
      </c>
      <c r="F1473" t="s">
        <v>89</v>
      </c>
      <c r="G1473" t="s">
        <v>136</v>
      </c>
      <c r="H1473" t="s">
        <v>13</v>
      </c>
      <c r="I1473">
        <v>-3.4830891948203444E-5</v>
      </c>
      <c r="J1473" t="s">
        <v>67</v>
      </c>
      <c r="K1473" t="s">
        <v>68</v>
      </c>
      <c r="L1473" t="s">
        <v>69</v>
      </c>
      <c r="M1473" t="s">
        <v>62</v>
      </c>
      <c r="O1473" t="s">
        <v>71</v>
      </c>
    </row>
    <row r="1474" spans="1:15" x14ac:dyDescent="0.2">
      <c r="A1474" t="s">
        <v>233</v>
      </c>
      <c r="B1474" t="s">
        <v>221</v>
      </c>
      <c r="C1474" t="s">
        <v>224</v>
      </c>
      <c r="D1474" t="s">
        <v>235</v>
      </c>
      <c r="E1474" t="s">
        <v>238</v>
      </c>
      <c r="F1474" t="s">
        <v>89</v>
      </c>
      <c r="G1474" t="s">
        <v>136</v>
      </c>
      <c r="H1474" t="s">
        <v>14</v>
      </c>
      <c r="I1474">
        <v>-1.3238319188243084E-6</v>
      </c>
      <c r="J1474" t="s">
        <v>67</v>
      </c>
      <c r="K1474" t="s">
        <v>68</v>
      </c>
      <c r="L1474" t="s">
        <v>69</v>
      </c>
      <c r="M1474" t="s">
        <v>62</v>
      </c>
      <c r="O1474" t="s">
        <v>71</v>
      </c>
    </row>
    <row r="1475" spans="1:15" x14ac:dyDescent="0.2">
      <c r="A1475" t="s">
        <v>233</v>
      </c>
      <c r="B1475" t="s">
        <v>221</v>
      </c>
      <c r="C1475" t="s">
        <v>224</v>
      </c>
      <c r="D1475" t="s">
        <v>235</v>
      </c>
      <c r="E1475" t="s">
        <v>238</v>
      </c>
      <c r="F1475" t="s">
        <v>89</v>
      </c>
      <c r="G1475" t="s">
        <v>136</v>
      </c>
      <c r="H1475" t="s">
        <v>15</v>
      </c>
      <c r="I1475">
        <v>-1.1611625322934533E-6</v>
      </c>
      <c r="J1475" t="s">
        <v>67</v>
      </c>
      <c r="K1475" t="s">
        <v>68</v>
      </c>
      <c r="L1475" t="s">
        <v>69</v>
      </c>
      <c r="M1475" t="s">
        <v>62</v>
      </c>
      <c r="O1475" t="s">
        <v>71</v>
      </c>
    </row>
    <row r="1476" spans="1:15" x14ac:dyDescent="0.2">
      <c r="A1476" t="s">
        <v>233</v>
      </c>
      <c r="B1476" t="s">
        <v>221</v>
      </c>
      <c r="C1476" t="s">
        <v>224</v>
      </c>
      <c r="D1476" t="s">
        <v>235</v>
      </c>
      <c r="E1476" t="s">
        <v>238</v>
      </c>
      <c r="F1476" t="s">
        <v>89</v>
      </c>
      <c r="G1476" t="s">
        <v>136</v>
      </c>
      <c r="H1476" t="s">
        <v>16</v>
      </c>
      <c r="I1476">
        <v>-6.3665695882603976E-5</v>
      </c>
      <c r="J1476" t="s">
        <v>67</v>
      </c>
      <c r="K1476" t="s">
        <v>68</v>
      </c>
      <c r="L1476" t="s">
        <v>69</v>
      </c>
      <c r="M1476" t="s">
        <v>62</v>
      </c>
      <c r="O1476" t="s">
        <v>71</v>
      </c>
    </row>
    <row r="1477" spans="1:15" x14ac:dyDescent="0.2">
      <c r="A1477" t="s">
        <v>233</v>
      </c>
      <c r="B1477" t="s">
        <v>221</v>
      </c>
      <c r="C1477" t="s">
        <v>224</v>
      </c>
      <c r="D1477" t="s">
        <v>235</v>
      </c>
      <c r="E1477" t="s">
        <v>238</v>
      </c>
      <c r="F1477" t="s">
        <v>89</v>
      </c>
      <c r="G1477" t="s">
        <v>136</v>
      </c>
      <c r="H1477" t="s">
        <v>17</v>
      </c>
      <c r="I1477">
        <v>-3.5502493982645299E-7</v>
      </c>
      <c r="J1477" t="s">
        <v>67</v>
      </c>
      <c r="K1477" t="s">
        <v>68</v>
      </c>
      <c r="L1477" t="s">
        <v>69</v>
      </c>
      <c r="M1477" t="s">
        <v>62</v>
      </c>
      <c r="O1477" t="s">
        <v>71</v>
      </c>
    </row>
    <row r="1478" spans="1:15" x14ac:dyDescent="0.2">
      <c r="A1478" t="s">
        <v>233</v>
      </c>
      <c r="B1478" t="s">
        <v>221</v>
      </c>
      <c r="C1478" t="s">
        <v>224</v>
      </c>
      <c r="D1478" t="s">
        <v>235</v>
      </c>
      <c r="E1478" t="s">
        <v>238</v>
      </c>
      <c r="F1478" t="s">
        <v>89</v>
      </c>
      <c r="G1478" t="s">
        <v>136</v>
      </c>
      <c r="H1478" t="s">
        <v>18</v>
      </c>
      <c r="I1478">
        <v>-3.0295557180404278E-7</v>
      </c>
      <c r="J1478" t="s">
        <v>67</v>
      </c>
      <c r="K1478" t="s">
        <v>68</v>
      </c>
      <c r="L1478" t="s">
        <v>69</v>
      </c>
      <c r="M1478" t="s">
        <v>62</v>
      </c>
      <c r="O1478" t="s">
        <v>71</v>
      </c>
    </row>
    <row r="1479" spans="1:15" x14ac:dyDescent="0.2">
      <c r="A1479" t="s">
        <v>233</v>
      </c>
      <c r="B1479" t="s">
        <v>221</v>
      </c>
      <c r="C1479" t="s">
        <v>224</v>
      </c>
      <c r="D1479" t="s">
        <v>235</v>
      </c>
      <c r="E1479" t="s">
        <v>238</v>
      </c>
      <c r="F1479" t="s">
        <v>89</v>
      </c>
      <c r="G1479" t="s">
        <v>136</v>
      </c>
      <c r="H1479" t="s">
        <v>79</v>
      </c>
      <c r="I1479">
        <v>-7.867783172376229E-6</v>
      </c>
      <c r="J1479" t="s">
        <v>67</v>
      </c>
      <c r="K1479" t="s">
        <v>68</v>
      </c>
      <c r="L1479" t="s">
        <v>69</v>
      </c>
      <c r="M1479" t="s">
        <v>62</v>
      </c>
      <c r="O1479" t="s">
        <v>71</v>
      </c>
    </row>
    <row r="1480" spans="1:15" x14ac:dyDescent="0.2">
      <c r="A1480" t="s">
        <v>233</v>
      </c>
      <c r="B1480" t="s">
        <v>221</v>
      </c>
      <c r="C1480" t="s">
        <v>224</v>
      </c>
      <c r="D1480" t="s">
        <v>235</v>
      </c>
      <c r="E1480" t="s">
        <v>238</v>
      </c>
      <c r="F1480" t="s">
        <v>89</v>
      </c>
      <c r="G1480" t="s">
        <v>136</v>
      </c>
      <c r="H1480" t="s">
        <v>20</v>
      </c>
      <c r="I1480">
        <v>-6.3884469448173617E-7</v>
      </c>
      <c r="J1480" t="s">
        <v>67</v>
      </c>
      <c r="K1480" t="s">
        <v>68</v>
      </c>
      <c r="L1480" t="s">
        <v>69</v>
      </c>
      <c r="M1480" t="s">
        <v>62</v>
      </c>
      <c r="O1480" t="s">
        <v>71</v>
      </c>
    </row>
    <row r="1481" spans="1:15" x14ac:dyDescent="0.2">
      <c r="A1481" t="s">
        <v>233</v>
      </c>
      <c r="B1481" t="s">
        <v>221</v>
      </c>
      <c r="C1481" t="s">
        <v>224</v>
      </c>
      <c r="D1481" t="s">
        <v>235</v>
      </c>
      <c r="E1481" t="s">
        <v>238</v>
      </c>
      <c r="F1481" t="s">
        <v>89</v>
      </c>
      <c r="G1481" t="s">
        <v>136</v>
      </c>
      <c r="H1481" t="s">
        <v>243</v>
      </c>
      <c r="I1481">
        <v>-5.0368573329944377E-2</v>
      </c>
      <c r="J1481" t="s">
        <v>67</v>
      </c>
      <c r="K1481" t="s">
        <v>68</v>
      </c>
      <c r="L1481" t="s">
        <v>69</v>
      </c>
      <c r="M1481" t="s">
        <v>62</v>
      </c>
      <c r="O1481" t="s">
        <v>213</v>
      </c>
    </row>
    <row r="1482" spans="1:15" x14ac:dyDescent="0.2">
      <c r="A1482" t="s">
        <v>233</v>
      </c>
      <c r="B1482" t="s">
        <v>221</v>
      </c>
      <c r="C1482" t="s">
        <v>224</v>
      </c>
      <c r="D1482" t="s">
        <v>235</v>
      </c>
      <c r="E1482" t="s">
        <v>238</v>
      </c>
      <c r="F1482" t="s">
        <v>89</v>
      </c>
      <c r="G1482" t="s">
        <v>136</v>
      </c>
      <c r="H1482" t="s">
        <v>242</v>
      </c>
      <c r="I1482">
        <v>4.8652081184937725E-2</v>
      </c>
      <c r="J1482" t="s">
        <v>67</v>
      </c>
      <c r="K1482" t="s">
        <v>68</v>
      </c>
      <c r="L1482" t="s">
        <v>69</v>
      </c>
      <c r="M1482" t="s">
        <v>62</v>
      </c>
      <c r="O1482" t="s">
        <v>71</v>
      </c>
    </row>
    <row r="1483" spans="1:15" x14ac:dyDescent="0.2">
      <c r="A1483" t="s">
        <v>233</v>
      </c>
      <c r="B1483" t="s">
        <v>221</v>
      </c>
      <c r="C1483" t="s">
        <v>224</v>
      </c>
      <c r="D1483" t="s">
        <v>235</v>
      </c>
      <c r="E1483" t="s">
        <v>238</v>
      </c>
      <c r="F1483" t="s">
        <v>89</v>
      </c>
      <c r="G1483" t="s">
        <v>136</v>
      </c>
      <c r="H1483" t="s">
        <v>183</v>
      </c>
      <c r="I1483">
        <v>0</v>
      </c>
      <c r="J1483" t="s">
        <v>67</v>
      </c>
      <c r="K1483" t="s">
        <v>68</v>
      </c>
      <c r="L1483" t="s">
        <v>69</v>
      </c>
      <c r="M1483" t="s">
        <v>62</v>
      </c>
      <c r="O1483" t="s">
        <v>71</v>
      </c>
    </row>
    <row r="1484" spans="1:15" x14ac:dyDescent="0.2">
      <c r="A1484" t="s">
        <v>233</v>
      </c>
      <c r="B1484" t="s">
        <v>221</v>
      </c>
      <c r="C1484" t="s">
        <v>224</v>
      </c>
      <c r="D1484" t="s">
        <v>235</v>
      </c>
      <c r="E1484" t="s">
        <v>238</v>
      </c>
      <c r="F1484" t="s">
        <v>89</v>
      </c>
      <c r="G1484" t="s">
        <v>136</v>
      </c>
      <c r="H1484" t="s">
        <v>184</v>
      </c>
      <c r="I1484">
        <v>0</v>
      </c>
      <c r="J1484" t="s">
        <v>67</v>
      </c>
      <c r="K1484" t="s">
        <v>68</v>
      </c>
      <c r="L1484" t="s">
        <v>69</v>
      </c>
      <c r="M1484" t="s">
        <v>62</v>
      </c>
      <c r="O1484" t="s">
        <v>71</v>
      </c>
    </row>
    <row r="1485" spans="1:15" x14ac:dyDescent="0.2">
      <c r="A1485" t="s">
        <v>233</v>
      </c>
      <c r="B1485" t="s">
        <v>221</v>
      </c>
      <c r="C1485" t="s">
        <v>224</v>
      </c>
      <c r="D1485" t="s">
        <v>235</v>
      </c>
      <c r="E1485" t="s">
        <v>238</v>
      </c>
      <c r="F1485" t="s">
        <v>113</v>
      </c>
      <c r="G1485" t="s">
        <v>136</v>
      </c>
      <c r="H1485" t="s">
        <v>8</v>
      </c>
      <c r="I1485">
        <v>5.3890290252758847E-6</v>
      </c>
      <c r="J1485" t="s">
        <v>67</v>
      </c>
      <c r="K1485" t="s">
        <v>68</v>
      </c>
      <c r="L1485" t="s">
        <v>69</v>
      </c>
      <c r="M1485" t="s">
        <v>62</v>
      </c>
      <c r="O1485" t="s">
        <v>71</v>
      </c>
    </row>
    <row r="1486" spans="1:15" x14ac:dyDescent="0.2">
      <c r="A1486" t="s">
        <v>233</v>
      </c>
      <c r="B1486" t="s">
        <v>221</v>
      </c>
      <c r="C1486" t="s">
        <v>224</v>
      </c>
      <c r="D1486" t="s">
        <v>235</v>
      </c>
      <c r="E1486" t="s">
        <v>238</v>
      </c>
      <c r="F1486" t="s">
        <v>113</v>
      </c>
      <c r="G1486" t="s">
        <v>136</v>
      </c>
      <c r="H1486" t="s">
        <v>12</v>
      </c>
      <c r="I1486">
        <v>1.7076078772603004E-5</v>
      </c>
      <c r="J1486" t="s">
        <v>67</v>
      </c>
      <c r="K1486" t="s">
        <v>68</v>
      </c>
      <c r="L1486" t="s">
        <v>69</v>
      </c>
      <c r="M1486" t="s">
        <v>62</v>
      </c>
      <c r="O1486" t="s">
        <v>71</v>
      </c>
    </row>
    <row r="1487" spans="1:15" x14ac:dyDescent="0.2">
      <c r="A1487" t="s">
        <v>233</v>
      </c>
      <c r="B1487" t="s">
        <v>221</v>
      </c>
      <c r="C1487" t="s">
        <v>224</v>
      </c>
      <c r="D1487" t="s">
        <v>235</v>
      </c>
      <c r="E1487" t="s">
        <v>238</v>
      </c>
      <c r="F1487" t="s">
        <v>113</v>
      </c>
      <c r="G1487" t="s">
        <v>136</v>
      </c>
      <c r="H1487" t="s">
        <v>13</v>
      </c>
      <c r="I1487">
        <v>3.3449697034411118E-5</v>
      </c>
      <c r="J1487" t="s">
        <v>67</v>
      </c>
      <c r="K1487" t="s">
        <v>68</v>
      </c>
      <c r="L1487" t="s">
        <v>69</v>
      </c>
      <c r="M1487" t="s">
        <v>62</v>
      </c>
      <c r="O1487" t="s">
        <v>71</v>
      </c>
    </row>
    <row r="1488" spans="1:15" x14ac:dyDescent="0.2">
      <c r="A1488" t="s">
        <v>233</v>
      </c>
      <c r="B1488" t="s">
        <v>221</v>
      </c>
      <c r="C1488" t="s">
        <v>224</v>
      </c>
      <c r="D1488" t="s">
        <v>235</v>
      </c>
      <c r="E1488" t="s">
        <v>238</v>
      </c>
      <c r="F1488" t="s">
        <v>113</v>
      </c>
      <c r="G1488" t="s">
        <v>136</v>
      </c>
      <c r="H1488" t="s">
        <v>14</v>
      </c>
      <c r="I1488">
        <v>6.0081230244246699E-6</v>
      </c>
      <c r="J1488" t="s">
        <v>67</v>
      </c>
      <c r="K1488" t="s">
        <v>68</v>
      </c>
      <c r="L1488" t="s">
        <v>69</v>
      </c>
      <c r="M1488" t="s">
        <v>62</v>
      </c>
      <c r="O1488" t="s">
        <v>71</v>
      </c>
    </row>
    <row r="1489" spans="1:15" x14ac:dyDescent="0.2">
      <c r="A1489" t="s">
        <v>233</v>
      </c>
      <c r="B1489" t="s">
        <v>221</v>
      </c>
      <c r="C1489" t="s">
        <v>224</v>
      </c>
      <c r="D1489" t="s">
        <v>235</v>
      </c>
      <c r="E1489" t="s">
        <v>238</v>
      </c>
      <c r="F1489" t="s">
        <v>113</v>
      </c>
      <c r="G1489" t="s">
        <v>136</v>
      </c>
      <c r="H1489" t="s">
        <v>15</v>
      </c>
      <c r="I1489">
        <v>2.6032074705172764E-6</v>
      </c>
      <c r="J1489" t="s">
        <v>67</v>
      </c>
      <c r="K1489" t="s">
        <v>68</v>
      </c>
      <c r="L1489" t="s">
        <v>69</v>
      </c>
      <c r="M1489" t="s">
        <v>62</v>
      </c>
      <c r="O1489" t="s">
        <v>71</v>
      </c>
    </row>
    <row r="1490" spans="1:15" x14ac:dyDescent="0.2">
      <c r="A1490" t="s">
        <v>233</v>
      </c>
      <c r="B1490" t="s">
        <v>221</v>
      </c>
      <c r="C1490" t="s">
        <v>224</v>
      </c>
      <c r="D1490" t="s">
        <v>235</v>
      </c>
      <c r="E1490" t="s">
        <v>238</v>
      </c>
      <c r="F1490" t="s">
        <v>113</v>
      </c>
      <c r="G1490" t="s">
        <v>136</v>
      </c>
      <c r="H1490" t="s">
        <v>16</v>
      </c>
      <c r="I1490">
        <v>8.2267166418959427E-5</v>
      </c>
      <c r="J1490" t="s">
        <v>67</v>
      </c>
      <c r="K1490" t="s">
        <v>68</v>
      </c>
      <c r="L1490" t="s">
        <v>69</v>
      </c>
      <c r="M1490" t="s">
        <v>62</v>
      </c>
      <c r="O1490" t="s">
        <v>71</v>
      </c>
    </row>
    <row r="1491" spans="1:15" x14ac:dyDescent="0.2">
      <c r="A1491" t="s">
        <v>233</v>
      </c>
      <c r="B1491" t="s">
        <v>221</v>
      </c>
      <c r="C1491" t="s">
        <v>224</v>
      </c>
      <c r="D1491" t="s">
        <v>235</v>
      </c>
      <c r="E1491" t="s">
        <v>238</v>
      </c>
      <c r="F1491" t="s">
        <v>113</v>
      </c>
      <c r="G1491" t="s">
        <v>136</v>
      </c>
      <c r="H1491" t="s">
        <v>17</v>
      </c>
      <c r="I1491">
        <v>2.1379655338059023E-7</v>
      </c>
      <c r="J1491" t="s">
        <v>67</v>
      </c>
      <c r="K1491" t="s">
        <v>68</v>
      </c>
      <c r="L1491" t="s">
        <v>69</v>
      </c>
      <c r="M1491" t="s">
        <v>62</v>
      </c>
      <c r="O1491" t="s">
        <v>71</v>
      </c>
    </row>
    <row r="1492" spans="1:15" x14ac:dyDescent="0.2">
      <c r="A1492" t="s">
        <v>233</v>
      </c>
      <c r="B1492" t="s">
        <v>221</v>
      </c>
      <c r="C1492" t="s">
        <v>224</v>
      </c>
      <c r="D1492" t="s">
        <v>235</v>
      </c>
      <c r="E1492" t="s">
        <v>238</v>
      </c>
      <c r="F1492" t="s">
        <v>113</v>
      </c>
      <c r="G1492" t="s">
        <v>136</v>
      </c>
      <c r="H1492" t="s">
        <v>18</v>
      </c>
      <c r="I1492">
        <v>5.0466997537026356E-7</v>
      </c>
      <c r="J1492" t="s">
        <v>67</v>
      </c>
      <c r="K1492" t="s">
        <v>68</v>
      </c>
      <c r="L1492" t="s">
        <v>69</v>
      </c>
      <c r="M1492" t="s">
        <v>62</v>
      </c>
      <c r="O1492" t="s">
        <v>71</v>
      </c>
    </row>
    <row r="1493" spans="1:15" x14ac:dyDescent="0.2">
      <c r="A1493" t="s">
        <v>233</v>
      </c>
      <c r="B1493" t="s">
        <v>221</v>
      </c>
      <c r="C1493" t="s">
        <v>224</v>
      </c>
      <c r="D1493" t="s">
        <v>235</v>
      </c>
      <c r="E1493" t="s">
        <v>238</v>
      </c>
      <c r="F1493" t="s">
        <v>113</v>
      </c>
      <c r="G1493" t="s">
        <v>136</v>
      </c>
      <c r="H1493" t="s">
        <v>79</v>
      </c>
      <c r="I1493">
        <v>9.4552626333575349E-5</v>
      </c>
      <c r="J1493" t="s">
        <v>67</v>
      </c>
      <c r="K1493" t="s">
        <v>68</v>
      </c>
      <c r="L1493" t="s">
        <v>69</v>
      </c>
      <c r="M1493" t="s">
        <v>62</v>
      </c>
      <c r="O1493" t="s">
        <v>71</v>
      </c>
    </row>
    <row r="1494" spans="1:15" x14ac:dyDescent="0.2">
      <c r="A1494" t="s">
        <v>233</v>
      </c>
      <c r="B1494" t="s">
        <v>221</v>
      </c>
      <c r="C1494" t="s">
        <v>224</v>
      </c>
      <c r="D1494" t="s">
        <v>235</v>
      </c>
      <c r="E1494" t="s">
        <v>238</v>
      </c>
      <c r="F1494" t="s">
        <v>113</v>
      </c>
      <c r="G1494" t="s">
        <v>136</v>
      </c>
      <c r="H1494" t="s">
        <v>20</v>
      </c>
      <c r="I1494">
        <v>7.4704563385936707E-7</v>
      </c>
      <c r="J1494" t="s">
        <v>67</v>
      </c>
      <c r="K1494" t="s">
        <v>68</v>
      </c>
      <c r="L1494" t="s">
        <v>69</v>
      </c>
      <c r="M1494" t="s">
        <v>62</v>
      </c>
      <c r="O1494" t="s">
        <v>71</v>
      </c>
    </row>
    <row r="1495" spans="1:15" x14ac:dyDescent="0.2">
      <c r="A1495" t="s">
        <v>233</v>
      </c>
      <c r="B1495" t="s">
        <v>221</v>
      </c>
      <c r="C1495" t="s">
        <v>224</v>
      </c>
      <c r="D1495" t="s">
        <v>235</v>
      </c>
      <c r="E1495" t="s">
        <v>238</v>
      </c>
      <c r="F1495" t="s">
        <v>113</v>
      </c>
      <c r="G1495" t="s">
        <v>136</v>
      </c>
      <c r="H1495" t="s">
        <v>243</v>
      </c>
      <c r="I1495">
        <v>4.7671251989172832E-2</v>
      </c>
      <c r="J1495" t="s">
        <v>67</v>
      </c>
      <c r="K1495" t="s">
        <v>68</v>
      </c>
      <c r="L1495" t="s">
        <v>69</v>
      </c>
      <c r="M1495" t="s">
        <v>62</v>
      </c>
      <c r="O1495" t="s">
        <v>213</v>
      </c>
    </row>
    <row r="1496" spans="1:15" x14ac:dyDescent="0.2">
      <c r="A1496" t="s">
        <v>233</v>
      </c>
      <c r="B1496" t="s">
        <v>221</v>
      </c>
      <c r="C1496" t="s">
        <v>224</v>
      </c>
      <c r="D1496" t="s">
        <v>235</v>
      </c>
      <c r="E1496" t="s">
        <v>238</v>
      </c>
      <c r="F1496" t="s">
        <v>113</v>
      </c>
      <c r="G1496" t="s">
        <v>136</v>
      </c>
      <c r="H1496" t="s">
        <v>242</v>
      </c>
      <c r="I1496">
        <v>0</v>
      </c>
      <c r="J1496" t="s">
        <v>67</v>
      </c>
      <c r="K1496" t="s">
        <v>68</v>
      </c>
      <c r="L1496" t="s">
        <v>69</v>
      </c>
      <c r="M1496" t="s">
        <v>62</v>
      </c>
      <c r="O1496" t="s">
        <v>71</v>
      </c>
    </row>
    <row r="1497" spans="1:15" x14ac:dyDescent="0.2">
      <c r="A1497" t="s">
        <v>233</v>
      </c>
      <c r="B1497" t="s">
        <v>221</v>
      </c>
      <c r="C1497" t="s">
        <v>224</v>
      </c>
      <c r="D1497" t="s">
        <v>235</v>
      </c>
      <c r="E1497" t="s">
        <v>238</v>
      </c>
      <c r="F1497" t="s">
        <v>113</v>
      </c>
      <c r="G1497" t="s">
        <v>136</v>
      </c>
      <c r="H1497" t="s">
        <v>183</v>
      </c>
      <c r="I1497">
        <v>1.2722083382892698E-4</v>
      </c>
      <c r="J1497" t="s">
        <v>67</v>
      </c>
      <c r="K1497" t="s">
        <v>68</v>
      </c>
      <c r="L1497" t="s">
        <v>69</v>
      </c>
      <c r="M1497" t="s">
        <v>62</v>
      </c>
      <c r="O1497" t="s">
        <v>71</v>
      </c>
    </row>
    <row r="1498" spans="1:15" x14ac:dyDescent="0.2">
      <c r="A1498" t="s">
        <v>233</v>
      </c>
      <c r="B1498" t="s">
        <v>221</v>
      </c>
      <c r="C1498" t="s">
        <v>224</v>
      </c>
      <c r="D1498" t="s">
        <v>235</v>
      </c>
      <c r="E1498" t="s">
        <v>238</v>
      </c>
      <c r="F1498" t="s">
        <v>113</v>
      </c>
      <c r="G1498" t="s">
        <v>136</v>
      </c>
      <c r="H1498" t="s">
        <v>184</v>
      </c>
      <c r="I1498">
        <v>2.5444166765785394E-5</v>
      </c>
      <c r="J1498" t="s">
        <v>67</v>
      </c>
      <c r="K1498" t="s">
        <v>68</v>
      </c>
      <c r="L1498" t="s">
        <v>69</v>
      </c>
      <c r="M1498" t="s">
        <v>62</v>
      </c>
      <c r="O1498" t="s">
        <v>71</v>
      </c>
    </row>
  </sheetData>
  <autoFilter ref="A1:O1499" xr:uid="{DC0C6E2E-70ED-F94D-A202-9E1FE9A639E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C110-3EB8-084D-AF73-97143D4E3CE1}">
  <dimension ref="A1:CE619"/>
  <sheetViews>
    <sheetView topLeftCell="A229" zoomScale="98" zoomScaleNormal="100" workbookViewId="0">
      <selection activeCell="A378" sqref="A378:A381"/>
    </sheetView>
  </sheetViews>
  <sheetFormatPr baseColWidth="10" defaultColWidth="8.6640625" defaultRowHeight="15" x14ac:dyDescent="0.2"/>
  <cols>
    <col min="1" max="1" width="21.6640625" style="4" customWidth="1"/>
    <col min="2" max="2" width="12.5" style="4" customWidth="1"/>
    <col min="3" max="3" width="31.6640625" style="4" customWidth="1"/>
    <col min="4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9.5" style="4" customWidth="1"/>
    <col min="25" max="25" width="11.83203125" style="4" bestFit="1" customWidth="1"/>
    <col min="26" max="27" width="8.6640625" style="4"/>
    <col min="28" max="28" width="8.6640625" style="4" customWidth="1"/>
    <col min="29" max="29" width="11.83203125" style="5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76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76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BQ2" s="6" t="s">
        <v>214</v>
      </c>
      <c r="BR2" s="7"/>
      <c r="BS2" s="7"/>
      <c r="BT2" s="7"/>
      <c r="BU2" s="7"/>
      <c r="BV2" s="9"/>
      <c r="BW2" s="7"/>
      <c r="BX2" s="7"/>
    </row>
    <row r="3" spans="1:76" s="10" customFormat="1" ht="15" customHeigh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AC3" s="13"/>
      <c r="AJ3" s="13"/>
      <c r="AM3" s="13"/>
      <c r="AP3" s="13"/>
      <c r="AW3" s="13"/>
      <c r="BO3" s="12" t="s">
        <v>156</v>
      </c>
      <c r="BP3" s="12" t="s">
        <v>133</v>
      </c>
      <c r="BQ3" s="12" t="s">
        <v>3</v>
      </c>
      <c r="BR3" s="12" t="s">
        <v>5</v>
      </c>
      <c r="BS3" s="12" t="s">
        <v>137</v>
      </c>
    </row>
    <row r="4" spans="1:76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BO4" s="12" t="s">
        <v>141</v>
      </c>
      <c r="BP4" s="12" t="s">
        <v>93</v>
      </c>
      <c r="BQ4" s="15" t="s">
        <v>169</v>
      </c>
      <c r="BR4" s="15" t="s">
        <v>11</v>
      </c>
      <c r="BS4" s="15">
        <f t="shared" ref="BS4:BS14" si="0">($H$58)*$C4</f>
        <v>1.5373076877791192</v>
      </c>
    </row>
    <row r="5" spans="1:76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AB5" s="5"/>
      <c r="AC5" s="4"/>
      <c r="AI5" s="5"/>
      <c r="AJ5" s="4"/>
      <c r="AL5" s="5"/>
      <c r="AM5" s="4"/>
      <c r="AO5" s="5"/>
      <c r="AP5" s="4"/>
      <c r="AV5" s="5"/>
      <c r="AW5" s="4"/>
      <c r="BO5" s="15"/>
      <c r="BP5" s="15"/>
      <c r="BQ5" s="15" t="s">
        <v>170</v>
      </c>
      <c r="BR5" s="15" t="s">
        <v>11</v>
      </c>
      <c r="BS5" s="15">
        <f t="shared" si="0"/>
        <v>4.8712276462271467</v>
      </c>
    </row>
    <row r="6" spans="1:76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AB6" s="5"/>
      <c r="AC6" s="4"/>
      <c r="AI6" s="5"/>
      <c r="AJ6" s="4"/>
      <c r="AL6" s="5"/>
      <c r="AM6" s="4"/>
      <c r="AO6" s="5"/>
      <c r="AP6" s="4"/>
      <c r="AV6" s="5"/>
      <c r="AW6" s="4"/>
      <c r="BO6" s="15"/>
      <c r="BP6" s="15"/>
      <c r="BQ6" s="15" t="s">
        <v>171</v>
      </c>
      <c r="BR6" s="15" t="s">
        <v>11</v>
      </c>
      <c r="BS6" s="15">
        <f t="shared" si="0"/>
        <v>9.5420670706538111</v>
      </c>
    </row>
    <row r="7" spans="1:76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AB7" s="5"/>
      <c r="AC7" s="4"/>
      <c r="AI7" s="5"/>
      <c r="AJ7" s="4"/>
      <c r="AL7" s="5"/>
      <c r="AM7" s="4"/>
      <c r="AO7" s="5"/>
      <c r="AP7" s="4"/>
      <c r="AV7" s="5"/>
      <c r="AW7" s="4"/>
      <c r="BO7" s="15"/>
      <c r="BP7" s="15"/>
      <c r="BQ7" s="15" t="s">
        <v>172</v>
      </c>
      <c r="BR7" s="15" t="s">
        <v>11</v>
      </c>
      <c r="BS7" s="15">
        <f t="shared" si="0"/>
        <v>1.7139142638219382</v>
      </c>
    </row>
    <row r="8" spans="1:76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AB8" s="5"/>
      <c r="AC8" s="4"/>
      <c r="AI8" s="5"/>
      <c r="AJ8" s="4"/>
      <c r="AL8" s="5"/>
      <c r="AM8" s="4"/>
      <c r="AO8" s="5"/>
      <c r="AP8" s="4"/>
      <c r="AV8" s="5"/>
      <c r="AW8" s="4"/>
      <c r="BO8" s="15"/>
      <c r="BP8" s="15"/>
      <c r="BQ8" s="15" t="s">
        <v>173</v>
      </c>
      <c r="BR8" s="15" t="s">
        <v>11</v>
      </c>
      <c r="BS8" s="15">
        <f t="shared" si="0"/>
        <v>0.74260703338953893</v>
      </c>
    </row>
    <row r="9" spans="1:76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AB9" s="5"/>
      <c r="AC9" s="4"/>
      <c r="AI9" s="5"/>
      <c r="AJ9" s="4"/>
      <c r="AL9" s="5"/>
      <c r="AM9" s="4"/>
      <c r="AO9" s="5"/>
      <c r="AP9" s="4"/>
      <c r="AV9" s="5"/>
      <c r="AW9" s="4"/>
      <c r="BO9" s="15"/>
      <c r="BP9" s="15"/>
      <c r="BQ9" s="15" t="s">
        <v>174</v>
      </c>
      <c r="BR9" s="15" t="s">
        <v>11</v>
      </c>
      <c r="BS9" s="15">
        <f t="shared" si="0"/>
        <v>23.468039751594404</v>
      </c>
    </row>
    <row r="10" spans="1:76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AB10" s="5"/>
      <c r="AC10" s="4"/>
      <c r="AI10" s="5"/>
      <c r="AJ10" s="4"/>
      <c r="AL10" s="5"/>
      <c r="AM10" s="4"/>
      <c r="AO10" s="5"/>
      <c r="AP10" s="4"/>
      <c r="AV10" s="5"/>
      <c r="AW10" s="4"/>
      <c r="BO10" s="15"/>
      <c r="BP10" s="15"/>
      <c r="BQ10" s="15" t="s">
        <v>175</v>
      </c>
      <c r="BR10" s="15" t="s">
        <v>11</v>
      </c>
      <c r="BS10" s="15">
        <f t="shared" si="0"/>
        <v>6.0988924645072634E-2</v>
      </c>
    </row>
    <row r="11" spans="1:76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AB11" s="5"/>
      <c r="AC11" s="4"/>
      <c r="AI11" s="5"/>
      <c r="AJ11" s="4"/>
      <c r="AL11" s="5"/>
      <c r="AM11" s="4"/>
      <c r="AO11" s="5"/>
      <c r="AP11" s="4"/>
      <c r="AV11" s="5"/>
      <c r="AW11" s="4"/>
      <c r="BO11" s="15"/>
      <c r="BP11" s="15"/>
      <c r="BQ11" s="15" t="s">
        <v>176</v>
      </c>
      <c r="BR11" s="15" t="s">
        <v>11</v>
      </c>
      <c r="BS11" s="15">
        <f t="shared" si="0"/>
        <v>0.14396527264729048</v>
      </c>
    </row>
    <row r="12" spans="1:76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AB12" s="5"/>
      <c r="AC12" s="4"/>
      <c r="AI12" s="5"/>
      <c r="AJ12" s="4"/>
      <c r="AL12" s="5"/>
      <c r="AM12" s="4"/>
      <c r="AO12" s="5"/>
      <c r="AP12" s="4"/>
      <c r="AV12" s="5"/>
      <c r="AW12" s="4"/>
      <c r="BO12" s="15"/>
      <c r="BP12" s="15"/>
      <c r="BQ12" s="15" t="s">
        <v>177</v>
      </c>
      <c r="BR12" s="15" t="s">
        <v>11</v>
      </c>
      <c r="BS12" s="15">
        <f t="shared" si="0"/>
        <v>26.972665888521622</v>
      </c>
    </row>
    <row r="13" spans="1:76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AB13" s="5"/>
      <c r="AC13" s="4"/>
      <c r="AI13" s="5"/>
      <c r="AJ13" s="4"/>
      <c r="AL13" s="5"/>
      <c r="AM13" s="4"/>
      <c r="AO13" s="5"/>
      <c r="AP13" s="4"/>
      <c r="AV13" s="5"/>
      <c r="AW13" s="4"/>
      <c r="BO13" s="15"/>
      <c r="BP13" s="15"/>
      <c r="BQ13" s="15" t="s">
        <v>178</v>
      </c>
      <c r="BR13" s="15" t="s">
        <v>11</v>
      </c>
      <c r="BS13" s="15">
        <f t="shared" si="0"/>
        <v>0.21310684924266798</v>
      </c>
    </row>
    <row r="14" spans="1:76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AB14" s="5"/>
      <c r="AC14" s="4"/>
      <c r="AI14" s="5"/>
      <c r="AJ14" s="4"/>
      <c r="AL14" s="5"/>
      <c r="AM14" s="4"/>
      <c r="AO14" s="5"/>
      <c r="AP14" s="4"/>
      <c r="AV14" s="5"/>
      <c r="AW14" s="4"/>
      <c r="BO14" s="15"/>
      <c r="BP14" s="15"/>
      <c r="BQ14" s="15" t="s">
        <v>179</v>
      </c>
      <c r="BR14" s="15" t="s">
        <v>11</v>
      </c>
      <c r="BS14" s="15">
        <f t="shared" si="0"/>
        <v>13598.995630805546</v>
      </c>
    </row>
    <row r="15" spans="1:76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AB15" s="5"/>
      <c r="AC15" s="4"/>
      <c r="AI15" s="5"/>
      <c r="AJ15" s="4"/>
      <c r="AL15" s="5"/>
      <c r="AM15" s="4"/>
      <c r="AO15" s="5"/>
      <c r="AP15" s="4"/>
      <c r="AV15" s="5"/>
      <c r="AW15" s="4"/>
      <c r="BO15" s="175" t="s">
        <v>142</v>
      </c>
      <c r="BP15" s="12" t="s">
        <v>87</v>
      </c>
      <c r="BQ15" s="15" t="s">
        <v>169</v>
      </c>
      <c r="BR15" s="15" t="s">
        <v>11</v>
      </c>
      <c r="BS15" s="16">
        <f t="shared" ref="BS15:BS25" si="1">($J$58)*$C4</f>
        <v>18.805172992310453</v>
      </c>
    </row>
    <row r="16" spans="1:76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AB16" s="5"/>
      <c r="AC16" s="4"/>
      <c r="AI16" s="5"/>
      <c r="AJ16" s="4"/>
      <c r="AL16" s="5"/>
      <c r="AM16" s="4"/>
      <c r="AO16" s="5"/>
      <c r="AP16" s="4"/>
      <c r="AV16" s="5"/>
      <c r="AW16" s="4"/>
      <c r="BO16" s="15"/>
      <c r="BP16" s="15"/>
      <c r="BQ16" s="15" t="s">
        <v>170</v>
      </c>
      <c r="BR16" s="15" t="s">
        <v>11</v>
      </c>
      <c r="BS16" s="16">
        <f t="shared" si="1"/>
        <v>59.587471851235861</v>
      </c>
    </row>
    <row r="17" spans="1:83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AB17" s="5"/>
      <c r="AC17" s="4"/>
      <c r="AI17" s="5"/>
      <c r="AJ17" s="4"/>
      <c r="AL17" s="5"/>
      <c r="AM17" s="4"/>
      <c r="AO17" s="5"/>
      <c r="AP17" s="4"/>
      <c r="AV17" s="5"/>
      <c r="AW17" s="4"/>
      <c r="BO17" s="15"/>
      <c r="BP17" s="15"/>
      <c r="BQ17" s="15" t="s">
        <v>171</v>
      </c>
      <c r="BR17" s="15" t="s">
        <v>11</v>
      </c>
      <c r="BS17" s="16">
        <f t="shared" si="1"/>
        <v>116.72368738824389</v>
      </c>
    </row>
    <row r="18" spans="1:83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AB18" s="5"/>
      <c r="AC18" s="4"/>
      <c r="AI18" s="5"/>
      <c r="AJ18" s="4"/>
      <c r="AL18" s="5"/>
      <c r="AM18" s="4"/>
      <c r="AO18" s="5"/>
      <c r="AP18" s="4"/>
      <c r="AV18" s="5"/>
      <c r="AW18" s="4"/>
      <c r="BO18" s="15"/>
      <c r="BP18" s="15"/>
      <c r="BQ18" s="15" t="s">
        <v>172</v>
      </c>
      <c r="BR18" s="15" t="s">
        <v>11</v>
      </c>
      <c r="BS18" s="16">
        <f t="shared" si="1"/>
        <v>20.965519447653243</v>
      </c>
    </row>
    <row r="19" spans="1:83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AB19" s="5"/>
      <c r="AC19" s="4"/>
      <c r="AI19" s="5"/>
      <c r="AJ19" s="4"/>
      <c r="AL19" s="5"/>
      <c r="AM19" s="4"/>
      <c r="AO19" s="5"/>
      <c r="AP19" s="4"/>
      <c r="AV19" s="5"/>
      <c r="AW19" s="4"/>
      <c r="BO19" s="15"/>
      <c r="BP19" s="15"/>
      <c r="BQ19" s="15" t="s">
        <v>173</v>
      </c>
      <c r="BR19" s="15" t="s">
        <v>11</v>
      </c>
      <c r="BS19" s="16">
        <f t="shared" si="1"/>
        <v>9.0839679260117094</v>
      </c>
    </row>
    <row r="20" spans="1:83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AB20" s="5"/>
      <c r="AC20" s="4"/>
      <c r="AI20" s="5"/>
      <c r="AJ20" s="4"/>
      <c r="AL20" s="5"/>
      <c r="AM20" s="4"/>
      <c r="AO20" s="5"/>
      <c r="AP20" s="4"/>
      <c r="AV20" s="5"/>
      <c r="AW20" s="4"/>
      <c r="BO20" s="15"/>
      <c r="BP20" s="15"/>
      <c r="BQ20" s="15" t="s">
        <v>174</v>
      </c>
      <c r="BR20" s="15" t="s">
        <v>11</v>
      </c>
      <c r="BS20" s="16">
        <f t="shared" si="1"/>
        <v>287.07366184885706</v>
      </c>
    </row>
    <row r="21" spans="1:83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AB21" s="5"/>
      <c r="AC21" s="4"/>
      <c r="AI21" s="5"/>
      <c r="AJ21" s="4"/>
      <c r="AL21" s="5"/>
      <c r="AM21" s="4"/>
      <c r="AO21" s="5"/>
      <c r="AP21" s="4"/>
      <c r="AV21" s="5"/>
      <c r="AW21" s="4"/>
      <c r="BO21" s="15"/>
      <c r="BP21" s="15"/>
      <c r="BQ21" s="15" t="s">
        <v>175</v>
      </c>
      <c r="BR21" s="15" t="s">
        <v>11</v>
      </c>
      <c r="BS21" s="16">
        <f t="shared" si="1"/>
        <v>0.7460492702163376</v>
      </c>
      <c r="CC21" s="20"/>
      <c r="CD21" s="20"/>
      <c r="CE21" s="20"/>
    </row>
    <row r="22" spans="1:83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AB22" s="5"/>
      <c r="AC22" s="4"/>
      <c r="AI22" s="5"/>
      <c r="AJ22" s="4"/>
      <c r="AL22" s="5"/>
      <c r="AM22" s="4"/>
      <c r="AO22" s="5"/>
      <c r="AP22" s="4"/>
      <c r="AV22" s="5"/>
      <c r="AW22" s="4"/>
      <c r="BO22" s="15"/>
      <c r="BP22" s="15"/>
      <c r="BQ22" s="15" t="s">
        <v>176</v>
      </c>
      <c r="BR22" s="15" t="s">
        <v>11</v>
      </c>
      <c r="BS22" s="16">
        <f t="shared" si="1"/>
        <v>1.7610605076258632</v>
      </c>
      <c r="CC22" s="20"/>
      <c r="CD22" s="20"/>
      <c r="CE22" s="20"/>
    </row>
    <row r="23" spans="1:83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AB23" s="5"/>
      <c r="AC23" s="4"/>
      <c r="AI23" s="5"/>
      <c r="AJ23" s="4"/>
      <c r="AL23" s="5"/>
      <c r="AM23" s="4"/>
      <c r="AO23" s="5"/>
      <c r="AP23" s="4"/>
      <c r="AV23" s="5"/>
      <c r="AW23" s="4"/>
      <c r="BO23" s="15"/>
      <c r="BP23" s="15"/>
      <c r="BQ23" s="15" t="s">
        <v>177</v>
      </c>
      <c r="BR23" s="15" t="s">
        <v>11</v>
      </c>
      <c r="BS23" s="16">
        <f t="shared" si="1"/>
        <v>329.94413033229984</v>
      </c>
      <c r="CC23" s="20"/>
      <c r="CD23" s="20"/>
      <c r="CE23" s="20"/>
    </row>
    <row r="24" spans="1:83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AB24" s="5"/>
      <c r="AC24" s="4"/>
      <c r="AI24" s="5"/>
      <c r="AJ24" s="4"/>
      <c r="AL24" s="5"/>
      <c r="AM24" s="4"/>
      <c r="AO24" s="5"/>
      <c r="AP24" s="4"/>
      <c r="AV24" s="5"/>
      <c r="AW24" s="4"/>
      <c r="BO24" s="15"/>
      <c r="BP24" s="15"/>
      <c r="BQ24" s="15" t="s">
        <v>178</v>
      </c>
      <c r="BR24" s="15" t="s">
        <v>11</v>
      </c>
      <c r="BS24" s="16">
        <f t="shared" si="1"/>
        <v>2.606837393524045</v>
      </c>
      <c r="CC24" s="104"/>
      <c r="CD24" s="104"/>
      <c r="CE24" s="104"/>
    </row>
    <row r="25" spans="1:83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AB25" s="5"/>
      <c r="AC25" s="4"/>
      <c r="AI25" s="5"/>
      <c r="AJ25" s="4"/>
      <c r="AL25" s="5"/>
      <c r="AM25" s="4"/>
      <c r="AO25" s="5"/>
      <c r="AP25" s="4"/>
      <c r="AV25" s="5"/>
      <c r="AW25" s="4"/>
      <c r="BO25" s="15"/>
      <c r="BP25" s="15"/>
      <c r="BQ25" s="15" t="s">
        <v>179</v>
      </c>
      <c r="BR25" s="15" t="s">
        <v>11</v>
      </c>
      <c r="BS25" s="16">
        <f t="shared" si="1"/>
        <v>166350.21563472197</v>
      </c>
      <c r="CC25" s="110"/>
      <c r="CD25" s="110"/>
      <c r="CE25" s="110"/>
    </row>
    <row r="26" spans="1:83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BO26" s="15"/>
      <c r="BP26" s="12" t="s">
        <v>93</v>
      </c>
      <c r="BQ26" s="15" t="s">
        <v>169</v>
      </c>
      <c r="BR26" s="15" t="s">
        <v>11</v>
      </c>
      <c r="BS26" s="16">
        <f t="shared" ref="BS26:BS36" si="2">($L$58)*$C4</f>
        <v>1.5373076877791192</v>
      </c>
      <c r="BW26" s="5"/>
      <c r="CC26" s="20"/>
      <c r="CD26" s="20"/>
      <c r="CE26" s="20"/>
    </row>
    <row r="27" spans="1:83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  <c r="BO27" s="15"/>
      <c r="BP27" s="15"/>
      <c r="BQ27" s="15" t="s">
        <v>170</v>
      </c>
      <c r="BR27" s="15" t="s">
        <v>11</v>
      </c>
      <c r="BS27" s="16">
        <f t="shared" si="2"/>
        <v>4.8712276462271467</v>
      </c>
      <c r="CC27" s="104"/>
      <c r="CD27" s="104"/>
      <c r="CE27" s="104"/>
    </row>
    <row r="28" spans="1:83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  <c r="BO28" s="15"/>
      <c r="BP28" s="15"/>
      <c r="BQ28" s="15" t="s">
        <v>171</v>
      </c>
      <c r="BR28" s="15" t="s">
        <v>11</v>
      </c>
      <c r="BS28" s="16">
        <f t="shared" si="2"/>
        <v>9.5420670706538111</v>
      </c>
      <c r="CC28" s="20"/>
      <c r="CD28" s="20"/>
      <c r="CE28" s="20"/>
    </row>
    <row r="29" spans="1:83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  <c r="BO29" s="15"/>
      <c r="BP29" s="15"/>
      <c r="BQ29" s="15" t="s">
        <v>172</v>
      </c>
      <c r="BR29" s="15" t="s">
        <v>11</v>
      </c>
      <c r="BS29" s="16">
        <f t="shared" si="2"/>
        <v>1.7139142638219382</v>
      </c>
    </row>
    <row r="30" spans="1:83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  <c r="BO30" s="15"/>
      <c r="BP30" s="15"/>
      <c r="BQ30" s="15" t="s">
        <v>173</v>
      </c>
      <c r="BR30" s="15" t="s">
        <v>11</v>
      </c>
      <c r="BS30" s="16">
        <f t="shared" si="2"/>
        <v>0.74260703338953893</v>
      </c>
    </row>
    <row r="31" spans="1:83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  <c r="BO31" s="15"/>
      <c r="BP31" s="15"/>
      <c r="BQ31" s="15" t="s">
        <v>174</v>
      </c>
      <c r="BR31" s="15" t="s">
        <v>11</v>
      </c>
      <c r="BS31" s="16">
        <f t="shared" si="2"/>
        <v>23.468039751594404</v>
      </c>
    </row>
    <row r="32" spans="1:83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  <c r="BO32" s="15"/>
      <c r="BP32" s="15"/>
      <c r="BQ32" s="15" t="s">
        <v>175</v>
      </c>
      <c r="BR32" s="15" t="s">
        <v>11</v>
      </c>
      <c r="BS32" s="16">
        <f t="shared" si="2"/>
        <v>6.0988924645072634E-2</v>
      </c>
    </row>
    <row r="33" spans="1:71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  <c r="BO33" s="15"/>
      <c r="BP33" s="15"/>
      <c r="BQ33" s="15" t="s">
        <v>176</v>
      </c>
      <c r="BR33" s="15" t="s">
        <v>11</v>
      </c>
      <c r="BS33" s="16">
        <f t="shared" si="2"/>
        <v>0.14396527264729048</v>
      </c>
    </row>
    <row r="34" spans="1:71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  <c r="BO34" s="15"/>
      <c r="BP34" s="15"/>
      <c r="BQ34" s="15" t="s">
        <v>177</v>
      </c>
      <c r="BR34" s="15" t="s">
        <v>11</v>
      </c>
      <c r="BS34" s="16">
        <f t="shared" si="2"/>
        <v>26.972665888521622</v>
      </c>
    </row>
    <row r="35" spans="1:71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  <c r="BO35" s="15"/>
      <c r="BP35" s="15"/>
      <c r="BQ35" s="15" t="s">
        <v>178</v>
      </c>
      <c r="BR35" s="15" t="s">
        <v>11</v>
      </c>
      <c r="BS35" s="16">
        <f t="shared" si="2"/>
        <v>0.21310684924266798</v>
      </c>
    </row>
    <row r="36" spans="1:71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  <c r="BO36" s="15"/>
      <c r="BP36" s="15"/>
      <c r="BQ36" s="15" t="s">
        <v>179</v>
      </c>
      <c r="BR36" s="15" t="s">
        <v>11</v>
      </c>
      <c r="BS36" s="16">
        <f t="shared" si="2"/>
        <v>13598.995630805546</v>
      </c>
    </row>
    <row r="37" spans="1:71" x14ac:dyDescent="0.2">
      <c r="B37" s="20"/>
      <c r="C37" s="20"/>
      <c r="D37" s="20"/>
      <c r="E37" s="20"/>
      <c r="F37" s="20"/>
      <c r="G37" s="20"/>
      <c r="H37" s="20"/>
      <c r="BO37" s="12" t="s">
        <v>143</v>
      </c>
      <c r="BP37" s="12" t="s">
        <v>87</v>
      </c>
      <c r="BQ37" s="15" t="s">
        <v>169</v>
      </c>
      <c r="BR37" s="15" t="s">
        <v>11</v>
      </c>
      <c r="BS37" s="15">
        <f t="shared" ref="BS37:BS47" si="3">($M$58)*$C4</f>
        <v>0.7728041506215334</v>
      </c>
    </row>
    <row r="38" spans="1:71" ht="16" x14ac:dyDescent="0.2">
      <c r="A38" s="6" t="s">
        <v>80</v>
      </c>
      <c r="I38" s="21" t="s">
        <v>29</v>
      </c>
      <c r="BO38" s="15"/>
      <c r="BP38" s="15"/>
      <c r="BQ38" s="15" t="s">
        <v>170</v>
      </c>
      <c r="BR38" s="15" t="s">
        <v>11</v>
      </c>
      <c r="BS38" s="15">
        <f t="shared" si="3"/>
        <v>2.4487647941610939</v>
      </c>
    </row>
    <row r="39" spans="1:71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BO39" s="15"/>
      <c r="BP39" s="15"/>
      <c r="BQ39" s="15" t="s">
        <v>171</v>
      </c>
      <c r="BR39" s="15" t="s">
        <v>11</v>
      </c>
      <c r="BS39" s="15">
        <f t="shared" si="3"/>
        <v>4.796794484494793</v>
      </c>
    </row>
    <row r="40" spans="1:71" s="20" customFormat="1" x14ac:dyDescent="0.2">
      <c r="A40" s="40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  <c r="BO40" s="176"/>
      <c r="BP40" s="176"/>
      <c r="BQ40" s="15" t="s">
        <v>172</v>
      </c>
      <c r="BR40" s="15" t="s">
        <v>11</v>
      </c>
      <c r="BS40" s="15">
        <f t="shared" si="3"/>
        <v>0.86158422768607879</v>
      </c>
    </row>
    <row r="41" spans="1:71" s="20" customFormat="1" ht="26" customHeight="1" x14ac:dyDescent="0.15">
      <c r="A41" s="24"/>
      <c r="B41" s="217" t="s">
        <v>86</v>
      </c>
      <c r="C41" s="218"/>
      <c r="D41" s="218"/>
      <c r="E41" s="218"/>
      <c r="F41" s="218"/>
      <c r="G41" s="218"/>
      <c r="H41" s="218"/>
      <c r="I41" s="219"/>
      <c r="J41" s="214" t="s">
        <v>98</v>
      </c>
      <c r="K41" s="215"/>
      <c r="L41" s="216"/>
      <c r="M41" s="214" t="s">
        <v>99</v>
      </c>
      <c r="N41" s="215"/>
      <c r="O41" s="215"/>
      <c r="P41" s="215"/>
      <c r="Q41" s="215"/>
      <c r="R41" s="215"/>
      <c r="S41" s="215"/>
      <c r="T41" s="215"/>
      <c r="U41" s="215"/>
      <c r="V41" s="216"/>
      <c r="W41" s="214" t="s">
        <v>107</v>
      </c>
      <c r="X41" s="215"/>
      <c r="Y41" s="215"/>
      <c r="Z41" s="215"/>
      <c r="AA41" s="215"/>
      <c r="AB41" s="215"/>
      <c r="AC41" s="215"/>
      <c r="AD41" s="215"/>
      <c r="AE41" s="216"/>
      <c r="AF41" s="214" t="s">
        <v>116</v>
      </c>
      <c r="AG41" s="215"/>
      <c r="AH41" s="215"/>
      <c r="AI41" s="215"/>
      <c r="AJ41" s="215"/>
      <c r="AK41" s="215"/>
      <c r="AL41" s="215"/>
      <c r="AM41" s="215"/>
      <c r="AN41" s="216"/>
      <c r="AO41" s="214" t="s">
        <v>118</v>
      </c>
      <c r="AP41" s="215"/>
      <c r="AQ41" s="215"/>
      <c r="AR41" s="216"/>
      <c r="AS41" s="214" t="s">
        <v>119</v>
      </c>
      <c r="AT41" s="215"/>
      <c r="AU41" s="215"/>
      <c r="AV41" s="215"/>
      <c r="AW41" s="215"/>
      <c r="AX41" s="215"/>
      <c r="AY41" s="215"/>
      <c r="AZ41" s="215"/>
      <c r="BA41" s="215"/>
      <c r="BB41" s="215"/>
      <c r="BC41" s="216"/>
      <c r="BD41" s="214" t="s">
        <v>123</v>
      </c>
      <c r="BE41" s="215"/>
      <c r="BF41" s="215"/>
      <c r="BG41" s="215"/>
      <c r="BH41" s="215"/>
      <c r="BI41" s="215"/>
      <c r="BJ41" s="215"/>
      <c r="BK41" s="215"/>
      <c r="BL41" s="215"/>
      <c r="BM41" s="216"/>
      <c r="BO41" s="176"/>
      <c r="BP41" s="176"/>
      <c r="BQ41" s="15" t="s">
        <v>173</v>
      </c>
      <c r="BR41" s="15" t="s">
        <v>11</v>
      </c>
      <c r="BS41" s="15">
        <f t="shared" si="3"/>
        <v>0.37330835085671932</v>
      </c>
    </row>
    <row r="42" spans="1:71" s="20" customFormat="1" ht="156" customHeight="1" x14ac:dyDescent="0.2">
      <c r="A42" s="17"/>
      <c r="B42" s="64" t="s">
        <v>87</v>
      </c>
      <c r="C42" s="65" t="s">
        <v>88</v>
      </c>
      <c r="D42" s="65" t="s">
        <v>89</v>
      </c>
      <c r="E42" s="99" t="s">
        <v>90</v>
      </c>
      <c r="F42" s="65" t="s">
        <v>91</v>
      </c>
      <c r="G42" s="167" t="s">
        <v>92</v>
      </c>
      <c r="H42" s="65" t="s">
        <v>93</v>
      </c>
      <c r="I42" s="66" t="s">
        <v>94</v>
      </c>
      <c r="J42" s="65" t="s">
        <v>87</v>
      </c>
      <c r="K42" s="167" t="s">
        <v>92</v>
      </c>
      <c r="L42" s="65" t="s">
        <v>93</v>
      </c>
      <c r="M42" s="77" t="s">
        <v>100</v>
      </c>
      <c r="N42" s="78" t="s">
        <v>101</v>
      </c>
      <c r="O42" s="79" t="s">
        <v>102</v>
      </c>
      <c r="P42" s="79" t="s">
        <v>103</v>
      </c>
      <c r="Q42" s="78" t="s">
        <v>89</v>
      </c>
      <c r="R42" s="78" t="s">
        <v>104</v>
      </c>
      <c r="S42" s="78" t="s">
        <v>91</v>
      </c>
      <c r="T42" s="170" t="s">
        <v>92</v>
      </c>
      <c r="U42" s="78" t="s">
        <v>93</v>
      </c>
      <c r="V42" s="80" t="s">
        <v>105</v>
      </c>
      <c r="W42" s="65" t="s">
        <v>108</v>
      </c>
      <c r="X42" s="65" t="s">
        <v>109</v>
      </c>
      <c r="Y42" s="75" t="s">
        <v>102</v>
      </c>
      <c r="Z42" s="75" t="s">
        <v>110</v>
      </c>
      <c r="AA42" s="65" t="s">
        <v>89</v>
      </c>
      <c r="AB42" s="65" t="s">
        <v>104</v>
      </c>
      <c r="AC42" s="65" t="s">
        <v>91</v>
      </c>
      <c r="AD42" s="167" t="s">
        <v>92</v>
      </c>
      <c r="AE42" s="100" t="s">
        <v>93</v>
      </c>
      <c r="AF42" s="64" t="s">
        <v>87</v>
      </c>
      <c r="AG42" s="65" t="s">
        <v>88</v>
      </c>
      <c r="AH42" s="65" t="s">
        <v>113</v>
      </c>
      <c r="AI42" s="65" t="s">
        <v>89</v>
      </c>
      <c r="AJ42" s="65" t="s">
        <v>90</v>
      </c>
      <c r="AK42" s="65" t="s">
        <v>91</v>
      </c>
      <c r="AL42" s="167" t="s">
        <v>114</v>
      </c>
      <c r="AM42" s="169" t="s">
        <v>115</v>
      </c>
      <c r="AN42" s="66" t="s">
        <v>94</v>
      </c>
      <c r="AO42" s="65" t="s">
        <v>87</v>
      </c>
      <c r="AP42" s="65" t="s">
        <v>113</v>
      </c>
      <c r="AQ42" s="167" t="s">
        <v>114</v>
      </c>
      <c r="AR42" s="168" t="s">
        <v>115</v>
      </c>
      <c r="AS42" s="64" t="s">
        <v>100</v>
      </c>
      <c r="AT42" s="65" t="s">
        <v>120</v>
      </c>
      <c r="AU42" s="75" t="s">
        <v>121</v>
      </c>
      <c r="AV42" s="75" t="s">
        <v>122</v>
      </c>
      <c r="AW42" s="65" t="s">
        <v>89</v>
      </c>
      <c r="AX42" s="65" t="s">
        <v>104</v>
      </c>
      <c r="AY42" s="65" t="s">
        <v>91</v>
      </c>
      <c r="AZ42" s="65" t="s">
        <v>113</v>
      </c>
      <c r="BA42" s="169" t="s">
        <v>114</v>
      </c>
      <c r="BB42" s="169" t="s">
        <v>115</v>
      </c>
      <c r="BC42" s="76" t="s">
        <v>105</v>
      </c>
      <c r="BD42" s="65" t="s">
        <v>108</v>
      </c>
      <c r="BE42" s="65" t="s">
        <v>109</v>
      </c>
      <c r="BF42" s="75" t="s">
        <v>102</v>
      </c>
      <c r="BG42" s="75" t="s">
        <v>110</v>
      </c>
      <c r="BH42" s="65" t="s">
        <v>89</v>
      </c>
      <c r="BI42" s="65" t="s">
        <v>104</v>
      </c>
      <c r="BJ42" s="65" t="s">
        <v>91</v>
      </c>
      <c r="BK42" s="65" t="s">
        <v>113</v>
      </c>
      <c r="BL42" s="169" t="s">
        <v>114</v>
      </c>
      <c r="BM42" s="171" t="s">
        <v>115</v>
      </c>
      <c r="BO42" s="176"/>
      <c r="BP42" s="176"/>
      <c r="BQ42" s="15" t="s">
        <v>174</v>
      </c>
      <c r="BR42" s="15" t="s">
        <v>11</v>
      </c>
      <c r="BS42" s="15">
        <f t="shared" si="3"/>
        <v>11.797377110098152</v>
      </c>
    </row>
    <row r="43" spans="1:71" s="104" customFormat="1" x14ac:dyDescent="0.2">
      <c r="A43" s="119" t="s">
        <v>31</v>
      </c>
      <c r="B43" s="120">
        <v>0.71861940686019432</v>
      </c>
      <c r="C43" s="121"/>
      <c r="D43" s="122">
        <v>0.8</v>
      </c>
      <c r="E43" s="123"/>
      <c r="F43" s="121"/>
      <c r="G43" s="139"/>
      <c r="H43" s="101">
        <v>0.90728747781036534</v>
      </c>
      <c r="I43" s="102"/>
      <c r="J43" s="101">
        <v>0.8</v>
      </c>
      <c r="K43" s="110"/>
      <c r="L43" s="105">
        <v>0.90728747781036534</v>
      </c>
      <c r="M43" s="106">
        <v>0.62</v>
      </c>
      <c r="N43" s="106"/>
      <c r="O43" s="142">
        <v>1</v>
      </c>
      <c r="P43" s="142"/>
      <c r="Q43" s="124">
        <v>0.8</v>
      </c>
      <c r="R43" s="124"/>
      <c r="S43" s="124"/>
      <c r="T43" s="140"/>
      <c r="U43" s="106">
        <v>0.90728747781036534</v>
      </c>
      <c r="V43" s="153"/>
      <c r="W43" s="107">
        <v>0.56999999999999995</v>
      </c>
      <c r="X43" s="106"/>
      <c r="Y43" s="142">
        <v>1</v>
      </c>
      <c r="Z43" s="142"/>
      <c r="AA43" s="106">
        <v>0.8</v>
      </c>
      <c r="AB43" s="106"/>
      <c r="AC43" s="106"/>
      <c r="AD43" s="140"/>
      <c r="AE43" s="105">
        <v>0.90728747781036534</v>
      </c>
      <c r="AF43" s="107">
        <v>0.71861940686019432</v>
      </c>
      <c r="AG43" s="106"/>
      <c r="AH43" s="106">
        <v>0.73</v>
      </c>
      <c r="AI43" s="106">
        <v>0.8</v>
      </c>
      <c r="AJ43" s="106"/>
      <c r="AK43" s="106"/>
      <c r="AL43" s="140"/>
      <c r="AM43" s="140"/>
      <c r="AN43" s="105"/>
      <c r="AO43" s="107">
        <v>0.8</v>
      </c>
      <c r="AP43" s="106">
        <v>0.73</v>
      </c>
      <c r="AQ43" s="140"/>
      <c r="AR43" s="161"/>
      <c r="AS43" s="107">
        <v>0.62</v>
      </c>
      <c r="AT43" s="106"/>
      <c r="AU43" s="142">
        <v>1</v>
      </c>
      <c r="AV43" s="142"/>
      <c r="AW43" s="106">
        <v>0.8</v>
      </c>
      <c r="AX43" s="106"/>
      <c r="AY43" s="106"/>
      <c r="AZ43" s="106">
        <v>0.73</v>
      </c>
      <c r="BA43" s="140"/>
      <c r="BB43" s="140"/>
      <c r="BC43" s="153"/>
      <c r="BD43" s="107">
        <v>0.56999999999999995</v>
      </c>
      <c r="BE43" s="106"/>
      <c r="BF43" s="142">
        <v>1</v>
      </c>
      <c r="BG43" s="142"/>
      <c r="BH43" s="106">
        <v>0.8</v>
      </c>
      <c r="BI43" s="106"/>
      <c r="BJ43" s="106"/>
      <c r="BK43" s="106">
        <v>0.73</v>
      </c>
      <c r="BL43" s="140"/>
      <c r="BM43" s="161"/>
      <c r="BO43" s="177"/>
      <c r="BP43" s="177"/>
      <c r="BQ43" s="15" t="s">
        <v>175</v>
      </c>
      <c r="BR43" s="15" t="s">
        <v>11</v>
      </c>
      <c r="BS43" s="15">
        <f t="shared" si="3"/>
        <v>3.0659115596921468E-2</v>
      </c>
    </row>
    <row r="44" spans="1:71" s="110" customFormat="1" x14ac:dyDescent="0.2">
      <c r="A44" s="108" t="s">
        <v>32</v>
      </c>
      <c r="B44" s="109">
        <v>0.25</v>
      </c>
      <c r="C44" s="103"/>
      <c r="D44" s="110">
        <v>0.25</v>
      </c>
      <c r="E44" s="103"/>
      <c r="F44" s="103"/>
      <c r="G44" s="103"/>
      <c r="H44" s="103">
        <v>0.7</v>
      </c>
      <c r="I44" s="111">
        <v>0</v>
      </c>
      <c r="J44" s="103">
        <v>0</v>
      </c>
      <c r="L44" s="111">
        <v>0.7</v>
      </c>
      <c r="M44" s="110">
        <v>0</v>
      </c>
      <c r="O44" s="143">
        <v>0</v>
      </c>
      <c r="P44" s="143"/>
      <c r="Q44" s="103">
        <v>0</v>
      </c>
      <c r="R44" s="103"/>
      <c r="S44" s="103"/>
      <c r="U44" s="110">
        <v>0.7</v>
      </c>
      <c r="V44" s="154"/>
      <c r="W44" s="112">
        <v>0</v>
      </c>
      <c r="Y44" s="143">
        <v>0</v>
      </c>
      <c r="Z44" s="143"/>
      <c r="AA44" s="110">
        <v>0</v>
      </c>
      <c r="AE44" s="111">
        <v>0.7</v>
      </c>
      <c r="AF44" s="112">
        <v>0.1</v>
      </c>
      <c r="AH44" s="110">
        <v>0.1</v>
      </c>
      <c r="AI44" s="110">
        <v>0.1</v>
      </c>
      <c r="AL44" s="110">
        <v>0.67</v>
      </c>
      <c r="AM44" s="110">
        <v>0.7</v>
      </c>
      <c r="AN44" s="111">
        <v>0</v>
      </c>
      <c r="AO44" s="112">
        <v>0</v>
      </c>
      <c r="AP44" s="110">
        <v>0</v>
      </c>
      <c r="AQ44" s="110">
        <v>0.67</v>
      </c>
      <c r="AR44" s="111">
        <v>0.7</v>
      </c>
      <c r="AS44" s="112">
        <v>0</v>
      </c>
      <c r="AU44" s="143">
        <v>0</v>
      </c>
      <c r="AV44" s="143"/>
      <c r="AW44" s="110">
        <v>0</v>
      </c>
      <c r="AZ44" s="110">
        <v>0.1</v>
      </c>
      <c r="BA44" s="110">
        <v>0.67</v>
      </c>
      <c r="BB44" s="111">
        <v>0.7</v>
      </c>
      <c r="BC44" s="154"/>
      <c r="BD44" s="112">
        <v>0</v>
      </c>
      <c r="BF44" s="143">
        <v>0</v>
      </c>
      <c r="BG44" s="143"/>
      <c r="BH44" s="110">
        <v>0</v>
      </c>
      <c r="BK44" s="110">
        <v>0.1</v>
      </c>
      <c r="BL44" s="110">
        <v>0.67</v>
      </c>
      <c r="BM44" s="111">
        <v>0.7</v>
      </c>
      <c r="BO44" s="178"/>
      <c r="BP44" s="178"/>
      <c r="BQ44" s="15" t="s">
        <v>176</v>
      </c>
      <c r="BR44" s="15" t="s">
        <v>11</v>
      </c>
      <c r="BS44" s="15">
        <f t="shared" si="3"/>
        <v>7.237130285083973E-2</v>
      </c>
    </row>
    <row r="45" spans="1:71" s="20" customFormat="1" x14ac:dyDescent="0.2">
      <c r="A45" s="25" t="s">
        <v>33</v>
      </c>
      <c r="B45" s="26">
        <v>0.82658496880193666</v>
      </c>
      <c r="C45" s="57"/>
      <c r="D45" s="98"/>
      <c r="E45" s="84"/>
      <c r="F45" s="54"/>
      <c r="G45" s="44">
        <v>1</v>
      </c>
      <c r="H45" s="55">
        <v>1</v>
      </c>
      <c r="I45" s="70"/>
      <c r="J45" s="55">
        <v>1</v>
      </c>
      <c r="K45" s="23">
        <v>1</v>
      </c>
      <c r="L45" s="71">
        <v>1</v>
      </c>
      <c r="M45" s="82">
        <v>1</v>
      </c>
      <c r="N45" s="82"/>
      <c r="O45" s="144">
        <v>1</v>
      </c>
      <c r="P45" s="144"/>
      <c r="Q45" s="83"/>
      <c r="R45" s="83"/>
      <c r="S45" s="84"/>
      <c r="T45" s="159">
        <v>1</v>
      </c>
      <c r="U45" s="82">
        <v>1</v>
      </c>
      <c r="V45" s="155"/>
      <c r="W45" s="81">
        <v>1</v>
      </c>
      <c r="X45" s="82"/>
      <c r="Y45" s="144">
        <v>1</v>
      </c>
      <c r="Z45" s="144"/>
      <c r="AA45" s="82"/>
      <c r="AB45" s="82"/>
      <c r="AC45" s="82"/>
      <c r="AD45" s="159">
        <v>1</v>
      </c>
      <c r="AE45" s="85">
        <v>1</v>
      </c>
      <c r="AF45" s="172">
        <v>0.82658496880193666</v>
      </c>
      <c r="AG45" s="82"/>
      <c r="AH45" s="82">
        <v>1.0030456852791878</v>
      </c>
      <c r="AI45" s="82"/>
      <c r="AJ45" s="82"/>
      <c r="AK45" s="82"/>
      <c r="AL45" s="159">
        <v>1.0016221243294128</v>
      </c>
      <c r="AM45" s="159">
        <v>1.0048620324033049</v>
      </c>
      <c r="AN45" s="85"/>
      <c r="AO45" s="81"/>
      <c r="AP45" s="82">
        <v>1.0030456852791878</v>
      </c>
      <c r="AQ45" s="159">
        <v>1.0016221243294128</v>
      </c>
      <c r="AR45" s="162">
        <v>1.0048620324033049</v>
      </c>
      <c r="AS45" s="81">
        <v>1</v>
      </c>
      <c r="AT45" s="82"/>
      <c r="AU45" s="144">
        <v>1</v>
      </c>
      <c r="AV45" s="144"/>
      <c r="AW45" s="82"/>
      <c r="AX45" s="82"/>
      <c r="AY45" s="82"/>
      <c r="AZ45" s="82">
        <v>1.0030456852791878</v>
      </c>
      <c r="BA45" s="159">
        <v>1.0016221243294128</v>
      </c>
      <c r="BB45" s="159">
        <v>1.0048620324033049</v>
      </c>
      <c r="BC45" s="155"/>
      <c r="BD45" s="81">
        <v>1</v>
      </c>
      <c r="BE45" s="82"/>
      <c r="BF45" s="144">
        <v>1</v>
      </c>
      <c r="BG45" s="144"/>
      <c r="BH45" s="82"/>
      <c r="BI45" s="82"/>
      <c r="BJ45" s="82"/>
      <c r="BK45" s="82">
        <v>1.0030456852791878</v>
      </c>
      <c r="BL45" s="159">
        <v>1.0016221243294128</v>
      </c>
      <c r="BM45" s="162">
        <v>1.0048620324033049</v>
      </c>
      <c r="BO45" s="176"/>
      <c r="BP45" s="176"/>
      <c r="BQ45" s="15" t="s">
        <v>177</v>
      </c>
      <c r="BR45" s="15" t="s">
        <v>11</v>
      </c>
      <c r="BS45" s="15">
        <f t="shared" si="3"/>
        <v>13.559151702474487</v>
      </c>
    </row>
    <row r="46" spans="1:71" s="104" customFormat="1" ht="43" x14ac:dyDescent="0.2">
      <c r="A46" s="113" t="s">
        <v>96</v>
      </c>
      <c r="B46" s="114">
        <v>0.59399999999999997</v>
      </c>
      <c r="C46" s="115"/>
      <c r="D46" s="115"/>
      <c r="E46" s="110"/>
      <c r="F46" s="106"/>
      <c r="G46" s="140"/>
      <c r="H46" s="116"/>
      <c r="I46" s="117"/>
      <c r="J46" s="116"/>
      <c r="K46" s="140"/>
      <c r="L46" s="105"/>
      <c r="M46" s="104">
        <v>1</v>
      </c>
      <c r="O46" s="145"/>
      <c r="P46" s="145"/>
      <c r="Q46" s="118"/>
      <c r="R46" s="118"/>
      <c r="S46" s="110"/>
      <c r="T46" s="110"/>
      <c r="V46" s="153"/>
      <c r="W46" s="107">
        <v>1</v>
      </c>
      <c r="X46" s="106"/>
      <c r="Y46" s="142"/>
      <c r="Z46" s="142"/>
      <c r="AA46" s="106"/>
      <c r="AB46" s="106"/>
      <c r="AC46" s="106"/>
      <c r="AD46" s="140"/>
      <c r="AE46" s="105"/>
      <c r="AF46" s="107">
        <v>0.59399999999999997</v>
      </c>
      <c r="AG46" s="106"/>
      <c r="AH46" s="106"/>
      <c r="AI46" s="106"/>
      <c r="AJ46" s="106"/>
      <c r="AK46" s="106"/>
      <c r="AL46" s="140"/>
      <c r="AM46" s="140"/>
      <c r="AN46" s="105"/>
      <c r="AO46" s="107"/>
      <c r="AP46" s="106"/>
      <c r="AQ46" s="140"/>
      <c r="AR46" s="161"/>
      <c r="AS46" s="107">
        <v>1</v>
      </c>
      <c r="AT46" s="106"/>
      <c r="AU46" s="142"/>
      <c r="AV46" s="142"/>
      <c r="AW46" s="106"/>
      <c r="AX46" s="106"/>
      <c r="AY46" s="106"/>
      <c r="AZ46" s="106"/>
      <c r="BA46" s="140"/>
      <c r="BB46" s="140"/>
      <c r="BC46" s="153"/>
      <c r="BD46" s="107">
        <v>1</v>
      </c>
      <c r="BE46" s="106"/>
      <c r="BF46" s="142"/>
      <c r="BG46" s="142"/>
      <c r="BH46" s="106"/>
      <c r="BI46" s="106"/>
      <c r="BJ46" s="106"/>
      <c r="BK46" s="106"/>
      <c r="BL46" s="140"/>
      <c r="BM46" s="161"/>
      <c r="BO46" s="177"/>
      <c r="BP46" s="177"/>
      <c r="BQ46" s="15" t="s">
        <v>178</v>
      </c>
      <c r="BR46" s="15" t="s">
        <v>11</v>
      </c>
      <c r="BS46" s="15">
        <f t="shared" si="3"/>
        <v>0.10712875433448943</v>
      </c>
    </row>
    <row r="47" spans="1:71" s="20" customFormat="1" ht="57" x14ac:dyDescent="0.2">
      <c r="A47" s="69" t="s">
        <v>97</v>
      </c>
      <c r="B47" s="32">
        <v>-145000</v>
      </c>
      <c r="C47" s="56"/>
      <c r="D47" s="56"/>
      <c r="E47" s="54">
        <v>0</v>
      </c>
      <c r="F47" s="54"/>
      <c r="G47" s="44"/>
      <c r="H47" s="55"/>
      <c r="I47" s="70"/>
      <c r="J47" s="55"/>
      <c r="K47" s="23"/>
      <c r="L47" s="71"/>
      <c r="M47" s="20">
        <v>0</v>
      </c>
      <c r="O47" s="146"/>
      <c r="P47" s="146"/>
      <c r="Q47" s="52"/>
      <c r="R47" s="52">
        <v>0</v>
      </c>
      <c r="S47" s="44"/>
      <c r="T47" s="23"/>
      <c r="V47" s="155"/>
      <c r="W47" s="81">
        <v>0</v>
      </c>
      <c r="X47" s="82"/>
      <c r="Y47" s="144"/>
      <c r="Z47" s="144"/>
      <c r="AA47" s="82"/>
      <c r="AB47" s="82">
        <v>0</v>
      </c>
      <c r="AC47" s="82"/>
      <c r="AD47" s="159"/>
      <c r="AE47" s="85"/>
      <c r="AF47" s="172">
        <v>-145000</v>
      </c>
      <c r="AG47" s="82"/>
      <c r="AH47" s="82"/>
      <c r="AI47" s="82"/>
      <c r="AJ47" s="82">
        <v>0</v>
      </c>
      <c r="AK47" s="82"/>
      <c r="AL47" s="159"/>
      <c r="AM47" s="159"/>
      <c r="AN47" s="85"/>
      <c r="AO47" s="81"/>
      <c r="AP47" s="82"/>
      <c r="AQ47" s="159"/>
      <c r="AR47" s="162"/>
      <c r="AS47" s="81">
        <v>0</v>
      </c>
      <c r="AT47" s="82"/>
      <c r="AU47" s="144"/>
      <c r="AV47" s="144"/>
      <c r="AW47" s="82"/>
      <c r="AX47" s="82">
        <v>0</v>
      </c>
      <c r="AY47" s="82"/>
      <c r="AZ47" s="82"/>
      <c r="BA47" s="159"/>
      <c r="BB47" s="159"/>
      <c r="BC47" s="155"/>
      <c r="BD47" s="81">
        <v>0</v>
      </c>
      <c r="BE47" s="82"/>
      <c r="BF47" s="144"/>
      <c r="BG47" s="144"/>
      <c r="BH47" s="82"/>
      <c r="BI47" s="82">
        <v>0</v>
      </c>
      <c r="BJ47" s="82"/>
      <c r="BK47" s="82"/>
      <c r="BL47" s="159"/>
      <c r="BM47" s="162"/>
      <c r="BO47" s="176"/>
      <c r="BP47" s="176"/>
      <c r="BQ47" s="15" t="s">
        <v>179</v>
      </c>
      <c r="BR47" s="15" t="s">
        <v>11</v>
      </c>
      <c r="BS47" s="15">
        <f t="shared" si="3"/>
        <v>6836.2113526883059</v>
      </c>
    </row>
    <row r="48" spans="1:71" s="20" customFormat="1" x14ac:dyDescent="0.2">
      <c r="A48" s="27" t="s">
        <v>73</v>
      </c>
      <c r="B48" s="24"/>
      <c r="C48" s="28"/>
      <c r="D48" s="28"/>
      <c r="E48" s="86"/>
      <c r="F48" s="87" t="s">
        <v>95</v>
      </c>
      <c r="G48" s="86"/>
      <c r="H48" s="28"/>
      <c r="I48" s="47"/>
      <c r="J48" s="86"/>
      <c r="K48" s="86"/>
      <c r="L48" s="47"/>
      <c r="M48" s="24"/>
      <c r="N48" s="28"/>
      <c r="O48" s="147"/>
      <c r="P48" s="147"/>
      <c r="Q48" s="28"/>
      <c r="R48" s="28"/>
      <c r="S48" s="28" t="s">
        <v>95</v>
      </c>
      <c r="T48" s="86"/>
      <c r="U48" s="28"/>
      <c r="V48" s="156"/>
      <c r="W48" s="24"/>
      <c r="X48" s="28"/>
      <c r="Y48" s="147"/>
      <c r="Z48" s="147"/>
      <c r="AA48" s="28"/>
      <c r="AB48" s="28"/>
      <c r="AC48" s="28" t="s">
        <v>95</v>
      </c>
      <c r="AD48" s="86"/>
      <c r="AE48" s="47"/>
      <c r="AF48" s="24"/>
      <c r="AG48" s="28"/>
      <c r="AH48" s="28"/>
      <c r="AI48" s="28"/>
      <c r="AJ48" s="28"/>
      <c r="AK48" s="28" t="s">
        <v>95</v>
      </c>
      <c r="AL48" s="86"/>
      <c r="AM48" s="86"/>
      <c r="AN48" s="47"/>
      <c r="AO48" s="24"/>
      <c r="AP48" s="28"/>
      <c r="AQ48" s="86"/>
      <c r="AR48" s="163"/>
      <c r="AS48" s="24"/>
      <c r="AT48" s="28"/>
      <c r="AU48" s="147"/>
      <c r="AV48" s="147"/>
      <c r="AW48" s="28"/>
      <c r="AX48" s="28"/>
      <c r="AY48" s="28" t="s">
        <v>95</v>
      </c>
      <c r="AZ48" s="28"/>
      <c r="BA48" s="86"/>
      <c r="BB48" s="86"/>
      <c r="BC48" s="156"/>
      <c r="BD48" s="24"/>
      <c r="BE48" s="28"/>
      <c r="BF48" s="147"/>
      <c r="BG48" s="147"/>
      <c r="BH48" s="28"/>
      <c r="BI48" s="28"/>
      <c r="BJ48" s="28" t="s">
        <v>95</v>
      </c>
      <c r="BK48" s="28"/>
      <c r="BL48" s="86"/>
      <c r="BM48" s="163"/>
      <c r="BO48" s="176"/>
      <c r="BP48" s="12" t="s">
        <v>93</v>
      </c>
      <c r="BQ48" s="15" t="s">
        <v>169</v>
      </c>
      <c r="BR48" s="15" t="s">
        <v>11</v>
      </c>
      <c r="BS48" s="15">
        <f t="shared" ref="BS48:BS58" si="4">($U$58)*$C4</f>
        <v>1.5373076877791192</v>
      </c>
    </row>
    <row r="49" spans="1:71" s="20" customFormat="1" x14ac:dyDescent="0.2">
      <c r="A49" s="41" t="s">
        <v>34</v>
      </c>
      <c r="B49" s="43">
        <v>0</v>
      </c>
      <c r="C49" s="29"/>
      <c r="D49" s="29">
        <v>0</v>
      </c>
      <c r="E49" s="29"/>
      <c r="F49" s="29"/>
      <c r="G49" s="30"/>
      <c r="H49" s="29"/>
      <c r="I49" s="72"/>
      <c r="J49" s="30"/>
      <c r="K49" s="23"/>
      <c r="L49" s="71"/>
      <c r="M49" s="17">
        <v>0</v>
      </c>
      <c r="O49" s="146">
        <v>0</v>
      </c>
      <c r="P49" s="146"/>
      <c r="Q49" s="29">
        <v>0</v>
      </c>
      <c r="R49" s="29"/>
      <c r="S49" s="29"/>
      <c r="T49" s="23"/>
      <c r="V49" s="152"/>
      <c r="W49" s="17">
        <v>0</v>
      </c>
      <c r="Y49" s="146">
        <v>0</v>
      </c>
      <c r="Z49" s="146"/>
      <c r="AA49" s="20">
        <v>0</v>
      </c>
      <c r="AD49" s="23"/>
      <c r="AE49" s="71"/>
      <c r="AF49" s="17">
        <v>0</v>
      </c>
      <c r="AH49" s="20">
        <v>0</v>
      </c>
      <c r="AI49" s="20">
        <v>0</v>
      </c>
      <c r="AL49" s="23"/>
      <c r="AM49" s="23"/>
      <c r="AN49" s="71"/>
      <c r="AO49" s="17"/>
      <c r="AQ49" s="23"/>
      <c r="AR49" s="164"/>
      <c r="AS49" s="17">
        <v>0</v>
      </c>
      <c r="AU49" s="146">
        <v>0</v>
      </c>
      <c r="AV49" s="146"/>
      <c r="AW49" s="20">
        <v>0</v>
      </c>
      <c r="AZ49" s="20">
        <v>0</v>
      </c>
      <c r="BA49" s="23"/>
      <c r="BB49" s="23"/>
      <c r="BC49" s="152"/>
      <c r="BD49" s="17">
        <v>0</v>
      </c>
      <c r="BF49" s="146">
        <v>0</v>
      </c>
      <c r="BG49" s="146"/>
      <c r="BH49" s="20">
        <v>0</v>
      </c>
      <c r="BK49" s="20">
        <v>0</v>
      </c>
      <c r="BL49" s="23"/>
      <c r="BM49" s="164"/>
      <c r="BO49" s="176"/>
      <c r="BP49" s="176"/>
      <c r="BQ49" s="15" t="s">
        <v>170</v>
      </c>
      <c r="BR49" s="15" t="s">
        <v>11</v>
      </c>
      <c r="BS49" s="15">
        <f t="shared" si="4"/>
        <v>4.8712276462271467</v>
      </c>
    </row>
    <row r="50" spans="1:71" s="20" customFormat="1" x14ac:dyDescent="0.2">
      <c r="A50" s="41" t="s">
        <v>35</v>
      </c>
      <c r="B50" s="43">
        <v>0</v>
      </c>
      <c r="C50" s="29"/>
      <c r="D50" s="29">
        <v>0</v>
      </c>
      <c r="E50" s="29"/>
      <c r="F50" s="29"/>
      <c r="G50" s="30"/>
      <c r="H50" s="29"/>
      <c r="I50" s="72"/>
      <c r="J50" s="30"/>
      <c r="K50" s="23"/>
      <c r="L50" s="71"/>
      <c r="M50" s="17">
        <v>0</v>
      </c>
      <c r="O50" s="146">
        <v>0</v>
      </c>
      <c r="P50" s="146"/>
      <c r="Q50" s="29">
        <v>0</v>
      </c>
      <c r="R50" s="29"/>
      <c r="S50" s="29"/>
      <c r="T50" s="23"/>
      <c r="V50" s="152"/>
      <c r="W50" s="17">
        <v>0</v>
      </c>
      <c r="Y50" s="146">
        <v>0</v>
      </c>
      <c r="Z50" s="146"/>
      <c r="AA50" s="20">
        <v>0</v>
      </c>
      <c r="AD50" s="23"/>
      <c r="AE50" s="71"/>
      <c r="AF50" s="17">
        <v>0</v>
      </c>
      <c r="AH50" s="20">
        <v>0</v>
      </c>
      <c r="AI50" s="20">
        <v>0</v>
      </c>
      <c r="AL50" s="23"/>
      <c r="AM50" s="23"/>
      <c r="AN50" s="71"/>
      <c r="AO50" s="17"/>
      <c r="AQ50" s="23"/>
      <c r="AR50" s="164"/>
      <c r="AS50" s="17">
        <v>0</v>
      </c>
      <c r="AU50" s="146">
        <v>0</v>
      </c>
      <c r="AV50" s="146"/>
      <c r="AW50" s="20">
        <v>0</v>
      </c>
      <c r="AZ50" s="20">
        <v>0</v>
      </c>
      <c r="BA50" s="23"/>
      <c r="BB50" s="23"/>
      <c r="BC50" s="152"/>
      <c r="BD50" s="17">
        <v>0</v>
      </c>
      <c r="BF50" s="146">
        <v>0</v>
      </c>
      <c r="BG50" s="146"/>
      <c r="BH50" s="20">
        <v>0</v>
      </c>
      <c r="BK50" s="20">
        <v>0</v>
      </c>
      <c r="BL50" s="23"/>
      <c r="BM50" s="164"/>
      <c r="BO50" s="176"/>
      <c r="BP50" s="176"/>
      <c r="BQ50" s="15" t="s">
        <v>171</v>
      </c>
      <c r="BR50" s="15" t="s">
        <v>11</v>
      </c>
      <c r="BS50" s="15">
        <f t="shared" si="4"/>
        <v>9.5420670706538111</v>
      </c>
    </row>
    <row r="51" spans="1:71" s="20" customFormat="1" x14ac:dyDescent="0.2">
      <c r="A51" s="41" t="s">
        <v>36</v>
      </c>
      <c r="B51" s="43">
        <v>0</v>
      </c>
      <c r="C51" s="29"/>
      <c r="D51" s="29">
        <v>0</v>
      </c>
      <c r="E51" s="29"/>
      <c r="F51" s="29"/>
      <c r="G51" s="30"/>
      <c r="H51" s="29"/>
      <c r="I51" s="72"/>
      <c r="J51" s="30"/>
      <c r="K51" s="23"/>
      <c r="L51" s="71"/>
      <c r="M51" s="17">
        <v>0</v>
      </c>
      <c r="O51" s="146">
        <v>0</v>
      </c>
      <c r="P51" s="146"/>
      <c r="Q51" s="29">
        <v>0</v>
      </c>
      <c r="R51" s="29"/>
      <c r="S51" s="29"/>
      <c r="T51" s="23"/>
      <c r="V51" s="152"/>
      <c r="W51" s="17">
        <v>0</v>
      </c>
      <c r="Y51" s="146">
        <v>0</v>
      </c>
      <c r="Z51" s="146"/>
      <c r="AA51" s="20">
        <v>0</v>
      </c>
      <c r="AD51" s="23"/>
      <c r="AE51" s="71"/>
      <c r="AF51" s="17">
        <v>0</v>
      </c>
      <c r="AH51" s="20">
        <v>0</v>
      </c>
      <c r="AI51" s="20">
        <v>0</v>
      </c>
      <c r="AL51" s="23"/>
      <c r="AM51" s="23"/>
      <c r="AN51" s="71"/>
      <c r="AO51" s="17"/>
      <c r="AQ51" s="23"/>
      <c r="AR51" s="164"/>
      <c r="AS51" s="17">
        <v>0</v>
      </c>
      <c r="AU51" s="146">
        <v>0</v>
      </c>
      <c r="AV51" s="146"/>
      <c r="AW51" s="20">
        <v>0</v>
      </c>
      <c r="AZ51" s="20">
        <v>0</v>
      </c>
      <c r="BA51" s="23"/>
      <c r="BB51" s="23"/>
      <c r="BC51" s="152"/>
      <c r="BD51" s="17">
        <v>0</v>
      </c>
      <c r="BF51" s="146">
        <v>0</v>
      </c>
      <c r="BG51" s="146"/>
      <c r="BH51" s="20">
        <v>0</v>
      </c>
      <c r="BK51" s="20">
        <v>0</v>
      </c>
      <c r="BL51" s="23"/>
      <c r="BM51" s="164"/>
      <c r="BO51" s="176"/>
      <c r="BP51" s="176"/>
      <c r="BQ51" s="15" t="s">
        <v>172</v>
      </c>
      <c r="BR51" s="15" t="s">
        <v>11</v>
      </c>
      <c r="BS51" s="15">
        <f t="shared" si="4"/>
        <v>1.7139142638219382</v>
      </c>
    </row>
    <row r="52" spans="1:71" s="20" customFormat="1" x14ac:dyDescent="0.2">
      <c r="A52" s="41" t="s">
        <v>74</v>
      </c>
      <c r="B52" s="46">
        <v>564972.2177333103</v>
      </c>
      <c r="C52" s="29"/>
      <c r="D52" s="29">
        <v>1250000</v>
      </c>
      <c r="E52" s="29"/>
      <c r="F52" s="29"/>
      <c r="G52" s="30"/>
      <c r="H52" s="29"/>
      <c r="I52" s="72"/>
      <c r="J52" s="30"/>
      <c r="K52" s="23"/>
      <c r="L52" s="71"/>
      <c r="M52" s="17">
        <v>0</v>
      </c>
      <c r="O52" s="146">
        <v>0</v>
      </c>
      <c r="P52" s="146"/>
      <c r="Q52" s="29">
        <v>0</v>
      </c>
      <c r="R52" s="29"/>
      <c r="S52" s="29"/>
      <c r="T52" s="23"/>
      <c r="V52" s="152"/>
      <c r="W52" s="201">
        <v>17350.877192982458</v>
      </c>
      <c r="Y52" s="146">
        <v>0</v>
      </c>
      <c r="Z52" s="146"/>
      <c r="AA52" s="20">
        <v>0</v>
      </c>
      <c r="AD52" s="23"/>
      <c r="AE52" s="71"/>
      <c r="AF52" s="201">
        <v>564972.2177333103</v>
      </c>
      <c r="AH52" s="20">
        <v>0</v>
      </c>
      <c r="AI52" s="20">
        <v>1250000</v>
      </c>
      <c r="AL52" s="23"/>
      <c r="AM52" s="23"/>
      <c r="AN52" s="71"/>
      <c r="AO52" s="17"/>
      <c r="AQ52" s="23"/>
      <c r="AR52" s="164"/>
      <c r="AS52" s="17">
        <v>0</v>
      </c>
      <c r="AU52" s="146">
        <v>0</v>
      </c>
      <c r="AV52" s="146"/>
      <c r="AW52" s="20">
        <v>0</v>
      </c>
      <c r="AZ52" s="20">
        <v>0</v>
      </c>
      <c r="BA52" s="23"/>
      <c r="BB52" s="23"/>
      <c r="BC52" s="152"/>
      <c r="BD52" s="201">
        <v>18105.26315789474</v>
      </c>
      <c r="BF52" s="146">
        <v>0</v>
      </c>
      <c r="BG52" s="146"/>
      <c r="BH52" s="20">
        <v>0</v>
      </c>
      <c r="BK52" s="20">
        <v>0</v>
      </c>
      <c r="BL52" s="23"/>
      <c r="BM52" s="164"/>
      <c r="BO52" s="176"/>
      <c r="BP52" s="176"/>
      <c r="BQ52" s="15" t="s">
        <v>173</v>
      </c>
      <c r="BR52" s="15" t="s">
        <v>11</v>
      </c>
      <c r="BS52" s="15">
        <f t="shared" si="4"/>
        <v>0.74260703338953893</v>
      </c>
    </row>
    <row r="53" spans="1:71" s="20" customFormat="1" x14ac:dyDescent="0.2">
      <c r="A53" s="41" t="s">
        <v>37</v>
      </c>
      <c r="B53" s="43"/>
      <c r="C53" s="29"/>
      <c r="D53" s="29"/>
      <c r="E53" s="29"/>
      <c r="F53" s="29"/>
      <c r="G53" s="30"/>
      <c r="H53" s="29"/>
      <c r="I53" s="72"/>
      <c r="J53" s="30"/>
      <c r="K53" s="23"/>
      <c r="L53" s="71"/>
      <c r="M53" s="17">
        <v>0</v>
      </c>
      <c r="O53" s="146">
        <v>0</v>
      </c>
      <c r="P53" s="146"/>
      <c r="Q53" s="29">
        <v>1250000</v>
      </c>
      <c r="R53" s="29"/>
      <c r="S53" s="29"/>
      <c r="T53" s="23"/>
      <c r="V53" s="152"/>
      <c r="W53" s="17">
        <v>0</v>
      </c>
      <c r="X53" s="20" t="s">
        <v>111</v>
      </c>
      <c r="Y53" s="146">
        <v>0</v>
      </c>
      <c r="Z53" s="146" t="s">
        <v>111</v>
      </c>
      <c r="AA53" s="20">
        <v>1250000</v>
      </c>
      <c r="AB53" s="20" t="s">
        <v>111</v>
      </c>
      <c r="AD53" s="23"/>
      <c r="AE53" s="71"/>
      <c r="AF53" s="17"/>
      <c r="AL53" s="23"/>
      <c r="AM53" s="23"/>
      <c r="AN53" s="71"/>
      <c r="AO53" s="17"/>
      <c r="AQ53" s="23"/>
      <c r="AR53" s="164"/>
      <c r="AS53" s="17">
        <v>0</v>
      </c>
      <c r="AU53" s="146">
        <v>0</v>
      </c>
      <c r="AV53" s="146"/>
      <c r="AW53" s="20">
        <v>1250000</v>
      </c>
      <c r="BA53" s="23"/>
      <c r="BB53" s="23"/>
      <c r="BC53" s="152"/>
      <c r="BD53" s="17">
        <v>0</v>
      </c>
      <c r="BE53" s="20" t="s">
        <v>111</v>
      </c>
      <c r="BF53" s="146">
        <v>0</v>
      </c>
      <c r="BG53" s="146" t="s">
        <v>111</v>
      </c>
      <c r="BH53" s="20">
        <v>1250000</v>
      </c>
      <c r="BI53" s="20" t="s">
        <v>111</v>
      </c>
      <c r="BL53" s="23"/>
      <c r="BM53" s="164"/>
      <c r="BO53" s="176"/>
      <c r="BP53" s="176"/>
      <c r="BQ53" s="15" t="s">
        <v>174</v>
      </c>
      <c r="BR53" s="15" t="s">
        <v>11</v>
      </c>
      <c r="BS53" s="15">
        <f t="shared" si="4"/>
        <v>23.468039751594404</v>
      </c>
    </row>
    <row r="54" spans="1:71" s="20" customFormat="1" x14ac:dyDescent="0.2">
      <c r="A54" s="130" t="s">
        <v>75</v>
      </c>
      <c r="B54" s="43"/>
      <c r="C54" s="29"/>
      <c r="D54" s="29"/>
      <c r="E54" s="29"/>
      <c r="F54" s="29"/>
      <c r="G54" s="30"/>
      <c r="H54" s="29"/>
      <c r="I54" s="72"/>
      <c r="J54" s="30"/>
      <c r="K54" s="23"/>
      <c r="L54" s="71"/>
      <c r="M54" s="201">
        <v>609225.80645161285</v>
      </c>
      <c r="N54" s="20" t="s">
        <v>106</v>
      </c>
      <c r="O54" s="146"/>
      <c r="P54" s="146"/>
      <c r="Q54" s="29"/>
      <c r="R54" s="29"/>
      <c r="S54" s="29"/>
      <c r="T54" s="23"/>
      <c r="V54" s="152"/>
      <c r="W54" s="201">
        <v>720438.59649122832</v>
      </c>
      <c r="X54" s="20" t="s">
        <v>112</v>
      </c>
      <c r="Y54" s="146"/>
      <c r="Z54" s="146"/>
      <c r="AD54" s="23"/>
      <c r="AE54" s="71"/>
      <c r="AF54" s="17"/>
      <c r="AL54" s="23"/>
      <c r="AM54" s="23"/>
      <c r="AN54" s="71"/>
      <c r="AO54" s="17"/>
      <c r="AQ54" s="23"/>
      <c r="AR54" s="164"/>
      <c r="AS54" s="201">
        <v>609225.80645161285</v>
      </c>
      <c r="AT54" s="20" t="s">
        <v>106</v>
      </c>
      <c r="AU54" s="146"/>
      <c r="AV54" s="146"/>
      <c r="BA54" s="23"/>
      <c r="BB54" s="23"/>
      <c r="BC54" s="152"/>
      <c r="BD54" s="201">
        <v>721192.98245614045</v>
      </c>
      <c r="BE54" s="20" t="s">
        <v>112</v>
      </c>
      <c r="BF54" s="146"/>
      <c r="BG54" s="146"/>
      <c r="BL54" s="23"/>
      <c r="BM54" s="164"/>
      <c r="BO54" s="176"/>
      <c r="BP54" s="176"/>
      <c r="BQ54" s="15" t="s">
        <v>175</v>
      </c>
      <c r="BR54" s="15" t="s">
        <v>11</v>
      </c>
      <c r="BS54" s="15">
        <f t="shared" si="4"/>
        <v>6.0988924645072634E-2</v>
      </c>
    </row>
    <row r="55" spans="1:71" s="20" customFormat="1" x14ac:dyDescent="0.2">
      <c r="A55" s="41" t="s">
        <v>40</v>
      </c>
      <c r="B55" s="43"/>
      <c r="C55" s="29"/>
      <c r="D55" s="29"/>
      <c r="E55" s="29"/>
      <c r="F55" s="29"/>
      <c r="G55" s="30"/>
      <c r="H55" s="29"/>
      <c r="I55" s="72">
        <v>0</v>
      </c>
      <c r="J55" s="53"/>
      <c r="K55" s="23"/>
      <c r="L55" s="71"/>
      <c r="M55" s="17"/>
      <c r="O55" s="146"/>
      <c r="P55" s="146"/>
      <c r="Q55" s="29"/>
      <c r="R55" s="29"/>
      <c r="S55" s="29"/>
      <c r="T55" s="23"/>
      <c r="V55" s="152"/>
      <c r="W55" s="17"/>
      <c r="Y55" s="146"/>
      <c r="Z55" s="146"/>
      <c r="AD55" s="23"/>
      <c r="AE55" s="71"/>
      <c r="AF55" s="17"/>
      <c r="AL55" s="23"/>
      <c r="AM55" s="23"/>
      <c r="AN55" s="71">
        <v>0</v>
      </c>
      <c r="AO55" s="17"/>
      <c r="AQ55" s="23"/>
      <c r="AR55" s="164"/>
      <c r="AS55" s="17"/>
      <c r="AU55" s="146"/>
      <c r="AV55" s="146"/>
      <c r="BA55" s="23"/>
      <c r="BB55" s="23"/>
      <c r="BC55" s="152"/>
      <c r="BD55" s="17"/>
      <c r="BF55" s="146"/>
      <c r="BG55" s="146"/>
      <c r="BL55" s="23"/>
      <c r="BM55" s="164"/>
      <c r="BO55" s="176"/>
      <c r="BP55" s="176"/>
      <c r="BQ55" s="15" t="s">
        <v>176</v>
      </c>
      <c r="BR55" s="15" t="s">
        <v>11</v>
      </c>
      <c r="BS55" s="15">
        <f t="shared" si="4"/>
        <v>0.14396527264729048</v>
      </c>
    </row>
    <row r="56" spans="1:71" s="20" customFormat="1" x14ac:dyDescent="0.2">
      <c r="A56" s="41" t="s">
        <v>76</v>
      </c>
      <c r="B56" s="43"/>
      <c r="C56" s="29"/>
      <c r="D56" s="29"/>
      <c r="E56" s="29"/>
      <c r="F56" s="29"/>
      <c r="G56" s="30"/>
      <c r="H56" s="29"/>
      <c r="I56" s="72"/>
      <c r="J56" s="53"/>
      <c r="K56" s="23"/>
      <c r="L56" s="71"/>
      <c r="M56" s="17"/>
      <c r="O56" s="146"/>
      <c r="P56" s="146"/>
      <c r="Q56" s="29"/>
      <c r="R56" s="29"/>
      <c r="S56" s="29"/>
      <c r="T56" s="23"/>
      <c r="V56" s="152"/>
      <c r="W56" s="17"/>
      <c r="Y56" s="146"/>
      <c r="Z56" s="146"/>
      <c r="AD56" s="23"/>
      <c r="AE56" s="71"/>
      <c r="AF56" s="17"/>
      <c r="AL56" s="23"/>
      <c r="AM56" s="23"/>
      <c r="AN56" s="71"/>
      <c r="AO56" s="17"/>
      <c r="AQ56" s="23"/>
      <c r="AR56" s="164"/>
      <c r="AS56" s="17"/>
      <c r="AU56" s="146"/>
      <c r="AV56" s="146"/>
      <c r="BA56" s="23"/>
      <c r="BB56" s="23"/>
      <c r="BC56" s="152"/>
      <c r="BD56" s="17"/>
      <c r="BF56" s="146"/>
      <c r="BG56" s="146"/>
      <c r="BL56" s="23"/>
      <c r="BM56" s="164"/>
      <c r="BO56" s="176"/>
      <c r="BP56" s="176"/>
      <c r="BQ56" s="15" t="s">
        <v>177</v>
      </c>
      <c r="BR56" s="15" t="s">
        <v>11</v>
      </c>
      <c r="BS56" s="15">
        <f t="shared" si="4"/>
        <v>26.972665888521622</v>
      </c>
    </row>
    <row r="57" spans="1:71" s="20" customFormat="1" x14ac:dyDescent="0.2">
      <c r="A57" s="41" t="s">
        <v>39</v>
      </c>
      <c r="B57" s="43"/>
      <c r="C57" s="29"/>
      <c r="D57" s="29"/>
      <c r="E57" s="29"/>
      <c r="F57" s="29"/>
      <c r="G57" s="30"/>
      <c r="H57" s="29"/>
      <c r="I57" s="72"/>
      <c r="J57" s="53"/>
      <c r="K57" s="23"/>
      <c r="L57" s="71"/>
      <c r="M57" s="17"/>
      <c r="O57" s="146"/>
      <c r="P57" s="146"/>
      <c r="Q57" s="29"/>
      <c r="R57" s="29"/>
      <c r="S57" s="29"/>
      <c r="T57" s="23"/>
      <c r="V57" s="152"/>
      <c r="W57" s="17"/>
      <c r="Y57" s="146"/>
      <c r="Z57" s="146"/>
      <c r="AD57" s="23"/>
      <c r="AE57" s="71"/>
      <c r="AF57" s="17"/>
      <c r="AL57" s="23"/>
      <c r="AM57" s="23"/>
      <c r="AN57" s="71"/>
      <c r="AO57" s="17"/>
      <c r="AQ57" s="23"/>
      <c r="AR57" s="164"/>
      <c r="AS57" s="17"/>
      <c r="AU57" s="146"/>
      <c r="AV57" s="146"/>
      <c r="BA57" s="23"/>
      <c r="BB57" s="23"/>
      <c r="BC57" s="152"/>
      <c r="BD57" s="17"/>
      <c r="BF57" s="146"/>
      <c r="BG57" s="146"/>
      <c r="BL57" s="23"/>
      <c r="BM57" s="164"/>
      <c r="BO57" s="176"/>
      <c r="BP57" s="176"/>
      <c r="BQ57" s="15" t="s">
        <v>178</v>
      </c>
      <c r="BR57" s="15" t="s">
        <v>11</v>
      </c>
      <c r="BS57" s="15">
        <f t="shared" si="4"/>
        <v>0.21310684924266798</v>
      </c>
    </row>
    <row r="58" spans="1:71" s="20" customFormat="1" x14ac:dyDescent="0.2">
      <c r="A58" s="41" t="s">
        <v>38</v>
      </c>
      <c r="B58" s="43">
        <v>27249.016251717578</v>
      </c>
      <c r="C58" s="29"/>
      <c r="D58" s="29">
        <v>0</v>
      </c>
      <c r="E58" s="29"/>
      <c r="F58" s="29"/>
      <c r="G58" s="30"/>
      <c r="H58" s="189">
        <v>102186.48935107733</v>
      </c>
      <c r="I58" s="72"/>
      <c r="J58" s="194">
        <v>1250000</v>
      </c>
      <c r="K58" s="23"/>
      <c r="L58" s="197">
        <v>102186.48935107733</v>
      </c>
      <c r="M58" s="201">
        <v>51369.12001138847</v>
      </c>
      <c r="O58" s="146">
        <v>0</v>
      </c>
      <c r="P58" s="146"/>
      <c r="Q58" s="29">
        <v>0</v>
      </c>
      <c r="R58" s="29"/>
      <c r="S58" s="29"/>
      <c r="T58" s="23"/>
      <c r="U58" s="176">
        <v>102186.48935107733</v>
      </c>
      <c r="V58" s="152"/>
      <c r="W58" s="201">
        <v>16596.491228070176</v>
      </c>
      <c r="Y58" s="146">
        <v>0</v>
      </c>
      <c r="Z58" s="146"/>
      <c r="AA58" s="20">
        <v>0</v>
      </c>
      <c r="AD58" s="23"/>
      <c r="AE58" s="197">
        <v>102186.48935107733</v>
      </c>
      <c r="AF58" s="17">
        <v>27249.016251717578</v>
      </c>
      <c r="AH58" s="176">
        <v>376768.8142154637</v>
      </c>
      <c r="AI58" s="20">
        <v>0</v>
      </c>
      <c r="AL58" s="23"/>
      <c r="AM58" s="23"/>
      <c r="AN58" s="71"/>
      <c r="AO58" s="201">
        <v>1250000</v>
      </c>
      <c r="AP58" s="176">
        <v>376768.8142154637</v>
      </c>
      <c r="AQ58" s="23"/>
      <c r="AR58" s="164"/>
      <c r="AS58" s="201">
        <v>51369.12001138847</v>
      </c>
      <c r="AU58" s="146">
        <v>0</v>
      </c>
      <c r="AV58" s="146"/>
      <c r="AW58" s="20">
        <v>0</v>
      </c>
      <c r="AZ58" s="176">
        <v>376768.8142154637</v>
      </c>
      <c r="BA58" s="23"/>
      <c r="BB58" s="23"/>
      <c r="BC58" s="152"/>
      <c r="BD58" s="201">
        <v>15087.719298245616</v>
      </c>
      <c r="BF58" s="146">
        <v>0</v>
      </c>
      <c r="BG58" s="146"/>
      <c r="BH58" s="20">
        <v>0</v>
      </c>
      <c r="BK58" s="176">
        <v>376768.8142154637</v>
      </c>
      <c r="BL58" s="23"/>
      <c r="BM58" s="164"/>
      <c r="BO58" s="176"/>
      <c r="BP58" s="176"/>
      <c r="BQ58" s="15" t="s">
        <v>179</v>
      </c>
      <c r="BR58" s="15" t="s">
        <v>11</v>
      </c>
      <c r="BS58" s="15">
        <f t="shared" si="4"/>
        <v>13598.995630805546</v>
      </c>
    </row>
    <row r="59" spans="1:71" s="20" customFormat="1" x14ac:dyDescent="0.2">
      <c r="A59" s="41" t="s">
        <v>77</v>
      </c>
      <c r="B59" s="43">
        <v>0</v>
      </c>
      <c r="C59" s="18"/>
      <c r="D59" s="18">
        <v>0</v>
      </c>
      <c r="E59" s="29"/>
      <c r="F59" s="29"/>
      <c r="G59" s="30">
        <v>0</v>
      </c>
      <c r="H59" s="18">
        <v>0</v>
      </c>
      <c r="I59" s="72"/>
      <c r="J59" s="125"/>
      <c r="K59" s="159"/>
      <c r="L59" s="85"/>
      <c r="M59" s="81">
        <v>0</v>
      </c>
      <c r="N59" s="82"/>
      <c r="O59" s="144">
        <v>0</v>
      </c>
      <c r="P59" s="144"/>
      <c r="Q59" s="68">
        <v>0</v>
      </c>
      <c r="R59" s="68"/>
      <c r="S59" s="68"/>
      <c r="T59" s="159">
        <v>0</v>
      </c>
      <c r="U59" s="82">
        <v>0</v>
      </c>
      <c r="V59" s="155"/>
      <c r="W59" s="81">
        <v>0</v>
      </c>
      <c r="X59" s="82"/>
      <c r="Y59" s="144">
        <v>0</v>
      </c>
      <c r="Z59" s="144"/>
      <c r="AA59" s="82">
        <v>0</v>
      </c>
      <c r="AB59" s="82"/>
      <c r="AC59" s="82"/>
      <c r="AD59" s="159">
        <v>0</v>
      </c>
      <c r="AE59" s="85">
        <v>0</v>
      </c>
      <c r="AF59" s="81">
        <v>0</v>
      </c>
      <c r="AG59" s="82"/>
      <c r="AH59" s="202">
        <v>3045.6852791878164</v>
      </c>
      <c r="AI59" s="82">
        <v>0</v>
      </c>
      <c r="AJ59" s="82"/>
      <c r="AK59" s="82"/>
      <c r="AL59" s="159">
        <v>1622.1243294127059</v>
      </c>
      <c r="AM59" s="159">
        <v>4862.0324033048691</v>
      </c>
      <c r="AN59" s="85"/>
      <c r="AO59" s="81"/>
      <c r="AP59" s="202">
        <v>3045.6852791878164</v>
      </c>
      <c r="AQ59" s="159">
        <v>1622.1243294127059</v>
      </c>
      <c r="AR59" s="162">
        <v>4862.0324033048691</v>
      </c>
      <c r="AS59" s="81">
        <v>0</v>
      </c>
      <c r="AT59" s="82"/>
      <c r="AU59" s="144">
        <v>0</v>
      </c>
      <c r="AV59" s="144"/>
      <c r="AW59" s="82">
        <v>0</v>
      </c>
      <c r="AX59" s="82"/>
      <c r="AY59" s="82"/>
      <c r="AZ59" s="202">
        <v>3045.6852791878164</v>
      </c>
      <c r="BA59" s="159">
        <v>1622.1243294127059</v>
      </c>
      <c r="BB59" s="159">
        <v>4862.0324033048691</v>
      </c>
      <c r="BC59" s="155"/>
      <c r="BD59" s="81">
        <v>0</v>
      </c>
      <c r="BE59" s="82"/>
      <c r="BF59" s="144">
        <v>0</v>
      </c>
      <c r="BG59" s="144"/>
      <c r="BH59" s="82">
        <v>0</v>
      </c>
      <c r="BI59" s="82"/>
      <c r="BJ59" s="82"/>
      <c r="BK59" s="202">
        <v>3045.6852791878164</v>
      </c>
      <c r="BL59" s="159">
        <v>1622.1243294127059</v>
      </c>
      <c r="BM59" s="162">
        <v>4862.0324033048691</v>
      </c>
      <c r="BO59" s="12" t="s">
        <v>144</v>
      </c>
      <c r="BP59" s="12" t="s">
        <v>87</v>
      </c>
      <c r="BQ59" s="15" t="s">
        <v>169</v>
      </c>
      <c r="BR59" s="15" t="s">
        <v>11</v>
      </c>
      <c r="BS59" s="15">
        <f t="shared" ref="BS59:BS69" si="5">($W$58)*$C4</f>
        <v>0.24967991088737806</v>
      </c>
    </row>
    <row r="60" spans="1:71" s="20" customFormat="1" x14ac:dyDescent="0.2">
      <c r="A60" s="97" t="s">
        <v>41</v>
      </c>
      <c r="B60" s="31"/>
      <c r="C60" s="31"/>
      <c r="D60" s="31"/>
      <c r="E60" s="93"/>
      <c r="F60" s="94"/>
      <c r="G60" s="94"/>
      <c r="H60" s="31"/>
      <c r="I60" s="31"/>
      <c r="J60" s="126"/>
      <c r="K60" s="23"/>
      <c r="L60" s="71"/>
      <c r="M60" s="24"/>
      <c r="N60" s="28"/>
      <c r="O60" s="147"/>
      <c r="P60" s="147"/>
      <c r="Q60" s="127"/>
      <c r="R60" s="127"/>
      <c r="S60" s="31"/>
      <c r="T60" s="86"/>
      <c r="U60" s="28"/>
      <c r="V60" s="156"/>
      <c r="W60" s="24"/>
      <c r="X60" s="28"/>
      <c r="Y60" s="147"/>
      <c r="Z60" s="147"/>
      <c r="AA60" s="28"/>
      <c r="AB60" s="28"/>
      <c r="AC60" s="28"/>
      <c r="AD60" s="86"/>
      <c r="AE60" s="47"/>
      <c r="AF60" s="24"/>
      <c r="AG60" s="28"/>
      <c r="AH60" s="28"/>
      <c r="AI60" s="28"/>
      <c r="AJ60" s="28"/>
      <c r="AK60" s="28"/>
      <c r="AL60" s="86"/>
      <c r="AM60" s="86"/>
      <c r="AN60" s="47"/>
      <c r="AO60" s="24"/>
      <c r="AP60" s="28"/>
      <c r="AQ60" s="86"/>
      <c r="AR60" s="163"/>
      <c r="AS60" s="24"/>
      <c r="AT60" s="28"/>
      <c r="AU60" s="147"/>
      <c r="AV60" s="147"/>
      <c r="AW60" s="28"/>
      <c r="AX60" s="28"/>
      <c r="AY60" s="28"/>
      <c r="AZ60" s="28"/>
      <c r="BA60" s="86"/>
      <c r="BB60" s="86"/>
      <c r="BC60" s="156"/>
      <c r="BD60" s="24"/>
      <c r="BE60" s="28"/>
      <c r="BF60" s="147"/>
      <c r="BG60" s="147"/>
      <c r="BH60" s="28"/>
      <c r="BI60" s="28"/>
      <c r="BJ60" s="28"/>
      <c r="BK60" s="28"/>
      <c r="BL60" s="86"/>
      <c r="BM60" s="163"/>
      <c r="BO60" s="176"/>
      <c r="BP60" s="176"/>
      <c r="BQ60" s="15" t="s">
        <v>170</v>
      </c>
      <c r="BR60" s="15" t="s">
        <v>11</v>
      </c>
      <c r="BS60" s="15">
        <f t="shared" si="5"/>
        <v>0.79115436310553156</v>
      </c>
    </row>
    <row r="61" spans="1:71" s="20" customFormat="1" x14ac:dyDescent="0.2">
      <c r="A61" s="17" t="s">
        <v>42</v>
      </c>
      <c r="B61" s="32">
        <v>5.6121903873099379</v>
      </c>
      <c r="C61" s="186">
        <v>0.96495617654341403</v>
      </c>
      <c r="D61" s="186">
        <v>11.921158909173903</v>
      </c>
      <c r="E61" s="67"/>
      <c r="F61" s="54">
        <v>5.1332973195217069E-2</v>
      </c>
      <c r="G61" s="44">
        <v>0.55498418155182094</v>
      </c>
      <c r="H61" s="190">
        <v>1.5373149387522389</v>
      </c>
      <c r="I61" s="73">
        <v>0</v>
      </c>
      <c r="J61" s="193">
        <v>1.0232778802293279</v>
      </c>
      <c r="K61" s="23">
        <v>0.55498418155182094</v>
      </c>
      <c r="L61" s="197">
        <v>1.5373149387522389</v>
      </c>
      <c r="M61" s="201">
        <v>5.2982717487862381</v>
      </c>
      <c r="N61" s="176">
        <v>2.7549999999999999</v>
      </c>
      <c r="O61" s="146">
        <v>0</v>
      </c>
      <c r="P61" s="146">
        <v>0</v>
      </c>
      <c r="Q61" s="67">
        <v>9.8747074630782006</v>
      </c>
      <c r="R61" s="67"/>
      <c r="S61" s="54">
        <v>5.1332973195217069E-2</v>
      </c>
      <c r="T61" s="23">
        <v>0.55498418155182094</v>
      </c>
      <c r="U61" s="176">
        <v>1.5373149387522389</v>
      </c>
      <c r="V61" s="152">
        <v>8.375815356816059E-2</v>
      </c>
      <c r="W61" s="201">
        <v>2.5751706931329452</v>
      </c>
      <c r="X61" s="176"/>
      <c r="Y61" s="146">
        <v>0</v>
      </c>
      <c r="Z61" s="146">
        <v>0</v>
      </c>
      <c r="AA61" s="20">
        <v>4.4154542332784672</v>
      </c>
      <c r="AC61" s="20">
        <v>5.1332973195217069E-2</v>
      </c>
      <c r="AD61" s="23">
        <v>0.55498418155182094</v>
      </c>
      <c r="AE61" s="197">
        <v>1.5373149387522389</v>
      </c>
      <c r="AF61" s="201">
        <v>5.612190387309937</v>
      </c>
      <c r="AG61" s="176">
        <v>0.96495617654341403</v>
      </c>
      <c r="AH61" s="176">
        <v>5.668188918394355</v>
      </c>
      <c r="AI61" s="176">
        <v>11.921158909173903</v>
      </c>
      <c r="AK61" s="20">
        <v>5.1332973195217069E-2</v>
      </c>
      <c r="AL61" s="23">
        <v>0.16312879028923863</v>
      </c>
      <c r="AM61" s="23"/>
      <c r="AN61" s="71">
        <v>0</v>
      </c>
      <c r="AO61" s="201">
        <v>1.0232778802293279</v>
      </c>
      <c r="AP61" s="176">
        <v>0.3084313548375337</v>
      </c>
      <c r="AQ61" s="23">
        <v>0.16312879028923863</v>
      </c>
      <c r="AR61" s="164"/>
      <c r="AS61" s="201">
        <v>5.2982717487862381</v>
      </c>
      <c r="AT61" s="176">
        <v>2.7549999999999999</v>
      </c>
      <c r="AU61" s="146">
        <v>0</v>
      </c>
      <c r="AV61" s="146">
        <v>0</v>
      </c>
      <c r="AW61" s="20">
        <v>9.8747074630782006</v>
      </c>
      <c r="AY61" s="20">
        <v>5.1332973195217069E-2</v>
      </c>
      <c r="AZ61" s="176">
        <v>5.668188918394355</v>
      </c>
      <c r="BA61" s="23">
        <v>0.16312879028923863</v>
      </c>
      <c r="BB61" s="23"/>
      <c r="BC61" s="152">
        <v>8.375815356816059E-2</v>
      </c>
      <c r="BD61" s="201">
        <v>2.5643752723522102</v>
      </c>
      <c r="BE61" s="176"/>
      <c r="BF61" s="146">
        <v>0</v>
      </c>
      <c r="BG61" s="146">
        <v>0</v>
      </c>
      <c r="BH61" s="20">
        <v>4.4154542332784672</v>
      </c>
      <c r="BJ61" s="20">
        <v>5.1332973195217069E-2</v>
      </c>
      <c r="BK61" s="176">
        <v>5.668188918394355</v>
      </c>
      <c r="BL61" s="23">
        <v>0.16312879028923863</v>
      </c>
      <c r="BM61" s="164"/>
      <c r="BO61" s="176"/>
      <c r="BP61" s="176"/>
      <c r="BQ61" s="15" t="s">
        <v>171</v>
      </c>
      <c r="BR61" s="15" t="s">
        <v>11</v>
      </c>
      <c r="BS61" s="15">
        <f t="shared" si="5"/>
        <v>1.5497629230775962</v>
      </c>
    </row>
    <row r="62" spans="1:71" s="20" customFormat="1" x14ac:dyDescent="0.2">
      <c r="A62" s="17" t="s">
        <v>43</v>
      </c>
      <c r="B62" s="32">
        <v>10.996586682338531</v>
      </c>
      <c r="C62" s="186">
        <v>1.2612200451869136</v>
      </c>
      <c r="D62" s="186">
        <v>46.476111579517863</v>
      </c>
      <c r="E62" s="67"/>
      <c r="F62" s="54">
        <v>0.16265768677956957</v>
      </c>
      <c r="G62" s="44">
        <v>1.7585664252715247</v>
      </c>
      <c r="H62" s="190">
        <v>4.8712567424871809</v>
      </c>
      <c r="I62" s="73">
        <v>0</v>
      </c>
      <c r="J62" s="193">
        <v>4.1654662445346231</v>
      </c>
      <c r="K62" s="23">
        <v>1.7585664252715247</v>
      </c>
      <c r="L62" s="197">
        <v>4.8712567424871809</v>
      </c>
      <c r="M62" s="201">
        <v>4.0798505704177916</v>
      </c>
      <c r="N62" s="176">
        <v>5.0679999999999996</v>
      </c>
      <c r="O62" s="146">
        <v>0</v>
      </c>
      <c r="P62" s="146">
        <v>0</v>
      </c>
      <c r="Q62" s="67">
        <v>33.2901180491411</v>
      </c>
      <c r="R62" s="67"/>
      <c r="S62" s="54">
        <v>0.16265768677956957</v>
      </c>
      <c r="T62" s="23">
        <v>1.7585664252715247</v>
      </c>
      <c r="U62" s="176">
        <v>4.8712567424871809</v>
      </c>
      <c r="V62" s="152">
        <v>0.26540265759619691</v>
      </c>
      <c r="W62" s="201">
        <v>7.5657177746957869</v>
      </c>
      <c r="X62" s="176"/>
      <c r="Y62" s="146">
        <v>0</v>
      </c>
      <c r="Z62" s="146">
        <v>0</v>
      </c>
      <c r="AA62" s="20">
        <v>22.296044055821934</v>
      </c>
      <c r="AC62" s="20">
        <v>0.16265768677956957</v>
      </c>
      <c r="AD62" s="23">
        <v>1.7585664252715247</v>
      </c>
      <c r="AE62" s="197">
        <v>4.8712567424871809</v>
      </c>
      <c r="AF62" s="201">
        <v>10.996586682338529</v>
      </c>
      <c r="AG62" s="176">
        <v>1.2612200451869136</v>
      </c>
      <c r="AH62" s="176">
        <v>17.960668169158783</v>
      </c>
      <c r="AI62" s="176">
        <v>46.476111579517863</v>
      </c>
      <c r="AK62" s="20">
        <v>0.16265768677956957</v>
      </c>
      <c r="AL62" s="23">
        <v>0.63934019207142345</v>
      </c>
      <c r="AM62" s="23"/>
      <c r="AN62" s="71">
        <v>0</v>
      </c>
      <c r="AO62" s="201">
        <v>4.1654662445346231</v>
      </c>
      <c r="AP62" s="176">
        <v>1.2555342220862808</v>
      </c>
      <c r="AQ62" s="23">
        <v>0.63934019207142345</v>
      </c>
      <c r="AR62" s="164"/>
      <c r="AS62" s="201">
        <v>4.0798505704177916</v>
      </c>
      <c r="AT62" s="176">
        <v>5.0679999999999996</v>
      </c>
      <c r="AU62" s="146">
        <v>0</v>
      </c>
      <c r="AV62" s="146">
        <v>0</v>
      </c>
      <c r="AW62" s="20">
        <v>33.2901180491411</v>
      </c>
      <c r="AY62" s="20">
        <v>0.16265768677956957</v>
      </c>
      <c r="AZ62" s="176">
        <v>17.960668169158783</v>
      </c>
      <c r="BA62" s="23">
        <v>0.63934019207142345</v>
      </c>
      <c r="BB62" s="23"/>
      <c r="BC62" s="152">
        <v>0.26540265759619691</v>
      </c>
      <c r="BD62" s="201">
        <v>7.5407940679912997</v>
      </c>
      <c r="BE62" s="176"/>
      <c r="BF62" s="146">
        <v>0</v>
      </c>
      <c r="BG62" s="146">
        <v>0</v>
      </c>
      <c r="BH62" s="20">
        <v>22.296044055821934</v>
      </c>
      <c r="BJ62" s="20">
        <v>0.16265768677956957</v>
      </c>
      <c r="BK62" s="176">
        <v>17.960668169158783</v>
      </c>
      <c r="BL62" s="23">
        <v>0.63934019207142345</v>
      </c>
      <c r="BM62" s="164"/>
      <c r="BO62" s="176"/>
      <c r="BP62" s="176"/>
      <c r="BQ62" s="15" t="s">
        <v>172</v>
      </c>
      <c r="BR62" s="15" t="s">
        <v>11</v>
      </c>
      <c r="BS62" s="15">
        <f t="shared" si="5"/>
        <v>0.27836324768392939</v>
      </c>
    </row>
    <row r="63" spans="1:71" s="20" customFormat="1" x14ac:dyDescent="0.2">
      <c r="A63" s="17" t="s">
        <v>44</v>
      </c>
      <c r="B63" s="32">
        <v>19.487887480373619</v>
      </c>
      <c r="C63" s="186">
        <v>1.6449072981782056</v>
      </c>
      <c r="D63" s="186">
        <v>70.306285749897853</v>
      </c>
      <c r="E63" s="67"/>
      <c r="F63" s="54">
        <v>0.31862410659665524</v>
      </c>
      <c r="G63" s="44">
        <v>3.4447905121283928</v>
      </c>
      <c r="H63" s="190">
        <v>9.5421240662378626</v>
      </c>
      <c r="I63" s="73">
        <v>0</v>
      </c>
      <c r="J63" s="193">
        <v>5.5823076011497736</v>
      </c>
      <c r="K63" s="23">
        <v>3.4447905121283928</v>
      </c>
      <c r="L63" s="197">
        <v>9.5421240662378626</v>
      </c>
      <c r="M63" s="201">
        <v>12.154508124605044</v>
      </c>
      <c r="N63" s="176"/>
      <c r="O63" s="146">
        <v>0</v>
      </c>
      <c r="P63" s="146">
        <v>0</v>
      </c>
      <c r="Q63" s="67">
        <v>167.13497659670472</v>
      </c>
      <c r="R63" s="67"/>
      <c r="S63" s="54">
        <v>0.31862410659665524</v>
      </c>
      <c r="T63" s="23">
        <v>3.4447905121283928</v>
      </c>
      <c r="U63" s="176">
        <v>9.5421240662378626</v>
      </c>
      <c r="V63" s="152">
        <v>0.51988741718407228</v>
      </c>
      <c r="W63" s="201">
        <v>11.117860889966453</v>
      </c>
      <c r="X63" s="176">
        <v>3</v>
      </c>
      <c r="Y63" s="146">
        <v>0</v>
      </c>
      <c r="Z63" s="146">
        <v>0</v>
      </c>
      <c r="AA63" s="20">
        <v>94.465382658855617</v>
      </c>
      <c r="AC63" s="20">
        <v>0.31862410659665524</v>
      </c>
      <c r="AD63" s="23">
        <v>3.4447905121283928</v>
      </c>
      <c r="AE63" s="197">
        <v>9.5421240662378626</v>
      </c>
      <c r="AF63" s="201">
        <v>19.487887480373615</v>
      </c>
      <c r="AG63" s="176">
        <v>1.6449072981782056</v>
      </c>
      <c r="AH63" s="176">
        <v>35.18248637724998</v>
      </c>
      <c r="AI63" s="176">
        <v>70.306285749897853</v>
      </c>
      <c r="AK63" s="20">
        <v>0.31862410659665524</v>
      </c>
      <c r="AL63" s="23">
        <v>2.6826189862477259</v>
      </c>
      <c r="AM63" s="23"/>
      <c r="AN63" s="71">
        <v>0</v>
      </c>
      <c r="AO63" s="201">
        <v>5.5823076011497736</v>
      </c>
      <c r="AP63" s="176">
        <v>1.6825915323769356</v>
      </c>
      <c r="AQ63" s="23">
        <v>2.6826189862477259</v>
      </c>
      <c r="AR63" s="164"/>
      <c r="AS63" s="201">
        <v>12.154508124605044</v>
      </c>
      <c r="AT63" s="176"/>
      <c r="AU63" s="146">
        <v>0</v>
      </c>
      <c r="AV63" s="146">
        <v>0</v>
      </c>
      <c r="AW63" s="20">
        <v>167.13497659670472</v>
      </c>
      <c r="AY63" s="20">
        <v>0.31862410659665524</v>
      </c>
      <c r="AZ63" s="176">
        <v>35.18248637724998</v>
      </c>
      <c r="BA63" s="23">
        <v>2.6826189862477259</v>
      </c>
      <c r="BB63" s="23"/>
      <c r="BC63" s="152">
        <v>0.51988741718407228</v>
      </c>
      <c r="BD63" s="201">
        <v>11.043240486928761</v>
      </c>
      <c r="BE63" s="176">
        <v>3</v>
      </c>
      <c r="BF63" s="146">
        <v>0</v>
      </c>
      <c r="BG63" s="146">
        <v>0</v>
      </c>
      <c r="BH63" s="20">
        <v>94.465382658855617</v>
      </c>
      <c r="BJ63" s="20">
        <v>0.31862410659665524</v>
      </c>
      <c r="BK63" s="176">
        <v>35.18248637724998</v>
      </c>
      <c r="BL63" s="23">
        <v>2.6826189862477259</v>
      </c>
      <c r="BM63" s="164"/>
      <c r="BO63" s="176"/>
      <c r="BP63" s="176"/>
      <c r="BQ63" s="15" t="s">
        <v>173</v>
      </c>
      <c r="BR63" s="15" t="s">
        <v>11</v>
      </c>
      <c r="BS63" s="15">
        <f t="shared" si="5"/>
        <v>0.12060959520009934</v>
      </c>
    </row>
    <row r="64" spans="1:71" s="20" customFormat="1" x14ac:dyDescent="0.2">
      <c r="A64" s="17" t="s">
        <v>45</v>
      </c>
      <c r="B64" s="32">
        <v>2.4211127382186586</v>
      </c>
      <c r="C64" s="186">
        <v>1.2074408524401301</v>
      </c>
      <c r="D64" s="186">
        <v>4.9155792247798313</v>
      </c>
      <c r="E64" s="67"/>
      <c r="F64" s="54">
        <v>5.7230199394952636E-2</v>
      </c>
      <c r="G64" s="44">
        <v>0.61874178319004336</v>
      </c>
      <c r="H64" s="190">
        <v>1.7139245011786619</v>
      </c>
      <c r="I64" s="73">
        <v>0</v>
      </c>
      <c r="J64" s="193">
        <v>0.37814386365313518</v>
      </c>
      <c r="K64" s="23">
        <v>0.61874178319004336</v>
      </c>
      <c r="L64" s="197">
        <v>1.7139245011786619</v>
      </c>
      <c r="M64" s="201">
        <v>6.1939694703146984</v>
      </c>
      <c r="N64" s="176"/>
      <c r="O64" s="146">
        <v>0</v>
      </c>
      <c r="P64" s="146">
        <v>0</v>
      </c>
      <c r="Q64" s="67">
        <v>14.270146070868394</v>
      </c>
      <c r="R64" s="67"/>
      <c r="S64" s="54">
        <v>5.7230199394952636E-2</v>
      </c>
      <c r="T64" s="23">
        <v>0.61874178319004336</v>
      </c>
      <c r="U64" s="176">
        <v>1.7139245011786619</v>
      </c>
      <c r="V64" s="152">
        <v>9.338044401654734E-2</v>
      </c>
      <c r="W64" s="201">
        <v>1.3845346389836968</v>
      </c>
      <c r="X64" s="176"/>
      <c r="Y64" s="146">
        <v>0</v>
      </c>
      <c r="Z64" s="146">
        <v>0</v>
      </c>
      <c r="AA64" s="20">
        <v>3.5905455460394697</v>
      </c>
      <c r="AC64" s="20">
        <v>5.7230199394952636E-2</v>
      </c>
      <c r="AD64" s="23">
        <v>0.61874178319004336</v>
      </c>
      <c r="AE64" s="197">
        <v>1.7139245011786619</v>
      </c>
      <c r="AF64" s="201">
        <v>2.4211127382186586</v>
      </c>
      <c r="AG64" s="176">
        <v>1.2074408524401301</v>
      </c>
      <c r="AH64" s="176">
        <v>6.3193608672212065</v>
      </c>
      <c r="AI64" s="176">
        <v>4.9155792247798313</v>
      </c>
      <c r="AK64" s="20">
        <v>5.7230199394952636E-2</v>
      </c>
      <c r="AL64" s="23">
        <v>8.9190475072444111E-2</v>
      </c>
      <c r="AM64" s="23"/>
      <c r="AN64" s="71">
        <v>0</v>
      </c>
      <c r="AO64" s="201">
        <v>0.37814386365313518</v>
      </c>
      <c r="AP64" s="176">
        <v>0.1139782520891566</v>
      </c>
      <c r="AQ64" s="23">
        <v>8.9190475072444111E-2</v>
      </c>
      <c r="AR64" s="164"/>
      <c r="AS64" s="201">
        <v>6.1939694703146984</v>
      </c>
      <c r="AT64" s="176"/>
      <c r="AU64" s="146">
        <v>0</v>
      </c>
      <c r="AV64" s="146">
        <v>0</v>
      </c>
      <c r="AW64" s="20">
        <v>14.270146070868394</v>
      </c>
      <c r="AY64" s="20">
        <v>5.7230199394952636E-2</v>
      </c>
      <c r="AZ64" s="176">
        <v>6.3193608672212065</v>
      </c>
      <c r="BA64" s="23">
        <v>8.9190475072444111E-2</v>
      </c>
      <c r="BB64" s="23"/>
      <c r="BC64" s="152">
        <v>9.338044401654734E-2</v>
      </c>
      <c r="BD64" s="201">
        <v>1.3633168461763481</v>
      </c>
      <c r="BE64" s="176"/>
      <c r="BF64" s="146">
        <v>0</v>
      </c>
      <c r="BG64" s="146">
        <v>0</v>
      </c>
      <c r="BH64" s="20">
        <v>3.5905455460394697</v>
      </c>
      <c r="BJ64" s="20">
        <v>5.7230199394952636E-2</v>
      </c>
      <c r="BK64" s="176">
        <v>6.3193608672212065</v>
      </c>
      <c r="BL64" s="23">
        <v>8.9190475072444111E-2</v>
      </c>
      <c r="BM64" s="164"/>
      <c r="BO64" s="176"/>
      <c r="BP64" s="176"/>
      <c r="BQ64" s="15" t="s">
        <v>174</v>
      </c>
      <c r="BR64" s="15" t="s">
        <v>11</v>
      </c>
      <c r="BS64" s="15">
        <f t="shared" si="5"/>
        <v>3.8115324085476319</v>
      </c>
    </row>
    <row r="65" spans="1:71" s="20" customFormat="1" x14ac:dyDescent="0.2">
      <c r="A65" s="17" t="s">
        <v>46</v>
      </c>
      <c r="B65" s="32">
        <v>2.1363011494992579</v>
      </c>
      <c r="C65" s="186">
        <v>1.1635271219455654</v>
      </c>
      <c r="D65" s="186">
        <v>4.8584932999708661</v>
      </c>
      <c r="E65" s="67"/>
      <c r="F65" s="54">
        <v>2.4796776297436141E-2</v>
      </c>
      <c r="G65" s="44">
        <v>0.26808925612433537</v>
      </c>
      <c r="H65" s="190">
        <v>0.74261146904496611</v>
      </c>
      <c r="I65" s="73">
        <v>0</v>
      </c>
      <c r="J65" s="193">
        <v>0.21955150199543291</v>
      </c>
      <c r="K65" s="23">
        <v>0.26808925612433537</v>
      </c>
      <c r="L65" s="197">
        <v>0.74261146904496611</v>
      </c>
      <c r="M65" s="201">
        <v>1.2328995665960087</v>
      </c>
      <c r="N65" s="176"/>
      <c r="O65" s="146">
        <v>0</v>
      </c>
      <c r="P65" s="146">
        <v>0</v>
      </c>
      <c r="Q65" s="67">
        <v>4.9150470465244176</v>
      </c>
      <c r="R65" s="67"/>
      <c r="S65" s="54">
        <v>2.4796776297436141E-2</v>
      </c>
      <c r="T65" s="23">
        <v>0.26808925612433537</v>
      </c>
      <c r="U65" s="176">
        <v>0.74261146904496611</v>
      </c>
      <c r="V65" s="152">
        <v>4.0460001979965153E-2</v>
      </c>
      <c r="W65" s="201">
        <v>1.0921380196446708</v>
      </c>
      <c r="X65" s="176"/>
      <c r="Y65" s="146">
        <v>0</v>
      </c>
      <c r="Z65" s="146">
        <v>0</v>
      </c>
      <c r="AA65" s="20">
        <v>3.1492569051082562</v>
      </c>
      <c r="AC65" s="20">
        <v>2.4796776297436141E-2</v>
      </c>
      <c r="AD65" s="23">
        <v>0.26808925612433537</v>
      </c>
      <c r="AE65" s="197">
        <v>0.74261146904496611</v>
      </c>
      <c r="AF65" s="201">
        <v>2.1363011494992579</v>
      </c>
      <c r="AG65" s="176">
        <v>1.1635271219455654</v>
      </c>
      <c r="AH65" s="176">
        <v>2.7380610136590984</v>
      </c>
      <c r="AI65" s="176">
        <v>4.8584932999708661</v>
      </c>
      <c r="AK65" s="20">
        <v>2.4796776297436141E-2</v>
      </c>
      <c r="AL65" s="23">
        <v>7.7173469925534713E-2</v>
      </c>
      <c r="AM65" s="23"/>
      <c r="AN65" s="71">
        <v>0</v>
      </c>
      <c r="AO65" s="201">
        <v>0.21955150199543291</v>
      </c>
      <c r="AP65" s="176">
        <v>6.6176127252834616E-2</v>
      </c>
      <c r="AQ65" s="23">
        <v>7.7173469925534713E-2</v>
      </c>
      <c r="AR65" s="164"/>
      <c r="AS65" s="201">
        <v>1.2328995665960087</v>
      </c>
      <c r="AT65" s="176"/>
      <c r="AU65" s="146">
        <v>0</v>
      </c>
      <c r="AV65" s="146">
        <v>0</v>
      </c>
      <c r="AW65" s="20">
        <v>4.9150470465244176</v>
      </c>
      <c r="AY65" s="20">
        <v>2.4796776297436141E-2</v>
      </c>
      <c r="AZ65" s="176">
        <v>2.7380610136590984</v>
      </c>
      <c r="BA65" s="23">
        <v>7.7173469925534713E-2</v>
      </c>
      <c r="BB65" s="23"/>
      <c r="BC65" s="152">
        <v>4.0460001979965153E-2</v>
      </c>
      <c r="BD65" s="201">
        <v>1.0850827310992806</v>
      </c>
      <c r="BE65" s="176"/>
      <c r="BF65" s="146">
        <v>0</v>
      </c>
      <c r="BG65" s="146">
        <v>0</v>
      </c>
      <c r="BH65" s="20">
        <v>3.1492569051082562</v>
      </c>
      <c r="BJ65" s="20">
        <v>2.4796776297436141E-2</v>
      </c>
      <c r="BK65" s="176">
        <v>2.7380610136590984</v>
      </c>
      <c r="BL65" s="23">
        <v>7.7173469925534713E-2</v>
      </c>
      <c r="BM65" s="164"/>
      <c r="BO65" s="176"/>
      <c r="BP65" s="176"/>
      <c r="BQ65" s="15" t="s">
        <v>175</v>
      </c>
      <c r="BR65" s="15" t="s">
        <v>11</v>
      </c>
      <c r="BS65" s="15">
        <f t="shared" si="5"/>
        <v>9.9054401350828821E-3</v>
      </c>
    </row>
    <row r="66" spans="1:71" s="20" customFormat="1" x14ac:dyDescent="0.2">
      <c r="A66" s="17" t="s">
        <v>47</v>
      </c>
      <c r="B66" s="32">
        <v>12.612544799836151</v>
      </c>
      <c r="C66" s="186">
        <v>2.7140635663636774E-2</v>
      </c>
      <c r="D66" s="186">
        <v>14.276406664998664</v>
      </c>
      <c r="E66" s="67"/>
      <c r="F66" s="54">
        <v>0.78363249275962354</v>
      </c>
      <c r="G66" s="44">
        <v>8.4722082233127871</v>
      </c>
      <c r="H66" s="190">
        <v>23.468150442594499</v>
      </c>
      <c r="I66" s="73">
        <v>0</v>
      </c>
      <c r="J66" s="193">
        <v>3.5573170300963421</v>
      </c>
      <c r="K66" s="23">
        <v>8.4722082233127871</v>
      </c>
      <c r="L66" s="197">
        <v>23.468150442594499</v>
      </c>
      <c r="M66" s="201">
        <v>15.988255805887338</v>
      </c>
      <c r="N66" s="176">
        <v>12.776</v>
      </c>
      <c r="O66" s="146">
        <v>0</v>
      </c>
      <c r="P66" s="146">
        <v>0</v>
      </c>
      <c r="Q66" s="67">
        <v>689.09991532054653</v>
      </c>
      <c r="R66" s="67"/>
      <c r="S66" s="54">
        <v>0.78363249275962354</v>
      </c>
      <c r="T66" s="23">
        <v>8.4722082233127871</v>
      </c>
      <c r="U66" s="176">
        <v>23.468150442594499</v>
      </c>
      <c r="V66" s="152">
        <v>1.2786247626832692</v>
      </c>
      <c r="W66" s="201">
        <v>14.710273837463697</v>
      </c>
      <c r="X66" s="176">
        <v>16.399999999999999</v>
      </c>
      <c r="Y66" s="146">
        <v>0</v>
      </c>
      <c r="Z66" s="146">
        <v>0</v>
      </c>
      <c r="AA66" s="20">
        <v>172.66940340316486</v>
      </c>
      <c r="AC66" s="20">
        <v>0.78363249275962354</v>
      </c>
      <c r="AD66" s="23">
        <v>8.4722082233127871</v>
      </c>
      <c r="AE66" s="197">
        <v>23.468150442594499</v>
      </c>
      <c r="AF66" s="201">
        <v>12.612544799836151</v>
      </c>
      <c r="AG66" s="176">
        <v>2.7140635663636774E-2</v>
      </c>
      <c r="AH66" s="176">
        <v>86.528730659374773</v>
      </c>
      <c r="AI66" s="176">
        <v>14.276406664998664</v>
      </c>
      <c r="AK66" s="20">
        <v>0.78363249275962354</v>
      </c>
      <c r="AL66" s="23">
        <v>4.9778616865181619E-2</v>
      </c>
      <c r="AM66" s="23"/>
      <c r="AN66" s="71">
        <v>0</v>
      </c>
      <c r="AO66" s="201">
        <v>3.5573170300963421</v>
      </c>
      <c r="AP66" s="176">
        <v>1.0722288953742993</v>
      </c>
      <c r="AQ66" s="23">
        <v>4.9778616865181619E-2</v>
      </c>
      <c r="AR66" s="164"/>
      <c r="AS66" s="201">
        <v>15.988255805887338</v>
      </c>
      <c r="AT66" s="176">
        <v>12.776</v>
      </c>
      <c r="AU66" s="146">
        <v>0</v>
      </c>
      <c r="AV66" s="146">
        <v>0</v>
      </c>
      <c r="AW66" s="20">
        <v>689.09991532054653</v>
      </c>
      <c r="AY66" s="20">
        <v>0.78363249275962354</v>
      </c>
      <c r="AZ66" s="176">
        <v>86.528730659374773</v>
      </c>
      <c r="BA66" s="23">
        <v>4.9778616865181619E-2</v>
      </c>
      <c r="BB66" s="23"/>
      <c r="BC66" s="152">
        <v>1.2786247626832692</v>
      </c>
      <c r="BD66" s="201">
        <v>14.383883844512473</v>
      </c>
      <c r="BE66" s="176">
        <v>16.399999999999999</v>
      </c>
      <c r="BF66" s="146">
        <v>0</v>
      </c>
      <c r="BG66" s="146">
        <v>0</v>
      </c>
      <c r="BH66" s="20">
        <v>172.66940340316486</v>
      </c>
      <c r="BJ66" s="20">
        <v>0.78363249275962354</v>
      </c>
      <c r="BK66" s="176">
        <v>86.528730659374773</v>
      </c>
      <c r="BL66" s="23">
        <v>4.9778616865181619E-2</v>
      </c>
      <c r="BM66" s="164"/>
      <c r="BO66" s="176"/>
      <c r="BP66" s="176"/>
      <c r="BQ66" s="15" t="s">
        <v>176</v>
      </c>
      <c r="BR66" s="15" t="s">
        <v>11</v>
      </c>
      <c r="BS66" s="15">
        <f t="shared" si="5"/>
        <v>2.3381940213530759E-2</v>
      </c>
    </row>
    <row r="67" spans="1:71" s="20" customFormat="1" x14ac:dyDescent="0.2">
      <c r="A67" s="17" t="s">
        <v>48</v>
      </c>
      <c r="B67" s="32">
        <v>0.41250773477018826</v>
      </c>
      <c r="C67" s="186">
        <v>0</v>
      </c>
      <c r="D67" s="186">
        <v>0.87668990226405219</v>
      </c>
      <c r="E67" s="67"/>
      <c r="F67" s="54">
        <v>2.0365127894658055E-3</v>
      </c>
      <c r="G67" s="44">
        <v>2.2017668436684373E-2</v>
      </c>
      <c r="H67" s="190">
        <v>6.0989288937144288E-2</v>
      </c>
      <c r="I67" s="73">
        <v>0</v>
      </c>
      <c r="J67" s="193">
        <v>4.8196288408993315E-2</v>
      </c>
      <c r="K67" s="23">
        <v>2.2017668436684373E-2</v>
      </c>
      <c r="L67" s="197">
        <v>6.0989288937144288E-2</v>
      </c>
      <c r="M67" s="201">
        <v>8.2450674696842502E-2</v>
      </c>
      <c r="N67" s="176"/>
      <c r="O67" s="146">
        <v>0</v>
      </c>
      <c r="P67" s="146">
        <v>0</v>
      </c>
      <c r="Q67" s="67">
        <v>0.24177303544554332</v>
      </c>
      <c r="R67" s="67"/>
      <c r="S67" s="54">
        <v>2.0365127894658055E-3</v>
      </c>
      <c r="T67" s="23">
        <v>2.2017668436684373E-2</v>
      </c>
      <c r="U67" s="176">
        <v>6.0989288937144288E-2</v>
      </c>
      <c r="V67" s="152">
        <v>3.3229041753516284E-3</v>
      </c>
      <c r="W67" s="201">
        <v>0.45136362528541807</v>
      </c>
      <c r="X67" s="176"/>
      <c r="Y67" s="146">
        <v>0</v>
      </c>
      <c r="Z67" s="146">
        <v>0</v>
      </c>
      <c r="AA67" s="20">
        <v>0.96286411831150365</v>
      </c>
      <c r="AC67" s="20">
        <v>2.0365127894658055E-3</v>
      </c>
      <c r="AD67" s="23">
        <v>2.2017668436684373E-2</v>
      </c>
      <c r="AE67" s="197">
        <v>6.0989288937144288E-2</v>
      </c>
      <c r="AF67" s="201">
        <v>0.41250773477018826</v>
      </c>
      <c r="AG67" s="176">
        <v>0</v>
      </c>
      <c r="AH67" s="176">
        <v>0.22487182227921299</v>
      </c>
      <c r="AI67" s="176">
        <v>0.87668990226405219</v>
      </c>
      <c r="AK67" s="20">
        <v>2.0365127894658055E-3</v>
      </c>
      <c r="AL67" s="23">
        <v>9.1972113620129026E-3</v>
      </c>
      <c r="AM67" s="23"/>
      <c r="AN67" s="71">
        <v>0</v>
      </c>
      <c r="AO67" s="201">
        <v>4.8196288408993315E-2</v>
      </c>
      <c r="AP67" s="176">
        <v>1.4527086746754327E-2</v>
      </c>
      <c r="AQ67" s="23">
        <v>9.1972113620129026E-3</v>
      </c>
      <c r="AR67" s="164"/>
      <c r="AS67" s="201">
        <v>8.2450674696842502E-2</v>
      </c>
      <c r="AT67" s="176"/>
      <c r="AU67" s="146">
        <v>0</v>
      </c>
      <c r="AV67" s="146">
        <v>0</v>
      </c>
      <c r="AW67" s="20">
        <v>0.24177303544554332</v>
      </c>
      <c r="AY67" s="20">
        <v>2.0365127894658055E-3</v>
      </c>
      <c r="AZ67" s="176">
        <v>0.22487182227921299</v>
      </c>
      <c r="BA67" s="23">
        <v>9.1972113620129026E-3</v>
      </c>
      <c r="BB67" s="23"/>
      <c r="BC67" s="152">
        <v>3.3229041753516284E-3</v>
      </c>
      <c r="BD67" s="201">
        <v>0.45144839192965047</v>
      </c>
      <c r="BE67" s="176"/>
      <c r="BF67" s="146">
        <v>0</v>
      </c>
      <c r="BG67" s="146">
        <v>0</v>
      </c>
      <c r="BH67" s="20">
        <v>0.96286411831150365</v>
      </c>
      <c r="BJ67" s="20">
        <v>2.0365127894658055E-3</v>
      </c>
      <c r="BK67" s="176">
        <v>0.22487182227921299</v>
      </c>
      <c r="BL67" s="23">
        <v>9.1972113620129026E-3</v>
      </c>
      <c r="BM67" s="164"/>
      <c r="BO67" s="176"/>
      <c r="BP67" s="176"/>
      <c r="BQ67" s="15" t="s">
        <v>177</v>
      </c>
      <c r="BR67" s="15" t="s">
        <v>11</v>
      </c>
      <c r="BS67" s="15">
        <f t="shared" si="5"/>
        <v>4.3807318918506057</v>
      </c>
    </row>
    <row r="68" spans="1:71" s="20" customFormat="1" x14ac:dyDescent="0.2">
      <c r="A68" s="17" t="s">
        <v>49</v>
      </c>
      <c r="B68" s="32">
        <v>0.96268620918201253</v>
      </c>
      <c r="C68" s="186">
        <v>0</v>
      </c>
      <c r="D68" s="186">
        <v>2.0450037580412248</v>
      </c>
      <c r="E68" s="67"/>
      <c r="F68" s="54">
        <v>4.8072190269192704E-3</v>
      </c>
      <c r="G68" s="44">
        <v>5.1973037038963409E-2</v>
      </c>
      <c r="H68" s="190">
        <v>0.14396613256419707</v>
      </c>
      <c r="I68" s="73">
        <v>0</v>
      </c>
      <c r="J68" s="193">
        <v>5.3807489394254775E-2</v>
      </c>
      <c r="K68" s="23">
        <v>5.1973037038963409E-2</v>
      </c>
      <c r="L68" s="197">
        <v>0.14396613256419707</v>
      </c>
      <c r="M68" s="201">
        <v>0.21585830952605167</v>
      </c>
      <c r="N68" s="176"/>
      <c r="O68" s="146">
        <v>0</v>
      </c>
      <c r="P68" s="146">
        <v>0</v>
      </c>
      <c r="Q68" s="67">
        <v>0.54966333201207107</v>
      </c>
      <c r="R68" s="67"/>
      <c r="S68" s="54">
        <v>4.8072190269192704E-3</v>
      </c>
      <c r="T68" s="23">
        <v>5.1973037038963409E-2</v>
      </c>
      <c r="U68" s="176">
        <v>0.14396613256419707</v>
      </c>
      <c r="V68" s="152">
        <v>7.8437652142464218E-3</v>
      </c>
      <c r="W68" s="201">
        <v>0.22839589002818955</v>
      </c>
      <c r="X68" s="176"/>
      <c r="Y68" s="146">
        <v>0</v>
      </c>
      <c r="Z68" s="146">
        <v>0</v>
      </c>
      <c r="AA68" s="20">
        <v>0.82165760849825431</v>
      </c>
      <c r="AC68" s="20">
        <v>4.8072190269192704E-3</v>
      </c>
      <c r="AD68" s="23">
        <v>5.1973037038963409E-2</v>
      </c>
      <c r="AE68" s="197">
        <v>0.14396613256419707</v>
      </c>
      <c r="AF68" s="201">
        <v>0.96268620918201253</v>
      </c>
      <c r="AG68" s="176">
        <v>0</v>
      </c>
      <c r="AH68" s="176">
        <v>0.53081331395036246</v>
      </c>
      <c r="AI68" s="176">
        <v>2.0450037580412248</v>
      </c>
      <c r="AK68" s="20">
        <v>4.8072190269192704E-3</v>
      </c>
      <c r="AL68" s="23">
        <v>4.2094473118932815E-2</v>
      </c>
      <c r="AM68" s="23"/>
      <c r="AN68" s="71">
        <v>0</v>
      </c>
      <c r="AO68" s="201">
        <v>5.3807489394254775E-2</v>
      </c>
      <c r="AP68" s="176">
        <v>1.6218387179987605E-2</v>
      </c>
      <c r="AQ68" s="23">
        <v>4.2094473118932815E-2</v>
      </c>
      <c r="AR68" s="164"/>
      <c r="AS68" s="201">
        <v>0.21585830952605167</v>
      </c>
      <c r="AT68" s="176"/>
      <c r="AU68" s="146">
        <v>0</v>
      </c>
      <c r="AV68" s="146">
        <v>0</v>
      </c>
      <c r="AW68" s="20">
        <v>0.54966333201207107</v>
      </c>
      <c r="AY68" s="20">
        <v>4.8072190269192704E-3</v>
      </c>
      <c r="AZ68" s="176">
        <v>0.53081331395036246</v>
      </c>
      <c r="BA68" s="23">
        <v>4.2094473118932815E-2</v>
      </c>
      <c r="BB68" s="23"/>
      <c r="BC68" s="152">
        <v>7.8437652142464218E-3</v>
      </c>
      <c r="BD68" s="201">
        <v>0.22770129284786308</v>
      </c>
      <c r="BE68" s="176"/>
      <c r="BF68" s="146">
        <v>0</v>
      </c>
      <c r="BG68" s="146">
        <v>0</v>
      </c>
      <c r="BH68" s="20">
        <v>0.82165760849825431</v>
      </c>
      <c r="BJ68" s="20">
        <v>4.8072190269192704E-3</v>
      </c>
      <c r="BK68" s="176">
        <v>0.53081331395036246</v>
      </c>
      <c r="BL68" s="23">
        <v>4.2094473118932815E-2</v>
      </c>
      <c r="BM68" s="164"/>
      <c r="BO68" s="176"/>
      <c r="BP68" s="176"/>
      <c r="BQ68" s="15" t="s">
        <v>178</v>
      </c>
      <c r="BR68" s="15" t="s">
        <v>11</v>
      </c>
      <c r="BS68" s="15">
        <f t="shared" si="5"/>
        <v>3.4611483147701703E-2</v>
      </c>
    </row>
    <row r="69" spans="1:71" s="20" customFormat="1" x14ac:dyDescent="0.2">
      <c r="A69" s="17" t="s">
        <v>50</v>
      </c>
      <c r="B69" s="32">
        <v>101.7110770871441</v>
      </c>
      <c r="C69" s="186"/>
      <c r="D69" s="186">
        <v>209.12203463989937</v>
      </c>
      <c r="E69" s="67"/>
      <c r="F69" s="54">
        <v>0.90065826488383904</v>
      </c>
      <c r="G69" s="44">
        <v>9.7374272106454569</v>
      </c>
      <c r="H69" s="190">
        <v>26.972826998565633</v>
      </c>
      <c r="I69" s="73">
        <v>0</v>
      </c>
      <c r="J69" s="193">
        <v>6.4449047455975847</v>
      </c>
      <c r="K69" s="23">
        <v>9.7374272106454569</v>
      </c>
      <c r="L69" s="197">
        <v>26.972826998565633</v>
      </c>
      <c r="M69" s="201">
        <v>103.55291678711644</v>
      </c>
      <c r="N69" s="176">
        <v>0.39</v>
      </c>
      <c r="O69" s="146">
        <v>0</v>
      </c>
      <c r="P69" s="146">
        <v>0</v>
      </c>
      <c r="Q69" s="67">
        <v>186.2051362738726</v>
      </c>
      <c r="R69" s="67"/>
      <c r="S69" s="54">
        <v>0.90065826488383904</v>
      </c>
      <c r="T69" s="23">
        <v>9.7374272106454569</v>
      </c>
      <c r="U69" s="176">
        <v>26.972826998565633</v>
      </c>
      <c r="V69" s="152">
        <v>1.469571477492414</v>
      </c>
      <c r="W69" s="201">
        <v>13.395944046246845</v>
      </c>
      <c r="X69" s="176"/>
      <c r="Y69" s="146">
        <v>0</v>
      </c>
      <c r="Z69" s="146">
        <v>0</v>
      </c>
      <c r="AA69" s="20">
        <v>21.34129319492186</v>
      </c>
      <c r="AC69" s="20">
        <v>0.90065826488383904</v>
      </c>
      <c r="AD69" s="23">
        <v>9.7374272106454569</v>
      </c>
      <c r="AE69" s="197">
        <v>26.972826998565633</v>
      </c>
      <c r="AF69" s="201">
        <v>101.7110770871441</v>
      </c>
      <c r="AG69" s="176"/>
      <c r="AH69" s="176">
        <v>99.450721018250505</v>
      </c>
      <c r="AI69" s="176">
        <v>209.12203463989937</v>
      </c>
      <c r="AK69" s="20">
        <v>0.90065826488383904</v>
      </c>
      <c r="AL69" s="23">
        <v>0.58297468610368286</v>
      </c>
      <c r="AM69" s="23"/>
      <c r="AN69" s="71">
        <v>0</v>
      </c>
      <c r="AO69" s="201">
        <v>6.4449047455975847</v>
      </c>
      <c r="AP69" s="176">
        <v>1.9425912949843334</v>
      </c>
      <c r="AQ69" s="23">
        <v>0.58297468610368286</v>
      </c>
      <c r="AR69" s="164"/>
      <c r="AS69" s="201">
        <v>103.55291678711644</v>
      </c>
      <c r="AT69" s="176">
        <v>0.39</v>
      </c>
      <c r="AU69" s="146">
        <v>0</v>
      </c>
      <c r="AV69" s="146">
        <v>0</v>
      </c>
      <c r="AW69" s="20">
        <v>186.2051362738726</v>
      </c>
      <c r="AY69" s="20">
        <v>0.90065826488383904</v>
      </c>
      <c r="AZ69" s="176">
        <v>99.450721018250505</v>
      </c>
      <c r="BA69" s="23">
        <v>0.58297468610368286</v>
      </c>
      <c r="BB69" s="23"/>
      <c r="BC69" s="152">
        <v>1.469571477492414</v>
      </c>
      <c r="BD69" s="201">
        <v>13.169315288077335</v>
      </c>
      <c r="BE69" s="176"/>
      <c r="BF69" s="146">
        <v>0</v>
      </c>
      <c r="BG69" s="146">
        <v>0</v>
      </c>
      <c r="BH69" s="20">
        <v>21.34129319492186</v>
      </c>
      <c r="BJ69" s="20">
        <v>0.90065826488383904</v>
      </c>
      <c r="BK69" s="176">
        <v>99.450721018250505</v>
      </c>
      <c r="BL69" s="23">
        <v>0.58297468610368286</v>
      </c>
      <c r="BM69" s="164"/>
      <c r="BO69" s="176"/>
      <c r="BP69" s="176"/>
      <c r="BQ69" s="15" t="s">
        <v>179</v>
      </c>
      <c r="BR69" s="15" t="s">
        <v>11</v>
      </c>
      <c r="BS69" s="15">
        <f t="shared" si="5"/>
        <v>2208.6639156553961</v>
      </c>
    </row>
    <row r="70" spans="1:71" s="20" customFormat="1" x14ac:dyDescent="0.2">
      <c r="A70" s="17" t="s">
        <v>51</v>
      </c>
      <c r="B70" s="32">
        <v>0.61181797967015761</v>
      </c>
      <c r="C70" s="186"/>
      <c r="D70" s="186">
        <v>1.2279157700507441</v>
      </c>
      <c r="E70" s="67"/>
      <c r="F70" s="54">
        <v>7.1159612426535479E-3</v>
      </c>
      <c r="G70" s="44">
        <v>7.6933901942319749E-2</v>
      </c>
      <c r="H70" s="190">
        <v>0.21310812214813474</v>
      </c>
      <c r="I70" s="73">
        <v>0</v>
      </c>
      <c r="J70" s="193">
        <v>4.2416819692813308E-2</v>
      </c>
      <c r="K70" s="23">
        <v>7.6933901942319749E-2</v>
      </c>
      <c r="L70" s="197">
        <v>0.21310812214813474</v>
      </c>
      <c r="M70" s="201">
        <v>0.12478976085887232</v>
      </c>
      <c r="N70" s="176">
        <v>0</v>
      </c>
      <c r="O70" s="146">
        <v>0</v>
      </c>
      <c r="P70" s="146">
        <v>0</v>
      </c>
      <c r="Q70" s="67">
        <v>1.1074852645934707</v>
      </c>
      <c r="R70" s="67"/>
      <c r="S70" s="54">
        <v>7.1159612426535479E-3</v>
      </c>
      <c r="T70" s="23">
        <v>7.6933901942319749E-2</v>
      </c>
      <c r="U70" s="176">
        <v>0.21310812214813474</v>
      </c>
      <c r="V70" s="152">
        <v>1.161085628686687E-2</v>
      </c>
      <c r="W70" s="201">
        <v>-3.3289186303285492</v>
      </c>
      <c r="X70" s="176"/>
      <c r="Y70" s="146">
        <v>0</v>
      </c>
      <c r="Z70" s="146">
        <v>0</v>
      </c>
      <c r="AA70" s="20">
        <v>1.7326247892108093</v>
      </c>
      <c r="AC70" s="20">
        <v>7.1159612426535479E-3</v>
      </c>
      <c r="AD70" s="23">
        <v>7.6933901942319749E-2</v>
      </c>
      <c r="AE70" s="197">
        <v>0.21310812214813474</v>
      </c>
      <c r="AF70" s="201">
        <v>0.61181797967015761</v>
      </c>
      <c r="AG70" s="176"/>
      <c r="AH70" s="176">
        <v>0.78574472018096031</v>
      </c>
      <c r="AI70" s="176">
        <v>1.2279157700507441</v>
      </c>
      <c r="AK70" s="20">
        <v>7.1159612426535479E-3</v>
      </c>
      <c r="AL70" s="23">
        <v>5.8742409856005207E-3</v>
      </c>
      <c r="AM70" s="23"/>
      <c r="AN70" s="71">
        <v>0</v>
      </c>
      <c r="AO70" s="201">
        <v>4.2416819692813308E-2</v>
      </c>
      <c r="AP70" s="176">
        <v>1.2785067886761921E-2</v>
      </c>
      <c r="AQ70" s="23">
        <v>5.8742409856005207E-3</v>
      </c>
      <c r="AR70" s="164"/>
      <c r="AS70" s="201">
        <v>0.12478976085887232</v>
      </c>
      <c r="AT70" s="176">
        <v>0</v>
      </c>
      <c r="AU70" s="146">
        <v>0</v>
      </c>
      <c r="AV70" s="146">
        <v>0</v>
      </c>
      <c r="AW70" s="20">
        <v>1.1074852645934707</v>
      </c>
      <c r="AY70" s="20">
        <v>7.1159612426535479E-3</v>
      </c>
      <c r="AZ70" s="176">
        <v>0.78574472018096031</v>
      </c>
      <c r="BA70" s="23">
        <v>5.8742409856005207E-3</v>
      </c>
      <c r="BB70" s="23"/>
      <c r="BC70" s="152">
        <v>1.161085628686687E-2</v>
      </c>
      <c r="BD70" s="201">
        <v>-3.3339922514002129</v>
      </c>
      <c r="BE70" s="176"/>
      <c r="BF70" s="146">
        <v>0</v>
      </c>
      <c r="BG70" s="146">
        <v>0</v>
      </c>
      <c r="BH70" s="20">
        <v>1.7326247892108093</v>
      </c>
      <c r="BJ70" s="20">
        <v>7.1159612426535479E-3</v>
      </c>
      <c r="BK70" s="176">
        <v>0.78574472018096031</v>
      </c>
      <c r="BL70" s="23">
        <v>5.8742409856005207E-3</v>
      </c>
      <c r="BM70" s="164"/>
      <c r="BO70" s="176"/>
      <c r="BP70" s="12" t="s">
        <v>93</v>
      </c>
      <c r="BQ70" s="15" t="s">
        <v>169</v>
      </c>
      <c r="BR70" s="15" t="s">
        <v>11</v>
      </c>
      <c r="BS70" s="15">
        <f t="shared" ref="BS70:BS80" si="6">($AE$58)*$C4</f>
        <v>1.5373076877791192</v>
      </c>
    </row>
    <row r="71" spans="1:71" s="18" customFormat="1" x14ac:dyDescent="0.2">
      <c r="A71" s="33" t="s">
        <v>52</v>
      </c>
      <c r="B71" s="34">
        <v>-34651.23934820186</v>
      </c>
      <c r="C71" s="179">
        <v>49104.640752634681</v>
      </c>
      <c r="D71" s="189">
        <v>79900.080030387806</v>
      </c>
      <c r="E71" s="29"/>
      <c r="F71" s="29">
        <v>454.03545642624596</v>
      </c>
      <c r="G71" s="141">
        <v>4908.7843640373048</v>
      </c>
      <c r="H71" s="189">
        <v>13597.410133109039</v>
      </c>
      <c r="I71" s="45">
        <v>0</v>
      </c>
      <c r="J71" s="194">
        <v>2576.6451663500352</v>
      </c>
      <c r="K71" s="141">
        <v>4908.7843640373048</v>
      </c>
      <c r="L71" s="198">
        <v>13597.410133109039</v>
      </c>
      <c r="M71" s="34">
        <v>-122472.75578424934</v>
      </c>
      <c r="N71" s="179">
        <v>144683.59936885323</v>
      </c>
      <c r="O71" s="148">
        <v>0</v>
      </c>
      <c r="P71" s="148"/>
      <c r="Q71" s="29">
        <v>114240.19761795715</v>
      </c>
      <c r="R71" s="29"/>
      <c r="S71" s="29">
        <v>454.03545642624596</v>
      </c>
      <c r="T71" s="141">
        <v>4908.7843640373048</v>
      </c>
      <c r="U71" s="179">
        <v>13597.410133109039</v>
      </c>
      <c r="V71" s="151">
        <v>740.83321338345456</v>
      </c>
      <c r="W71" s="34">
        <v>-157406.18820820499</v>
      </c>
      <c r="X71" s="179">
        <v>0</v>
      </c>
      <c r="Y71" s="148">
        <v>-95002.881408942645</v>
      </c>
      <c r="Z71" s="148"/>
      <c r="AA71" s="18">
        <v>41569.164178979277</v>
      </c>
      <c r="AC71" s="18">
        <v>454.03545642624596</v>
      </c>
      <c r="AD71" s="141">
        <v>4908.7843640373048</v>
      </c>
      <c r="AE71" s="198">
        <v>13597.410133109039</v>
      </c>
      <c r="AF71" s="34">
        <v>-34651.23934820186</v>
      </c>
      <c r="AG71" s="179">
        <v>49117.11804963374</v>
      </c>
      <c r="AH71" s="179">
        <v>50134.612949190356</v>
      </c>
      <c r="AI71" s="179">
        <v>79900.080030387806</v>
      </c>
      <c r="AK71" s="18">
        <v>454.03545642624596</v>
      </c>
      <c r="AL71" s="141">
        <v>424.61295786799997</v>
      </c>
      <c r="AM71" s="141"/>
      <c r="AN71" s="72">
        <v>0</v>
      </c>
      <c r="AO71" s="34">
        <v>2576.6451663500352</v>
      </c>
      <c r="AP71" s="179">
        <v>776.63963518376715</v>
      </c>
      <c r="AQ71" s="141">
        <v>424.61295786799997</v>
      </c>
      <c r="AR71" s="165"/>
      <c r="AS71" s="34">
        <v>-122472.75578424934</v>
      </c>
      <c r="AT71" s="179">
        <v>144683.59936885323</v>
      </c>
      <c r="AU71" s="148">
        <v>0</v>
      </c>
      <c r="AV71" s="148"/>
      <c r="AW71" s="18">
        <v>114240.19761795715</v>
      </c>
      <c r="AY71" s="18">
        <v>454.03545642624596</v>
      </c>
      <c r="AZ71" s="179">
        <v>50134.612949190356</v>
      </c>
      <c r="BA71" s="141">
        <v>424.61295786799997</v>
      </c>
      <c r="BB71" s="141"/>
      <c r="BC71" s="151">
        <v>740.83321338345456</v>
      </c>
      <c r="BD71" s="34">
        <v>-157626.43809942176</v>
      </c>
      <c r="BE71" s="179">
        <v>0</v>
      </c>
      <c r="BF71" s="148">
        <v>-95002.881408942645</v>
      </c>
      <c r="BG71" s="148"/>
      <c r="BH71" s="18">
        <v>41569.164178979277</v>
      </c>
      <c r="BJ71" s="18">
        <v>454.03545642624596</v>
      </c>
      <c r="BK71" s="179">
        <v>50134.612949190356</v>
      </c>
      <c r="BL71" s="141">
        <v>424.61295786799997</v>
      </c>
      <c r="BM71" s="165"/>
      <c r="BO71" s="179"/>
      <c r="BP71" s="179"/>
      <c r="BQ71" s="15" t="s">
        <v>170</v>
      </c>
      <c r="BR71" s="15" t="s">
        <v>11</v>
      </c>
      <c r="BS71" s="15">
        <f t="shared" si="6"/>
        <v>4.8712276462271467</v>
      </c>
    </row>
    <row r="72" spans="1:71" x14ac:dyDescent="0.2">
      <c r="A72" s="48" t="s">
        <v>78</v>
      </c>
      <c r="B72" s="88"/>
      <c r="C72" s="187"/>
      <c r="D72" s="187"/>
      <c r="E72" s="49"/>
      <c r="F72" s="36"/>
      <c r="G72" s="63"/>
      <c r="H72" s="191"/>
      <c r="I72" s="74"/>
      <c r="J72" s="195"/>
      <c r="K72" s="63"/>
      <c r="L72" s="199"/>
      <c r="M72" s="88"/>
      <c r="N72" s="195"/>
      <c r="O72" s="149"/>
      <c r="P72" s="149"/>
      <c r="Q72" s="128"/>
      <c r="R72" s="128"/>
      <c r="S72" s="128"/>
      <c r="T72" s="63"/>
      <c r="U72" s="195"/>
      <c r="V72" s="157"/>
      <c r="W72" s="88">
        <v>0</v>
      </c>
      <c r="X72" s="195"/>
      <c r="Y72" s="149">
        <v>0</v>
      </c>
      <c r="Z72" s="149"/>
      <c r="AA72" s="36">
        <v>-131948.44640130925</v>
      </c>
      <c r="AB72" s="36"/>
      <c r="AC72" s="63"/>
      <c r="AD72" s="63"/>
      <c r="AE72" s="199"/>
      <c r="AF72" s="88"/>
      <c r="AG72" s="195"/>
      <c r="AH72" s="195"/>
      <c r="AI72" s="195"/>
      <c r="AJ72" s="63"/>
      <c r="AK72" s="36"/>
      <c r="AL72" s="63"/>
      <c r="AM72" s="63"/>
      <c r="AN72" s="74"/>
      <c r="AO72" s="88"/>
      <c r="AP72" s="203"/>
      <c r="AQ72" s="63"/>
      <c r="AR72" s="166"/>
      <c r="AS72" s="88"/>
      <c r="AT72" s="195"/>
      <c r="AU72" s="149"/>
      <c r="AV72" s="149"/>
      <c r="AW72" s="63"/>
      <c r="AX72" s="36"/>
      <c r="AY72" s="36"/>
      <c r="AZ72" s="195"/>
      <c r="BA72" s="63"/>
      <c r="BB72" s="63"/>
      <c r="BC72" s="157"/>
      <c r="BD72" s="88">
        <v>0</v>
      </c>
      <c r="BE72" s="195"/>
      <c r="BF72" s="149">
        <v>0</v>
      </c>
      <c r="BG72" s="149"/>
      <c r="BH72" s="36">
        <v>-131948.44640130925</v>
      </c>
      <c r="BI72" s="36"/>
      <c r="BJ72" s="36"/>
      <c r="BK72" s="195"/>
      <c r="BL72" s="63"/>
      <c r="BM72" s="166"/>
      <c r="BO72" s="15"/>
      <c r="BP72" s="15"/>
      <c r="BQ72" s="15" t="s">
        <v>171</v>
      </c>
      <c r="BR72" s="15" t="s">
        <v>11</v>
      </c>
      <c r="BS72" s="15">
        <f t="shared" si="6"/>
        <v>9.5420670706538111</v>
      </c>
    </row>
    <row r="73" spans="1:71" x14ac:dyDescent="0.2">
      <c r="A73" s="41" t="s">
        <v>117</v>
      </c>
      <c r="B73" s="88"/>
      <c r="C73" s="187"/>
      <c r="D73" s="187"/>
      <c r="E73" s="49"/>
      <c r="F73" s="36"/>
      <c r="G73" s="63"/>
      <c r="H73" s="191"/>
      <c r="I73" s="36"/>
      <c r="J73" s="88"/>
      <c r="K73" s="63"/>
      <c r="L73" s="199"/>
      <c r="M73" s="88"/>
      <c r="N73" s="195"/>
      <c r="O73" s="149"/>
      <c r="P73" s="149"/>
      <c r="Q73" s="36"/>
      <c r="R73" s="36"/>
      <c r="S73" s="36"/>
      <c r="T73" s="63"/>
      <c r="U73" s="195"/>
      <c r="V73" s="157"/>
      <c r="W73" s="88"/>
      <c r="X73" s="195"/>
      <c r="Y73" s="149"/>
      <c r="Z73" s="149"/>
      <c r="AA73" s="36"/>
      <c r="AB73" s="36"/>
      <c r="AC73" s="63"/>
      <c r="AD73" s="63"/>
      <c r="AE73" s="199"/>
      <c r="AF73" s="88"/>
      <c r="AG73" s="195"/>
      <c r="AH73" s="195">
        <v>133.81043521677623</v>
      </c>
      <c r="AI73" s="195"/>
      <c r="AJ73" s="63"/>
      <c r="AK73" s="36"/>
      <c r="AL73" s="63">
        <v>71.267101685672998</v>
      </c>
      <c r="AM73" s="63"/>
      <c r="AN73" s="74"/>
      <c r="AO73" s="88"/>
      <c r="AP73" s="195">
        <v>133.81043521677623</v>
      </c>
      <c r="AQ73" s="63">
        <v>71.267101685672998</v>
      </c>
      <c r="AR73" s="63"/>
      <c r="AS73" s="88"/>
      <c r="AT73" s="195"/>
      <c r="AU73" s="149"/>
      <c r="AV73" s="149"/>
      <c r="AW73" s="63"/>
      <c r="AX73" s="36"/>
      <c r="AY73" s="36"/>
      <c r="AZ73" s="195">
        <v>133.81043521677623</v>
      </c>
      <c r="BA73" s="63">
        <v>71.267101685672998</v>
      </c>
      <c r="BB73" s="63"/>
      <c r="BC73" s="157"/>
      <c r="BD73" s="88"/>
      <c r="BE73" s="195"/>
      <c r="BF73" s="149"/>
      <c r="BG73" s="149"/>
      <c r="BH73" s="36"/>
      <c r="BI73" s="36"/>
      <c r="BJ73" s="36"/>
      <c r="BK73" s="195">
        <v>133.81043521677623</v>
      </c>
      <c r="BL73" s="63">
        <v>71.267101685672998</v>
      </c>
      <c r="BM73" s="166"/>
      <c r="BO73" s="15"/>
      <c r="BP73" s="15"/>
      <c r="BQ73" s="15" t="s">
        <v>172</v>
      </c>
      <c r="BR73" s="15" t="s">
        <v>11</v>
      </c>
      <c r="BS73" s="15">
        <f t="shared" si="6"/>
        <v>1.7139142638219382</v>
      </c>
    </row>
    <row r="74" spans="1:71" x14ac:dyDescent="0.2">
      <c r="A74" s="42" t="s">
        <v>82</v>
      </c>
      <c r="B74" s="89"/>
      <c r="C74" s="188"/>
      <c r="D74" s="188"/>
      <c r="E74" s="90"/>
      <c r="F74" s="91"/>
      <c r="G74" s="96"/>
      <c r="H74" s="192"/>
      <c r="I74" s="91"/>
      <c r="J74" s="89"/>
      <c r="K74" s="96"/>
      <c r="L74" s="200"/>
      <c r="M74" s="89"/>
      <c r="N74" s="196"/>
      <c r="O74" s="150"/>
      <c r="P74" s="150"/>
      <c r="Q74" s="91"/>
      <c r="R74" s="91"/>
      <c r="S74" s="91"/>
      <c r="T74" s="96"/>
      <c r="U74" s="196"/>
      <c r="V74" s="158"/>
      <c r="W74" s="89"/>
      <c r="X74" s="196"/>
      <c r="Y74" s="150"/>
      <c r="Z74" s="150"/>
      <c r="AA74" s="91"/>
      <c r="AB74" s="91"/>
      <c r="AC74" s="96"/>
      <c r="AD74" s="96"/>
      <c r="AE74" s="200"/>
      <c r="AF74" s="89"/>
      <c r="AG74" s="196"/>
      <c r="AH74" s="196">
        <v>26.76208704335524</v>
      </c>
      <c r="AI74" s="196"/>
      <c r="AJ74" s="96"/>
      <c r="AK74" s="91"/>
      <c r="AL74" s="96">
        <v>14.253420337134596</v>
      </c>
      <c r="AM74" s="96">
        <v>42.722120789695246</v>
      </c>
      <c r="AN74" s="92"/>
      <c r="AO74" s="89"/>
      <c r="AP74" s="196">
        <v>26.76208704335524</v>
      </c>
      <c r="AQ74" s="96">
        <v>14.253420337134596</v>
      </c>
      <c r="AR74" s="96">
        <v>42.722120789695246</v>
      </c>
      <c r="AS74" s="89"/>
      <c r="AT74" s="196"/>
      <c r="AU74" s="150"/>
      <c r="AV74" s="150"/>
      <c r="AW74" s="96"/>
      <c r="AX74" s="91"/>
      <c r="AY74" s="91"/>
      <c r="AZ74" s="196">
        <v>26.76208704335524</v>
      </c>
      <c r="BA74" s="96">
        <v>14.253420337134596</v>
      </c>
      <c r="BB74" s="96">
        <v>42.722120789695246</v>
      </c>
      <c r="BC74" s="158"/>
      <c r="BD74" s="89"/>
      <c r="BE74" s="196"/>
      <c r="BF74" s="150"/>
      <c r="BG74" s="150"/>
      <c r="BH74" s="91"/>
      <c r="BI74" s="91"/>
      <c r="BJ74" s="91"/>
      <c r="BK74" s="196">
        <v>26.76208704335524</v>
      </c>
      <c r="BL74" s="96">
        <v>14.253420337134596</v>
      </c>
      <c r="BM74" s="204">
        <v>42.722120789695246</v>
      </c>
      <c r="BO74" s="15"/>
      <c r="BP74" s="15"/>
      <c r="BQ74" s="15" t="s">
        <v>173</v>
      </c>
      <c r="BR74" s="15" t="s">
        <v>11</v>
      </c>
      <c r="BS74" s="15">
        <f t="shared" si="6"/>
        <v>0.74260703338953893</v>
      </c>
    </row>
    <row r="75" spans="1:71" ht="16" x14ac:dyDescent="0.2">
      <c r="A75" s="6" t="s">
        <v>53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P75" s="36"/>
      <c r="Q75" s="36"/>
      <c r="R75" s="36"/>
      <c r="S75" s="36"/>
      <c r="AL75" s="5"/>
      <c r="BA75" s="5"/>
      <c r="BB75" s="5"/>
      <c r="BL75" s="5"/>
      <c r="BM75" s="5"/>
      <c r="BO75" s="15"/>
      <c r="BP75" s="15"/>
      <c r="BQ75" s="15" t="s">
        <v>174</v>
      </c>
      <c r="BR75" s="15" t="s">
        <v>11</v>
      </c>
      <c r="BS75" s="15">
        <f t="shared" si="6"/>
        <v>23.468039751594404</v>
      </c>
    </row>
    <row r="76" spans="1:71" s="10" customFormat="1" ht="15" customHeight="1" x14ac:dyDescent="0.2">
      <c r="A76" s="211" t="s">
        <v>137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3"/>
      <c r="M76" s="51"/>
      <c r="N76" s="51"/>
      <c r="O76" s="51"/>
      <c r="P76" s="51"/>
      <c r="Q76" s="51" t="s">
        <v>141</v>
      </c>
      <c r="R76" s="51" t="s">
        <v>99</v>
      </c>
      <c r="S76" s="131" t="s">
        <v>107</v>
      </c>
      <c r="T76" s="35" t="s">
        <v>145</v>
      </c>
      <c r="U76" s="35" t="s">
        <v>119</v>
      </c>
      <c r="V76" s="35" t="s">
        <v>209</v>
      </c>
      <c r="W76" s="35"/>
      <c r="X76" s="35"/>
      <c r="Y76" s="35"/>
      <c r="Z76" s="35"/>
      <c r="AA76" s="35"/>
      <c r="AB76" s="35"/>
      <c r="AD76" s="13"/>
      <c r="AG76" s="13"/>
      <c r="AM76" s="13"/>
      <c r="AN76" s="13"/>
      <c r="BA76" s="13"/>
      <c r="BB76" s="13"/>
      <c r="BL76" s="13"/>
      <c r="BM76" s="13"/>
      <c r="BO76" s="12"/>
      <c r="BP76" s="12"/>
      <c r="BQ76" s="15" t="s">
        <v>175</v>
      </c>
      <c r="BR76" s="15" t="s">
        <v>11</v>
      </c>
      <c r="BS76" s="15">
        <f t="shared" si="6"/>
        <v>6.0988924645072634E-2</v>
      </c>
    </row>
    <row r="77" spans="1:71" s="10" customFormat="1" x14ac:dyDescent="0.2">
      <c r="A77" s="132" t="s">
        <v>54</v>
      </c>
      <c r="B77" s="133" t="s">
        <v>55</v>
      </c>
      <c r="C77" s="134" t="s">
        <v>140</v>
      </c>
      <c r="D77" s="134" t="s">
        <v>133</v>
      </c>
      <c r="E77" s="134" t="s">
        <v>81</v>
      </c>
      <c r="F77" s="134" t="s">
        <v>58</v>
      </c>
      <c r="G77" s="134" t="s">
        <v>4</v>
      </c>
      <c r="H77" s="135" t="s">
        <v>5</v>
      </c>
      <c r="I77" s="134" t="s">
        <v>59</v>
      </c>
      <c r="J77" s="134" t="s">
        <v>60</v>
      </c>
      <c r="K77" s="134" t="s">
        <v>56</v>
      </c>
      <c r="L77" s="134" t="s">
        <v>57</v>
      </c>
      <c r="M77" s="136" t="s">
        <v>61</v>
      </c>
      <c r="O77" s="51"/>
      <c r="P77" s="180"/>
      <c r="Q77" s="180" t="s">
        <v>181</v>
      </c>
      <c r="R77" s="180" t="s">
        <v>180</v>
      </c>
      <c r="S77" s="180" t="s">
        <v>180</v>
      </c>
      <c r="T77" s="180" t="s">
        <v>181</v>
      </c>
      <c r="U77" s="180" t="s">
        <v>180</v>
      </c>
      <c r="V77" s="180" t="s">
        <v>180</v>
      </c>
      <c r="W77" s="51"/>
      <c r="X77" s="51"/>
      <c r="Y77" s="51"/>
      <c r="Z77" s="51"/>
      <c r="AA77" s="35"/>
      <c r="AB77" s="35"/>
      <c r="AF77" s="13"/>
      <c r="AI77" s="13"/>
      <c r="AM77" s="13"/>
      <c r="AP77" s="13"/>
      <c r="BA77" s="13"/>
      <c r="BB77" s="13"/>
      <c r="BL77" s="13"/>
      <c r="BM77" s="13"/>
      <c r="BO77" s="12"/>
      <c r="BP77" s="12"/>
      <c r="BQ77" s="15" t="s">
        <v>176</v>
      </c>
      <c r="BR77" s="15" t="s">
        <v>11</v>
      </c>
      <c r="BS77" s="15">
        <f t="shared" si="6"/>
        <v>0.14396527264729048</v>
      </c>
    </row>
    <row r="78" spans="1:71" s="10" customFormat="1" x14ac:dyDescent="0.2">
      <c r="A78" s="58">
        <f>B45</f>
        <v>0.82658496880193666</v>
      </c>
      <c r="B78" s="59" t="s">
        <v>83</v>
      </c>
      <c r="C78" s="2" t="s">
        <v>141</v>
      </c>
      <c r="D78" s="2"/>
      <c r="E78" s="2" t="s">
        <v>84</v>
      </c>
      <c r="F78" s="2" t="s">
        <v>84</v>
      </c>
      <c r="G78" s="2">
        <f>A78</f>
        <v>0.82658496880193666</v>
      </c>
      <c r="H78" s="3" t="s">
        <v>63</v>
      </c>
      <c r="I78" s="2" t="s">
        <v>64</v>
      </c>
      <c r="J78" s="2" t="s">
        <v>65</v>
      </c>
      <c r="K78" s="2" t="s">
        <v>62</v>
      </c>
      <c r="L78" s="2" t="s">
        <v>85</v>
      </c>
      <c r="M78" s="38" t="s">
        <v>147</v>
      </c>
      <c r="O78" s="131"/>
      <c r="P78" s="131"/>
      <c r="Q78" s="183">
        <f>(D61*$B$47)/10^6</f>
        <v>-1.7285680418302158</v>
      </c>
      <c r="R78" s="183">
        <v>4.525436111146476</v>
      </c>
      <c r="S78" s="183">
        <v>2.1022508229893049</v>
      </c>
      <c r="T78" s="183">
        <f>(AI61*$AF$47)/10^6</f>
        <v>-1.7285680418302158</v>
      </c>
      <c r="U78" s="183">
        <v>4.525436111146476</v>
      </c>
      <c r="V78" s="183">
        <v>2.104452132751597</v>
      </c>
      <c r="W78" s="131"/>
      <c r="X78" s="131"/>
      <c r="Y78" s="131"/>
      <c r="Z78" s="51"/>
      <c r="AA78" s="35"/>
      <c r="AB78" s="35"/>
      <c r="AF78" s="13"/>
      <c r="AI78" s="13"/>
      <c r="AM78" s="13"/>
      <c r="AP78" s="13"/>
      <c r="BA78" s="13"/>
      <c r="BB78" s="13"/>
      <c r="BL78" s="13"/>
      <c r="BM78" s="13"/>
      <c r="BO78" s="12"/>
      <c r="BP78" s="12"/>
      <c r="BQ78" s="15" t="s">
        <v>177</v>
      </c>
      <c r="BR78" s="15" t="s">
        <v>11</v>
      </c>
      <c r="BS78" s="15">
        <f t="shared" si="6"/>
        <v>26.972665888521622</v>
      </c>
    </row>
    <row r="79" spans="1:71" s="10" customFormat="1" x14ac:dyDescent="0.2">
      <c r="A79" s="58">
        <f>(M54+10^6)/10^6</f>
        <v>1.609225806451613</v>
      </c>
      <c r="B79" s="59" t="s">
        <v>83</v>
      </c>
      <c r="C79" s="2" t="s">
        <v>143</v>
      </c>
      <c r="D79" s="2"/>
      <c r="E79" s="2" t="s">
        <v>138</v>
      </c>
      <c r="F79" s="2" t="s">
        <v>138</v>
      </c>
      <c r="G79" s="2">
        <f t="shared" ref="G79:G107" si="7">A79</f>
        <v>1.609225806451613</v>
      </c>
      <c r="H79" s="3" t="s">
        <v>63</v>
      </c>
      <c r="I79" s="2" t="s">
        <v>64</v>
      </c>
      <c r="J79" s="2" t="s">
        <v>65</v>
      </c>
      <c r="K79" s="2" t="s">
        <v>62</v>
      </c>
      <c r="L79" s="2" t="s">
        <v>85</v>
      </c>
      <c r="M79" s="38" t="s">
        <v>153</v>
      </c>
      <c r="O79" s="131"/>
      <c r="P79" s="131"/>
      <c r="Q79" s="183">
        <f t="shared" ref="Q79:Q85" si="8">(D62*$B$47)/10^6</f>
        <v>-6.7390361790300899</v>
      </c>
      <c r="R79" s="183">
        <v>1.6309399175344697</v>
      </c>
      <c r="S79" s="183">
        <v>5.8337336157937472</v>
      </c>
      <c r="T79" s="183">
        <f t="shared" ref="T79:T91" si="9">(AI62*$AF$47)/10^6</f>
        <v>-6.7390361790300899</v>
      </c>
      <c r="U79" s="183">
        <v>1.6309399175344697</v>
      </c>
      <c r="V79" s="183">
        <v>5.8398422373809646</v>
      </c>
      <c r="W79" s="131"/>
      <c r="X79" s="131"/>
      <c r="Y79" s="131"/>
      <c r="Z79" s="51"/>
      <c r="AA79" s="35"/>
      <c r="AB79" s="35"/>
      <c r="AF79" s="13"/>
      <c r="AI79" s="13"/>
      <c r="AM79" s="13"/>
      <c r="AP79" s="13"/>
      <c r="BA79" s="13"/>
      <c r="BB79" s="13"/>
      <c r="BL79" s="13"/>
      <c r="BM79" s="13"/>
      <c r="BO79" s="12"/>
      <c r="BP79" s="12"/>
      <c r="BQ79" s="15" t="s">
        <v>178</v>
      </c>
      <c r="BR79" s="15" t="s">
        <v>11</v>
      </c>
      <c r="BS79" s="15">
        <f t="shared" si="6"/>
        <v>0.21310684924266798</v>
      </c>
    </row>
    <row r="80" spans="1:71" s="10" customFormat="1" ht="15" customHeight="1" x14ac:dyDescent="0.2">
      <c r="A80" s="58">
        <f>(10^6+W54)/10^6</f>
        <v>1.7204385964912283</v>
      </c>
      <c r="B80" s="59" t="s">
        <v>83</v>
      </c>
      <c r="C80" s="2" t="s">
        <v>144</v>
      </c>
      <c r="D80" s="2"/>
      <c r="E80" s="2" t="s">
        <v>148</v>
      </c>
      <c r="F80" s="2" t="s">
        <v>148</v>
      </c>
      <c r="G80" s="2">
        <f t="shared" si="7"/>
        <v>1.7204385964912283</v>
      </c>
      <c r="H80" s="3" t="s">
        <v>63</v>
      </c>
      <c r="I80" s="2" t="s">
        <v>64</v>
      </c>
      <c r="J80" s="2" t="s">
        <v>65</v>
      </c>
      <c r="K80" s="2" t="s">
        <v>62</v>
      </c>
      <c r="L80" s="2" t="s">
        <v>85</v>
      </c>
      <c r="M80" s="38" t="s">
        <v>153</v>
      </c>
      <c r="O80" s="131"/>
      <c r="P80" s="131"/>
      <c r="Q80" s="183">
        <f t="shared" si="8"/>
        <v>-10.194411433735189</v>
      </c>
      <c r="R80" s="183">
        <v>7.3574279228719259</v>
      </c>
      <c r="S80" s="183">
        <v>8.2417779900432535</v>
      </c>
      <c r="T80" s="183">
        <f t="shared" si="9"/>
        <v>-10.194411433735189</v>
      </c>
      <c r="U80" s="183">
        <v>7.3574279228719259</v>
      </c>
      <c r="V80" s="183">
        <v>8.25040812406424</v>
      </c>
      <c r="W80" s="131"/>
      <c r="X80" s="131"/>
      <c r="Y80" s="131"/>
      <c r="Z80" s="51"/>
      <c r="AA80" s="35"/>
      <c r="AB80" s="35"/>
      <c r="AF80" s="13"/>
      <c r="AI80" s="13"/>
      <c r="AM80" s="13"/>
      <c r="AP80" s="13"/>
      <c r="BA80" s="13"/>
      <c r="BB80" s="13"/>
      <c r="BL80" s="13"/>
      <c r="BM80" s="13"/>
      <c r="BO80" s="12"/>
      <c r="BP80" s="12"/>
      <c r="BQ80" s="15" t="s">
        <v>179</v>
      </c>
      <c r="BR80" s="15" t="s">
        <v>11</v>
      </c>
      <c r="BS80" s="15">
        <f t="shared" si="6"/>
        <v>13598.995630805546</v>
      </c>
    </row>
    <row r="81" spans="1:71" s="10" customFormat="1" x14ac:dyDescent="0.2">
      <c r="A81" s="58">
        <f>AF45</f>
        <v>0.82658496880193666</v>
      </c>
      <c r="B81" s="59" t="s">
        <v>83</v>
      </c>
      <c r="C81" s="2" t="s">
        <v>145</v>
      </c>
      <c r="D81" s="2"/>
      <c r="E81" s="2" t="s">
        <v>84</v>
      </c>
      <c r="F81" s="2" t="s">
        <v>84</v>
      </c>
      <c r="G81" s="2">
        <f t="shared" si="7"/>
        <v>0.82658496880193666</v>
      </c>
      <c r="H81" s="3" t="s">
        <v>63</v>
      </c>
      <c r="I81" s="2" t="s">
        <v>64</v>
      </c>
      <c r="J81" s="2" t="s">
        <v>65</v>
      </c>
      <c r="K81" s="2" t="s">
        <v>62</v>
      </c>
      <c r="L81" s="2" t="s">
        <v>85</v>
      </c>
      <c r="M81" s="38" t="s">
        <v>147</v>
      </c>
      <c r="O81" s="131"/>
      <c r="P81" s="131"/>
      <c r="Q81" s="183">
        <f t="shared" si="8"/>
        <v>-0.71275898759307554</v>
      </c>
      <c r="R81" s="183">
        <v>5.3323339230511539</v>
      </c>
      <c r="S81" s="183">
        <v>1.0370031726362685</v>
      </c>
      <c r="T81" s="183">
        <f t="shared" si="9"/>
        <v>-0.71275898759307554</v>
      </c>
      <c r="U81" s="183">
        <v>5.3323339230511539</v>
      </c>
      <c r="V81" s="183">
        <v>1.038089039832746</v>
      </c>
      <c r="W81" s="131"/>
      <c r="X81" s="131"/>
      <c r="Y81" s="131"/>
      <c r="Z81" s="51"/>
      <c r="AA81" s="35"/>
      <c r="AB81" s="35"/>
      <c r="AF81" s="13"/>
      <c r="AI81" s="13"/>
      <c r="AM81" s="13"/>
      <c r="AP81" s="13"/>
      <c r="BA81" s="13"/>
      <c r="BB81" s="13"/>
      <c r="BL81" s="13"/>
      <c r="BM81" s="13"/>
      <c r="BO81" s="12" t="s">
        <v>145</v>
      </c>
      <c r="BP81" s="12" t="s">
        <v>113</v>
      </c>
      <c r="BQ81" s="15" t="s">
        <v>169</v>
      </c>
      <c r="BR81" s="15" t="s">
        <v>11</v>
      </c>
      <c r="BS81" s="174">
        <f>($AH$58)*$C4</f>
        <v>5.6681621835435774</v>
      </c>
    </row>
    <row r="82" spans="1:71" x14ac:dyDescent="0.2">
      <c r="A82" s="58">
        <f>(AS54+10^6)/10^6</f>
        <v>1.609225806451613</v>
      </c>
      <c r="B82" s="59" t="s">
        <v>83</v>
      </c>
      <c r="C82" s="2" t="s">
        <v>119</v>
      </c>
      <c r="D82" s="2"/>
      <c r="E82" s="2" t="s">
        <v>138</v>
      </c>
      <c r="F82" s="2" t="s">
        <v>138</v>
      </c>
      <c r="G82" s="2">
        <f t="shared" si="7"/>
        <v>1.609225806451613</v>
      </c>
      <c r="H82" s="3" t="s">
        <v>63</v>
      </c>
      <c r="I82" s="2" t="s">
        <v>64</v>
      </c>
      <c r="J82" s="2" t="s">
        <v>65</v>
      </c>
      <c r="K82" s="2" t="s">
        <v>62</v>
      </c>
      <c r="L82" s="2" t="s">
        <v>85</v>
      </c>
      <c r="M82" s="38" t="s">
        <v>153</v>
      </c>
      <c r="O82" s="35"/>
      <c r="P82" s="160"/>
      <c r="Q82" s="183">
        <f t="shared" si="8"/>
        <v>-0.7044815284957755</v>
      </c>
      <c r="R82" s="128">
        <v>0.85956897992506098</v>
      </c>
      <c r="S82" s="128">
        <v>0.9033196438334935</v>
      </c>
      <c r="T82" s="183">
        <f t="shared" si="9"/>
        <v>-0.7044815284957755</v>
      </c>
      <c r="U82" s="183">
        <v>0.85956897992506098</v>
      </c>
      <c r="V82" s="128">
        <v>0.904265528277298</v>
      </c>
      <c r="W82" s="35"/>
      <c r="X82" s="35"/>
      <c r="Y82" s="35"/>
      <c r="Z82" s="36"/>
      <c r="AA82" s="36"/>
      <c r="AB82" s="36"/>
      <c r="AD82" s="5"/>
      <c r="AG82" s="5"/>
      <c r="AJ82" s="4"/>
      <c r="AN82" s="5"/>
      <c r="AP82" s="4"/>
      <c r="AW82" s="4"/>
      <c r="BA82" s="5"/>
      <c r="BB82" s="5"/>
      <c r="BL82" s="5"/>
      <c r="BM82" s="5"/>
      <c r="BO82" s="15"/>
      <c r="BP82" s="15"/>
      <c r="BQ82" s="15" t="s">
        <v>170</v>
      </c>
      <c r="BR82" s="15" t="s">
        <v>11</v>
      </c>
      <c r="BS82" s="174">
        <f t="shared" ref="BS82:BS90" si="10">($AH$58)*$C5</f>
        <v>17.960560889189967</v>
      </c>
    </row>
    <row r="83" spans="1:71" x14ac:dyDescent="0.2">
      <c r="A83" s="58">
        <f>(BD54+10^6)/10^6</f>
        <v>1.7211929824561405</v>
      </c>
      <c r="B83" s="59" t="s">
        <v>83</v>
      </c>
      <c r="C83" s="2" t="s">
        <v>123</v>
      </c>
      <c r="D83" s="2"/>
      <c r="E83" s="2" t="s">
        <v>148</v>
      </c>
      <c r="F83" s="2" t="s">
        <v>148</v>
      </c>
      <c r="G83" s="2">
        <f t="shared" si="7"/>
        <v>1.7211929824561405</v>
      </c>
      <c r="H83" s="3" t="s">
        <v>63</v>
      </c>
      <c r="I83" s="2" t="s">
        <v>64</v>
      </c>
      <c r="J83" s="2" t="s">
        <v>65</v>
      </c>
      <c r="K83" s="2" t="s">
        <v>62</v>
      </c>
      <c r="L83" s="2" t="s">
        <v>85</v>
      </c>
      <c r="M83" s="38" t="s">
        <v>153</v>
      </c>
      <c r="O83" s="35"/>
      <c r="P83" s="160"/>
      <c r="Q83" s="183">
        <f t="shared" si="8"/>
        <v>-2.0700789664248065</v>
      </c>
      <c r="R83" s="128">
        <v>4.1903980251977933</v>
      </c>
      <c r="S83" s="128">
        <v>10.692017736602081</v>
      </c>
      <c r="T83" s="183">
        <f t="shared" si="9"/>
        <v>-2.0700789664248065</v>
      </c>
      <c r="U83" s="183">
        <v>4.1903980251977933</v>
      </c>
      <c r="V83" s="128">
        <v>10.703213566692762</v>
      </c>
      <c r="W83" s="35"/>
      <c r="X83" s="35"/>
      <c r="Y83" s="35"/>
      <c r="Z83" s="36"/>
      <c r="AA83" s="36"/>
      <c r="AB83" s="36"/>
      <c r="AD83" s="5"/>
      <c r="AG83" s="5"/>
      <c r="AJ83" s="4"/>
      <c r="AN83" s="5"/>
      <c r="AP83" s="4"/>
      <c r="AW83" s="4"/>
      <c r="BA83" s="5"/>
      <c r="BB83" s="5"/>
      <c r="BL83" s="5"/>
      <c r="BM83" s="5"/>
      <c r="BO83" s="15"/>
      <c r="BP83" s="15"/>
      <c r="BQ83" s="15" t="s">
        <v>171</v>
      </c>
      <c r="BR83" s="15" t="s">
        <v>11</v>
      </c>
      <c r="BS83" s="174">
        <f t="shared" si="10"/>
        <v>35.182276230500101</v>
      </c>
    </row>
    <row r="84" spans="1:71" s="10" customFormat="1" x14ac:dyDescent="0.2">
      <c r="A84" s="58">
        <f>B52</f>
        <v>564972.2177333103</v>
      </c>
      <c r="B84" s="59" t="s">
        <v>66</v>
      </c>
      <c r="C84" s="2" t="s">
        <v>141</v>
      </c>
      <c r="D84" s="2" t="s">
        <v>87</v>
      </c>
      <c r="E84" s="2" t="s">
        <v>139</v>
      </c>
      <c r="F84" s="2" t="s">
        <v>139</v>
      </c>
      <c r="G84" s="2">
        <f t="shared" si="7"/>
        <v>564972.2177333103</v>
      </c>
      <c r="H84" s="3" t="s">
        <v>63</v>
      </c>
      <c r="I84" s="2" t="s">
        <v>64</v>
      </c>
      <c r="J84" s="2" t="s">
        <v>65</v>
      </c>
      <c r="K84" s="2" t="s">
        <v>62</v>
      </c>
      <c r="L84" s="2" t="s">
        <v>85</v>
      </c>
      <c r="M84" s="38" t="s">
        <v>153</v>
      </c>
      <c r="O84" s="131"/>
      <c r="P84" s="131"/>
      <c r="Q84" s="183">
        <f t="shared" si="8"/>
        <v>-0.12712003582828757</v>
      </c>
      <c r="R84" s="183">
        <v>5.178973291414922E-2</v>
      </c>
      <c r="S84" s="183">
        <v>0.42912791985460863</v>
      </c>
      <c r="T84" s="183">
        <f t="shared" si="9"/>
        <v>-0.12712003582828757</v>
      </c>
      <c r="U84" s="183">
        <v>5.178973291414922E-2</v>
      </c>
      <c r="V84" s="183">
        <v>0.42957726846178618</v>
      </c>
      <c r="W84" s="131"/>
      <c r="X84" s="131"/>
      <c r="Y84" s="131"/>
      <c r="Z84" s="51"/>
      <c r="AA84" s="35"/>
      <c r="AB84" s="35"/>
      <c r="AF84" s="13"/>
      <c r="AI84" s="13"/>
      <c r="AM84" s="13"/>
      <c r="AP84" s="13"/>
      <c r="BA84" s="13"/>
      <c r="BB84" s="13"/>
      <c r="BL84" s="13"/>
      <c r="BM84" s="13"/>
      <c r="BO84" s="12"/>
      <c r="BP84" s="12"/>
      <c r="BQ84" s="15" t="s">
        <v>172</v>
      </c>
      <c r="BR84" s="15" t="s">
        <v>11</v>
      </c>
      <c r="BS84" s="174">
        <f t="shared" si="10"/>
        <v>6.3193231213628449</v>
      </c>
    </row>
    <row r="85" spans="1:71" s="10" customFormat="1" x14ac:dyDescent="0.2">
      <c r="A85" s="58">
        <f>H58</f>
        <v>102186.48935107733</v>
      </c>
      <c r="B85" s="59" t="s">
        <v>66</v>
      </c>
      <c r="C85" s="2" t="s">
        <v>141</v>
      </c>
      <c r="D85" s="2" t="s">
        <v>93</v>
      </c>
      <c r="E85" s="2" t="s">
        <v>7</v>
      </c>
      <c r="F85" s="2" t="s">
        <v>7</v>
      </c>
      <c r="G85" s="2">
        <f t="shared" si="7"/>
        <v>102186.48935107733</v>
      </c>
      <c r="H85" s="3" t="s">
        <v>63</v>
      </c>
      <c r="I85" s="2" t="s">
        <v>64</v>
      </c>
      <c r="J85" s="2" t="s">
        <v>65</v>
      </c>
      <c r="K85" s="2" t="s">
        <v>62</v>
      </c>
      <c r="L85" s="2"/>
      <c r="M85" s="38" t="s">
        <v>154</v>
      </c>
      <c r="O85" s="131"/>
      <c r="P85" s="131"/>
      <c r="Q85" s="183">
        <f t="shared" si="8"/>
        <v>-0.2965255449159776</v>
      </c>
      <c r="R85" s="183">
        <v>0.14348269593626925</v>
      </c>
      <c r="S85" s="183">
        <v>0.17633693917276005</v>
      </c>
      <c r="T85" s="183">
        <f t="shared" si="9"/>
        <v>-0.2965255449159776</v>
      </c>
      <c r="U85" s="183">
        <v>0.14348269593626925</v>
      </c>
      <c r="V85" s="183">
        <v>0.17652158518236499</v>
      </c>
      <c r="W85" s="131"/>
      <c r="X85" s="131"/>
      <c r="Y85" s="131"/>
      <c r="Z85" s="51"/>
      <c r="AA85" s="35"/>
      <c r="AB85" s="35"/>
      <c r="AF85" s="13"/>
      <c r="AI85" s="13"/>
      <c r="AM85" s="13"/>
      <c r="AP85" s="13"/>
      <c r="BA85" s="13"/>
      <c r="BB85" s="13"/>
      <c r="BL85" s="13"/>
      <c r="BM85" s="13"/>
      <c r="BO85" s="12"/>
      <c r="BP85" s="12"/>
      <c r="BQ85" s="15" t="s">
        <v>173</v>
      </c>
      <c r="BR85" s="15" t="s">
        <v>11</v>
      </c>
      <c r="BS85" s="174">
        <f t="shared" si="10"/>
        <v>2.7380446590837897</v>
      </c>
    </row>
    <row r="86" spans="1:71" s="10" customFormat="1" x14ac:dyDescent="0.2">
      <c r="A86" s="58">
        <f>B47</f>
        <v>-145000</v>
      </c>
      <c r="B86" s="59" t="s">
        <v>66</v>
      </c>
      <c r="C86" s="2" t="s">
        <v>141</v>
      </c>
      <c r="D86" s="2" t="s">
        <v>87</v>
      </c>
      <c r="E86" s="2" t="s">
        <v>134</v>
      </c>
      <c r="F86" s="2" t="s">
        <v>134</v>
      </c>
      <c r="G86" s="2">
        <f t="shared" si="7"/>
        <v>-145000</v>
      </c>
      <c r="H86" s="3" t="s">
        <v>63</v>
      </c>
      <c r="I86" s="2" t="s">
        <v>64</v>
      </c>
      <c r="J86" s="2" t="s">
        <v>65</v>
      </c>
      <c r="K86" s="2" t="s">
        <v>62</v>
      </c>
      <c r="L86" s="2"/>
      <c r="M86" s="38" t="s">
        <v>151</v>
      </c>
      <c r="O86" s="131"/>
      <c r="P86" s="131"/>
      <c r="Q86" s="183">
        <f>(D69*$B$47)/10^6</f>
        <v>-30.322695022785407</v>
      </c>
      <c r="R86" s="183">
        <v>89.992957444583368</v>
      </c>
      <c r="S86" s="183">
        <v>5.1910915959384676</v>
      </c>
      <c r="T86" s="183">
        <f t="shared" si="9"/>
        <v>-30.322695022785407</v>
      </c>
      <c r="U86" s="183">
        <v>89.992957444583368</v>
      </c>
      <c r="V86" s="183">
        <v>5.1965272939446852</v>
      </c>
      <c r="W86" s="131"/>
      <c r="X86" s="131"/>
      <c r="Y86" s="131"/>
      <c r="Z86" s="51"/>
      <c r="AA86" s="35"/>
      <c r="AB86" s="35"/>
      <c r="AF86" s="13"/>
      <c r="AI86" s="13"/>
      <c r="AM86" s="13"/>
      <c r="AP86" s="13"/>
      <c r="BA86" s="13"/>
      <c r="BB86" s="13"/>
      <c r="BL86" s="13"/>
      <c r="BM86" s="13"/>
      <c r="BO86" s="12"/>
      <c r="BP86" s="12"/>
      <c r="BQ86" s="15" t="s">
        <v>174</v>
      </c>
      <c r="BR86" s="15" t="s">
        <v>11</v>
      </c>
      <c r="BS86" s="174">
        <f t="shared" si="10"/>
        <v>86.528322533827904</v>
      </c>
    </row>
    <row r="87" spans="1:71" s="10" customFormat="1" x14ac:dyDescent="0.2">
      <c r="A87" s="58">
        <f>J58</f>
        <v>1250000</v>
      </c>
      <c r="B87" s="59" t="s">
        <v>66</v>
      </c>
      <c r="C87" s="2" t="s">
        <v>98</v>
      </c>
      <c r="D87" s="2" t="s">
        <v>87</v>
      </c>
      <c r="E87" s="2" t="s">
        <v>7</v>
      </c>
      <c r="F87" s="2" t="s">
        <v>7</v>
      </c>
      <c r="G87" s="2">
        <f t="shared" si="7"/>
        <v>1250000</v>
      </c>
      <c r="H87" s="3" t="s">
        <v>63</v>
      </c>
      <c r="I87" s="2" t="s">
        <v>64</v>
      </c>
      <c r="J87" s="2" t="s">
        <v>65</v>
      </c>
      <c r="K87" s="2" t="s">
        <v>62</v>
      </c>
      <c r="L87" s="2"/>
      <c r="M87" s="38" t="s">
        <v>154</v>
      </c>
      <c r="O87" s="131"/>
      <c r="P87" s="131"/>
      <c r="Q87" s="183">
        <f t="shared" ref="Q87" si="11">(D70*$B$47)/10^6</f>
        <v>-0.1780477866573579</v>
      </c>
      <c r="R87" s="183">
        <v>1.7654625485559405E-2</v>
      </c>
      <c r="S87" s="183">
        <v>-3.4011333453846908</v>
      </c>
      <c r="T87" s="183">
        <f t="shared" si="9"/>
        <v>-0.1780477866573579</v>
      </c>
      <c r="U87" s="183">
        <v>1.7654625485559405E-2</v>
      </c>
      <c r="V87" s="183">
        <v>-3.4046947415578681</v>
      </c>
      <c r="W87" s="131"/>
      <c r="X87" s="131"/>
      <c r="Y87" s="131"/>
      <c r="Z87" s="51"/>
      <c r="AA87" s="35"/>
      <c r="AB87" s="35"/>
      <c r="AF87" s="13"/>
      <c r="AI87" s="13"/>
      <c r="AM87" s="13"/>
      <c r="AP87" s="13"/>
      <c r="BA87" s="13"/>
      <c r="BB87" s="13"/>
      <c r="BL87" s="13"/>
      <c r="BM87" s="13"/>
      <c r="BO87" s="12"/>
      <c r="BP87" s="12"/>
      <c r="BQ87" s="15" t="s">
        <v>175</v>
      </c>
      <c r="BR87" s="15" t="s">
        <v>11</v>
      </c>
      <c r="BS87" s="174">
        <f t="shared" si="10"/>
        <v>0.22487047910857727</v>
      </c>
    </row>
    <row r="88" spans="1:71" s="10" customFormat="1" ht="15" customHeight="1" x14ac:dyDescent="0.2">
      <c r="A88" s="58">
        <f>L58</f>
        <v>102186.48935107733</v>
      </c>
      <c r="B88" s="59" t="s">
        <v>66</v>
      </c>
      <c r="C88" s="2" t="s">
        <v>98</v>
      </c>
      <c r="D88" s="2" t="s">
        <v>93</v>
      </c>
      <c r="E88" s="2" t="s">
        <v>7</v>
      </c>
      <c r="F88" s="2" t="s">
        <v>7</v>
      </c>
      <c r="G88" s="2">
        <f t="shared" si="7"/>
        <v>102186.48935107733</v>
      </c>
      <c r="H88" s="3" t="s">
        <v>63</v>
      </c>
      <c r="I88" s="2" t="s">
        <v>64</v>
      </c>
      <c r="J88" s="2" t="s">
        <v>65</v>
      </c>
      <c r="K88" s="2" t="s">
        <v>62</v>
      </c>
      <c r="L88" s="2"/>
      <c r="M88" s="38" t="s">
        <v>154</v>
      </c>
      <c r="O88" s="131"/>
      <c r="P88" s="131"/>
      <c r="Q88" s="183">
        <f>(D71*$B$47)/10^6</f>
        <v>-11585.511604406231</v>
      </c>
      <c r="R88" s="183">
        <v>930.08097479189894</v>
      </c>
      <c r="S88" s="183">
        <v>2715.0170202969784</v>
      </c>
      <c r="T88" s="183">
        <f t="shared" si="9"/>
        <v>-11585.511604406231</v>
      </c>
      <c r="U88" s="183">
        <v>930.08097479189894</v>
      </c>
      <c r="V88" s="183">
        <v>2717.8599700564509</v>
      </c>
      <c r="W88" s="131"/>
      <c r="X88" s="131"/>
      <c r="Y88" s="131"/>
      <c r="Z88" s="51"/>
      <c r="AA88" s="35"/>
      <c r="AB88" s="35"/>
      <c r="AF88" s="13"/>
      <c r="AI88" s="13"/>
      <c r="AM88" s="13"/>
      <c r="AP88" s="13"/>
      <c r="BA88" s="13"/>
      <c r="BB88" s="13"/>
      <c r="BL88" s="13"/>
      <c r="BM88" s="13"/>
      <c r="BO88" s="12"/>
      <c r="BP88" s="12"/>
      <c r="BQ88" s="15" t="s">
        <v>176</v>
      </c>
      <c r="BR88" s="15" t="s">
        <v>11</v>
      </c>
      <c r="BS88" s="174">
        <f t="shared" si="10"/>
        <v>0.53081014337590327</v>
      </c>
    </row>
    <row r="89" spans="1:71" s="10" customFormat="1" ht="15" customHeight="1" x14ac:dyDescent="0.2">
      <c r="A89" s="58">
        <f>M58</f>
        <v>51369.12001138847</v>
      </c>
      <c r="B89" s="59" t="s">
        <v>66</v>
      </c>
      <c r="C89" s="2" t="s">
        <v>143</v>
      </c>
      <c r="D89" s="2" t="s">
        <v>100</v>
      </c>
      <c r="E89" s="2" t="s">
        <v>7</v>
      </c>
      <c r="F89" s="2" t="s">
        <v>7</v>
      </c>
      <c r="G89" s="2">
        <f t="shared" si="7"/>
        <v>51369.12001138847</v>
      </c>
      <c r="H89" s="3" t="s">
        <v>63</v>
      </c>
      <c r="I89" s="2" t="s">
        <v>64</v>
      </c>
      <c r="J89" s="2" t="s">
        <v>65</v>
      </c>
      <c r="K89" s="2" t="s">
        <v>62</v>
      </c>
      <c r="L89" s="2"/>
      <c r="M89" s="38" t="s">
        <v>154</v>
      </c>
      <c r="O89" s="131"/>
      <c r="P89" s="131"/>
      <c r="Q89" s="183">
        <f t="shared" ref="Q89:Q91" si="12">(D72*$B$47)/10^6</f>
        <v>0</v>
      </c>
      <c r="R89" s="185">
        <v>0</v>
      </c>
      <c r="S89" s="185">
        <v>0</v>
      </c>
      <c r="T89" s="183">
        <f t="shared" si="9"/>
        <v>0</v>
      </c>
      <c r="U89" s="185">
        <v>0</v>
      </c>
      <c r="V89" s="185">
        <v>0</v>
      </c>
      <c r="Y89" s="131"/>
      <c r="Z89" s="51"/>
      <c r="AA89" s="35"/>
      <c r="AB89" s="35"/>
      <c r="AF89" s="13"/>
      <c r="AI89" s="13"/>
      <c r="AM89" s="13"/>
      <c r="AP89" s="13"/>
      <c r="BA89" s="13"/>
      <c r="BB89" s="13"/>
      <c r="BL89" s="13"/>
      <c r="BM89" s="13"/>
      <c r="BO89" s="12"/>
      <c r="BP89" s="12"/>
      <c r="BQ89" s="15" t="s">
        <v>177</v>
      </c>
      <c r="BR89" s="15" t="s">
        <v>11</v>
      </c>
      <c r="BS89" s="174">
        <f t="shared" si="10"/>
        <v>99.450126994122414</v>
      </c>
    </row>
    <row r="90" spans="1:71" s="10" customFormat="1" ht="15" customHeight="1" x14ac:dyDescent="0.2">
      <c r="A90" s="58">
        <f>U58</f>
        <v>102186.48935107733</v>
      </c>
      <c r="B90" s="59" t="s">
        <v>66</v>
      </c>
      <c r="C90" s="2" t="s">
        <v>143</v>
      </c>
      <c r="D90" s="2" t="s">
        <v>93</v>
      </c>
      <c r="E90" s="2" t="s">
        <v>7</v>
      </c>
      <c r="F90" s="2" t="s">
        <v>7</v>
      </c>
      <c r="G90" s="2">
        <f t="shared" si="7"/>
        <v>102186.48935107733</v>
      </c>
      <c r="H90" s="3" t="s">
        <v>63</v>
      </c>
      <c r="I90" s="2" t="s">
        <v>64</v>
      </c>
      <c r="J90" s="2" t="s">
        <v>65</v>
      </c>
      <c r="K90" s="2" t="s">
        <v>62</v>
      </c>
      <c r="L90" s="2"/>
      <c r="M90" s="38" t="s">
        <v>154</v>
      </c>
      <c r="O90" s="131"/>
      <c r="P90" s="131"/>
      <c r="Q90" s="183">
        <f t="shared" si="12"/>
        <v>0</v>
      </c>
      <c r="R90" s="185">
        <v>0</v>
      </c>
      <c r="S90" s="185">
        <v>0</v>
      </c>
      <c r="T90" s="183">
        <f t="shared" si="9"/>
        <v>0</v>
      </c>
      <c r="U90" s="185">
        <v>0</v>
      </c>
      <c r="V90" s="185">
        <v>0</v>
      </c>
      <c r="Y90" s="131"/>
      <c r="Z90" s="51"/>
      <c r="AA90" s="35"/>
      <c r="AB90" s="35"/>
      <c r="AF90" s="13"/>
      <c r="AI90" s="13"/>
      <c r="AM90" s="13"/>
      <c r="AP90" s="13"/>
      <c r="BA90" s="13"/>
      <c r="BB90" s="13"/>
      <c r="BL90" s="13"/>
      <c r="BM90" s="13"/>
      <c r="BO90" s="12"/>
      <c r="BP90" s="12"/>
      <c r="BQ90" s="15" t="s">
        <v>178</v>
      </c>
      <c r="BR90" s="15" t="s">
        <v>11</v>
      </c>
      <c r="BS90" s="174">
        <f t="shared" si="10"/>
        <v>0.78574002688846767</v>
      </c>
    </row>
    <row r="91" spans="1:71" s="10" customFormat="1" x14ac:dyDescent="0.2">
      <c r="A91" s="58">
        <f>W52</f>
        <v>17350.877192982458</v>
      </c>
      <c r="B91" s="59" t="s">
        <v>66</v>
      </c>
      <c r="C91" s="2" t="s">
        <v>150</v>
      </c>
      <c r="D91" s="2" t="s">
        <v>108</v>
      </c>
      <c r="E91" s="2" t="s">
        <v>139</v>
      </c>
      <c r="F91" s="2" t="s">
        <v>139</v>
      </c>
      <c r="G91" s="2">
        <f t="shared" si="7"/>
        <v>17350.877192982458</v>
      </c>
      <c r="H91" s="3" t="s">
        <v>63</v>
      </c>
      <c r="I91" s="2" t="s">
        <v>64</v>
      </c>
      <c r="J91" s="2" t="s">
        <v>65</v>
      </c>
      <c r="K91" s="2" t="s">
        <v>62</v>
      </c>
      <c r="L91" s="37" t="s">
        <v>211</v>
      </c>
      <c r="M91" s="38" t="s">
        <v>152</v>
      </c>
      <c r="O91" s="131"/>
      <c r="P91" s="131"/>
      <c r="Q91" s="183">
        <f t="shared" si="12"/>
        <v>0</v>
      </c>
      <c r="R91" s="185">
        <v>0</v>
      </c>
      <c r="S91" s="185">
        <v>0</v>
      </c>
      <c r="T91" s="183">
        <f t="shared" si="9"/>
        <v>0</v>
      </c>
      <c r="U91" s="185">
        <v>0</v>
      </c>
      <c r="V91" s="185">
        <v>0</v>
      </c>
      <c r="Y91" s="131"/>
      <c r="Z91" s="51"/>
      <c r="AA91" s="35"/>
      <c r="AB91" s="35"/>
      <c r="AF91" s="13"/>
      <c r="AI91" s="13"/>
      <c r="AM91" s="13"/>
      <c r="AP91" s="13"/>
      <c r="BA91" s="13"/>
      <c r="BB91" s="13"/>
      <c r="BL91" s="13"/>
      <c r="BM91" s="13"/>
      <c r="BO91" s="12"/>
      <c r="BP91" s="12"/>
      <c r="BQ91" s="15" t="s">
        <v>179</v>
      </c>
      <c r="BR91" s="15" t="s">
        <v>11</v>
      </c>
      <c r="BS91" s="174">
        <f>($AH$58)*$C14</f>
        <v>50140.458791344703</v>
      </c>
    </row>
    <row r="92" spans="1:71" s="10" customFormat="1" ht="16" x14ac:dyDescent="0.2">
      <c r="A92" s="58">
        <f>W58</f>
        <v>16596.491228070176</v>
      </c>
      <c r="B92" s="59" t="s">
        <v>66</v>
      </c>
      <c r="C92" s="2" t="s">
        <v>150</v>
      </c>
      <c r="D92" s="2" t="s">
        <v>108</v>
      </c>
      <c r="E92" s="2" t="s">
        <v>7</v>
      </c>
      <c r="F92" s="2" t="s">
        <v>7</v>
      </c>
      <c r="G92" s="2">
        <f t="shared" si="7"/>
        <v>16596.491228070176</v>
      </c>
      <c r="H92" s="3" t="s">
        <v>63</v>
      </c>
      <c r="I92" s="2" t="s">
        <v>64</v>
      </c>
      <c r="J92" s="2" t="s">
        <v>65</v>
      </c>
      <c r="K92" s="2" t="s">
        <v>62</v>
      </c>
      <c r="L92" s="2"/>
      <c r="M92" s="38" t="s">
        <v>154</v>
      </c>
      <c r="O92" s="131"/>
      <c r="P92" s="131"/>
      <c r="Q92" s="183"/>
      <c r="R92" t="s">
        <v>186</v>
      </c>
      <c r="S92" s="184" t="s">
        <v>197</v>
      </c>
      <c r="T92" s="183"/>
      <c r="U92" s="131"/>
      <c r="V92" s="131"/>
      <c r="Y92" s="131"/>
      <c r="Z92" s="51"/>
      <c r="AA92" s="35"/>
      <c r="AB92" s="35"/>
      <c r="AF92" s="13"/>
      <c r="AI92" s="13"/>
      <c r="AM92" s="13"/>
      <c r="AP92" s="13"/>
      <c r="BA92" s="13"/>
      <c r="BB92" s="13"/>
      <c r="BL92" s="13"/>
      <c r="BM92" s="13"/>
      <c r="BO92" s="12" t="s">
        <v>118</v>
      </c>
      <c r="BP92" s="12" t="s">
        <v>87</v>
      </c>
      <c r="BQ92" s="15" t="s">
        <v>169</v>
      </c>
      <c r="BR92" s="15" t="s">
        <v>11</v>
      </c>
      <c r="BS92" s="174">
        <f>($AO$58)*$C4</f>
        <v>18.805172992310453</v>
      </c>
    </row>
    <row r="93" spans="1:71" s="10" customFormat="1" ht="16" x14ac:dyDescent="0.2">
      <c r="A93" s="58">
        <f>AE58</f>
        <v>102186.48935107733</v>
      </c>
      <c r="B93" s="59" t="s">
        <v>66</v>
      </c>
      <c r="C93" s="2" t="s">
        <v>150</v>
      </c>
      <c r="D93" s="2" t="s">
        <v>93</v>
      </c>
      <c r="E93" s="2" t="s">
        <v>7</v>
      </c>
      <c r="F93" s="2" t="s">
        <v>7</v>
      </c>
      <c r="G93" s="2">
        <f t="shared" si="7"/>
        <v>102186.48935107733</v>
      </c>
      <c r="H93" s="3" t="s">
        <v>63</v>
      </c>
      <c r="I93" s="2" t="s">
        <v>64</v>
      </c>
      <c r="J93" s="2" t="s">
        <v>65</v>
      </c>
      <c r="K93" s="2" t="s">
        <v>62</v>
      </c>
      <c r="L93" s="2"/>
      <c r="M93" s="38" t="s">
        <v>154</v>
      </c>
      <c r="O93" s="131"/>
      <c r="P93" s="131"/>
      <c r="Q93" s="131"/>
      <c r="R93" t="s">
        <v>187</v>
      </c>
      <c r="S93" s="184" t="s">
        <v>198</v>
      </c>
      <c r="T93" s="183"/>
      <c r="U93" s="131"/>
      <c r="V93" s="131"/>
      <c r="Y93" s="131"/>
      <c r="Z93" s="51"/>
      <c r="AA93" s="35"/>
      <c r="AB93" s="35"/>
      <c r="AF93" s="13"/>
      <c r="AI93" s="13"/>
      <c r="AM93" s="13"/>
      <c r="AP93" s="13"/>
      <c r="BA93" s="13"/>
      <c r="BB93" s="13"/>
      <c r="BL93" s="13"/>
      <c r="BM93" s="13"/>
      <c r="BO93" s="12"/>
      <c r="BP93" s="12"/>
      <c r="BQ93" s="15" t="s">
        <v>170</v>
      </c>
      <c r="BR93" s="15" t="s">
        <v>11</v>
      </c>
      <c r="BS93" s="174">
        <f t="shared" ref="BS93:BS102" si="13">($AO$58)*$C5</f>
        <v>59.587471851235861</v>
      </c>
    </row>
    <row r="94" spans="1:71" s="10" customFormat="1" ht="16" x14ac:dyDescent="0.2">
      <c r="A94" s="58">
        <f>AF52</f>
        <v>564972.2177333103</v>
      </c>
      <c r="B94" s="59" t="s">
        <v>66</v>
      </c>
      <c r="C94" s="2" t="s">
        <v>145</v>
      </c>
      <c r="D94" s="2" t="s">
        <v>87</v>
      </c>
      <c r="E94" s="2" t="s">
        <v>139</v>
      </c>
      <c r="F94" s="2" t="s">
        <v>139</v>
      </c>
      <c r="G94" s="2">
        <f t="shared" si="7"/>
        <v>564972.2177333103</v>
      </c>
      <c r="H94" s="3" t="s">
        <v>63</v>
      </c>
      <c r="I94" s="2" t="s">
        <v>64</v>
      </c>
      <c r="J94" s="2" t="s">
        <v>65</v>
      </c>
      <c r="K94" s="2" t="s">
        <v>62</v>
      </c>
      <c r="L94" s="2"/>
      <c r="M94" s="38" t="s">
        <v>152</v>
      </c>
      <c r="O94" s="131"/>
      <c r="P94" s="131"/>
      <c r="Q94" s="131"/>
      <c r="R94" t="s">
        <v>188</v>
      </c>
      <c r="S94" s="184" t="s">
        <v>199</v>
      </c>
      <c r="T94" s="131"/>
      <c r="U94" s="131"/>
      <c r="V94" s="131"/>
      <c r="Y94" s="131"/>
      <c r="Z94" s="51"/>
      <c r="AA94" s="35"/>
      <c r="AB94" s="35"/>
      <c r="AF94" s="13"/>
      <c r="AI94" s="13"/>
      <c r="AM94" s="13"/>
      <c r="AP94" s="13"/>
      <c r="BA94" s="13"/>
      <c r="BB94" s="13"/>
      <c r="BL94" s="13"/>
      <c r="BM94" s="13"/>
      <c r="BO94" s="12"/>
      <c r="BP94" s="12"/>
      <c r="BQ94" s="15" t="s">
        <v>171</v>
      </c>
      <c r="BR94" s="15" t="s">
        <v>11</v>
      </c>
      <c r="BS94" s="174">
        <f t="shared" si="13"/>
        <v>116.72368738824389</v>
      </c>
    </row>
    <row r="95" spans="1:71" s="10" customFormat="1" ht="16" x14ac:dyDescent="0.2">
      <c r="A95" s="58">
        <f>AH58</f>
        <v>376768.8142154637</v>
      </c>
      <c r="B95" s="59" t="s">
        <v>66</v>
      </c>
      <c r="C95" s="2" t="s">
        <v>145</v>
      </c>
      <c r="D95" s="2" t="s">
        <v>113</v>
      </c>
      <c r="E95" s="2" t="s">
        <v>7</v>
      </c>
      <c r="F95" s="2" t="s">
        <v>7</v>
      </c>
      <c r="G95" s="2">
        <f t="shared" si="7"/>
        <v>376768.8142154637</v>
      </c>
      <c r="H95" s="3" t="s">
        <v>63</v>
      </c>
      <c r="I95" s="2" t="s">
        <v>64</v>
      </c>
      <c r="J95" s="2" t="s">
        <v>65</v>
      </c>
      <c r="K95" s="2" t="s">
        <v>62</v>
      </c>
      <c r="L95" s="2"/>
      <c r="M95" s="38" t="s">
        <v>154</v>
      </c>
      <c r="O95" s="131"/>
      <c r="P95" s="131"/>
      <c r="Q95" s="131"/>
      <c r="R95" t="s">
        <v>189</v>
      </c>
      <c r="S95" s="184" t="s">
        <v>200</v>
      </c>
      <c r="T95" s="131"/>
      <c r="U95" s="131"/>
      <c r="V95" s="131"/>
      <c r="Y95" s="131"/>
      <c r="Z95" s="51"/>
      <c r="AA95" s="35"/>
      <c r="AB95" s="35"/>
      <c r="AF95" s="13"/>
      <c r="AI95" s="13"/>
      <c r="AM95" s="13"/>
      <c r="AP95" s="13"/>
      <c r="BA95" s="13"/>
      <c r="BB95" s="13"/>
      <c r="BL95" s="13"/>
      <c r="BM95" s="13"/>
      <c r="BO95" s="12"/>
      <c r="BP95" s="12"/>
      <c r="BQ95" s="15" t="s">
        <v>172</v>
      </c>
      <c r="BR95" s="15" t="s">
        <v>11</v>
      </c>
      <c r="BS95" s="174">
        <f t="shared" si="13"/>
        <v>20.965519447653243</v>
      </c>
    </row>
    <row r="96" spans="1:71" s="10" customFormat="1" ht="16" x14ac:dyDescent="0.2">
      <c r="A96" s="58">
        <f>AF47</f>
        <v>-145000</v>
      </c>
      <c r="B96" s="59" t="s">
        <v>66</v>
      </c>
      <c r="C96" s="2" t="s">
        <v>145</v>
      </c>
      <c r="D96" s="2"/>
      <c r="E96" s="2" t="s">
        <v>134</v>
      </c>
      <c r="F96" s="2" t="s">
        <v>134</v>
      </c>
      <c r="G96" s="2">
        <f t="shared" si="7"/>
        <v>-145000</v>
      </c>
      <c r="H96" s="3" t="s">
        <v>63</v>
      </c>
      <c r="I96" s="2" t="s">
        <v>64</v>
      </c>
      <c r="J96" s="2" t="s">
        <v>65</v>
      </c>
      <c r="K96" s="2" t="s">
        <v>62</v>
      </c>
      <c r="L96" s="2"/>
      <c r="M96" s="38" t="s">
        <v>151</v>
      </c>
      <c r="O96" s="131"/>
      <c r="P96" s="131"/>
      <c r="Q96" s="131"/>
      <c r="R96" t="s">
        <v>190</v>
      </c>
      <c r="S96" s="184" t="s">
        <v>201</v>
      </c>
      <c r="T96" s="131"/>
      <c r="U96" s="131"/>
      <c r="V96" s="131"/>
      <c r="W96" s="131"/>
      <c r="X96" s="131"/>
      <c r="Y96" s="131"/>
      <c r="Z96" s="51"/>
      <c r="AA96" s="35"/>
      <c r="AB96" s="35"/>
      <c r="AF96" s="13"/>
      <c r="AI96" s="13"/>
      <c r="AM96" s="13"/>
      <c r="AP96" s="13"/>
      <c r="BA96" s="13"/>
      <c r="BB96" s="13"/>
      <c r="BL96" s="13"/>
      <c r="BM96" s="13"/>
      <c r="BO96" s="12"/>
      <c r="BP96" s="12"/>
      <c r="BQ96" s="15" t="s">
        <v>173</v>
      </c>
      <c r="BR96" s="15" t="s">
        <v>11</v>
      </c>
      <c r="BS96" s="174">
        <f t="shared" si="13"/>
        <v>9.0839679260117094</v>
      </c>
    </row>
    <row r="97" spans="1:71" s="10" customFormat="1" ht="16" x14ac:dyDescent="0.2">
      <c r="A97" s="58">
        <f>AH59</f>
        <v>3045.6852791878164</v>
      </c>
      <c r="B97" s="59" t="s">
        <v>66</v>
      </c>
      <c r="C97" s="2" t="s">
        <v>145</v>
      </c>
      <c r="D97" s="2" t="s">
        <v>113</v>
      </c>
      <c r="E97" s="2" t="s">
        <v>149</v>
      </c>
      <c r="F97" s="2" t="s">
        <v>149</v>
      </c>
      <c r="G97" s="2">
        <f t="shared" si="7"/>
        <v>3045.6852791878164</v>
      </c>
      <c r="H97" s="3" t="s">
        <v>63</v>
      </c>
      <c r="I97" s="2" t="s">
        <v>64</v>
      </c>
      <c r="J97" s="2" t="s">
        <v>65</v>
      </c>
      <c r="K97" s="2" t="s">
        <v>62</v>
      </c>
      <c r="L97" s="2"/>
      <c r="M97" s="38" t="s">
        <v>155</v>
      </c>
      <c r="O97" s="131"/>
      <c r="P97" s="131"/>
      <c r="Q97" s="131"/>
      <c r="R97" t="s">
        <v>191</v>
      </c>
      <c r="S97" s="184" t="s">
        <v>202</v>
      </c>
      <c r="T97" s="131"/>
      <c r="U97" s="131"/>
      <c r="V97" s="131"/>
      <c r="W97" s="131"/>
      <c r="X97" s="131"/>
      <c r="Y97" s="131"/>
      <c r="Z97" s="51"/>
      <c r="AA97" s="35"/>
      <c r="AB97" s="35"/>
      <c r="AF97" s="13"/>
      <c r="AI97" s="13"/>
      <c r="AM97" s="13"/>
      <c r="AP97" s="13"/>
      <c r="BA97" s="13"/>
      <c r="BB97" s="13"/>
      <c r="BL97" s="13"/>
      <c r="BM97" s="13"/>
      <c r="BO97" s="12"/>
      <c r="BP97" s="12"/>
      <c r="BQ97" s="15" t="s">
        <v>174</v>
      </c>
      <c r="BR97" s="15" t="s">
        <v>11</v>
      </c>
      <c r="BS97" s="174">
        <f t="shared" si="13"/>
        <v>287.07366184885706</v>
      </c>
    </row>
    <row r="98" spans="1:71" s="10" customFormat="1" ht="16" x14ac:dyDescent="0.2">
      <c r="A98" s="58">
        <f>AO58</f>
        <v>1250000</v>
      </c>
      <c r="B98" s="59" t="s">
        <v>66</v>
      </c>
      <c r="C98" s="2" t="s">
        <v>146</v>
      </c>
      <c r="D98" s="2" t="s">
        <v>87</v>
      </c>
      <c r="E98" s="2" t="s">
        <v>7</v>
      </c>
      <c r="F98" s="2" t="s">
        <v>7</v>
      </c>
      <c r="G98" s="2">
        <f t="shared" si="7"/>
        <v>1250000</v>
      </c>
      <c r="H98" s="3" t="s">
        <v>63</v>
      </c>
      <c r="I98" s="2" t="s">
        <v>64</v>
      </c>
      <c r="J98" s="2" t="s">
        <v>65</v>
      </c>
      <c r="K98" s="2" t="s">
        <v>62</v>
      </c>
      <c r="L98" s="2"/>
      <c r="M98" s="38" t="s">
        <v>154</v>
      </c>
      <c r="O98" s="131"/>
      <c r="P98" s="131"/>
      <c r="Q98" s="131"/>
      <c r="R98" t="s">
        <v>192</v>
      </c>
      <c r="S98" s="184" t="s">
        <v>203</v>
      </c>
      <c r="T98" s="131"/>
      <c r="U98" s="131"/>
      <c r="V98" s="131"/>
      <c r="W98" s="131"/>
      <c r="X98" s="131"/>
      <c r="Y98" s="131"/>
      <c r="Z98" s="51"/>
      <c r="AA98" s="35"/>
      <c r="AB98" s="35"/>
      <c r="AF98" s="13"/>
      <c r="AI98" s="13"/>
      <c r="AM98" s="13"/>
      <c r="AP98" s="13"/>
      <c r="BA98" s="13"/>
      <c r="BB98" s="13"/>
      <c r="BL98" s="13"/>
      <c r="BM98" s="13"/>
      <c r="BO98" s="12"/>
      <c r="BP98" s="12"/>
      <c r="BQ98" s="15" t="s">
        <v>175</v>
      </c>
      <c r="BR98" s="15" t="s">
        <v>11</v>
      </c>
      <c r="BS98" s="174">
        <f t="shared" si="13"/>
        <v>0.7460492702163376</v>
      </c>
    </row>
    <row r="99" spans="1:71" s="10" customFormat="1" ht="16" x14ac:dyDescent="0.2">
      <c r="A99" s="58">
        <f>AP58</f>
        <v>376768.8142154637</v>
      </c>
      <c r="B99" s="59" t="s">
        <v>66</v>
      </c>
      <c r="C99" s="2" t="s">
        <v>146</v>
      </c>
      <c r="D99" s="2" t="s">
        <v>113</v>
      </c>
      <c r="E99" s="2" t="s">
        <v>7</v>
      </c>
      <c r="F99" s="2" t="s">
        <v>7</v>
      </c>
      <c r="G99" s="2">
        <f t="shared" si="7"/>
        <v>376768.8142154637</v>
      </c>
      <c r="H99" s="3" t="s">
        <v>63</v>
      </c>
      <c r="I99" s="2" t="s">
        <v>64</v>
      </c>
      <c r="J99" s="2" t="s">
        <v>65</v>
      </c>
      <c r="K99" s="2" t="s">
        <v>62</v>
      </c>
      <c r="L99" s="2"/>
      <c r="M99" s="38" t="s">
        <v>154</v>
      </c>
      <c r="O99" s="131"/>
      <c r="P99" s="131"/>
      <c r="Q99" s="131"/>
      <c r="R99" t="s">
        <v>193</v>
      </c>
      <c r="S99" s="184" t="s">
        <v>204</v>
      </c>
      <c r="T99" s="131"/>
      <c r="U99" s="131"/>
      <c r="V99" s="131"/>
      <c r="W99" s="131"/>
      <c r="X99" s="131"/>
      <c r="Y99" s="131"/>
      <c r="Z99" s="51"/>
      <c r="AA99" s="35"/>
      <c r="AB99" s="35"/>
      <c r="AF99" s="13"/>
      <c r="AI99" s="13"/>
      <c r="AM99" s="13"/>
      <c r="AP99" s="13"/>
      <c r="BA99" s="13"/>
      <c r="BB99" s="13"/>
      <c r="BL99" s="13"/>
      <c r="BM99" s="13"/>
      <c r="BO99" s="12"/>
      <c r="BP99" s="12"/>
      <c r="BQ99" s="15" t="s">
        <v>176</v>
      </c>
      <c r="BR99" s="15" t="s">
        <v>11</v>
      </c>
      <c r="BS99" s="174">
        <f t="shared" si="13"/>
        <v>1.7610605076258632</v>
      </c>
    </row>
    <row r="100" spans="1:71" s="10" customFormat="1" ht="16" x14ac:dyDescent="0.2">
      <c r="A100" s="58">
        <f>AP59</f>
        <v>3045.6852791878164</v>
      </c>
      <c r="B100" s="59" t="s">
        <v>66</v>
      </c>
      <c r="C100" s="2" t="s">
        <v>146</v>
      </c>
      <c r="D100" s="2" t="s">
        <v>113</v>
      </c>
      <c r="E100" s="2" t="s">
        <v>149</v>
      </c>
      <c r="F100" s="2" t="s">
        <v>149</v>
      </c>
      <c r="G100" s="2">
        <f t="shared" si="7"/>
        <v>3045.6852791878164</v>
      </c>
      <c r="H100" s="3" t="s">
        <v>63</v>
      </c>
      <c r="I100" s="2" t="s">
        <v>64</v>
      </c>
      <c r="J100" s="2" t="s">
        <v>65</v>
      </c>
      <c r="K100" s="2" t="s">
        <v>62</v>
      </c>
      <c r="L100" s="2"/>
      <c r="M100" s="38" t="s">
        <v>155</v>
      </c>
      <c r="O100" s="131"/>
      <c r="P100" s="131"/>
      <c r="Q100" s="131"/>
      <c r="R100" t="s">
        <v>195</v>
      </c>
      <c r="S100" s="184" t="s">
        <v>205</v>
      </c>
      <c r="T100" s="131"/>
      <c r="U100" s="131"/>
      <c r="V100" s="131"/>
      <c r="W100" s="131"/>
      <c r="X100" s="131"/>
      <c r="Y100" s="131"/>
      <c r="Z100" s="51"/>
      <c r="AA100" s="35"/>
      <c r="AB100" s="35"/>
      <c r="AF100" s="13"/>
      <c r="AI100" s="13"/>
      <c r="AM100" s="13"/>
      <c r="AP100" s="13"/>
      <c r="BA100" s="13"/>
      <c r="BB100" s="13"/>
      <c r="BL100" s="13"/>
      <c r="BM100" s="13"/>
      <c r="BO100" s="12"/>
      <c r="BP100" s="12"/>
      <c r="BQ100" s="15" t="s">
        <v>177</v>
      </c>
      <c r="BR100" s="15" t="s">
        <v>11</v>
      </c>
      <c r="BS100" s="174">
        <f t="shared" si="13"/>
        <v>329.94413033229984</v>
      </c>
    </row>
    <row r="101" spans="1:71" ht="16" x14ac:dyDescent="0.2">
      <c r="A101" s="4">
        <f>AS58</f>
        <v>51369.12001138847</v>
      </c>
      <c r="B101" s="59" t="s">
        <v>66</v>
      </c>
      <c r="C101" s="2" t="s">
        <v>119</v>
      </c>
      <c r="D101" s="2" t="s">
        <v>100</v>
      </c>
      <c r="E101" s="2" t="s">
        <v>7</v>
      </c>
      <c r="F101" s="2" t="s">
        <v>7</v>
      </c>
      <c r="G101" s="2">
        <f t="shared" si="7"/>
        <v>51369.12001138847</v>
      </c>
      <c r="H101" s="3" t="s">
        <v>63</v>
      </c>
      <c r="I101" s="2" t="s">
        <v>64</v>
      </c>
      <c r="J101" s="2" t="s">
        <v>65</v>
      </c>
      <c r="K101" s="2" t="s">
        <v>62</v>
      </c>
      <c r="L101" s="2"/>
      <c r="M101" s="173" t="s">
        <v>154</v>
      </c>
      <c r="R101" t="s">
        <v>196</v>
      </c>
      <c r="S101" s="184" t="s">
        <v>206</v>
      </c>
      <c r="T101" s="131"/>
      <c r="U101" s="131"/>
      <c r="V101" s="131"/>
      <c r="W101" s="131"/>
      <c r="X101" s="131"/>
      <c r="BO101" s="15"/>
      <c r="BP101" s="15"/>
      <c r="BQ101" s="15" t="s">
        <v>178</v>
      </c>
      <c r="BR101" s="15" t="s">
        <v>11</v>
      </c>
      <c r="BS101" s="174">
        <f t="shared" si="13"/>
        <v>2.606837393524045</v>
      </c>
    </row>
    <row r="102" spans="1:71" ht="16" x14ac:dyDescent="0.2">
      <c r="A102" s="137">
        <f>AZ58</f>
        <v>376768.8142154637</v>
      </c>
      <c r="B102" s="59" t="s">
        <v>66</v>
      </c>
      <c r="C102" s="2" t="s">
        <v>119</v>
      </c>
      <c r="D102" s="2" t="s">
        <v>113</v>
      </c>
      <c r="E102" s="2" t="s">
        <v>7</v>
      </c>
      <c r="F102" s="2" t="s">
        <v>7</v>
      </c>
      <c r="G102" s="2">
        <f t="shared" si="7"/>
        <v>376768.8142154637</v>
      </c>
      <c r="H102" s="3" t="s">
        <v>63</v>
      </c>
      <c r="I102" s="2" t="s">
        <v>64</v>
      </c>
      <c r="J102" s="2" t="s">
        <v>65</v>
      </c>
      <c r="K102" s="2" t="s">
        <v>62</v>
      </c>
      <c r="L102" s="2"/>
      <c r="M102" s="173" t="s">
        <v>154</v>
      </c>
      <c r="O102" s="35"/>
      <c r="P102" s="160"/>
      <c r="Q102" s="21"/>
      <c r="R102" s="182" t="s">
        <v>194</v>
      </c>
      <c r="S102" s="184" t="s">
        <v>207</v>
      </c>
      <c r="T102" s="131"/>
      <c r="U102" s="131"/>
      <c r="V102" s="131"/>
      <c r="W102" s="131"/>
      <c r="X102" s="131"/>
      <c r="Y102" s="35"/>
      <c r="Z102" s="36"/>
      <c r="AA102" s="36"/>
      <c r="AB102" s="36"/>
      <c r="AD102" s="5"/>
      <c r="AG102" s="5"/>
      <c r="AJ102" s="4"/>
      <c r="AN102" s="5"/>
      <c r="AP102" s="4"/>
      <c r="AW102" s="4"/>
      <c r="BA102" s="5"/>
      <c r="BB102" s="5"/>
      <c r="BL102" s="5"/>
      <c r="BM102" s="5"/>
      <c r="BO102" s="15"/>
      <c r="BP102" s="15"/>
      <c r="BQ102" s="15" t="s">
        <v>179</v>
      </c>
      <c r="BR102" s="15" t="s">
        <v>11</v>
      </c>
      <c r="BS102" s="174">
        <f t="shared" si="13"/>
        <v>166350.21563472197</v>
      </c>
    </row>
    <row r="103" spans="1:71" x14ac:dyDescent="0.2">
      <c r="A103" s="137">
        <f>AZ59</f>
        <v>3045.6852791878164</v>
      </c>
      <c r="B103" s="59" t="s">
        <v>66</v>
      </c>
      <c r="C103" s="2" t="s">
        <v>119</v>
      </c>
      <c r="D103" s="2" t="s">
        <v>113</v>
      </c>
      <c r="E103" s="2" t="s">
        <v>149</v>
      </c>
      <c r="F103" s="2" t="s">
        <v>149</v>
      </c>
      <c r="G103" s="2">
        <f t="shared" si="7"/>
        <v>3045.6852791878164</v>
      </c>
      <c r="H103" s="3" t="s">
        <v>63</v>
      </c>
      <c r="I103" s="2" t="s">
        <v>64</v>
      </c>
      <c r="J103" s="2" t="s">
        <v>65</v>
      </c>
      <c r="K103" s="2" t="s">
        <v>62</v>
      </c>
      <c r="L103" s="2"/>
      <c r="M103" s="38" t="s">
        <v>155</v>
      </c>
      <c r="O103" s="35"/>
      <c r="P103" s="160"/>
      <c r="Q103" s="21"/>
      <c r="W103" s="131"/>
      <c r="X103" s="131"/>
      <c r="Y103" s="35"/>
      <c r="Z103" s="36"/>
      <c r="AA103" s="36"/>
      <c r="AB103" s="36"/>
      <c r="AD103" s="5"/>
      <c r="AG103" s="5"/>
      <c r="AJ103" s="4"/>
      <c r="AN103" s="5"/>
      <c r="AP103" s="4"/>
      <c r="AW103" s="4"/>
      <c r="BA103" s="5"/>
      <c r="BB103" s="5"/>
      <c r="BL103" s="5"/>
      <c r="BM103" s="5"/>
      <c r="BO103" s="12"/>
      <c r="BP103" s="12" t="s">
        <v>113</v>
      </c>
      <c r="BQ103" s="15" t="s">
        <v>169</v>
      </c>
      <c r="BR103" s="15" t="s">
        <v>11</v>
      </c>
      <c r="BS103" s="15">
        <f>($AP$58)*$C4</f>
        <v>5.6681621835435774</v>
      </c>
    </row>
    <row r="104" spans="1:71" s="10" customFormat="1" x14ac:dyDescent="0.2">
      <c r="A104" s="58">
        <f>BD52</f>
        <v>18105.26315789474</v>
      </c>
      <c r="B104" s="59" t="s">
        <v>66</v>
      </c>
      <c r="C104" s="2" t="s">
        <v>123</v>
      </c>
      <c r="D104" s="2" t="s">
        <v>108</v>
      </c>
      <c r="E104" s="2" t="s">
        <v>139</v>
      </c>
      <c r="F104" s="2" t="s">
        <v>139</v>
      </c>
      <c r="G104" s="2">
        <f t="shared" si="7"/>
        <v>18105.26315789474</v>
      </c>
      <c r="H104" s="3" t="s">
        <v>63</v>
      </c>
      <c r="I104" s="2" t="s">
        <v>64</v>
      </c>
      <c r="J104" s="2" t="s">
        <v>65</v>
      </c>
      <c r="K104" s="2" t="s">
        <v>62</v>
      </c>
      <c r="L104" s="2"/>
      <c r="M104" s="38" t="s">
        <v>152</v>
      </c>
      <c r="O104" s="131"/>
      <c r="P104" s="131"/>
      <c r="Q104" s="131"/>
      <c r="W104" s="131"/>
      <c r="X104" s="131"/>
      <c r="Y104" s="131"/>
      <c r="Z104" s="51"/>
      <c r="AA104" s="35"/>
      <c r="AB104" s="35"/>
      <c r="AF104" s="13"/>
      <c r="AI104" s="13"/>
      <c r="AM104" s="13"/>
      <c r="AP104" s="13"/>
      <c r="BA104" s="13"/>
      <c r="BB104" s="13"/>
      <c r="BL104" s="13"/>
      <c r="BM104" s="13"/>
      <c r="BO104" s="12"/>
      <c r="BP104" s="12"/>
      <c r="BQ104" s="15" t="s">
        <v>170</v>
      </c>
      <c r="BR104" s="15" t="s">
        <v>11</v>
      </c>
      <c r="BS104" s="15">
        <f t="shared" ref="BS104:BS113" si="14">($AP$58)*$C5</f>
        <v>17.960560889189967</v>
      </c>
    </row>
    <row r="105" spans="1:71" s="10" customFormat="1" x14ac:dyDescent="0.2">
      <c r="A105" s="58">
        <f>BD58</f>
        <v>15087.719298245616</v>
      </c>
      <c r="B105" s="59" t="s">
        <v>66</v>
      </c>
      <c r="C105" s="2" t="s">
        <v>123</v>
      </c>
      <c r="D105" s="2" t="s">
        <v>108</v>
      </c>
      <c r="E105" s="2" t="s">
        <v>7</v>
      </c>
      <c r="F105" s="2" t="s">
        <v>7</v>
      </c>
      <c r="G105" s="2">
        <f t="shared" si="7"/>
        <v>15087.719298245616</v>
      </c>
      <c r="H105" s="3" t="s">
        <v>63</v>
      </c>
      <c r="I105" s="2" t="s">
        <v>64</v>
      </c>
      <c r="J105" s="2" t="s">
        <v>65</v>
      </c>
      <c r="K105" s="2" t="s">
        <v>62</v>
      </c>
      <c r="L105" s="2"/>
      <c r="M105" s="173" t="s">
        <v>154</v>
      </c>
      <c r="O105" s="131"/>
      <c r="P105" s="131"/>
      <c r="Q105" s="131"/>
      <c r="W105" s="131"/>
      <c r="X105" s="131"/>
      <c r="Y105" s="131"/>
      <c r="Z105" s="51"/>
      <c r="AA105" s="35"/>
      <c r="AB105" s="35"/>
      <c r="AF105" s="13"/>
      <c r="AI105" s="13"/>
      <c r="AM105" s="13"/>
      <c r="AP105" s="13"/>
      <c r="BA105" s="13"/>
      <c r="BB105" s="13"/>
      <c r="BL105" s="13"/>
      <c r="BM105" s="13"/>
      <c r="BO105" s="12"/>
      <c r="BP105" s="12"/>
      <c r="BQ105" s="15" t="s">
        <v>171</v>
      </c>
      <c r="BR105" s="15" t="s">
        <v>11</v>
      </c>
      <c r="BS105" s="15">
        <f t="shared" si="14"/>
        <v>35.182276230500101</v>
      </c>
    </row>
    <row r="106" spans="1:71" s="10" customFormat="1" x14ac:dyDescent="0.2">
      <c r="A106" s="58">
        <f>BK58</f>
        <v>376768.8142154637</v>
      </c>
      <c r="B106" s="59" t="s">
        <v>66</v>
      </c>
      <c r="C106" s="2" t="s">
        <v>123</v>
      </c>
      <c r="D106" s="2" t="s">
        <v>113</v>
      </c>
      <c r="E106" s="2" t="s">
        <v>7</v>
      </c>
      <c r="F106" s="2" t="s">
        <v>7</v>
      </c>
      <c r="G106" s="2">
        <f t="shared" si="7"/>
        <v>376768.8142154637</v>
      </c>
      <c r="H106" s="3" t="s">
        <v>63</v>
      </c>
      <c r="I106" s="2" t="s">
        <v>64</v>
      </c>
      <c r="J106" s="2" t="s">
        <v>65</v>
      </c>
      <c r="K106" s="2" t="s">
        <v>62</v>
      </c>
      <c r="L106" s="2"/>
      <c r="M106" s="173" t="s">
        <v>154</v>
      </c>
      <c r="O106" s="131"/>
      <c r="P106" s="131"/>
      <c r="Q106" s="131"/>
      <c r="W106" s="131"/>
      <c r="X106" s="131"/>
      <c r="Y106" s="131"/>
      <c r="Z106" s="51"/>
      <c r="AA106" s="35"/>
      <c r="AB106" s="35"/>
      <c r="AF106" s="13"/>
      <c r="AI106" s="13"/>
      <c r="AM106" s="13"/>
      <c r="AP106" s="13"/>
      <c r="BA106" s="13"/>
      <c r="BB106" s="13"/>
      <c r="BL106" s="13"/>
      <c r="BM106" s="13"/>
      <c r="BO106" s="12"/>
      <c r="BP106" s="12"/>
      <c r="BQ106" s="15" t="s">
        <v>172</v>
      </c>
      <c r="BR106" s="15" t="s">
        <v>11</v>
      </c>
      <c r="BS106" s="15">
        <f t="shared" si="14"/>
        <v>6.3193231213628449</v>
      </c>
    </row>
    <row r="107" spans="1:71" x14ac:dyDescent="0.2">
      <c r="A107" s="138">
        <f>BK59</f>
        <v>3045.6852791878164</v>
      </c>
      <c r="B107" s="59" t="s">
        <v>66</v>
      </c>
      <c r="C107" s="2" t="s">
        <v>123</v>
      </c>
      <c r="D107" s="2" t="s">
        <v>113</v>
      </c>
      <c r="E107" s="2" t="s">
        <v>7</v>
      </c>
      <c r="F107" s="2" t="s">
        <v>7</v>
      </c>
      <c r="G107" s="2">
        <f t="shared" si="7"/>
        <v>3045.6852791878164</v>
      </c>
      <c r="H107" s="3" t="s">
        <v>63</v>
      </c>
      <c r="I107" s="2" t="s">
        <v>64</v>
      </c>
      <c r="J107" s="2" t="s">
        <v>65</v>
      </c>
      <c r="K107" s="2" t="s">
        <v>62</v>
      </c>
      <c r="L107" s="2"/>
      <c r="M107" s="173" t="s">
        <v>154</v>
      </c>
      <c r="O107" s="60"/>
      <c r="R107" s="49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D107" s="5"/>
      <c r="AG107" s="5"/>
      <c r="AJ107" s="4"/>
      <c r="AN107" s="5"/>
      <c r="AP107" s="4"/>
      <c r="AW107" s="4"/>
      <c r="BA107" s="5"/>
      <c r="BB107" s="5"/>
      <c r="BL107" s="5"/>
      <c r="BM107" s="5"/>
      <c r="BO107" s="15"/>
      <c r="BP107" s="15"/>
      <c r="BQ107" s="15" t="s">
        <v>173</v>
      </c>
      <c r="BR107" s="15" t="s">
        <v>11</v>
      </c>
      <c r="BS107" s="15">
        <f t="shared" si="14"/>
        <v>2.7380446590837897</v>
      </c>
    </row>
    <row r="108" spans="1:71" x14ac:dyDescent="0.2">
      <c r="A108" s="138">
        <f>BS4</f>
        <v>1.5373076877791192</v>
      </c>
      <c r="B108" s="59" t="s">
        <v>11</v>
      </c>
      <c r="C108" s="2" t="s">
        <v>141</v>
      </c>
      <c r="D108" s="2" t="s">
        <v>93</v>
      </c>
      <c r="E108" s="2" t="s">
        <v>7</v>
      </c>
      <c r="F108" s="2" t="s">
        <v>8</v>
      </c>
      <c r="G108" s="2">
        <f t="shared" ref="G108:G171" si="15">A108/1000/10^6/0.001055</f>
        <v>1.4571636850986911E-6</v>
      </c>
      <c r="H108" s="2" t="s">
        <v>67</v>
      </c>
      <c r="I108" s="2" t="s">
        <v>68</v>
      </c>
      <c r="J108" s="2" t="s">
        <v>69</v>
      </c>
      <c r="K108" s="2" t="s">
        <v>62</v>
      </c>
      <c r="L108" s="2"/>
      <c r="M108" s="38" t="s">
        <v>70</v>
      </c>
      <c r="O108" s="61"/>
      <c r="R108" s="20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D108" s="5"/>
      <c r="AG108" s="5"/>
      <c r="AJ108" s="4"/>
      <c r="AN108" s="5"/>
      <c r="AP108" s="4"/>
      <c r="AW108" s="4"/>
      <c r="BA108" s="5"/>
      <c r="BB108" s="5"/>
      <c r="BO108" s="15"/>
      <c r="BP108" s="15"/>
      <c r="BQ108" s="15" t="s">
        <v>174</v>
      </c>
      <c r="BR108" s="15" t="s">
        <v>11</v>
      </c>
      <c r="BS108" s="15">
        <f t="shared" si="14"/>
        <v>86.528322533827904</v>
      </c>
    </row>
    <row r="109" spans="1:71" x14ac:dyDescent="0.2">
      <c r="A109" s="138">
        <f t="shared" ref="A109:A172" si="16">BS5</f>
        <v>4.8712276462271467</v>
      </c>
      <c r="B109" s="59" t="s">
        <v>11</v>
      </c>
      <c r="C109" s="2" t="s">
        <v>141</v>
      </c>
      <c r="D109" s="2" t="s">
        <v>93</v>
      </c>
      <c r="E109" s="2" t="s">
        <v>7</v>
      </c>
      <c r="F109" s="2" t="s">
        <v>12</v>
      </c>
      <c r="G109" s="2">
        <f t="shared" si="15"/>
        <v>4.6172773897887654E-6</v>
      </c>
      <c r="H109" s="2" t="s">
        <v>67</v>
      </c>
      <c r="I109" s="2" t="s">
        <v>68</v>
      </c>
      <c r="J109" s="2" t="s">
        <v>69</v>
      </c>
      <c r="K109" s="2" t="s">
        <v>62</v>
      </c>
      <c r="L109" s="2"/>
      <c r="M109" s="38" t="s">
        <v>70</v>
      </c>
      <c r="O109" s="61"/>
      <c r="R109" s="20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D109" s="5"/>
      <c r="AG109" s="5"/>
      <c r="AJ109" s="4"/>
      <c r="AN109" s="5"/>
      <c r="AP109" s="4"/>
      <c r="AW109" s="4"/>
      <c r="BA109" s="5"/>
      <c r="BB109" s="5"/>
      <c r="BO109" s="15"/>
      <c r="BP109" s="15"/>
      <c r="BQ109" s="15" t="s">
        <v>175</v>
      </c>
      <c r="BR109" s="15" t="s">
        <v>11</v>
      </c>
      <c r="BS109" s="15">
        <f t="shared" si="14"/>
        <v>0.22487047910857727</v>
      </c>
    </row>
    <row r="110" spans="1:71" x14ac:dyDescent="0.2">
      <c r="A110" s="138">
        <f t="shared" si="16"/>
        <v>9.5420670706538111</v>
      </c>
      <c r="B110" s="59" t="s">
        <v>11</v>
      </c>
      <c r="C110" s="2" t="s">
        <v>141</v>
      </c>
      <c r="D110" s="2" t="s">
        <v>93</v>
      </c>
      <c r="E110" s="2" t="s">
        <v>7</v>
      </c>
      <c r="F110" s="2" t="s">
        <v>13</v>
      </c>
      <c r="G110" s="2">
        <f t="shared" si="15"/>
        <v>9.0446133371126166E-6</v>
      </c>
      <c r="H110" s="2" t="s">
        <v>67</v>
      </c>
      <c r="I110" s="2" t="s">
        <v>68</v>
      </c>
      <c r="J110" s="2" t="s">
        <v>69</v>
      </c>
      <c r="K110" s="2" t="s">
        <v>62</v>
      </c>
      <c r="L110" s="2"/>
      <c r="M110" s="38" t="s">
        <v>70</v>
      </c>
      <c r="O110" s="61"/>
      <c r="R110" s="20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D110" s="5"/>
      <c r="AG110" s="5"/>
      <c r="AJ110" s="4"/>
      <c r="AN110" s="5"/>
      <c r="AP110" s="4"/>
      <c r="AW110" s="4"/>
      <c r="BA110" s="5"/>
      <c r="BB110" s="5"/>
      <c r="BO110" s="15"/>
      <c r="BP110" s="15"/>
      <c r="BQ110" s="15" t="s">
        <v>176</v>
      </c>
      <c r="BR110" s="15" t="s">
        <v>11</v>
      </c>
      <c r="BS110" s="15">
        <f t="shared" si="14"/>
        <v>0.53081014337590327</v>
      </c>
    </row>
    <row r="111" spans="1:71" x14ac:dyDescent="0.2">
      <c r="A111" s="138">
        <f t="shared" si="16"/>
        <v>1.7139142638219382</v>
      </c>
      <c r="B111" s="59" t="s">
        <v>11</v>
      </c>
      <c r="C111" s="2" t="s">
        <v>141</v>
      </c>
      <c r="D111" s="2" t="s">
        <v>93</v>
      </c>
      <c r="E111" s="2" t="s">
        <v>7</v>
      </c>
      <c r="F111" s="2" t="s">
        <v>14</v>
      </c>
      <c r="G111" s="2">
        <f t="shared" si="15"/>
        <v>1.6245632832435436E-6</v>
      </c>
      <c r="H111" s="2" t="s">
        <v>67</v>
      </c>
      <c r="I111" s="2" t="s">
        <v>68</v>
      </c>
      <c r="J111" s="2" t="s">
        <v>69</v>
      </c>
      <c r="K111" s="2" t="s">
        <v>62</v>
      </c>
      <c r="L111" s="2"/>
      <c r="M111" s="38" t="s">
        <v>70</v>
      </c>
      <c r="O111" s="61"/>
      <c r="R111" s="20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D111" s="5"/>
      <c r="AG111" s="5"/>
      <c r="AJ111" s="4"/>
      <c r="AN111" s="5"/>
      <c r="AP111" s="4"/>
      <c r="AW111" s="4"/>
      <c r="BA111" s="5"/>
      <c r="BB111" s="5"/>
      <c r="BO111" s="15"/>
      <c r="BP111" s="15"/>
      <c r="BQ111" s="15" t="s">
        <v>177</v>
      </c>
      <c r="BR111" s="15" t="s">
        <v>11</v>
      </c>
      <c r="BS111" s="15">
        <f t="shared" si="14"/>
        <v>99.450126994122414</v>
      </c>
    </row>
    <row r="112" spans="1:71" x14ac:dyDescent="0.2">
      <c r="A112" s="138">
        <f t="shared" si="16"/>
        <v>0.74260703338953893</v>
      </c>
      <c r="B112" s="59" t="s">
        <v>11</v>
      </c>
      <c r="C112" s="2" t="s">
        <v>141</v>
      </c>
      <c r="D112" s="2" t="s">
        <v>93</v>
      </c>
      <c r="E112" s="2" t="s">
        <v>7</v>
      </c>
      <c r="F112" s="2" t="s">
        <v>15</v>
      </c>
      <c r="G112" s="2">
        <f t="shared" si="15"/>
        <v>7.0389292264411276E-7</v>
      </c>
      <c r="H112" s="2" t="s">
        <v>67</v>
      </c>
      <c r="I112" s="2" t="s">
        <v>68</v>
      </c>
      <c r="J112" s="2" t="s">
        <v>69</v>
      </c>
      <c r="K112" s="2" t="s">
        <v>62</v>
      </c>
      <c r="L112" s="2"/>
      <c r="M112" s="38" t="s">
        <v>70</v>
      </c>
      <c r="O112" s="61"/>
      <c r="R112" s="20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5"/>
      <c r="AG112" s="5"/>
      <c r="AJ112" s="4"/>
      <c r="AN112" s="5"/>
      <c r="AP112" s="4"/>
      <c r="AW112" s="4"/>
      <c r="BA112" s="5"/>
      <c r="BB112" s="5"/>
      <c r="BO112" s="15"/>
      <c r="BP112" s="15"/>
      <c r="BQ112" s="15" t="s">
        <v>178</v>
      </c>
      <c r="BR112" s="15" t="s">
        <v>11</v>
      </c>
      <c r="BS112" s="15">
        <f t="shared" si="14"/>
        <v>0.78574002688846767</v>
      </c>
    </row>
    <row r="113" spans="1:71" x14ac:dyDescent="0.2">
      <c r="A113" s="138">
        <f t="shared" si="16"/>
        <v>23.468039751594404</v>
      </c>
      <c r="B113" s="59" t="s">
        <v>11</v>
      </c>
      <c r="C113" s="2" t="s">
        <v>141</v>
      </c>
      <c r="D113" s="2" t="s">
        <v>93</v>
      </c>
      <c r="E113" s="2" t="s">
        <v>7</v>
      </c>
      <c r="F113" s="2" t="s">
        <v>16</v>
      </c>
      <c r="G113" s="2">
        <f t="shared" si="15"/>
        <v>2.2244587442269578E-5</v>
      </c>
      <c r="H113" s="2" t="s">
        <v>67</v>
      </c>
      <c r="I113" s="2" t="s">
        <v>68</v>
      </c>
      <c r="J113" s="2" t="s">
        <v>69</v>
      </c>
      <c r="K113" s="2" t="s">
        <v>62</v>
      </c>
      <c r="L113" s="2"/>
      <c r="M113" s="38" t="s">
        <v>70</v>
      </c>
      <c r="O113" s="61"/>
      <c r="R113" s="20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D113" s="5"/>
      <c r="AG113" s="5"/>
      <c r="AJ113" s="4"/>
      <c r="AN113" s="5"/>
      <c r="AP113" s="4"/>
      <c r="AW113" s="4"/>
      <c r="BA113" s="5"/>
      <c r="BB113" s="5"/>
      <c r="BO113" s="15"/>
      <c r="BP113" s="15"/>
      <c r="BQ113" s="15" t="s">
        <v>179</v>
      </c>
      <c r="BR113" s="15" t="s">
        <v>11</v>
      </c>
      <c r="BS113" s="15">
        <f t="shared" si="14"/>
        <v>50140.458791344703</v>
      </c>
    </row>
    <row r="114" spans="1:71" x14ac:dyDescent="0.2">
      <c r="A114" s="138">
        <f t="shared" si="16"/>
        <v>6.0988924645072634E-2</v>
      </c>
      <c r="B114" s="59" t="s">
        <v>11</v>
      </c>
      <c r="C114" s="2" t="s">
        <v>141</v>
      </c>
      <c r="D114" s="2" t="s">
        <v>93</v>
      </c>
      <c r="E114" s="2" t="s">
        <v>7</v>
      </c>
      <c r="F114" s="2" t="s">
        <v>17</v>
      </c>
      <c r="G114" s="2">
        <f t="shared" si="15"/>
        <v>5.780940724651434E-8</v>
      </c>
      <c r="H114" s="2" t="s">
        <v>67</v>
      </c>
      <c r="I114" s="2" t="s">
        <v>68</v>
      </c>
      <c r="J114" s="2" t="s">
        <v>69</v>
      </c>
      <c r="K114" s="2" t="s">
        <v>62</v>
      </c>
      <c r="L114" s="2"/>
      <c r="M114" s="38" t="s">
        <v>70</v>
      </c>
      <c r="O114" s="61"/>
      <c r="R114" s="20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D114" s="5"/>
      <c r="AG114" s="5"/>
      <c r="AJ114" s="4"/>
      <c r="AN114" s="5"/>
      <c r="AP114" s="4"/>
      <c r="AW114" s="4"/>
      <c r="BA114" s="5"/>
      <c r="BB114" s="5"/>
      <c r="BO114" s="12" t="s">
        <v>119</v>
      </c>
      <c r="BP114" s="12" t="s">
        <v>100</v>
      </c>
      <c r="BQ114" s="15" t="s">
        <v>169</v>
      </c>
      <c r="BR114" s="15" t="s">
        <v>11</v>
      </c>
      <c r="BS114" s="15">
        <f t="shared" ref="BS114:BS124" si="17">($AS$58)*$C4</f>
        <v>0.7728041506215334</v>
      </c>
    </row>
    <row r="115" spans="1:71" x14ac:dyDescent="0.2">
      <c r="A115" s="138">
        <f t="shared" si="16"/>
        <v>0.14396527264729048</v>
      </c>
      <c r="B115" s="59" t="s">
        <v>11</v>
      </c>
      <c r="C115" s="2" t="s">
        <v>141</v>
      </c>
      <c r="D115" s="2" t="s">
        <v>93</v>
      </c>
      <c r="E115" s="2" t="s">
        <v>7</v>
      </c>
      <c r="F115" s="2" t="s">
        <v>18</v>
      </c>
      <c r="G115" s="2">
        <f t="shared" si="15"/>
        <v>1.3645997407326113E-7</v>
      </c>
      <c r="H115" s="2" t="s">
        <v>67</v>
      </c>
      <c r="I115" s="2" t="s">
        <v>68</v>
      </c>
      <c r="J115" s="2" t="s">
        <v>69</v>
      </c>
      <c r="K115" s="2" t="s">
        <v>62</v>
      </c>
      <c r="L115" s="2"/>
      <c r="M115" s="38" t="s">
        <v>70</v>
      </c>
      <c r="O115" s="61"/>
      <c r="R115" s="20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D115" s="5"/>
      <c r="AG115" s="5"/>
      <c r="AJ115" s="4"/>
      <c r="AN115" s="5"/>
      <c r="AP115" s="4"/>
      <c r="AW115" s="4"/>
      <c r="BA115" s="5"/>
      <c r="BB115" s="5"/>
      <c r="BO115" s="15"/>
      <c r="BP115" s="15"/>
      <c r="BQ115" s="15" t="s">
        <v>170</v>
      </c>
      <c r="BR115" s="15" t="s">
        <v>11</v>
      </c>
      <c r="BS115" s="15">
        <f t="shared" si="17"/>
        <v>2.4487647941610939</v>
      </c>
    </row>
    <row r="116" spans="1:71" x14ac:dyDescent="0.2">
      <c r="A116" s="138">
        <f t="shared" si="16"/>
        <v>26.972665888521622</v>
      </c>
      <c r="B116" s="59" t="s">
        <v>11</v>
      </c>
      <c r="C116" s="2" t="s">
        <v>141</v>
      </c>
      <c r="D116" s="2" t="s">
        <v>93</v>
      </c>
      <c r="E116" s="2" t="s">
        <v>7</v>
      </c>
      <c r="F116" s="2" t="s">
        <v>19</v>
      </c>
      <c r="G116" s="2">
        <f t="shared" si="15"/>
        <v>2.5566507951205331E-5</v>
      </c>
      <c r="H116" s="2" t="s">
        <v>67</v>
      </c>
      <c r="I116" s="2" t="s">
        <v>68</v>
      </c>
      <c r="J116" s="2" t="s">
        <v>69</v>
      </c>
      <c r="K116" s="2" t="s">
        <v>62</v>
      </c>
      <c r="L116" s="2"/>
      <c r="M116" s="38" t="s">
        <v>70</v>
      </c>
      <c r="O116" s="61"/>
      <c r="R116" s="20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D116" s="5"/>
      <c r="AG116" s="5"/>
      <c r="AJ116" s="4"/>
      <c r="AN116" s="5"/>
      <c r="AP116" s="4"/>
      <c r="AW116" s="4"/>
      <c r="BA116" s="5"/>
      <c r="BB116" s="5"/>
      <c r="BO116" s="15"/>
      <c r="BP116" s="15"/>
      <c r="BQ116" s="15" t="s">
        <v>171</v>
      </c>
      <c r="BR116" s="15" t="s">
        <v>11</v>
      </c>
      <c r="BS116" s="15">
        <f t="shared" si="17"/>
        <v>4.796794484494793</v>
      </c>
    </row>
    <row r="117" spans="1:71" x14ac:dyDescent="0.2">
      <c r="A117" s="138">
        <f t="shared" si="16"/>
        <v>0.21310684924266798</v>
      </c>
      <c r="B117" s="59" t="s">
        <v>11</v>
      </c>
      <c r="C117" s="2" t="s">
        <v>141</v>
      </c>
      <c r="D117" s="2" t="s">
        <v>93</v>
      </c>
      <c r="E117" s="2" t="s">
        <v>7</v>
      </c>
      <c r="F117" s="2" t="s">
        <v>20</v>
      </c>
      <c r="G117" s="2">
        <f t="shared" si="15"/>
        <v>2.0199701350015924E-7</v>
      </c>
      <c r="H117" s="2" t="s">
        <v>67</v>
      </c>
      <c r="I117" s="2" t="s">
        <v>68</v>
      </c>
      <c r="J117" s="2" t="s">
        <v>69</v>
      </c>
      <c r="K117" s="2" t="s">
        <v>62</v>
      </c>
      <c r="L117" s="2"/>
      <c r="M117" s="38" t="s">
        <v>70</v>
      </c>
      <c r="O117" s="61"/>
      <c r="P117" s="95"/>
      <c r="Q117" s="14"/>
      <c r="R117" s="20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5"/>
      <c r="AG117" s="5"/>
      <c r="AJ117" s="4"/>
      <c r="AN117" s="5"/>
      <c r="AP117" s="4"/>
      <c r="AW117" s="4"/>
      <c r="BA117" s="5"/>
      <c r="BB117" s="5"/>
      <c r="BO117" s="15"/>
      <c r="BP117" s="15"/>
      <c r="BQ117" s="15" t="s">
        <v>172</v>
      </c>
      <c r="BR117" s="15" t="s">
        <v>11</v>
      </c>
      <c r="BS117" s="15">
        <f t="shared" si="17"/>
        <v>0.86158422768607879</v>
      </c>
    </row>
    <row r="118" spans="1:71" x14ac:dyDescent="0.2">
      <c r="A118" s="138">
        <f t="shared" si="16"/>
        <v>13598.995630805546</v>
      </c>
      <c r="B118" s="59" t="s">
        <v>11</v>
      </c>
      <c r="C118" s="2" t="s">
        <v>141</v>
      </c>
      <c r="D118" s="2" t="s">
        <v>93</v>
      </c>
      <c r="E118" s="2" t="s">
        <v>7</v>
      </c>
      <c r="F118" s="2" t="s">
        <v>21</v>
      </c>
      <c r="G118" s="2">
        <f t="shared" si="15"/>
        <v>1.2890043251948386E-2</v>
      </c>
      <c r="H118" s="2" t="s">
        <v>67</v>
      </c>
      <c r="I118" s="2" t="s">
        <v>68</v>
      </c>
      <c r="J118" s="2" t="s">
        <v>69</v>
      </c>
      <c r="K118" s="2" t="s">
        <v>62</v>
      </c>
      <c r="L118" s="2"/>
      <c r="M118" s="38" t="s">
        <v>212</v>
      </c>
      <c r="O118" s="62"/>
      <c r="Q118" s="14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D118" s="5"/>
      <c r="AG118" s="5"/>
      <c r="AJ118" s="4"/>
      <c r="AN118" s="5"/>
      <c r="AP118" s="4"/>
      <c r="AW118" s="4"/>
      <c r="BO118" s="15"/>
      <c r="BP118" s="15"/>
      <c r="BQ118" s="15" t="s">
        <v>173</v>
      </c>
      <c r="BR118" s="15" t="s">
        <v>11</v>
      </c>
      <c r="BS118" s="15">
        <f t="shared" si="17"/>
        <v>0.37330835085671932</v>
      </c>
    </row>
    <row r="119" spans="1:71" x14ac:dyDescent="0.2">
      <c r="A119" s="138">
        <f t="shared" si="16"/>
        <v>18.805172992310453</v>
      </c>
      <c r="B119" s="59" t="s">
        <v>11</v>
      </c>
      <c r="C119" s="2" t="s">
        <v>98</v>
      </c>
      <c r="D119" s="2" t="s">
        <v>87</v>
      </c>
      <c r="E119" s="2" t="s">
        <v>7</v>
      </c>
      <c r="F119" s="2" t="s">
        <v>8</v>
      </c>
      <c r="G119" s="2">
        <f t="shared" si="15"/>
        <v>1.7824808523517018E-5</v>
      </c>
      <c r="H119" s="2" t="s">
        <v>67</v>
      </c>
      <c r="I119" s="2" t="s">
        <v>68</v>
      </c>
      <c r="J119" s="2" t="s">
        <v>69</v>
      </c>
      <c r="K119" s="2" t="s">
        <v>62</v>
      </c>
      <c r="L119" s="2"/>
      <c r="M119" s="38" t="s">
        <v>70</v>
      </c>
      <c r="Q119" s="14"/>
      <c r="R119" s="20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D119" s="5"/>
      <c r="AG119" s="5"/>
      <c r="AJ119" s="4"/>
      <c r="AN119" s="5"/>
      <c r="AP119" s="4"/>
      <c r="AW119" s="4"/>
      <c r="BO119" s="15"/>
      <c r="BP119" s="15"/>
      <c r="BQ119" s="15" t="s">
        <v>174</v>
      </c>
      <c r="BR119" s="15" t="s">
        <v>11</v>
      </c>
      <c r="BS119" s="15">
        <f t="shared" si="17"/>
        <v>11.797377110098152</v>
      </c>
    </row>
    <row r="120" spans="1:71" x14ac:dyDescent="0.2">
      <c r="A120" s="138">
        <f t="shared" si="16"/>
        <v>59.587471851235861</v>
      </c>
      <c r="B120" s="59" t="s">
        <v>11</v>
      </c>
      <c r="C120" s="2" t="s">
        <v>98</v>
      </c>
      <c r="D120" s="2" t="s">
        <v>87</v>
      </c>
      <c r="E120" s="2" t="s">
        <v>7</v>
      </c>
      <c r="F120" s="2" t="s">
        <v>12</v>
      </c>
      <c r="G120" s="2">
        <f t="shared" si="15"/>
        <v>5.6481015972735419E-5</v>
      </c>
      <c r="H120" s="2" t="s">
        <v>67</v>
      </c>
      <c r="I120" s="2" t="s">
        <v>68</v>
      </c>
      <c r="J120" s="2" t="s">
        <v>69</v>
      </c>
      <c r="K120" s="2" t="s">
        <v>62</v>
      </c>
      <c r="L120" s="2"/>
      <c r="M120" s="38" t="s">
        <v>70</v>
      </c>
      <c r="P120" s="36"/>
      <c r="Q120" s="36"/>
      <c r="R120" s="20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D120" s="5"/>
      <c r="AG120" s="5"/>
      <c r="AJ120" s="4"/>
      <c r="AN120" s="5"/>
      <c r="AP120" s="4"/>
      <c r="AW120" s="4"/>
      <c r="BO120" s="15"/>
      <c r="BP120" s="15"/>
      <c r="BQ120" s="15" t="s">
        <v>175</v>
      </c>
      <c r="BR120" s="15" t="s">
        <v>11</v>
      </c>
      <c r="BS120" s="15">
        <f t="shared" si="17"/>
        <v>3.0659115596921468E-2</v>
      </c>
    </row>
    <row r="121" spans="1:71" x14ac:dyDescent="0.2">
      <c r="A121" s="138">
        <f t="shared" si="16"/>
        <v>116.72368738824389</v>
      </c>
      <c r="B121" s="59" t="s">
        <v>11</v>
      </c>
      <c r="C121" s="2" t="s">
        <v>98</v>
      </c>
      <c r="D121" s="2" t="s">
        <v>87</v>
      </c>
      <c r="E121" s="2" t="s">
        <v>7</v>
      </c>
      <c r="F121" s="2" t="s">
        <v>13</v>
      </c>
      <c r="G121" s="2">
        <f t="shared" si="15"/>
        <v>1.1063856624478094E-4</v>
      </c>
      <c r="H121" s="2" t="s">
        <v>67</v>
      </c>
      <c r="I121" s="2" t="s">
        <v>68</v>
      </c>
      <c r="J121" s="2" t="s">
        <v>69</v>
      </c>
      <c r="K121" s="2" t="s">
        <v>62</v>
      </c>
      <c r="L121" s="2"/>
      <c r="M121" s="38" t="s">
        <v>70</v>
      </c>
      <c r="P121" s="36"/>
      <c r="Q121" s="36"/>
      <c r="R121" s="20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D121" s="5"/>
      <c r="AG121" s="5"/>
      <c r="AJ121" s="4"/>
      <c r="AN121" s="5"/>
      <c r="AP121" s="4"/>
      <c r="AW121" s="4"/>
      <c r="BO121" s="15"/>
      <c r="BP121" s="15"/>
      <c r="BQ121" s="15" t="s">
        <v>176</v>
      </c>
      <c r="BR121" s="15" t="s">
        <v>11</v>
      </c>
      <c r="BS121" s="15">
        <f t="shared" si="17"/>
        <v>7.237130285083973E-2</v>
      </c>
    </row>
    <row r="122" spans="1:71" x14ac:dyDescent="0.2">
      <c r="A122" s="138">
        <f t="shared" si="16"/>
        <v>20.965519447653243</v>
      </c>
      <c r="B122" s="59" t="s">
        <v>11</v>
      </c>
      <c r="C122" s="2" t="s">
        <v>98</v>
      </c>
      <c r="D122" s="2" t="s">
        <v>87</v>
      </c>
      <c r="E122" s="2" t="s">
        <v>7</v>
      </c>
      <c r="F122" s="2" t="s">
        <v>14</v>
      </c>
      <c r="G122" s="2">
        <f t="shared" si="15"/>
        <v>1.9872530282135777E-5</v>
      </c>
      <c r="H122" s="2" t="s">
        <v>67</v>
      </c>
      <c r="I122" s="2" t="s">
        <v>68</v>
      </c>
      <c r="J122" s="2" t="s">
        <v>69</v>
      </c>
      <c r="K122" s="2" t="s">
        <v>62</v>
      </c>
      <c r="L122" s="2"/>
      <c r="M122" s="38" t="s">
        <v>70</v>
      </c>
      <c r="P122" s="36"/>
      <c r="Q122" s="36"/>
      <c r="R122" s="20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D122" s="5"/>
      <c r="AG122" s="5"/>
      <c r="AJ122" s="4"/>
      <c r="AN122" s="5"/>
      <c r="AP122" s="4"/>
      <c r="AW122" s="4"/>
      <c r="BO122" s="15"/>
      <c r="BP122" s="15"/>
      <c r="BQ122" s="15" t="s">
        <v>177</v>
      </c>
      <c r="BR122" s="15" t="s">
        <v>11</v>
      </c>
      <c r="BS122" s="15">
        <f t="shared" si="17"/>
        <v>13.559151702474487</v>
      </c>
    </row>
    <row r="123" spans="1:71" x14ac:dyDescent="0.2">
      <c r="A123" s="138">
        <f t="shared" si="16"/>
        <v>9.0839679260117094</v>
      </c>
      <c r="B123" s="59" t="s">
        <v>11</v>
      </c>
      <c r="C123" s="2" t="s">
        <v>98</v>
      </c>
      <c r="D123" s="2" t="s">
        <v>87</v>
      </c>
      <c r="E123" s="2" t="s">
        <v>7</v>
      </c>
      <c r="F123" s="2" t="s">
        <v>15</v>
      </c>
      <c r="G123" s="2">
        <f t="shared" si="15"/>
        <v>8.6103961383997258E-6</v>
      </c>
      <c r="H123" s="2" t="s">
        <v>67</v>
      </c>
      <c r="I123" s="2" t="s">
        <v>68</v>
      </c>
      <c r="J123" s="2" t="s">
        <v>69</v>
      </c>
      <c r="K123" s="2" t="s">
        <v>62</v>
      </c>
      <c r="L123" s="2"/>
      <c r="M123" s="38" t="s">
        <v>70</v>
      </c>
      <c r="P123" s="36"/>
      <c r="Q123" s="36"/>
      <c r="R123" s="20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D123" s="5"/>
      <c r="AG123" s="5"/>
      <c r="AJ123" s="4"/>
      <c r="AN123" s="5"/>
      <c r="AP123" s="4"/>
      <c r="AW123" s="4"/>
      <c r="BO123" s="15"/>
      <c r="BP123" s="15"/>
      <c r="BQ123" s="15" t="s">
        <v>178</v>
      </c>
      <c r="BR123" s="15" t="s">
        <v>11</v>
      </c>
      <c r="BS123" s="15">
        <f t="shared" si="17"/>
        <v>0.10712875433448943</v>
      </c>
    </row>
    <row r="124" spans="1:71" x14ac:dyDescent="0.2">
      <c r="A124" s="138">
        <f t="shared" si="16"/>
        <v>287.07366184885706</v>
      </c>
      <c r="B124" s="59" t="s">
        <v>11</v>
      </c>
      <c r="C124" s="2" t="s">
        <v>98</v>
      </c>
      <c r="D124" s="2" t="s">
        <v>87</v>
      </c>
      <c r="E124" s="2" t="s">
        <v>7</v>
      </c>
      <c r="F124" s="2" t="s">
        <v>16</v>
      </c>
      <c r="G124" s="2">
        <f t="shared" si="15"/>
        <v>2.7210773634962754E-4</v>
      </c>
      <c r="H124" s="2" t="s">
        <v>67</v>
      </c>
      <c r="I124" s="2" t="s">
        <v>68</v>
      </c>
      <c r="J124" s="2" t="s">
        <v>69</v>
      </c>
      <c r="K124" s="2" t="s">
        <v>62</v>
      </c>
      <c r="L124" s="2"/>
      <c r="M124" s="38" t="s">
        <v>70</v>
      </c>
      <c r="P124" s="36"/>
      <c r="Q124" s="36"/>
      <c r="R124" s="20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D124" s="5"/>
      <c r="AG124" s="5"/>
      <c r="AJ124" s="4"/>
      <c r="AN124" s="5"/>
      <c r="AP124" s="4"/>
      <c r="AW124" s="4"/>
      <c r="BO124" s="15"/>
      <c r="BP124" s="15"/>
      <c r="BQ124" s="15" t="s">
        <v>179</v>
      </c>
      <c r="BR124" s="15" t="s">
        <v>11</v>
      </c>
      <c r="BS124" s="15">
        <f t="shared" si="17"/>
        <v>6836.2113526883059</v>
      </c>
    </row>
    <row r="125" spans="1:71" x14ac:dyDescent="0.2">
      <c r="A125" s="138">
        <f t="shared" si="16"/>
        <v>0.7460492702163376</v>
      </c>
      <c r="B125" s="59" t="s">
        <v>11</v>
      </c>
      <c r="C125" s="2" t="s">
        <v>98</v>
      </c>
      <c r="D125" s="2" t="s">
        <v>87</v>
      </c>
      <c r="E125" s="2" t="s">
        <v>7</v>
      </c>
      <c r="F125" s="2" t="s">
        <v>17</v>
      </c>
      <c r="G125" s="2">
        <f t="shared" si="15"/>
        <v>7.0715570636619683E-7</v>
      </c>
      <c r="H125" s="2" t="s">
        <v>67</v>
      </c>
      <c r="I125" s="2" t="s">
        <v>68</v>
      </c>
      <c r="J125" s="2" t="s">
        <v>69</v>
      </c>
      <c r="K125" s="2" t="s">
        <v>62</v>
      </c>
      <c r="L125" s="2"/>
      <c r="M125" s="38" t="s">
        <v>70</v>
      </c>
      <c r="P125" s="36"/>
      <c r="Q125" s="36"/>
      <c r="R125" s="20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D125" s="5"/>
      <c r="AG125" s="5"/>
      <c r="AJ125" s="4"/>
      <c r="AN125" s="5"/>
      <c r="AP125" s="4"/>
      <c r="AW125" s="4"/>
      <c r="BO125" s="15"/>
      <c r="BP125" s="12" t="s">
        <v>113</v>
      </c>
      <c r="BQ125" s="15" t="s">
        <v>169</v>
      </c>
      <c r="BR125" s="15" t="s">
        <v>11</v>
      </c>
      <c r="BS125" s="15">
        <f t="shared" ref="BS125:BS135" si="18">($AZ$58)*$C4</f>
        <v>5.6681621835435774</v>
      </c>
    </row>
    <row r="126" spans="1:71" x14ac:dyDescent="0.2">
      <c r="A126" s="138">
        <f t="shared" si="16"/>
        <v>1.7610605076258632</v>
      </c>
      <c r="B126" s="59" t="s">
        <v>11</v>
      </c>
      <c r="C126" s="2" t="s">
        <v>98</v>
      </c>
      <c r="D126" s="2" t="s">
        <v>87</v>
      </c>
      <c r="E126" s="2" t="s">
        <v>7</v>
      </c>
      <c r="F126" s="2" t="s">
        <v>18</v>
      </c>
      <c r="G126" s="2">
        <f t="shared" si="15"/>
        <v>1.6692516659960791E-6</v>
      </c>
      <c r="H126" s="2" t="s">
        <v>67</v>
      </c>
      <c r="I126" s="2" t="s">
        <v>68</v>
      </c>
      <c r="J126" s="2" t="s">
        <v>69</v>
      </c>
      <c r="K126" s="2" t="s">
        <v>62</v>
      </c>
      <c r="L126" s="2"/>
      <c r="M126" s="38" t="s">
        <v>70</v>
      </c>
      <c r="P126" s="36"/>
      <c r="Q126" s="36"/>
      <c r="R126" s="20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D126" s="5"/>
      <c r="AG126" s="5"/>
      <c r="AJ126" s="4"/>
      <c r="AN126" s="5"/>
      <c r="AP126" s="4"/>
      <c r="AW126" s="4"/>
      <c r="BO126" s="15"/>
      <c r="BP126" s="15"/>
      <c r="BQ126" s="15" t="s">
        <v>170</v>
      </c>
      <c r="BR126" s="15" t="s">
        <v>11</v>
      </c>
      <c r="BS126" s="15">
        <f t="shared" si="18"/>
        <v>17.960560889189967</v>
      </c>
    </row>
    <row r="127" spans="1:71" x14ac:dyDescent="0.2">
      <c r="A127" s="138">
        <f t="shared" si="16"/>
        <v>329.94413033229984</v>
      </c>
      <c r="B127" s="59" t="s">
        <v>11</v>
      </c>
      <c r="C127" s="2" t="s">
        <v>98</v>
      </c>
      <c r="D127" s="2" t="s">
        <v>87</v>
      </c>
      <c r="E127" s="2" t="s">
        <v>7</v>
      </c>
      <c r="F127" s="2" t="s">
        <v>19</v>
      </c>
      <c r="G127" s="2">
        <f t="shared" si="15"/>
        <v>3.1274325149981033E-4</v>
      </c>
      <c r="H127" s="2" t="s">
        <v>67</v>
      </c>
      <c r="I127" s="2" t="s">
        <v>68</v>
      </c>
      <c r="J127" s="2" t="s">
        <v>69</v>
      </c>
      <c r="K127" s="2" t="s">
        <v>62</v>
      </c>
      <c r="L127" s="2"/>
      <c r="M127" s="38" t="s">
        <v>70</v>
      </c>
      <c r="P127" s="36"/>
      <c r="Q127" s="36"/>
      <c r="R127" s="20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5"/>
      <c r="AG127" s="5"/>
      <c r="AJ127" s="4"/>
      <c r="AN127" s="5"/>
      <c r="AP127" s="4"/>
      <c r="AW127" s="4"/>
      <c r="BO127" s="15"/>
      <c r="BP127" s="15"/>
      <c r="BQ127" s="15" t="s">
        <v>171</v>
      </c>
      <c r="BR127" s="15" t="s">
        <v>11</v>
      </c>
      <c r="BS127" s="15">
        <f t="shared" si="18"/>
        <v>35.182276230500101</v>
      </c>
    </row>
    <row r="128" spans="1:71" x14ac:dyDescent="0.2">
      <c r="A128" s="138">
        <f t="shared" si="16"/>
        <v>2.606837393524045</v>
      </c>
      <c r="B128" s="59" t="s">
        <v>11</v>
      </c>
      <c r="C128" s="2" t="s">
        <v>98</v>
      </c>
      <c r="D128" s="2" t="s">
        <v>87</v>
      </c>
      <c r="E128" s="2" t="s">
        <v>7</v>
      </c>
      <c r="F128" s="2" t="s">
        <v>20</v>
      </c>
      <c r="G128" s="2">
        <f t="shared" si="15"/>
        <v>2.4709359180322702E-6</v>
      </c>
      <c r="H128" s="2" t="s">
        <v>67</v>
      </c>
      <c r="I128" s="2" t="s">
        <v>68</v>
      </c>
      <c r="J128" s="2" t="s">
        <v>69</v>
      </c>
      <c r="K128" s="2" t="s">
        <v>62</v>
      </c>
      <c r="L128" s="2"/>
      <c r="M128" s="38" t="s">
        <v>70</v>
      </c>
      <c r="P128" s="36"/>
      <c r="Q128" s="36"/>
      <c r="R128" s="20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BO128" s="15"/>
      <c r="BP128" s="15"/>
      <c r="BQ128" s="15" t="s">
        <v>172</v>
      </c>
      <c r="BR128" s="15" t="s">
        <v>11</v>
      </c>
      <c r="BS128" s="15">
        <f t="shared" si="18"/>
        <v>6.3193231213628449</v>
      </c>
    </row>
    <row r="129" spans="1:71" x14ac:dyDescent="0.2">
      <c r="A129" s="138">
        <f t="shared" si="16"/>
        <v>166350.21563472197</v>
      </c>
      <c r="B129" s="59" t="s">
        <v>11</v>
      </c>
      <c r="C129" s="2" t="s">
        <v>98</v>
      </c>
      <c r="D129" s="2" t="s">
        <v>87</v>
      </c>
      <c r="E129" s="2" t="s">
        <v>7</v>
      </c>
      <c r="F129" s="2" t="s">
        <v>21</v>
      </c>
      <c r="G129" s="2">
        <f t="shared" si="15"/>
        <v>0.15767792951158482</v>
      </c>
      <c r="H129" s="2" t="s">
        <v>67</v>
      </c>
      <c r="I129" s="2" t="s">
        <v>68</v>
      </c>
      <c r="J129" s="2" t="s">
        <v>69</v>
      </c>
      <c r="K129" s="2" t="s">
        <v>62</v>
      </c>
      <c r="L129" s="2"/>
      <c r="M129" s="38" t="s">
        <v>212</v>
      </c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BO129" s="15"/>
      <c r="BP129" s="15"/>
      <c r="BQ129" s="15" t="s">
        <v>173</v>
      </c>
      <c r="BR129" s="15" t="s">
        <v>11</v>
      </c>
      <c r="BS129" s="15">
        <f t="shared" si="18"/>
        <v>2.7380446590837897</v>
      </c>
    </row>
    <row r="130" spans="1:71" x14ac:dyDescent="0.2">
      <c r="A130" s="138">
        <f t="shared" si="16"/>
        <v>1.5373076877791192</v>
      </c>
      <c r="B130" s="59" t="s">
        <v>11</v>
      </c>
      <c r="C130" s="2" t="s">
        <v>98</v>
      </c>
      <c r="D130" s="2" t="s">
        <v>93</v>
      </c>
      <c r="E130" s="2" t="s">
        <v>7</v>
      </c>
      <c r="F130" s="2" t="s">
        <v>8</v>
      </c>
      <c r="G130" s="2">
        <f t="shared" si="15"/>
        <v>1.4571636850986911E-6</v>
      </c>
      <c r="H130" s="2" t="s">
        <v>67</v>
      </c>
      <c r="I130" s="2" t="s">
        <v>68</v>
      </c>
      <c r="J130" s="2" t="s">
        <v>69</v>
      </c>
      <c r="K130" s="2" t="s">
        <v>62</v>
      </c>
      <c r="L130" s="2"/>
      <c r="M130" s="38" t="s">
        <v>70</v>
      </c>
      <c r="P130" s="36"/>
      <c r="Q130" s="36"/>
      <c r="R130" s="36"/>
      <c r="S130" s="36"/>
      <c r="T130" s="63"/>
      <c r="U130" s="36"/>
      <c r="V130" s="36"/>
      <c r="W130" s="36"/>
      <c r="X130" s="36"/>
      <c r="Y130" s="36"/>
      <c r="Z130" s="36"/>
      <c r="AA130" s="36"/>
      <c r="AB130" s="36"/>
      <c r="BO130" s="15"/>
      <c r="BP130" s="15"/>
      <c r="BQ130" s="15" t="s">
        <v>174</v>
      </c>
      <c r="BR130" s="15" t="s">
        <v>11</v>
      </c>
      <c r="BS130" s="15">
        <f t="shared" si="18"/>
        <v>86.528322533827904</v>
      </c>
    </row>
    <row r="131" spans="1:71" x14ac:dyDescent="0.2">
      <c r="A131" s="138">
        <f t="shared" si="16"/>
        <v>4.8712276462271467</v>
      </c>
      <c r="B131" s="59" t="s">
        <v>11</v>
      </c>
      <c r="C131" s="2" t="s">
        <v>98</v>
      </c>
      <c r="D131" s="2" t="s">
        <v>93</v>
      </c>
      <c r="E131" s="2" t="s">
        <v>7</v>
      </c>
      <c r="F131" s="2" t="s">
        <v>12</v>
      </c>
      <c r="G131" s="2">
        <f t="shared" si="15"/>
        <v>4.6172773897887654E-6</v>
      </c>
      <c r="H131" s="2" t="s">
        <v>67</v>
      </c>
      <c r="I131" s="2" t="s">
        <v>68</v>
      </c>
      <c r="J131" s="2" t="s">
        <v>69</v>
      </c>
      <c r="K131" s="2" t="s">
        <v>62</v>
      </c>
      <c r="L131" s="2"/>
      <c r="M131" s="38" t="s">
        <v>70</v>
      </c>
      <c r="P131" s="36"/>
      <c r="Q131" s="36"/>
      <c r="R131" s="36"/>
      <c r="S131" s="36"/>
      <c r="T131" s="63"/>
      <c r="U131" s="36"/>
      <c r="V131" s="36"/>
      <c r="W131" s="36"/>
      <c r="X131" s="36"/>
      <c r="Y131" s="36"/>
      <c r="Z131" s="36"/>
      <c r="AA131" s="36"/>
      <c r="AB131" s="36"/>
      <c r="BO131" s="15"/>
      <c r="BP131" s="15"/>
      <c r="BQ131" s="15" t="s">
        <v>175</v>
      </c>
      <c r="BR131" s="15" t="s">
        <v>11</v>
      </c>
      <c r="BS131" s="15">
        <f t="shared" si="18"/>
        <v>0.22487047910857727</v>
      </c>
    </row>
    <row r="132" spans="1:71" x14ac:dyDescent="0.2">
      <c r="A132" s="138">
        <f t="shared" si="16"/>
        <v>9.5420670706538111</v>
      </c>
      <c r="B132" s="59" t="s">
        <v>11</v>
      </c>
      <c r="C132" s="2" t="s">
        <v>98</v>
      </c>
      <c r="D132" s="2" t="s">
        <v>93</v>
      </c>
      <c r="E132" s="2" t="s">
        <v>7</v>
      </c>
      <c r="F132" s="2" t="s">
        <v>13</v>
      </c>
      <c r="G132" s="2">
        <f t="shared" si="15"/>
        <v>9.0446133371126166E-6</v>
      </c>
      <c r="H132" s="2" t="s">
        <v>67</v>
      </c>
      <c r="I132" s="2" t="s">
        <v>68</v>
      </c>
      <c r="J132" s="2" t="s">
        <v>69</v>
      </c>
      <c r="K132" s="2" t="s">
        <v>62</v>
      </c>
      <c r="L132" s="2"/>
      <c r="M132" s="38" t="s">
        <v>70</v>
      </c>
      <c r="P132" s="36"/>
      <c r="Q132" s="36"/>
      <c r="R132" s="36"/>
      <c r="S132" s="36"/>
      <c r="T132" s="63"/>
      <c r="U132" s="36"/>
      <c r="V132" s="36"/>
      <c r="W132" s="36"/>
      <c r="X132" s="36"/>
      <c r="Y132" s="36"/>
      <c r="Z132" s="36"/>
      <c r="AA132" s="36"/>
      <c r="AB132" s="36"/>
      <c r="BO132" s="15"/>
      <c r="BP132" s="15"/>
      <c r="BQ132" s="15" t="s">
        <v>176</v>
      </c>
      <c r="BR132" s="15" t="s">
        <v>11</v>
      </c>
      <c r="BS132" s="15">
        <f t="shared" si="18"/>
        <v>0.53081014337590327</v>
      </c>
    </row>
    <row r="133" spans="1:71" x14ac:dyDescent="0.2">
      <c r="A133" s="138">
        <f t="shared" si="16"/>
        <v>1.7139142638219382</v>
      </c>
      <c r="B133" s="59" t="s">
        <v>11</v>
      </c>
      <c r="C133" s="2" t="s">
        <v>98</v>
      </c>
      <c r="D133" s="2" t="s">
        <v>93</v>
      </c>
      <c r="E133" s="2" t="s">
        <v>7</v>
      </c>
      <c r="F133" s="2" t="s">
        <v>14</v>
      </c>
      <c r="G133" s="2">
        <f t="shared" si="15"/>
        <v>1.6245632832435436E-6</v>
      </c>
      <c r="H133" s="2" t="s">
        <v>67</v>
      </c>
      <c r="I133" s="2" t="s">
        <v>68</v>
      </c>
      <c r="J133" s="2" t="s">
        <v>69</v>
      </c>
      <c r="K133" s="2" t="s">
        <v>62</v>
      </c>
      <c r="L133" s="2"/>
      <c r="M133" s="38" t="s">
        <v>70</v>
      </c>
      <c r="P133" s="36"/>
      <c r="Q133" s="36"/>
      <c r="R133" s="36"/>
      <c r="S133" s="36"/>
      <c r="T133" s="63"/>
      <c r="U133" s="36"/>
      <c r="V133" s="36"/>
      <c r="W133" s="36"/>
      <c r="X133" s="36"/>
      <c r="Y133" s="36"/>
      <c r="Z133" s="36"/>
      <c r="AA133" s="36"/>
      <c r="AB133" s="36"/>
      <c r="BO133" s="15"/>
      <c r="BP133" s="15"/>
      <c r="BQ133" s="15" t="s">
        <v>177</v>
      </c>
      <c r="BR133" s="15" t="s">
        <v>11</v>
      </c>
      <c r="BS133" s="15">
        <f t="shared" si="18"/>
        <v>99.450126994122414</v>
      </c>
    </row>
    <row r="134" spans="1:71" x14ac:dyDescent="0.2">
      <c r="A134" s="138">
        <f t="shared" si="16"/>
        <v>0.74260703338953893</v>
      </c>
      <c r="B134" s="59" t="s">
        <v>11</v>
      </c>
      <c r="C134" s="2" t="s">
        <v>98</v>
      </c>
      <c r="D134" s="2" t="s">
        <v>93</v>
      </c>
      <c r="E134" s="2" t="s">
        <v>7</v>
      </c>
      <c r="F134" s="2" t="s">
        <v>15</v>
      </c>
      <c r="G134" s="2">
        <f t="shared" si="15"/>
        <v>7.0389292264411276E-7</v>
      </c>
      <c r="H134" s="2" t="s">
        <v>67</v>
      </c>
      <c r="I134" s="2" t="s">
        <v>68</v>
      </c>
      <c r="J134" s="2" t="s">
        <v>69</v>
      </c>
      <c r="K134" s="2" t="s">
        <v>62</v>
      </c>
      <c r="L134" s="2"/>
      <c r="M134" s="38" t="s">
        <v>70</v>
      </c>
      <c r="P134" s="36"/>
      <c r="Q134" s="36"/>
      <c r="R134" s="36"/>
      <c r="S134" s="36"/>
      <c r="T134" s="63"/>
      <c r="U134" s="36"/>
      <c r="V134" s="36"/>
      <c r="W134" s="36"/>
      <c r="X134" s="36"/>
      <c r="Y134" s="36"/>
      <c r="Z134" s="36"/>
      <c r="AA134" s="36"/>
      <c r="AB134" s="36"/>
      <c r="BO134" s="15"/>
      <c r="BP134" s="15"/>
      <c r="BQ134" s="15" t="s">
        <v>178</v>
      </c>
      <c r="BR134" s="15" t="s">
        <v>11</v>
      </c>
      <c r="BS134" s="15">
        <f t="shared" si="18"/>
        <v>0.78574002688846767</v>
      </c>
    </row>
    <row r="135" spans="1:71" x14ac:dyDescent="0.2">
      <c r="A135" s="138">
        <f t="shared" si="16"/>
        <v>23.468039751594404</v>
      </c>
      <c r="B135" s="59" t="s">
        <v>11</v>
      </c>
      <c r="C135" s="2" t="s">
        <v>98</v>
      </c>
      <c r="D135" s="2" t="s">
        <v>93</v>
      </c>
      <c r="E135" s="2" t="s">
        <v>7</v>
      </c>
      <c r="F135" s="2" t="s">
        <v>16</v>
      </c>
      <c r="G135" s="2">
        <f t="shared" si="15"/>
        <v>2.2244587442269578E-5</v>
      </c>
      <c r="H135" s="2" t="s">
        <v>67</v>
      </c>
      <c r="I135" s="2" t="s">
        <v>68</v>
      </c>
      <c r="J135" s="2" t="s">
        <v>69</v>
      </c>
      <c r="K135" s="2" t="s">
        <v>62</v>
      </c>
      <c r="L135" s="2"/>
      <c r="M135" s="38" t="s">
        <v>70</v>
      </c>
      <c r="BO135" s="15"/>
      <c r="BP135" s="15"/>
      <c r="BQ135" s="15" t="s">
        <v>179</v>
      </c>
      <c r="BR135" s="15" t="s">
        <v>11</v>
      </c>
      <c r="BS135" s="15">
        <f t="shared" si="18"/>
        <v>50140.458791344703</v>
      </c>
    </row>
    <row r="136" spans="1:71" x14ac:dyDescent="0.2">
      <c r="A136" s="138">
        <f t="shared" si="16"/>
        <v>6.0988924645072634E-2</v>
      </c>
      <c r="B136" s="59" t="s">
        <v>11</v>
      </c>
      <c r="C136" s="2" t="s">
        <v>98</v>
      </c>
      <c r="D136" s="2" t="s">
        <v>93</v>
      </c>
      <c r="E136" s="2" t="s">
        <v>7</v>
      </c>
      <c r="F136" s="2" t="s">
        <v>17</v>
      </c>
      <c r="G136" s="2">
        <f t="shared" si="15"/>
        <v>5.780940724651434E-8</v>
      </c>
      <c r="H136" s="2" t="s">
        <v>67</v>
      </c>
      <c r="I136" s="2" t="s">
        <v>68</v>
      </c>
      <c r="J136" s="2" t="s">
        <v>69</v>
      </c>
      <c r="K136" s="2" t="s">
        <v>62</v>
      </c>
      <c r="L136" s="2"/>
      <c r="M136" s="38" t="s">
        <v>70</v>
      </c>
      <c r="BO136" s="12" t="s">
        <v>123</v>
      </c>
      <c r="BP136" s="12" t="s">
        <v>108</v>
      </c>
      <c r="BQ136" s="15" t="s">
        <v>169</v>
      </c>
      <c r="BR136" s="15" t="s">
        <v>11</v>
      </c>
      <c r="BS136" s="15">
        <f t="shared" ref="BS136:BS146" si="19">($BD$58)*$C4</f>
        <v>0.22698173717034373</v>
      </c>
    </row>
    <row r="137" spans="1:71" x14ac:dyDescent="0.2">
      <c r="A137" s="138">
        <f t="shared" si="16"/>
        <v>0.14396527264729048</v>
      </c>
      <c r="B137" s="59" t="s">
        <v>11</v>
      </c>
      <c r="C137" s="2" t="s">
        <v>98</v>
      </c>
      <c r="D137" s="2" t="s">
        <v>93</v>
      </c>
      <c r="E137" s="2" t="s">
        <v>7</v>
      </c>
      <c r="F137" s="2" t="s">
        <v>18</v>
      </c>
      <c r="G137" s="2">
        <f t="shared" si="15"/>
        <v>1.3645997407326113E-7</v>
      </c>
      <c r="H137" s="2" t="s">
        <v>67</v>
      </c>
      <c r="I137" s="2" t="s">
        <v>68</v>
      </c>
      <c r="J137" s="2" t="s">
        <v>69</v>
      </c>
      <c r="K137" s="2" t="s">
        <v>62</v>
      </c>
      <c r="L137" s="2"/>
      <c r="M137" s="38" t="s">
        <v>70</v>
      </c>
      <c r="BO137" s="15"/>
      <c r="BP137" s="15"/>
      <c r="BQ137" s="15" t="s">
        <v>170</v>
      </c>
      <c r="BR137" s="15" t="s">
        <v>11</v>
      </c>
      <c r="BS137" s="15">
        <f t="shared" si="19"/>
        <v>0.71923123918684695</v>
      </c>
    </row>
    <row r="138" spans="1:71" x14ac:dyDescent="0.2">
      <c r="A138" s="138">
        <f t="shared" si="16"/>
        <v>26.972665888521622</v>
      </c>
      <c r="B138" s="59" t="s">
        <v>11</v>
      </c>
      <c r="C138" s="2" t="s">
        <v>98</v>
      </c>
      <c r="D138" s="2" t="s">
        <v>93</v>
      </c>
      <c r="E138" s="2" t="s">
        <v>7</v>
      </c>
      <c r="F138" s="2" t="s">
        <v>19</v>
      </c>
      <c r="G138" s="2">
        <f t="shared" si="15"/>
        <v>2.5566507951205331E-5</v>
      </c>
      <c r="H138" s="2" t="s">
        <v>67</v>
      </c>
      <c r="I138" s="2" t="s">
        <v>68</v>
      </c>
      <c r="J138" s="2" t="s">
        <v>69</v>
      </c>
      <c r="K138" s="2" t="s">
        <v>62</v>
      </c>
      <c r="L138" s="2"/>
      <c r="M138" s="38" t="s">
        <v>70</v>
      </c>
      <c r="BO138" s="15"/>
      <c r="BP138" s="15"/>
      <c r="BQ138" s="15" t="s">
        <v>171</v>
      </c>
      <c r="BR138" s="15" t="s">
        <v>11</v>
      </c>
      <c r="BS138" s="15">
        <f t="shared" si="19"/>
        <v>1.4088753846159967</v>
      </c>
    </row>
    <row r="139" spans="1:71" x14ac:dyDescent="0.2">
      <c r="A139" s="138">
        <f t="shared" si="16"/>
        <v>0.21310684924266798</v>
      </c>
      <c r="B139" s="59" t="s">
        <v>11</v>
      </c>
      <c r="C139" s="2" t="s">
        <v>98</v>
      </c>
      <c r="D139" s="2" t="s">
        <v>93</v>
      </c>
      <c r="E139" s="2" t="s">
        <v>7</v>
      </c>
      <c r="F139" s="2" t="s">
        <v>20</v>
      </c>
      <c r="G139" s="2">
        <f t="shared" si="15"/>
        <v>2.0199701350015924E-7</v>
      </c>
      <c r="H139" s="2" t="s">
        <v>67</v>
      </c>
      <c r="I139" s="2" t="s">
        <v>68</v>
      </c>
      <c r="J139" s="2" t="s">
        <v>69</v>
      </c>
      <c r="K139" s="2" t="s">
        <v>62</v>
      </c>
      <c r="L139" s="2"/>
      <c r="M139" s="38" t="s">
        <v>70</v>
      </c>
      <c r="BO139" s="15"/>
      <c r="BP139" s="15"/>
      <c r="BQ139" s="15" t="s">
        <v>172</v>
      </c>
      <c r="BR139" s="15" t="s">
        <v>11</v>
      </c>
      <c r="BS139" s="15">
        <f t="shared" si="19"/>
        <v>0.25305749789448129</v>
      </c>
    </row>
    <row r="140" spans="1:71" x14ac:dyDescent="0.2">
      <c r="A140" s="138">
        <f t="shared" si="16"/>
        <v>13598.995630805546</v>
      </c>
      <c r="B140" s="59" t="s">
        <v>11</v>
      </c>
      <c r="C140" s="2" t="s">
        <v>98</v>
      </c>
      <c r="D140" s="2" t="s">
        <v>93</v>
      </c>
      <c r="E140" s="2" t="s">
        <v>7</v>
      </c>
      <c r="F140" s="2" t="s">
        <v>21</v>
      </c>
      <c r="G140" s="2">
        <f t="shared" si="15"/>
        <v>1.2890043251948386E-2</v>
      </c>
      <c r="H140" s="2" t="s">
        <v>67</v>
      </c>
      <c r="I140" s="2" t="s">
        <v>68</v>
      </c>
      <c r="J140" s="2" t="s">
        <v>69</v>
      </c>
      <c r="K140" s="2" t="s">
        <v>62</v>
      </c>
      <c r="L140" s="2"/>
      <c r="M140" s="38" t="s">
        <v>212</v>
      </c>
      <c r="BO140" s="15"/>
      <c r="BP140" s="15"/>
      <c r="BQ140" s="15" t="s">
        <v>173</v>
      </c>
      <c r="BR140" s="15" t="s">
        <v>11</v>
      </c>
      <c r="BS140" s="15">
        <f t="shared" si="19"/>
        <v>0.10964508654554486</v>
      </c>
    </row>
    <row r="141" spans="1:71" x14ac:dyDescent="0.2">
      <c r="A141" s="138">
        <f t="shared" si="16"/>
        <v>0.7728041506215334</v>
      </c>
      <c r="B141" s="59" t="s">
        <v>11</v>
      </c>
      <c r="C141" s="2" t="s">
        <v>143</v>
      </c>
      <c r="D141" s="2" t="s">
        <v>100</v>
      </c>
      <c r="E141" s="2" t="s">
        <v>7</v>
      </c>
      <c r="F141" s="2" t="s">
        <v>8</v>
      </c>
      <c r="G141" s="2">
        <f t="shared" si="15"/>
        <v>7.3251578257965254E-7</v>
      </c>
      <c r="H141" s="2" t="s">
        <v>67</v>
      </c>
      <c r="I141" s="2" t="s">
        <v>68</v>
      </c>
      <c r="J141" s="2" t="s">
        <v>69</v>
      </c>
      <c r="K141" s="2" t="s">
        <v>62</v>
      </c>
      <c r="L141" s="2"/>
      <c r="M141" s="38" t="s">
        <v>70</v>
      </c>
      <c r="BO141" s="15"/>
      <c r="BP141" s="15"/>
      <c r="BQ141" s="15" t="s">
        <v>174</v>
      </c>
      <c r="BR141" s="15" t="s">
        <v>11</v>
      </c>
      <c r="BS141" s="15">
        <f t="shared" si="19"/>
        <v>3.4650294623160294</v>
      </c>
    </row>
    <row r="142" spans="1:71" x14ac:dyDescent="0.2">
      <c r="A142" s="138">
        <f t="shared" si="16"/>
        <v>2.4487647941610939</v>
      </c>
      <c r="B142" s="59" t="s">
        <v>11</v>
      </c>
      <c r="C142" s="2" t="s">
        <v>143</v>
      </c>
      <c r="D142" s="2" t="s">
        <v>100</v>
      </c>
      <c r="E142" s="2" t="s">
        <v>7</v>
      </c>
      <c r="F142" s="2" t="s">
        <v>12</v>
      </c>
      <c r="G142" s="2">
        <f t="shared" si="15"/>
        <v>2.3211040702948761E-6</v>
      </c>
      <c r="H142" s="2" t="s">
        <v>67</v>
      </c>
      <c r="I142" s="2" t="s">
        <v>68</v>
      </c>
      <c r="J142" s="2" t="s">
        <v>69</v>
      </c>
      <c r="K142" s="2" t="s">
        <v>62</v>
      </c>
      <c r="L142" s="2"/>
      <c r="M142" s="38" t="s">
        <v>70</v>
      </c>
      <c r="BO142" s="15"/>
      <c r="BP142" s="15"/>
      <c r="BQ142" s="15" t="s">
        <v>175</v>
      </c>
      <c r="BR142" s="15" t="s">
        <v>11</v>
      </c>
      <c r="BS142" s="15">
        <f t="shared" si="19"/>
        <v>9.0049455773480759E-3</v>
      </c>
    </row>
    <row r="143" spans="1:71" x14ac:dyDescent="0.2">
      <c r="A143" s="138">
        <f t="shared" si="16"/>
        <v>4.796794484494793</v>
      </c>
      <c r="B143" s="59" t="s">
        <v>11</v>
      </c>
      <c r="C143" s="2" t="s">
        <v>143</v>
      </c>
      <c r="D143" s="2" t="s">
        <v>100</v>
      </c>
      <c r="E143" s="2" t="s">
        <v>7</v>
      </c>
      <c r="F143" s="2" t="s">
        <v>13</v>
      </c>
      <c r="G143" s="2">
        <f t="shared" si="15"/>
        <v>4.5467246298528854E-6</v>
      </c>
      <c r="H143" s="2" t="s">
        <v>67</v>
      </c>
      <c r="I143" s="2" t="s">
        <v>68</v>
      </c>
      <c r="J143" s="2" t="s">
        <v>69</v>
      </c>
      <c r="K143" s="2" t="s">
        <v>62</v>
      </c>
      <c r="L143" s="2"/>
      <c r="M143" s="38" t="s">
        <v>70</v>
      </c>
      <c r="BO143" s="15"/>
      <c r="BP143" s="15"/>
      <c r="BQ143" s="15" t="s">
        <v>176</v>
      </c>
      <c r="BR143" s="15" t="s">
        <v>11</v>
      </c>
      <c r="BS143" s="15">
        <f t="shared" si="19"/>
        <v>2.1256309285027968E-2</v>
      </c>
    </row>
    <row r="144" spans="1:71" x14ac:dyDescent="0.2">
      <c r="A144" s="138">
        <f t="shared" si="16"/>
        <v>0.86158422768607879</v>
      </c>
      <c r="B144" s="59" t="s">
        <v>11</v>
      </c>
      <c r="C144" s="2" t="s">
        <v>143</v>
      </c>
      <c r="D144" s="2" t="s">
        <v>100</v>
      </c>
      <c r="E144" s="2" t="s">
        <v>7</v>
      </c>
      <c r="F144" s="2" t="s">
        <v>14</v>
      </c>
      <c r="G144" s="2">
        <f t="shared" si="15"/>
        <v>8.1666751439438749E-7</v>
      </c>
      <c r="H144" s="2" t="s">
        <v>67</v>
      </c>
      <c r="I144" s="2" t="s">
        <v>68</v>
      </c>
      <c r="J144" s="2" t="s">
        <v>69</v>
      </c>
      <c r="K144" s="2" t="s">
        <v>62</v>
      </c>
      <c r="L144" s="2"/>
      <c r="M144" s="38" t="s">
        <v>70</v>
      </c>
      <c r="BO144" s="15"/>
      <c r="BP144" s="15"/>
      <c r="BQ144" s="15" t="s">
        <v>177</v>
      </c>
      <c r="BR144" s="15" t="s">
        <v>11</v>
      </c>
      <c r="BS144" s="15">
        <f t="shared" si="19"/>
        <v>3.9824835380460057</v>
      </c>
    </row>
    <row r="145" spans="1:71" x14ac:dyDescent="0.2">
      <c r="A145" s="138">
        <f t="shared" si="16"/>
        <v>0.37330835085671932</v>
      </c>
      <c r="B145" s="59" t="s">
        <v>11</v>
      </c>
      <c r="C145" s="2" t="s">
        <v>143</v>
      </c>
      <c r="D145" s="2" t="s">
        <v>100</v>
      </c>
      <c r="E145" s="2" t="s">
        <v>7</v>
      </c>
      <c r="F145" s="2" t="s">
        <v>15</v>
      </c>
      <c r="G145" s="2">
        <f t="shared" si="15"/>
        <v>3.5384677806324104E-7</v>
      </c>
      <c r="H145" s="2" t="s">
        <v>67</v>
      </c>
      <c r="I145" s="2" t="s">
        <v>68</v>
      </c>
      <c r="J145" s="2" t="s">
        <v>69</v>
      </c>
      <c r="K145" s="2" t="s">
        <v>62</v>
      </c>
      <c r="L145" s="2"/>
      <c r="M145" s="38" t="s">
        <v>70</v>
      </c>
      <c r="BO145" s="15"/>
      <c r="BP145" s="15"/>
      <c r="BQ145" s="15" t="s">
        <v>178</v>
      </c>
      <c r="BR145" s="15" t="s">
        <v>11</v>
      </c>
      <c r="BS145" s="15">
        <f t="shared" si="19"/>
        <v>3.146498467972883E-2</v>
      </c>
    </row>
    <row r="146" spans="1:71" x14ac:dyDescent="0.2">
      <c r="A146" s="138">
        <f t="shared" si="16"/>
        <v>11.797377110098152</v>
      </c>
      <c r="B146" s="59" t="s">
        <v>11</v>
      </c>
      <c r="C146" s="2" t="s">
        <v>143</v>
      </c>
      <c r="D146" s="2" t="s">
        <v>100</v>
      </c>
      <c r="E146" s="2" t="s">
        <v>7</v>
      </c>
      <c r="F146" s="2" t="s">
        <v>16</v>
      </c>
      <c r="G146" s="2">
        <f t="shared" si="15"/>
        <v>1.1182347971657016E-5</v>
      </c>
      <c r="H146" s="2" t="s">
        <v>67</v>
      </c>
      <c r="I146" s="2" t="s">
        <v>68</v>
      </c>
      <c r="J146" s="2" t="s">
        <v>69</v>
      </c>
      <c r="K146" s="2" t="s">
        <v>62</v>
      </c>
      <c r="L146" s="2"/>
      <c r="M146" s="38" t="s">
        <v>70</v>
      </c>
      <c r="BO146" s="15"/>
      <c r="BP146" s="15"/>
      <c r="BQ146" s="15" t="s">
        <v>179</v>
      </c>
      <c r="BR146" s="15" t="s">
        <v>11</v>
      </c>
      <c r="BS146" s="15">
        <f t="shared" si="19"/>
        <v>2007.8762869594514</v>
      </c>
    </row>
    <row r="147" spans="1:71" x14ac:dyDescent="0.2">
      <c r="A147" s="138">
        <f t="shared" si="16"/>
        <v>3.0659115596921468E-2</v>
      </c>
      <c r="B147" s="59" t="s">
        <v>11</v>
      </c>
      <c r="C147" s="2" t="s">
        <v>143</v>
      </c>
      <c r="D147" s="2" t="s">
        <v>100</v>
      </c>
      <c r="E147" s="2" t="s">
        <v>7</v>
      </c>
      <c r="F147" s="2" t="s">
        <v>17</v>
      </c>
      <c r="G147" s="2">
        <f t="shared" si="15"/>
        <v>2.9060773077650682E-8</v>
      </c>
      <c r="H147" s="2" t="s">
        <v>67</v>
      </c>
      <c r="I147" s="2" t="s">
        <v>68</v>
      </c>
      <c r="J147" s="2" t="s">
        <v>69</v>
      </c>
      <c r="K147" s="2" t="s">
        <v>62</v>
      </c>
      <c r="L147" s="2"/>
      <c r="M147" s="38" t="s">
        <v>70</v>
      </c>
      <c r="BO147" s="15"/>
      <c r="BP147" s="12" t="s">
        <v>113</v>
      </c>
      <c r="BQ147" s="15" t="s">
        <v>169</v>
      </c>
      <c r="BR147" s="15" t="s">
        <v>11</v>
      </c>
      <c r="BS147" s="15">
        <f t="shared" ref="BS147:BS157" si="20">($BK$58)*$C4</f>
        <v>5.6681621835435774</v>
      </c>
    </row>
    <row r="148" spans="1:71" x14ac:dyDescent="0.2">
      <c r="A148" s="138">
        <f t="shared" si="16"/>
        <v>7.237130285083973E-2</v>
      </c>
      <c r="B148" s="59" t="s">
        <v>11</v>
      </c>
      <c r="C148" s="2" t="s">
        <v>143</v>
      </c>
      <c r="D148" s="2" t="s">
        <v>100</v>
      </c>
      <c r="E148" s="2" t="s">
        <v>7</v>
      </c>
      <c r="F148" s="2" t="s">
        <v>18</v>
      </c>
      <c r="G148" s="2">
        <f t="shared" si="15"/>
        <v>6.8598391327810173E-8</v>
      </c>
      <c r="H148" s="2" t="s">
        <v>67</v>
      </c>
      <c r="I148" s="2" t="s">
        <v>68</v>
      </c>
      <c r="J148" s="2" t="s">
        <v>69</v>
      </c>
      <c r="K148" s="2" t="s">
        <v>62</v>
      </c>
      <c r="L148" s="2"/>
      <c r="M148" s="38" t="s">
        <v>70</v>
      </c>
      <c r="BO148" s="15"/>
      <c r="BP148" s="15"/>
      <c r="BQ148" s="15" t="s">
        <v>170</v>
      </c>
      <c r="BR148" s="15" t="s">
        <v>11</v>
      </c>
      <c r="BS148" s="15">
        <f t="shared" si="20"/>
        <v>17.960560889189967</v>
      </c>
    </row>
    <row r="149" spans="1:71" x14ac:dyDescent="0.2">
      <c r="A149" s="138">
        <f t="shared" si="16"/>
        <v>13.559151702474487</v>
      </c>
      <c r="B149" s="59" t="s">
        <v>11</v>
      </c>
      <c r="C149" s="2" t="s">
        <v>143</v>
      </c>
      <c r="D149" s="2" t="s">
        <v>100</v>
      </c>
      <c r="E149" s="2" t="s">
        <v>7</v>
      </c>
      <c r="F149" s="2" t="s">
        <v>19</v>
      </c>
      <c r="G149" s="2">
        <f t="shared" si="15"/>
        <v>1.2852276495236481E-5</v>
      </c>
      <c r="H149" s="2" t="s">
        <v>67</v>
      </c>
      <c r="I149" s="2" t="s">
        <v>68</v>
      </c>
      <c r="J149" s="2" t="s">
        <v>69</v>
      </c>
      <c r="K149" s="2" t="s">
        <v>62</v>
      </c>
      <c r="L149" s="2"/>
      <c r="M149" s="38" t="s">
        <v>70</v>
      </c>
      <c r="BO149" s="15"/>
      <c r="BP149" s="15"/>
      <c r="BQ149" s="15" t="s">
        <v>171</v>
      </c>
      <c r="BR149" s="15" t="s">
        <v>11</v>
      </c>
      <c r="BS149" s="15">
        <f t="shared" si="20"/>
        <v>35.182276230500101</v>
      </c>
    </row>
    <row r="150" spans="1:71" x14ac:dyDescent="0.2">
      <c r="A150" s="138">
        <f t="shared" si="16"/>
        <v>0.10712875433448943</v>
      </c>
      <c r="B150" s="59" t="s">
        <v>11</v>
      </c>
      <c r="C150" s="2" t="s">
        <v>143</v>
      </c>
      <c r="D150" s="2" t="s">
        <v>100</v>
      </c>
      <c r="E150" s="2" t="s">
        <v>7</v>
      </c>
      <c r="F150" s="2" t="s">
        <v>20</v>
      </c>
      <c r="G150" s="2">
        <f t="shared" si="15"/>
        <v>1.0154384297108003E-7</v>
      </c>
      <c r="H150" s="2" t="s">
        <v>67</v>
      </c>
      <c r="I150" s="2" t="s">
        <v>68</v>
      </c>
      <c r="J150" s="2" t="s">
        <v>69</v>
      </c>
      <c r="K150" s="2" t="s">
        <v>62</v>
      </c>
      <c r="L150" s="2"/>
      <c r="M150" s="38" t="s">
        <v>70</v>
      </c>
      <c r="BO150" s="15"/>
      <c r="BP150" s="15"/>
      <c r="BQ150" s="15" t="s">
        <v>172</v>
      </c>
      <c r="BR150" s="15" t="s">
        <v>11</v>
      </c>
      <c r="BS150" s="15">
        <f t="shared" si="20"/>
        <v>6.3193231213628449</v>
      </c>
    </row>
    <row r="151" spans="1:71" x14ac:dyDescent="0.2">
      <c r="A151" s="138">
        <f t="shared" si="16"/>
        <v>6836.2113526883059</v>
      </c>
      <c r="B151" s="59" t="s">
        <v>11</v>
      </c>
      <c r="C151" s="2" t="s">
        <v>143</v>
      </c>
      <c r="D151" s="2" t="s">
        <v>100</v>
      </c>
      <c r="E151" s="2" t="s">
        <v>7</v>
      </c>
      <c r="F151" s="2" t="s">
        <v>21</v>
      </c>
      <c r="G151" s="2">
        <f t="shared" si="15"/>
        <v>6.47982118738228E-3</v>
      </c>
      <c r="H151" s="2" t="s">
        <v>67</v>
      </c>
      <c r="I151" s="2" t="s">
        <v>68</v>
      </c>
      <c r="J151" s="2" t="s">
        <v>69</v>
      </c>
      <c r="K151" s="2" t="s">
        <v>62</v>
      </c>
      <c r="L151" s="2"/>
      <c r="M151" s="38" t="s">
        <v>212</v>
      </c>
      <c r="BO151" s="15"/>
      <c r="BP151" s="15"/>
      <c r="BQ151" s="15" t="s">
        <v>173</v>
      </c>
      <c r="BR151" s="15" t="s">
        <v>11</v>
      </c>
      <c r="BS151" s="15">
        <f t="shared" si="20"/>
        <v>2.7380446590837897</v>
      </c>
    </row>
    <row r="152" spans="1:71" x14ac:dyDescent="0.2">
      <c r="A152" s="138">
        <f t="shared" si="16"/>
        <v>1.5373076877791192</v>
      </c>
      <c r="B152" s="59" t="s">
        <v>11</v>
      </c>
      <c r="C152" s="2" t="s">
        <v>143</v>
      </c>
      <c r="D152" s="2" t="s">
        <v>93</v>
      </c>
      <c r="E152" s="2" t="s">
        <v>7</v>
      </c>
      <c r="F152" s="2" t="s">
        <v>8</v>
      </c>
      <c r="G152" s="2">
        <f t="shared" si="15"/>
        <v>1.4571636850986911E-6</v>
      </c>
      <c r="H152" s="2" t="s">
        <v>67</v>
      </c>
      <c r="I152" s="2" t="s">
        <v>68</v>
      </c>
      <c r="J152" s="2" t="s">
        <v>69</v>
      </c>
      <c r="K152" s="2" t="s">
        <v>62</v>
      </c>
      <c r="L152" s="2"/>
      <c r="M152" s="38" t="s">
        <v>70</v>
      </c>
      <c r="BO152" s="15"/>
      <c r="BP152" s="15"/>
      <c r="BQ152" s="15" t="s">
        <v>174</v>
      </c>
      <c r="BR152" s="15" t="s">
        <v>11</v>
      </c>
      <c r="BS152" s="15">
        <f t="shared" si="20"/>
        <v>86.528322533827904</v>
      </c>
    </row>
    <row r="153" spans="1:71" x14ac:dyDescent="0.2">
      <c r="A153" s="138">
        <f t="shared" si="16"/>
        <v>4.8712276462271467</v>
      </c>
      <c r="B153" s="59" t="s">
        <v>11</v>
      </c>
      <c r="C153" s="2" t="s">
        <v>143</v>
      </c>
      <c r="D153" s="2" t="s">
        <v>93</v>
      </c>
      <c r="E153" s="2" t="s">
        <v>7</v>
      </c>
      <c r="F153" s="2" t="s">
        <v>12</v>
      </c>
      <c r="G153" s="2">
        <f t="shared" si="15"/>
        <v>4.6172773897887654E-6</v>
      </c>
      <c r="H153" s="2" t="s">
        <v>67</v>
      </c>
      <c r="I153" s="2" t="s">
        <v>68</v>
      </c>
      <c r="J153" s="2" t="s">
        <v>69</v>
      </c>
      <c r="K153" s="2" t="s">
        <v>62</v>
      </c>
      <c r="L153" s="2"/>
      <c r="M153" s="38" t="s">
        <v>70</v>
      </c>
      <c r="BO153" s="15"/>
      <c r="BP153" s="15"/>
      <c r="BQ153" s="15" t="s">
        <v>175</v>
      </c>
      <c r="BR153" s="15" t="s">
        <v>11</v>
      </c>
      <c r="BS153" s="15">
        <f t="shared" si="20"/>
        <v>0.22487047910857727</v>
      </c>
    </row>
    <row r="154" spans="1:71" x14ac:dyDescent="0.2">
      <c r="A154" s="138">
        <f t="shared" si="16"/>
        <v>9.5420670706538111</v>
      </c>
      <c r="B154" s="59" t="s">
        <v>11</v>
      </c>
      <c r="C154" s="2" t="s">
        <v>143</v>
      </c>
      <c r="D154" s="2" t="s">
        <v>93</v>
      </c>
      <c r="E154" s="2" t="s">
        <v>7</v>
      </c>
      <c r="F154" s="2" t="s">
        <v>13</v>
      </c>
      <c r="G154" s="2">
        <f t="shared" si="15"/>
        <v>9.0446133371126166E-6</v>
      </c>
      <c r="H154" s="2" t="s">
        <v>67</v>
      </c>
      <c r="I154" s="2" t="s">
        <v>68</v>
      </c>
      <c r="J154" s="2" t="s">
        <v>69</v>
      </c>
      <c r="K154" s="2" t="s">
        <v>62</v>
      </c>
      <c r="L154" s="2"/>
      <c r="M154" s="38" t="s">
        <v>70</v>
      </c>
      <c r="BO154" s="15"/>
      <c r="BP154" s="15"/>
      <c r="BQ154" s="15" t="s">
        <v>176</v>
      </c>
      <c r="BR154" s="15" t="s">
        <v>11</v>
      </c>
      <c r="BS154" s="15">
        <f t="shared" si="20"/>
        <v>0.53081014337590327</v>
      </c>
    </row>
    <row r="155" spans="1:71" x14ac:dyDescent="0.2">
      <c r="A155" s="138">
        <f t="shared" si="16"/>
        <v>1.7139142638219382</v>
      </c>
      <c r="B155" s="59" t="s">
        <v>11</v>
      </c>
      <c r="C155" s="2" t="s">
        <v>143</v>
      </c>
      <c r="D155" s="2" t="s">
        <v>93</v>
      </c>
      <c r="E155" s="2" t="s">
        <v>7</v>
      </c>
      <c r="F155" s="2" t="s">
        <v>14</v>
      </c>
      <c r="G155" s="2">
        <f t="shared" si="15"/>
        <v>1.6245632832435436E-6</v>
      </c>
      <c r="H155" s="2" t="s">
        <v>67</v>
      </c>
      <c r="I155" s="2" t="s">
        <v>68</v>
      </c>
      <c r="J155" s="2" t="s">
        <v>69</v>
      </c>
      <c r="K155" s="2" t="s">
        <v>62</v>
      </c>
      <c r="L155" s="2"/>
      <c r="M155" s="38" t="s">
        <v>70</v>
      </c>
      <c r="BO155" s="15"/>
      <c r="BP155" s="15"/>
      <c r="BQ155" s="15" t="s">
        <v>177</v>
      </c>
      <c r="BR155" s="15" t="s">
        <v>11</v>
      </c>
      <c r="BS155" s="15">
        <f t="shared" si="20"/>
        <v>99.450126994122414</v>
      </c>
    </row>
    <row r="156" spans="1:71" x14ac:dyDescent="0.2">
      <c r="A156" s="138">
        <f t="shared" si="16"/>
        <v>0.74260703338953893</v>
      </c>
      <c r="B156" s="59" t="s">
        <v>11</v>
      </c>
      <c r="C156" s="2" t="s">
        <v>143</v>
      </c>
      <c r="D156" s="2" t="s">
        <v>93</v>
      </c>
      <c r="E156" s="2" t="s">
        <v>7</v>
      </c>
      <c r="F156" s="2" t="s">
        <v>15</v>
      </c>
      <c r="G156" s="2">
        <f t="shared" si="15"/>
        <v>7.0389292264411276E-7</v>
      </c>
      <c r="H156" s="2" t="s">
        <v>67</v>
      </c>
      <c r="I156" s="2" t="s">
        <v>68</v>
      </c>
      <c r="J156" s="2" t="s">
        <v>69</v>
      </c>
      <c r="K156" s="2" t="s">
        <v>62</v>
      </c>
      <c r="L156" s="2"/>
      <c r="M156" s="38" t="s">
        <v>70</v>
      </c>
      <c r="BO156" s="15"/>
      <c r="BP156" s="15"/>
      <c r="BQ156" s="15" t="s">
        <v>178</v>
      </c>
      <c r="BR156" s="15" t="s">
        <v>11</v>
      </c>
      <c r="BS156" s="15">
        <f t="shared" si="20"/>
        <v>0.78574002688846767</v>
      </c>
    </row>
    <row r="157" spans="1:71" x14ac:dyDescent="0.2">
      <c r="A157" s="138">
        <f t="shared" si="16"/>
        <v>23.468039751594404</v>
      </c>
      <c r="B157" s="59" t="s">
        <v>11</v>
      </c>
      <c r="C157" s="2" t="s">
        <v>143</v>
      </c>
      <c r="D157" s="2" t="s">
        <v>93</v>
      </c>
      <c r="E157" s="2" t="s">
        <v>7</v>
      </c>
      <c r="F157" s="2" t="s">
        <v>16</v>
      </c>
      <c r="G157" s="2">
        <f t="shared" si="15"/>
        <v>2.2244587442269578E-5</v>
      </c>
      <c r="H157" s="2" t="s">
        <v>67</v>
      </c>
      <c r="I157" s="2" t="s">
        <v>68</v>
      </c>
      <c r="J157" s="2" t="s">
        <v>69</v>
      </c>
      <c r="K157" s="2" t="s">
        <v>62</v>
      </c>
      <c r="L157" s="2"/>
      <c r="M157" s="38" t="s">
        <v>70</v>
      </c>
      <c r="BO157" s="15"/>
      <c r="BP157" s="15"/>
      <c r="BQ157" s="15" t="s">
        <v>179</v>
      </c>
      <c r="BR157" s="15" t="s">
        <v>11</v>
      </c>
      <c r="BS157" s="15">
        <f t="shared" si="20"/>
        <v>50140.458791344703</v>
      </c>
    </row>
    <row r="158" spans="1:71" x14ac:dyDescent="0.2">
      <c r="A158" s="138">
        <f t="shared" si="16"/>
        <v>6.0988924645072634E-2</v>
      </c>
      <c r="B158" s="59" t="s">
        <v>11</v>
      </c>
      <c r="C158" s="2" t="s">
        <v>143</v>
      </c>
      <c r="D158" s="2" t="s">
        <v>93</v>
      </c>
      <c r="E158" s="2" t="s">
        <v>7</v>
      </c>
      <c r="F158" s="2" t="s">
        <v>17</v>
      </c>
      <c r="G158" s="2">
        <f t="shared" si="15"/>
        <v>5.780940724651434E-8</v>
      </c>
      <c r="H158" s="2" t="s">
        <v>67</v>
      </c>
      <c r="I158" s="2" t="s">
        <v>68</v>
      </c>
      <c r="J158" s="2" t="s">
        <v>69</v>
      </c>
      <c r="K158" s="2" t="s">
        <v>62</v>
      </c>
      <c r="L158" s="2"/>
      <c r="M158" s="38" t="s">
        <v>70</v>
      </c>
      <c r="BO158" s="12" t="s">
        <v>141</v>
      </c>
      <c r="BP158" s="12" t="s">
        <v>87</v>
      </c>
      <c r="BQ158" s="15" t="s">
        <v>168</v>
      </c>
      <c r="BR158" s="15" t="s">
        <v>11</v>
      </c>
      <c r="BS158" s="15">
        <f t="shared" ref="BS158:BS168" si="21">$B$47*C26</f>
        <v>-1.7285647619474847</v>
      </c>
    </row>
    <row r="159" spans="1:71" x14ac:dyDescent="0.2">
      <c r="A159" s="138">
        <f t="shared" si="16"/>
        <v>0.14396527264729048</v>
      </c>
      <c r="B159" s="59" t="s">
        <v>11</v>
      </c>
      <c r="C159" s="2" t="s">
        <v>143</v>
      </c>
      <c r="D159" s="2" t="s">
        <v>93</v>
      </c>
      <c r="E159" s="2" t="s">
        <v>7</v>
      </c>
      <c r="F159" s="2" t="s">
        <v>18</v>
      </c>
      <c r="G159" s="2">
        <f t="shared" si="15"/>
        <v>1.3645997407326113E-7</v>
      </c>
      <c r="H159" s="2" t="s">
        <v>67</v>
      </c>
      <c r="I159" s="2" t="s">
        <v>68</v>
      </c>
      <c r="J159" s="2" t="s">
        <v>69</v>
      </c>
      <c r="K159" s="2" t="s">
        <v>62</v>
      </c>
      <c r="L159" s="2"/>
      <c r="M159" s="38" t="s">
        <v>70</v>
      </c>
      <c r="BO159" s="15"/>
      <c r="BP159" s="15"/>
      <c r="BQ159" s="15" t="s">
        <v>158</v>
      </c>
      <c r="BR159" s="15" t="s">
        <v>11</v>
      </c>
      <c r="BS159" s="15">
        <f t="shared" si="21"/>
        <v>-6.7390257724607645</v>
      </c>
    </row>
    <row r="160" spans="1:71" x14ac:dyDescent="0.2">
      <c r="A160" s="138">
        <f t="shared" si="16"/>
        <v>26.972665888521622</v>
      </c>
      <c r="B160" s="59" t="s">
        <v>11</v>
      </c>
      <c r="C160" s="2" t="s">
        <v>143</v>
      </c>
      <c r="D160" s="2" t="s">
        <v>93</v>
      </c>
      <c r="E160" s="2" t="s">
        <v>7</v>
      </c>
      <c r="F160" s="2" t="s">
        <v>19</v>
      </c>
      <c r="G160" s="2">
        <f t="shared" si="15"/>
        <v>2.5566507951205331E-5</v>
      </c>
      <c r="H160" s="2" t="s">
        <v>67</v>
      </c>
      <c r="I160" s="2" t="s">
        <v>68</v>
      </c>
      <c r="J160" s="2" t="s">
        <v>69</v>
      </c>
      <c r="K160" s="2" t="s">
        <v>62</v>
      </c>
      <c r="L160" s="2"/>
      <c r="M160" s="38" t="s">
        <v>70</v>
      </c>
      <c r="BO160" s="15"/>
      <c r="BP160" s="15"/>
      <c r="BQ160" s="15" t="s">
        <v>159</v>
      </c>
      <c r="BR160" s="15" t="s">
        <v>11</v>
      </c>
      <c r="BS160" s="15">
        <f t="shared" si="21"/>
        <v>-10.19439104869271</v>
      </c>
    </row>
    <row r="161" spans="1:71" x14ac:dyDescent="0.2">
      <c r="A161" s="138">
        <f t="shared" si="16"/>
        <v>0.21310684924266798</v>
      </c>
      <c r="B161" s="59" t="s">
        <v>11</v>
      </c>
      <c r="C161" s="2" t="s">
        <v>143</v>
      </c>
      <c r="D161" s="2" t="s">
        <v>93</v>
      </c>
      <c r="E161" s="2" t="s">
        <v>7</v>
      </c>
      <c r="F161" s="2" t="s">
        <v>20</v>
      </c>
      <c r="G161" s="2">
        <f t="shared" si="15"/>
        <v>2.0199701350015924E-7</v>
      </c>
      <c r="H161" s="2" t="s">
        <v>67</v>
      </c>
      <c r="I161" s="2" t="s">
        <v>68</v>
      </c>
      <c r="J161" s="2" t="s">
        <v>69</v>
      </c>
      <c r="K161" s="2" t="s">
        <v>62</v>
      </c>
      <c r="L161" s="2"/>
      <c r="M161" s="38" t="s">
        <v>70</v>
      </c>
      <c r="BO161" s="15"/>
      <c r="BP161" s="15"/>
      <c r="BQ161" s="15" t="s">
        <v>160</v>
      </c>
      <c r="BR161" s="15" t="s">
        <v>11</v>
      </c>
      <c r="BS161" s="15">
        <f t="shared" si="21"/>
        <v>-0.7127553260997308</v>
      </c>
    </row>
    <row r="162" spans="1:71" x14ac:dyDescent="0.2">
      <c r="A162" s="138">
        <f t="shared" si="16"/>
        <v>13598.995630805546</v>
      </c>
      <c r="B162" s="59" t="s">
        <v>11</v>
      </c>
      <c r="C162" s="2" t="s">
        <v>143</v>
      </c>
      <c r="D162" s="2" t="s">
        <v>93</v>
      </c>
      <c r="E162" s="2" t="s">
        <v>7</v>
      </c>
      <c r="F162" s="2" t="s">
        <v>21</v>
      </c>
      <c r="G162" s="2">
        <f t="shared" si="15"/>
        <v>1.2890043251948386E-2</v>
      </c>
      <c r="H162" s="2" t="s">
        <v>67</v>
      </c>
      <c r="I162" s="2" t="s">
        <v>68</v>
      </c>
      <c r="J162" s="2" t="s">
        <v>69</v>
      </c>
      <c r="K162" s="2" t="s">
        <v>62</v>
      </c>
      <c r="L162" s="2"/>
      <c r="M162" s="38" t="s">
        <v>212</v>
      </c>
      <c r="BO162" s="15"/>
      <c r="BP162" s="15"/>
      <c r="BQ162" s="15" t="s">
        <v>161</v>
      </c>
      <c r="BR162" s="15" t="s">
        <v>11</v>
      </c>
      <c r="BS162" s="15">
        <f t="shared" si="21"/>
        <v>-0.70447994203910858</v>
      </c>
    </row>
    <row r="163" spans="1:71" x14ac:dyDescent="0.2">
      <c r="A163" s="138">
        <f t="shared" si="16"/>
        <v>0.24967991088737806</v>
      </c>
      <c r="B163" s="59" t="s">
        <v>11</v>
      </c>
      <c r="C163" s="2" t="s">
        <v>107</v>
      </c>
      <c r="D163" s="2" t="s">
        <v>108</v>
      </c>
      <c r="E163" s="2" t="s">
        <v>7</v>
      </c>
      <c r="F163" s="2" t="s">
        <v>8</v>
      </c>
      <c r="G163" s="2">
        <f t="shared" si="15"/>
        <v>2.366634226420645E-7</v>
      </c>
      <c r="H163" s="2" t="s">
        <v>67</v>
      </c>
      <c r="I163" s="2" t="s">
        <v>68</v>
      </c>
      <c r="J163" s="2" t="s">
        <v>69</v>
      </c>
      <c r="K163" s="2" t="s">
        <v>62</v>
      </c>
      <c r="L163" s="2"/>
      <c r="M163" s="38" t="s">
        <v>70</v>
      </c>
      <c r="O163" s="62"/>
      <c r="BO163" s="15"/>
      <c r="BP163" s="15"/>
      <c r="BQ163" s="15" t="s">
        <v>162</v>
      </c>
      <c r="BR163" s="15" t="s">
        <v>11</v>
      </c>
      <c r="BS163" s="15">
        <f t="shared" si="21"/>
        <v>-2.070028896800542</v>
      </c>
    </row>
    <row r="164" spans="1:71" x14ac:dyDescent="0.2">
      <c r="A164" s="138">
        <f t="shared" si="16"/>
        <v>0.79115436310553156</v>
      </c>
      <c r="B164" s="59" t="s">
        <v>11</v>
      </c>
      <c r="C164" s="2" t="s">
        <v>107</v>
      </c>
      <c r="D164" s="2" t="s">
        <v>108</v>
      </c>
      <c r="E164" s="2" t="s">
        <v>7</v>
      </c>
      <c r="F164" s="2" t="s">
        <v>12</v>
      </c>
      <c r="G164" s="2">
        <f t="shared" si="15"/>
        <v>7.4990934891519574E-7</v>
      </c>
      <c r="H164" s="2" t="s">
        <v>67</v>
      </c>
      <c r="I164" s="2" t="s">
        <v>68</v>
      </c>
      <c r="J164" s="2" t="s">
        <v>69</v>
      </c>
      <c r="K164" s="2" t="s">
        <v>62</v>
      </c>
      <c r="L164" s="2"/>
      <c r="M164" s="38" t="s">
        <v>70</v>
      </c>
      <c r="O164" s="62"/>
      <c r="BO164" s="15"/>
      <c r="BP164" s="15"/>
      <c r="BQ164" s="15" t="s">
        <v>163</v>
      </c>
      <c r="BR164" s="15" t="s">
        <v>11</v>
      </c>
      <c r="BS164" s="15">
        <f t="shared" si="21"/>
        <v>-0.12711990553557315</v>
      </c>
    </row>
    <row r="165" spans="1:71" x14ac:dyDescent="0.2">
      <c r="A165" s="138">
        <f t="shared" si="16"/>
        <v>1.5497629230775962</v>
      </c>
      <c r="B165" s="59" t="s">
        <v>11</v>
      </c>
      <c r="C165" s="2" t="s">
        <v>107</v>
      </c>
      <c r="D165" s="2" t="s">
        <v>108</v>
      </c>
      <c r="E165" s="2" t="s">
        <v>7</v>
      </c>
      <c r="F165" s="2" t="s">
        <v>13</v>
      </c>
      <c r="G165" s="2">
        <f t="shared" si="15"/>
        <v>1.4689695953342144E-6</v>
      </c>
      <c r="H165" s="2" t="s">
        <v>67</v>
      </c>
      <c r="I165" s="2" t="s">
        <v>68</v>
      </c>
      <c r="J165" s="2" t="s">
        <v>69</v>
      </c>
      <c r="K165" s="2" t="s">
        <v>62</v>
      </c>
      <c r="L165" s="2"/>
      <c r="M165" s="38" t="s">
        <v>70</v>
      </c>
      <c r="O165" s="62"/>
      <c r="BO165" s="15"/>
      <c r="BP165" s="15"/>
      <c r="BQ165" s="15" t="s">
        <v>164</v>
      </c>
      <c r="BR165" s="15" t="s">
        <v>11</v>
      </c>
      <c r="BS165" s="15">
        <f t="shared" si="21"/>
        <v>-0.29652523735806835</v>
      </c>
    </row>
    <row r="166" spans="1:71" x14ac:dyDescent="0.2">
      <c r="A166" s="138">
        <f t="shared" si="16"/>
        <v>0.27836324768392939</v>
      </c>
      <c r="B166" s="59" t="s">
        <v>11</v>
      </c>
      <c r="C166" s="2" t="s">
        <v>107</v>
      </c>
      <c r="D166" s="2" t="s">
        <v>108</v>
      </c>
      <c r="E166" s="2" t="s">
        <v>7</v>
      </c>
      <c r="F166" s="2" t="s">
        <v>14</v>
      </c>
      <c r="G166" s="2">
        <f t="shared" si="15"/>
        <v>2.6385141960562028E-7</v>
      </c>
      <c r="H166" s="2" t="s">
        <v>67</v>
      </c>
      <c r="I166" s="2" t="s">
        <v>68</v>
      </c>
      <c r="J166" s="2" t="s">
        <v>69</v>
      </c>
      <c r="K166" s="2" t="s">
        <v>62</v>
      </c>
      <c r="L166" s="2"/>
      <c r="M166" s="38" t="s">
        <v>70</v>
      </c>
      <c r="O166" s="62"/>
      <c r="BO166" s="15"/>
      <c r="BP166" s="15"/>
      <c r="BQ166" s="15" t="s">
        <v>165</v>
      </c>
      <c r="BR166" s="15" t="s">
        <v>11</v>
      </c>
      <c r="BS166" s="15">
        <f t="shared" si="21"/>
        <v>-30.322637400161739</v>
      </c>
    </row>
    <row r="167" spans="1:71" x14ac:dyDescent="0.2">
      <c r="A167" s="138">
        <f t="shared" si="16"/>
        <v>0.12060959520009934</v>
      </c>
      <c r="B167" s="59" t="s">
        <v>11</v>
      </c>
      <c r="C167" s="2" t="s">
        <v>107</v>
      </c>
      <c r="D167" s="2" t="s">
        <v>108</v>
      </c>
      <c r="E167" s="2" t="s">
        <v>7</v>
      </c>
      <c r="F167" s="2" t="s">
        <v>15</v>
      </c>
      <c r="G167" s="2">
        <f t="shared" si="15"/>
        <v>1.1432189118492829E-7</v>
      </c>
      <c r="H167" s="2" t="s">
        <v>67</v>
      </c>
      <c r="I167" s="2" t="s">
        <v>68</v>
      </c>
      <c r="J167" s="2" t="s">
        <v>69</v>
      </c>
      <c r="K167" s="2" t="s">
        <v>62</v>
      </c>
      <c r="L167" s="2"/>
      <c r="M167" s="38" t="s">
        <v>70</v>
      </c>
      <c r="O167" s="62"/>
      <c r="BO167" s="15"/>
      <c r="BP167" s="15"/>
      <c r="BQ167" s="15" t="s">
        <v>166</v>
      </c>
      <c r="BR167" s="15" t="s">
        <v>11</v>
      </c>
      <c r="BS167" s="15">
        <f t="shared" si="21"/>
        <v>-0.17804733138994652</v>
      </c>
    </row>
    <row r="168" spans="1:71" x14ac:dyDescent="0.2">
      <c r="A168" s="138">
        <f t="shared" si="16"/>
        <v>3.8115324085476319</v>
      </c>
      <c r="B168" s="59" t="s">
        <v>11</v>
      </c>
      <c r="C168" s="2" t="s">
        <v>107</v>
      </c>
      <c r="D168" s="2" t="s">
        <v>108</v>
      </c>
      <c r="E168" s="2" t="s">
        <v>7</v>
      </c>
      <c r="F168" s="2" t="s">
        <v>16</v>
      </c>
      <c r="G168" s="2">
        <f t="shared" si="15"/>
        <v>3.6128269275333003E-6</v>
      </c>
      <c r="H168" s="2" t="s">
        <v>67</v>
      </c>
      <c r="I168" s="2" t="s">
        <v>68</v>
      </c>
      <c r="J168" s="2" t="s">
        <v>69</v>
      </c>
      <c r="K168" s="2" t="s">
        <v>62</v>
      </c>
      <c r="L168" s="2"/>
      <c r="M168" s="38" t="s">
        <v>70</v>
      </c>
      <c r="O168" s="62"/>
      <c r="BO168" s="15"/>
      <c r="BP168" s="15"/>
      <c r="BQ168" s="15" t="s">
        <v>167</v>
      </c>
      <c r="BR168" s="15" t="s">
        <v>11</v>
      </c>
      <c r="BS168" s="15">
        <f t="shared" si="21"/>
        <v>-11586.07867356484</v>
      </c>
    </row>
    <row r="169" spans="1:71" x14ac:dyDescent="0.2">
      <c r="A169" s="138">
        <f t="shared" si="16"/>
        <v>9.9054401350828821E-3</v>
      </c>
      <c r="B169" s="59" t="s">
        <v>11</v>
      </c>
      <c r="C169" s="2" t="s">
        <v>107</v>
      </c>
      <c r="D169" s="2" t="s">
        <v>108</v>
      </c>
      <c r="E169" s="2" t="s">
        <v>7</v>
      </c>
      <c r="F169" s="2" t="s">
        <v>17</v>
      </c>
      <c r="G169" s="2">
        <f t="shared" si="15"/>
        <v>9.3890427820690828E-9</v>
      </c>
      <c r="H169" s="2" t="s">
        <v>67</v>
      </c>
      <c r="I169" s="2" t="s">
        <v>68</v>
      </c>
      <c r="J169" s="2" t="s">
        <v>69</v>
      </c>
      <c r="K169" s="2" t="s">
        <v>62</v>
      </c>
      <c r="L169" s="2"/>
      <c r="M169" s="38" t="s">
        <v>70</v>
      </c>
      <c r="O169" s="62"/>
      <c r="BO169" s="12" t="s">
        <v>116</v>
      </c>
      <c r="BP169" s="12" t="s">
        <v>87</v>
      </c>
      <c r="BQ169" s="15" t="s">
        <v>168</v>
      </c>
      <c r="BR169" s="15" t="s">
        <v>11</v>
      </c>
      <c r="BS169" s="15">
        <f>$B$47*C26</f>
        <v>-1.7285647619474847</v>
      </c>
    </row>
    <row r="170" spans="1:71" x14ac:dyDescent="0.2">
      <c r="A170" s="138">
        <f t="shared" si="16"/>
        <v>2.3381940213530759E-2</v>
      </c>
      <c r="B170" s="59" t="s">
        <v>11</v>
      </c>
      <c r="C170" s="2" t="s">
        <v>107</v>
      </c>
      <c r="D170" s="2" t="s">
        <v>108</v>
      </c>
      <c r="E170" s="2" t="s">
        <v>7</v>
      </c>
      <c r="F170" s="2" t="s">
        <v>18</v>
      </c>
      <c r="G170" s="2">
        <f t="shared" si="15"/>
        <v>2.2162976505716359E-8</v>
      </c>
      <c r="H170" s="2" t="s">
        <v>67</v>
      </c>
      <c r="I170" s="2" t="s">
        <v>68</v>
      </c>
      <c r="J170" s="2" t="s">
        <v>69</v>
      </c>
      <c r="K170" s="2" t="s">
        <v>62</v>
      </c>
      <c r="L170" s="2"/>
      <c r="M170" s="38" t="s">
        <v>70</v>
      </c>
      <c r="O170" s="62"/>
      <c r="BO170" s="15"/>
      <c r="BP170" s="15"/>
      <c r="BQ170" s="15" t="s">
        <v>158</v>
      </c>
      <c r="BR170" s="15" t="s">
        <v>11</v>
      </c>
      <c r="BS170" s="15">
        <f t="shared" ref="BS170:BS179" si="22">$AF$47*C27</f>
        <v>-6.7390257724607645</v>
      </c>
    </row>
    <row r="171" spans="1:71" x14ac:dyDescent="0.2">
      <c r="A171" s="138">
        <f t="shared" si="16"/>
        <v>4.3807318918506057</v>
      </c>
      <c r="B171" s="59" t="s">
        <v>11</v>
      </c>
      <c r="C171" s="2" t="s">
        <v>107</v>
      </c>
      <c r="D171" s="2" t="s">
        <v>108</v>
      </c>
      <c r="E171" s="2" t="s">
        <v>7</v>
      </c>
      <c r="F171" s="2" t="s">
        <v>19</v>
      </c>
      <c r="G171" s="2">
        <f t="shared" si="15"/>
        <v>4.1523525041237972E-6</v>
      </c>
      <c r="H171" s="2" t="s">
        <v>67</v>
      </c>
      <c r="I171" s="2" t="s">
        <v>68</v>
      </c>
      <c r="J171" s="2" t="s">
        <v>69</v>
      </c>
      <c r="K171" s="2" t="s">
        <v>62</v>
      </c>
      <c r="L171" s="2"/>
      <c r="M171" s="38" t="s">
        <v>70</v>
      </c>
      <c r="O171" s="62"/>
      <c r="BO171" s="15"/>
      <c r="BP171" s="15"/>
      <c r="BQ171" s="15" t="s">
        <v>159</v>
      </c>
      <c r="BR171" s="15" t="s">
        <v>11</v>
      </c>
      <c r="BS171" s="15">
        <f t="shared" si="22"/>
        <v>-10.19439104869271</v>
      </c>
    </row>
    <row r="172" spans="1:71" x14ac:dyDescent="0.2">
      <c r="A172" s="138">
        <f t="shared" si="16"/>
        <v>3.4611483147701703E-2</v>
      </c>
      <c r="B172" s="59" t="s">
        <v>11</v>
      </c>
      <c r="C172" s="2" t="s">
        <v>107</v>
      </c>
      <c r="D172" s="2" t="s">
        <v>108</v>
      </c>
      <c r="E172" s="2" t="s">
        <v>7</v>
      </c>
      <c r="F172" s="2" t="s">
        <v>20</v>
      </c>
      <c r="G172" s="2">
        <f t="shared" ref="G172:G235" si="23">A172/1000/10^6/0.001055</f>
        <v>3.2807093030996877E-8</v>
      </c>
      <c r="H172" s="2" t="s">
        <v>67</v>
      </c>
      <c r="I172" s="2" t="s">
        <v>68</v>
      </c>
      <c r="J172" s="2" t="s">
        <v>69</v>
      </c>
      <c r="K172" s="2" t="s">
        <v>62</v>
      </c>
      <c r="L172" s="2"/>
      <c r="M172" s="38" t="s">
        <v>70</v>
      </c>
      <c r="O172" s="62"/>
      <c r="BO172" s="15"/>
      <c r="BP172" s="15"/>
      <c r="BQ172" s="15" t="s">
        <v>160</v>
      </c>
      <c r="BR172" s="15" t="s">
        <v>11</v>
      </c>
      <c r="BS172" s="15">
        <f t="shared" si="22"/>
        <v>-0.7127553260997308</v>
      </c>
    </row>
    <row r="173" spans="1:71" x14ac:dyDescent="0.2">
      <c r="A173" s="138">
        <f t="shared" ref="A173:A236" si="24">BS69</f>
        <v>2208.6639156553961</v>
      </c>
      <c r="B173" s="59" t="s">
        <v>11</v>
      </c>
      <c r="C173" s="2" t="s">
        <v>107</v>
      </c>
      <c r="D173" s="2" t="s">
        <v>108</v>
      </c>
      <c r="E173" s="2" t="s">
        <v>7</v>
      </c>
      <c r="F173" s="2" t="s">
        <v>21</v>
      </c>
      <c r="G173" s="2">
        <f t="shared" si="23"/>
        <v>2.0935202991994276E-3</v>
      </c>
      <c r="H173" s="2" t="s">
        <v>67</v>
      </c>
      <c r="I173" s="2" t="s">
        <v>68</v>
      </c>
      <c r="J173" s="2" t="s">
        <v>69</v>
      </c>
      <c r="K173" s="2" t="s">
        <v>62</v>
      </c>
      <c r="L173" s="2"/>
      <c r="M173" s="38" t="s">
        <v>212</v>
      </c>
      <c r="O173" s="62"/>
      <c r="BO173" s="15"/>
      <c r="BP173" s="15"/>
      <c r="BQ173" s="15" t="s">
        <v>161</v>
      </c>
      <c r="BR173" s="15" t="s">
        <v>11</v>
      </c>
      <c r="BS173" s="15">
        <f t="shared" si="22"/>
        <v>-0.70447994203910858</v>
      </c>
    </row>
    <row r="174" spans="1:71" x14ac:dyDescent="0.2">
      <c r="A174" s="138">
        <f t="shared" si="24"/>
        <v>1.5373076877791192</v>
      </c>
      <c r="B174" s="59" t="s">
        <v>11</v>
      </c>
      <c r="C174" s="2" t="s">
        <v>107</v>
      </c>
      <c r="D174" s="2" t="s">
        <v>93</v>
      </c>
      <c r="E174" s="2" t="s">
        <v>7</v>
      </c>
      <c r="F174" s="2" t="s">
        <v>8</v>
      </c>
      <c r="G174" s="2">
        <f t="shared" si="23"/>
        <v>1.4571636850986911E-6</v>
      </c>
      <c r="H174" s="2" t="s">
        <v>67</v>
      </c>
      <c r="I174" s="2" t="s">
        <v>68</v>
      </c>
      <c r="J174" s="2" t="s">
        <v>69</v>
      </c>
      <c r="K174" s="2" t="s">
        <v>62</v>
      </c>
      <c r="L174" s="2"/>
      <c r="M174" s="38" t="s">
        <v>70</v>
      </c>
      <c r="O174" s="36"/>
      <c r="BO174" s="15"/>
      <c r="BP174" s="15"/>
      <c r="BQ174" s="15" t="s">
        <v>162</v>
      </c>
      <c r="BR174" s="15" t="s">
        <v>11</v>
      </c>
      <c r="BS174" s="15">
        <f t="shared" si="22"/>
        <v>-2.070028896800542</v>
      </c>
    </row>
    <row r="175" spans="1:71" x14ac:dyDescent="0.2">
      <c r="A175" s="138">
        <f t="shared" si="24"/>
        <v>4.8712276462271467</v>
      </c>
      <c r="B175" s="59" t="s">
        <v>11</v>
      </c>
      <c r="C175" s="2" t="s">
        <v>107</v>
      </c>
      <c r="D175" s="2" t="s">
        <v>93</v>
      </c>
      <c r="E175" s="2" t="s">
        <v>7</v>
      </c>
      <c r="F175" s="2" t="s">
        <v>12</v>
      </c>
      <c r="G175" s="2">
        <f t="shared" si="23"/>
        <v>4.6172773897887654E-6</v>
      </c>
      <c r="H175" s="2" t="s">
        <v>67</v>
      </c>
      <c r="I175" s="2" t="s">
        <v>68</v>
      </c>
      <c r="J175" s="2" t="s">
        <v>69</v>
      </c>
      <c r="K175" s="2" t="s">
        <v>62</v>
      </c>
      <c r="L175" s="2"/>
      <c r="M175" s="38" t="s">
        <v>70</v>
      </c>
      <c r="O175" s="36"/>
      <c r="BO175" s="15"/>
      <c r="BP175" s="15"/>
      <c r="BQ175" s="15" t="s">
        <v>163</v>
      </c>
      <c r="BR175" s="15" t="s">
        <v>11</v>
      </c>
      <c r="BS175" s="15">
        <f t="shared" si="22"/>
        <v>-0.12711990553557315</v>
      </c>
    </row>
    <row r="176" spans="1:71" x14ac:dyDescent="0.2">
      <c r="A176" s="138">
        <f t="shared" si="24"/>
        <v>9.5420670706538111</v>
      </c>
      <c r="B176" s="59" t="s">
        <v>11</v>
      </c>
      <c r="C176" s="2" t="s">
        <v>107</v>
      </c>
      <c r="D176" s="2" t="s">
        <v>93</v>
      </c>
      <c r="E176" s="2" t="s">
        <v>7</v>
      </c>
      <c r="F176" s="2" t="s">
        <v>13</v>
      </c>
      <c r="G176" s="2">
        <f t="shared" si="23"/>
        <v>9.0446133371126166E-6</v>
      </c>
      <c r="H176" s="2" t="s">
        <v>67</v>
      </c>
      <c r="I176" s="2" t="s">
        <v>68</v>
      </c>
      <c r="J176" s="2" t="s">
        <v>69</v>
      </c>
      <c r="K176" s="2" t="s">
        <v>62</v>
      </c>
      <c r="L176" s="2"/>
      <c r="M176" s="38" t="s">
        <v>70</v>
      </c>
      <c r="O176" s="36"/>
      <c r="BO176" s="15"/>
      <c r="BP176" s="15"/>
      <c r="BQ176" s="15" t="s">
        <v>164</v>
      </c>
      <c r="BR176" s="15" t="s">
        <v>11</v>
      </c>
      <c r="BS176" s="15">
        <f t="shared" si="22"/>
        <v>-0.29652523735806835</v>
      </c>
    </row>
    <row r="177" spans="1:71" x14ac:dyDescent="0.2">
      <c r="A177" s="138">
        <f t="shared" si="24"/>
        <v>1.7139142638219382</v>
      </c>
      <c r="B177" s="59" t="s">
        <v>11</v>
      </c>
      <c r="C177" s="2" t="s">
        <v>107</v>
      </c>
      <c r="D177" s="2" t="s">
        <v>93</v>
      </c>
      <c r="E177" s="2" t="s">
        <v>7</v>
      </c>
      <c r="F177" s="2" t="s">
        <v>14</v>
      </c>
      <c r="G177" s="2">
        <f t="shared" si="23"/>
        <v>1.6245632832435436E-6</v>
      </c>
      <c r="H177" s="2" t="s">
        <v>67</v>
      </c>
      <c r="I177" s="2" t="s">
        <v>68</v>
      </c>
      <c r="J177" s="2" t="s">
        <v>69</v>
      </c>
      <c r="K177" s="2" t="s">
        <v>62</v>
      </c>
      <c r="L177" s="2"/>
      <c r="M177" s="38" t="s">
        <v>70</v>
      </c>
      <c r="O177" s="36"/>
      <c r="BO177" s="15"/>
      <c r="BP177" s="15"/>
      <c r="BQ177" s="15" t="s">
        <v>165</v>
      </c>
      <c r="BR177" s="15" t="s">
        <v>11</v>
      </c>
      <c r="BS177" s="15">
        <f t="shared" si="22"/>
        <v>-30.322637400161739</v>
      </c>
    </row>
    <row r="178" spans="1:71" x14ac:dyDescent="0.2">
      <c r="A178" s="138">
        <f t="shared" si="24"/>
        <v>0.74260703338953893</v>
      </c>
      <c r="B178" s="59" t="s">
        <v>11</v>
      </c>
      <c r="C178" s="2" t="s">
        <v>107</v>
      </c>
      <c r="D178" s="2" t="s">
        <v>93</v>
      </c>
      <c r="E178" s="2" t="s">
        <v>7</v>
      </c>
      <c r="F178" s="2" t="s">
        <v>15</v>
      </c>
      <c r="G178" s="2">
        <f t="shared" si="23"/>
        <v>7.0389292264411276E-7</v>
      </c>
      <c r="H178" s="2" t="s">
        <v>67</v>
      </c>
      <c r="I178" s="2" t="s">
        <v>68</v>
      </c>
      <c r="J178" s="2" t="s">
        <v>69</v>
      </c>
      <c r="K178" s="2" t="s">
        <v>62</v>
      </c>
      <c r="L178" s="2"/>
      <c r="M178" s="38" t="s">
        <v>70</v>
      </c>
      <c r="O178" s="36"/>
      <c r="BO178" s="15"/>
      <c r="BP178" s="15"/>
      <c r="BQ178" s="15" t="s">
        <v>166</v>
      </c>
      <c r="BR178" s="15" t="s">
        <v>11</v>
      </c>
      <c r="BS178" s="15">
        <f t="shared" si="22"/>
        <v>-0.17804733138994652</v>
      </c>
    </row>
    <row r="179" spans="1:71" x14ac:dyDescent="0.2">
      <c r="A179" s="138">
        <f t="shared" si="24"/>
        <v>23.468039751594404</v>
      </c>
      <c r="B179" s="59" t="s">
        <v>11</v>
      </c>
      <c r="C179" s="2" t="s">
        <v>107</v>
      </c>
      <c r="D179" s="2" t="s">
        <v>93</v>
      </c>
      <c r="E179" s="2" t="s">
        <v>7</v>
      </c>
      <c r="F179" s="2" t="s">
        <v>16</v>
      </c>
      <c r="G179" s="2">
        <f t="shared" si="23"/>
        <v>2.2244587442269578E-5</v>
      </c>
      <c r="H179" s="2" t="s">
        <v>67</v>
      </c>
      <c r="I179" s="2" t="s">
        <v>68</v>
      </c>
      <c r="J179" s="2" t="s">
        <v>69</v>
      </c>
      <c r="K179" s="2" t="s">
        <v>62</v>
      </c>
      <c r="L179" s="2"/>
      <c r="M179" s="38" t="s">
        <v>70</v>
      </c>
      <c r="BO179" s="15"/>
      <c r="BP179" s="15"/>
      <c r="BQ179" s="15" t="s">
        <v>167</v>
      </c>
      <c r="BR179" s="15" t="s">
        <v>11</v>
      </c>
      <c r="BS179" s="15">
        <f t="shared" si="22"/>
        <v>-11586.07867356484</v>
      </c>
    </row>
    <row r="180" spans="1:71" x14ac:dyDescent="0.2">
      <c r="A180" s="138">
        <f t="shared" si="24"/>
        <v>6.0988924645072634E-2</v>
      </c>
      <c r="B180" s="59" t="s">
        <v>11</v>
      </c>
      <c r="C180" s="2" t="s">
        <v>107</v>
      </c>
      <c r="D180" s="2" t="s">
        <v>93</v>
      </c>
      <c r="E180" s="2" t="s">
        <v>7</v>
      </c>
      <c r="F180" s="2" t="s">
        <v>17</v>
      </c>
      <c r="G180" s="2">
        <f t="shared" si="23"/>
        <v>5.780940724651434E-8</v>
      </c>
      <c r="H180" s="2" t="s">
        <v>67</v>
      </c>
      <c r="I180" s="2" t="s">
        <v>68</v>
      </c>
      <c r="J180" s="2" t="s">
        <v>69</v>
      </c>
      <c r="K180" s="2" t="s">
        <v>62</v>
      </c>
      <c r="L180" s="2"/>
      <c r="M180" s="38" t="s">
        <v>70</v>
      </c>
    </row>
    <row r="181" spans="1:71" x14ac:dyDescent="0.2">
      <c r="A181" s="138">
        <f t="shared" si="24"/>
        <v>0.14396527264729048</v>
      </c>
      <c r="B181" s="59" t="s">
        <v>11</v>
      </c>
      <c r="C181" s="2" t="s">
        <v>107</v>
      </c>
      <c r="D181" s="2" t="s">
        <v>93</v>
      </c>
      <c r="E181" s="2" t="s">
        <v>7</v>
      </c>
      <c r="F181" s="2" t="s">
        <v>18</v>
      </c>
      <c r="G181" s="2">
        <f t="shared" si="23"/>
        <v>1.3645997407326113E-7</v>
      </c>
      <c r="H181" s="2" t="s">
        <v>67</v>
      </c>
      <c r="I181" s="2" t="s">
        <v>68</v>
      </c>
      <c r="J181" s="2" t="s">
        <v>69</v>
      </c>
      <c r="K181" s="2" t="s">
        <v>62</v>
      </c>
      <c r="L181" s="2"/>
      <c r="M181" s="38" t="s">
        <v>70</v>
      </c>
    </row>
    <row r="182" spans="1:71" x14ac:dyDescent="0.2">
      <c r="A182" s="138">
        <f t="shared" si="24"/>
        <v>26.972665888521622</v>
      </c>
      <c r="B182" s="59" t="s">
        <v>11</v>
      </c>
      <c r="C182" s="2" t="s">
        <v>107</v>
      </c>
      <c r="D182" s="2" t="s">
        <v>93</v>
      </c>
      <c r="E182" s="2" t="s">
        <v>7</v>
      </c>
      <c r="F182" s="2" t="s">
        <v>19</v>
      </c>
      <c r="G182" s="2">
        <f t="shared" si="23"/>
        <v>2.5566507951205331E-5</v>
      </c>
      <c r="H182" s="2" t="s">
        <v>67</v>
      </c>
      <c r="I182" s="2" t="s">
        <v>68</v>
      </c>
      <c r="J182" s="2" t="s">
        <v>69</v>
      </c>
      <c r="K182" s="2" t="s">
        <v>62</v>
      </c>
      <c r="L182" s="2"/>
      <c r="M182" s="38" t="s">
        <v>70</v>
      </c>
    </row>
    <row r="183" spans="1:71" x14ac:dyDescent="0.2">
      <c r="A183" s="138">
        <f t="shared" si="24"/>
        <v>0.21310684924266798</v>
      </c>
      <c r="B183" s="59" t="s">
        <v>11</v>
      </c>
      <c r="C183" s="2" t="s">
        <v>107</v>
      </c>
      <c r="D183" s="2" t="s">
        <v>93</v>
      </c>
      <c r="E183" s="2" t="s">
        <v>7</v>
      </c>
      <c r="F183" s="2" t="s">
        <v>20</v>
      </c>
      <c r="G183" s="2">
        <f t="shared" si="23"/>
        <v>2.0199701350015924E-7</v>
      </c>
      <c r="H183" s="2" t="s">
        <v>67</v>
      </c>
      <c r="I183" s="2" t="s">
        <v>68</v>
      </c>
      <c r="J183" s="2" t="s">
        <v>69</v>
      </c>
      <c r="K183" s="2" t="s">
        <v>62</v>
      </c>
      <c r="L183" s="2"/>
      <c r="M183" s="38" t="s">
        <v>70</v>
      </c>
    </row>
    <row r="184" spans="1:71" x14ac:dyDescent="0.2">
      <c r="A184" s="138">
        <f t="shared" si="24"/>
        <v>13598.995630805546</v>
      </c>
      <c r="B184" s="59" t="s">
        <v>11</v>
      </c>
      <c r="C184" s="2" t="s">
        <v>107</v>
      </c>
      <c r="D184" s="2" t="s">
        <v>93</v>
      </c>
      <c r="E184" s="2" t="s">
        <v>7</v>
      </c>
      <c r="F184" s="2" t="s">
        <v>21</v>
      </c>
      <c r="G184" s="2">
        <f t="shared" si="23"/>
        <v>1.2890043251948386E-2</v>
      </c>
      <c r="H184" s="2" t="s">
        <v>67</v>
      </c>
      <c r="I184" s="2" t="s">
        <v>68</v>
      </c>
      <c r="J184" s="2" t="s">
        <v>69</v>
      </c>
      <c r="K184" s="2" t="s">
        <v>62</v>
      </c>
      <c r="L184" s="2"/>
      <c r="M184" s="38" t="s">
        <v>212</v>
      </c>
    </row>
    <row r="185" spans="1:71" x14ac:dyDescent="0.2">
      <c r="A185" s="138">
        <f t="shared" si="24"/>
        <v>5.6681621835435774</v>
      </c>
      <c r="B185" s="59" t="s">
        <v>11</v>
      </c>
      <c r="C185" s="2" t="s">
        <v>145</v>
      </c>
      <c r="D185" s="2" t="s">
        <v>113</v>
      </c>
      <c r="E185" s="2" t="s">
        <v>7</v>
      </c>
      <c r="F185" s="2" t="s">
        <v>8</v>
      </c>
      <c r="G185" s="2">
        <f t="shared" si="23"/>
        <v>5.3726655768185564E-6</v>
      </c>
      <c r="H185" s="2" t="s">
        <v>67</v>
      </c>
      <c r="I185" s="2" t="s">
        <v>68</v>
      </c>
      <c r="J185" s="2" t="s">
        <v>69</v>
      </c>
      <c r="K185" s="2" t="s">
        <v>62</v>
      </c>
      <c r="L185" s="2"/>
      <c r="M185" s="38" t="s">
        <v>70</v>
      </c>
    </row>
    <row r="186" spans="1:71" x14ac:dyDescent="0.2">
      <c r="A186" s="138">
        <f t="shared" si="24"/>
        <v>17.960560889189967</v>
      </c>
      <c r="B186" s="59" t="s">
        <v>11</v>
      </c>
      <c r="C186" s="2" t="s">
        <v>145</v>
      </c>
      <c r="D186" s="2" t="s">
        <v>113</v>
      </c>
      <c r="E186" s="2" t="s">
        <v>7</v>
      </c>
      <c r="F186" s="2" t="s">
        <v>12</v>
      </c>
      <c r="G186" s="2">
        <f t="shared" si="23"/>
        <v>1.7024228330985753E-5</v>
      </c>
      <c r="H186" s="2" t="s">
        <v>67</v>
      </c>
      <c r="I186" s="2" t="s">
        <v>68</v>
      </c>
      <c r="J186" s="2" t="s">
        <v>69</v>
      </c>
      <c r="K186" s="2" t="s">
        <v>62</v>
      </c>
      <c r="L186" s="2"/>
      <c r="M186" s="38" t="s">
        <v>70</v>
      </c>
    </row>
    <row r="187" spans="1:71" x14ac:dyDescent="0.2">
      <c r="A187" s="138">
        <f t="shared" si="24"/>
        <v>35.182276230500101</v>
      </c>
      <c r="B187" s="59" t="s">
        <v>11</v>
      </c>
      <c r="C187" s="2" t="s">
        <v>145</v>
      </c>
      <c r="D187" s="2" t="s">
        <v>113</v>
      </c>
      <c r="E187" s="2" t="s">
        <v>7</v>
      </c>
      <c r="F187" s="2" t="s">
        <v>13</v>
      </c>
      <c r="G187" s="2">
        <f t="shared" si="23"/>
        <v>3.334812912843612E-5</v>
      </c>
      <c r="H187" s="2" t="s">
        <v>67</v>
      </c>
      <c r="I187" s="2" t="s">
        <v>68</v>
      </c>
      <c r="J187" s="2" t="s">
        <v>69</v>
      </c>
      <c r="K187" s="2" t="s">
        <v>62</v>
      </c>
      <c r="L187" s="2"/>
      <c r="M187" s="38" t="s">
        <v>70</v>
      </c>
    </row>
    <row r="188" spans="1:71" x14ac:dyDescent="0.2">
      <c r="A188" s="138">
        <f t="shared" si="24"/>
        <v>6.3193231213628449</v>
      </c>
      <c r="B188" s="59" t="s">
        <v>11</v>
      </c>
      <c r="C188" s="2" t="s">
        <v>145</v>
      </c>
      <c r="D188" s="2" t="s">
        <v>113</v>
      </c>
      <c r="E188" s="2" t="s">
        <v>7</v>
      </c>
      <c r="F188" s="2" t="s">
        <v>14</v>
      </c>
      <c r="G188" s="2">
        <f t="shared" si="23"/>
        <v>5.9898797358889525E-6</v>
      </c>
      <c r="H188" s="2" t="s">
        <v>67</v>
      </c>
      <c r="I188" s="2" t="s">
        <v>68</v>
      </c>
      <c r="J188" s="2" t="s">
        <v>69</v>
      </c>
      <c r="K188" s="2" t="s">
        <v>62</v>
      </c>
      <c r="L188" s="2"/>
      <c r="M188" s="38" t="s">
        <v>70</v>
      </c>
    </row>
    <row r="189" spans="1:71" x14ac:dyDescent="0.2">
      <c r="A189" s="138">
        <f t="shared" si="24"/>
        <v>2.7380446590837897</v>
      </c>
      <c r="B189" s="59" t="s">
        <v>11</v>
      </c>
      <c r="C189" s="2" t="s">
        <v>145</v>
      </c>
      <c r="D189" s="2" t="s">
        <v>113</v>
      </c>
      <c r="E189" s="2" t="s">
        <v>7</v>
      </c>
      <c r="F189" s="2" t="s">
        <v>15</v>
      </c>
      <c r="G189" s="2">
        <f t="shared" si="23"/>
        <v>2.5953029943922173E-6</v>
      </c>
      <c r="H189" s="2" t="s">
        <v>67</v>
      </c>
      <c r="I189" s="2" t="s">
        <v>68</v>
      </c>
      <c r="J189" s="2" t="s">
        <v>69</v>
      </c>
      <c r="K189" s="2" t="s">
        <v>62</v>
      </c>
      <c r="L189" s="2"/>
      <c r="M189" s="38" t="s">
        <v>70</v>
      </c>
    </row>
    <row r="190" spans="1:71" x14ac:dyDescent="0.2">
      <c r="A190" s="138">
        <f t="shared" si="24"/>
        <v>86.528322533827904</v>
      </c>
      <c r="B190" s="59" t="s">
        <v>11</v>
      </c>
      <c r="C190" s="2" t="s">
        <v>145</v>
      </c>
      <c r="D190" s="2" t="s">
        <v>113</v>
      </c>
      <c r="E190" s="2" t="s">
        <v>7</v>
      </c>
      <c r="F190" s="2" t="s">
        <v>16</v>
      </c>
      <c r="G190" s="2">
        <f t="shared" si="23"/>
        <v>8.2017367330642558E-5</v>
      </c>
      <c r="H190" s="2" t="s">
        <v>67</v>
      </c>
      <c r="I190" s="2" t="s">
        <v>68</v>
      </c>
      <c r="J190" s="2" t="s">
        <v>69</v>
      </c>
      <c r="K190" s="2" t="s">
        <v>62</v>
      </c>
      <c r="L190" s="2"/>
      <c r="M190" s="38" t="s">
        <v>70</v>
      </c>
    </row>
    <row r="191" spans="1:71" x14ac:dyDescent="0.2">
      <c r="A191" s="138">
        <f t="shared" si="24"/>
        <v>0.22487047910857727</v>
      </c>
      <c r="B191" s="59" t="s">
        <v>11</v>
      </c>
      <c r="C191" s="2" t="s">
        <v>145</v>
      </c>
      <c r="D191" s="2" t="s">
        <v>113</v>
      </c>
      <c r="E191" s="2" t="s">
        <v>7</v>
      </c>
      <c r="F191" s="2" t="s">
        <v>17</v>
      </c>
      <c r="G191" s="2">
        <f t="shared" si="23"/>
        <v>2.131473735626325E-7</v>
      </c>
      <c r="H191" s="2" t="s">
        <v>67</v>
      </c>
      <c r="I191" s="2" t="s">
        <v>68</v>
      </c>
      <c r="J191" s="2" t="s">
        <v>69</v>
      </c>
      <c r="K191" s="2" t="s">
        <v>62</v>
      </c>
      <c r="L191" s="2"/>
      <c r="M191" s="38" t="s">
        <v>70</v>
      </c>
    </row>
    <row r="192" spans="1:71" x14ac:dyDescent="0.2">
      <c r="A192" s="138">
        <f t="shared" si="24"/>
        <v>0.53081014337590327</v>
      </c>
      <c r="B192" s="59" t="s">
        <v>11</v>
      </c>
      <c r="C192" s="2" t="s">
        <v>145</v>
      </c>
      <c r="D192" s="2" t="s">
        <v>113</v>
      </c>
      <c r="E192" s="2" t="s">
        <v>7</v>
      </c>
      <c r="F192" s="2" t="s">
        <v>18</v>
      </c>
      <c r="G192" s="2">
        <f t="shared" si="23"/>
        <v>5.0313757665962398E-7</v>
      </c>
      <c r="H192" s="2" t="s">
        <v>67</v>
      </c>
      <c r="I192" s="2" t="s">
        <v>68</v>
      </c>
      <c r="J192" s="2" t="s">
        <v>69</v>
      </c>
      <c r="K192" s="2" t="s">
        <v>62</v>
      </c>
      <c r="L192" s="2"/>
      <c r="M192" s="38" t="s">
        <v>70</v>
      </c>
    </row>
    <row r="193" spans="1:13" x14ac:dyDescent="0.2">
      <c r="A193" s="138">
        <f t="shared" si="24"/>
        <v>99.450126994122414</v>
      </c>
      <c r="B193" s="59" t="s">
        <v>11</v>
      </c>
      <c r="C193" s="2" t="s">
        <v>145</v>
      </c>
      <c r="D193" s="2" t="s">
        <v>113</v>
      </c>
      <c r="E193" s="2" t="s">
        <v>7</v>
      </c>
      <c r="F193" s="2" t="s">
        <v>19</v>
      </c>
      <c r="G193" s="2">
        <f t="shared" si="23"/>
        <v>9.4265523217177639E-5</v>
      </c>
      <c r="H193" s="2" t="s">
        <v>67</v>
      </c>
      <c r="I193" s="2" t="s">
        <v>68</v>
      </c>
      <c r="J193" s="2" t="s">
        <v>69</v>
      </c>
      <c r="K193" s="2" t="s">
        <v>62</v>
      </c>
      <c r="L193" s="2"/>
      <c r="M193" s="38" t="s">
        <v>70</v>
      </c>
    </row>
    <row r="194" spans="1:13" x14ac:dyDescent="0.2">
      <c r="A194" s="138">
        <f t="shared" si="24"/>
        <v>0.78574002688846767</v>
      </c>
      <c r="B194" s="59" t="s">
        <v>11</v>
      </c>
      <c r="C194" s="2" t="s">
        <v>145</v>
      </c>
      <c r="D194" s="2" t="s">
        <v>113</v>
      </c>
      <c r="E194" s="2" t="s">
        <v>7</v>
      </c>
      <c r="F194" s="2" t="s">
        <v>20</v>
      </c>
      <c r="G194" s="2">
        <f t="shared" si="23"/>
        <v>7.4477727667153333E-7</v>
      </c>
      <c r="H194" s="2" t="s">
        <v>67</v>
      </c>
      <c r="I194" s="2" t="s">
        <v>68</v>
      </c>
      <c r="J194" s="2" t="s">
        <v>69</v>
      </c>
      <c r="K194" s="2" t="s">
        <v>62</v>
      </c>
      <c r="L194" s="2"/>
      <c r="M194" s="38" t="s">
        <v>70</v>
      </c>
    </row>
    <row r="195" spans="1:13" x14ac:dyDescent="0.2">
      <c r="A195" s="138">
        <f t="shared" si="24"/>
        <v>50140.458791344703</v>
      </c>
      <c r="B195" s="59" t="s">
        <v>11</v>
      </c>
      <c r="C195" s="2" t="s">
        <v>145</v>
      </c>
      <c r="D195" s="2" t="s">
        <v>113</v>
      </c>
      <c r="E195" s="2" t="s">
        <v>7</v>
      </c>
      <c r="F195" s="2" t="s">
        <v>21</v>
      </c>
      <c r="G195" s="2">
        <f t="shared" si="23"/>
        <v>4.7526501224023424E-2</v>
      </c>
      <c r="H195" s="2" t="s">
        <v>67</v>
      </c>
      <c r="I195" s="2" t="s">
        <v>68</v>
      </c>
      <c r="J195" s="2" t="s">
        <v>69</v>
      </c>
      <c r="K195" s="2" t="s">
        <v>62</v>
      </c>
      <c r="L195" s="2"/>
      <c r="M195" s="38" t="s">
        <v>212</v>
      </c>
    </row>
    <row r="196" spans="1:13" x14ac:dyDescent="0.2">
      <c r="A196" s="138">
        <f t="shared" si="24"/>
        <v>18.805172992310453</v>
      </c>
      <c r="B196" s="59" t="s">
        <v>11</v>
      </c>
      <c r="C196" s="2" t="s">
        <v>146</v>
      </c>
      <c r="D196" s="2" t="s">
        <v>87</v>
      </c>
      <c r="E196" s="2" t="s">
        <v>7</v>
      </c>
      <c r="F196" s="2" t="s">
        <v>8</v>
      </c>
      <c r="G196" s="2">
        <f t="shared" si="23"/>
        <v>1.7824808523517018E-5</v>
      </c>
      <c r="H196" s="2" t="s">
        <v>67</v>
      </c>
      <c r="I196" s="2" t="s">
        <v>68</v>
      </c>
      <c r="J196" s="2" t="s">
        <v>69</v>
      </c>
      <c r="K196" s="2" t="s">
        <v>62</v>
      </c>
      <c r="L196" s="2"/>
      <c r="M196" s="38" t="s">
        <v>70</v>
      </c>
    </row>
    <row r="197" spans="1:13" x14ac:dyDescent="0.2">
      <c r="A197" s="138">
        <f t="shared" si="24"/>
        <v>59.587471851235861</v>
      </c>
      <c r="B197" s="59" t="s">
        <v>11</v>
      </c>
      <c r="C197" s="2" t="s">
        <v>146</v>
      </c>
      <c r="D197" s="2" t="s">
        <v>87</v>
      </c>
      <c r="E197" s="2" t="s">
        <v>7</v>
      </c>
      <c r="F197" s="2" t="s">
        <v>12</v>
      </c>
      <c r="G197" s="2">
        <f t="shared" si="23"/>
        <v>5.6481015972735419E-5</v>
      </c>
      <c r="H197" s="2" t="s">
        <v>67</v>
      </c>
      <c r="I197" s="2" t="s">
        <v>68</v>
      </c>
      <c r="J197" s="2" t="s">
        <v>69</v>
      </c>
      <c r="K197" s="2" t="s">
        <v>62</v>
      </c>
      <c r="L197" s="2"/>
      <c r="M197" s="38" t="s">
        <v>70</v>
      </c>
    </row>
    <row r="198" spans="1:13" x14ac:dyDescent="0.2">
      <c r="A198" s="138">
        <f t="shared" si="24"/>
        <v>116.72368738824389</v>
      </c>
      <c r="B198" s="59" t="s">
        <v>11</v>
      </c>
      <c r="C198" s="2" t="s">
        <v>146</v>
      </c>
      <c r="D198" s="2" t="s">
        <v>87</v>
      </c>
      <c r="E198" s="2" t="s">
        <v>7</v>
      </c>
      <c r="F198" s="2" t="s">
        <v>13</v>
      </c>
      <c r="G198" s="2">
        <f t="shared" si="23"/>
        <v>1.1063856624478094E-4</v>
      </c>
      <c r="H198" s="2" t="s">
        <v>67</v>
      </c>
      <c r="I198" s="2" t="s">
        <v>68</v>
      </c>
      <c r="J198" s="2" t="s">
        <v>69</v>
      </c>
      <c r="K198" s="2" t="s">
        <v>62</v>
      </c>
      <c r="L198" s="2"/>
      <c r="M198" s="38" t="s">
        <v>70</v>
      </c>
    </row>
    <row r="199" spans="1:13" x14ac:dyDescent="0.2">
      <c r="A199" s="138">
        <f t="shared" si="24"/>
        <v>20.965519447653243</v>
      </c>
      <c r="B199" s="59" t="s">
        <v>11</v>
      </c>
      <c r="C199" s="2" t="s">
        <v>146</v>
      </c>
      <c r="D199" s="2" t="s">
        <v>87</v>
      </c>
      <c r="E199" s="2" t="s">
        <v>7</v>
      </c>
      <c r="F199" s="2" t="s">
        <v>14</v>
      </c>
      <c r="G199" s="2">
        <f t="shared" si="23"/>
        <v>1.9872530282135777E-5</v>
      </c>
      <c r="H199" s="2" t="s">
        <v>67</v>
      </c>
      <c r="I199" s="2" t="s">
        <v>68</v>
      </c>
      <c r="J199" s="2" t="s">
        <v>69</v>
      </c>
      <c r="K199" s="2" t="s">
        <v>62</v>
      </c>
      <c r="L199" s="2"/>
      <c r="M199" s="38" t="s">
        <v>70</v>
      </c>
    </row>
    <row r="200" spans="1:13" x14ac:dyDescent="0.2">
      <c r="A200" s="138">
        <f t="shared" si="24"/>
        <v>9.0839679260117094</v>
      </c>
      <c r="B200" s="59" t="s">
        <v>11</v>
      </c>
      <c r="C200" s="2" t="s">
        <v>146</v>
      </c>
      <c r="D200" s="2" t="s">
        <v>87</v>
      </c>
      <c r="E200" s="2" t="s">
        <v>7</v>
      </c>
      <c r="F200" s="2" t="s">
        <v>15</v>
      </c>
      <c r="G200" s="2">
        <f t="shared" si="23"/>
        <v>8.6103961383997258E-6</v>
      </c>
      <c r="H200" s="2" t="s">
        <v>67</v>
      </c>
      <c r="I200" s="2" t="s">
        <v>68</v>
      </c>
      <c r="J200" s="2" t="s">
        <v>69</v>
      </c>
      <c r="K200" s="2" t="s">
        <v>62</v>
      </c>
      <c r="L200" s="2"/>
      <c r="M200" s="38" t="s">
        <v>70</v>
      </c>
    </row>
    <row r="201" spans="1:13" x14ac:dyDescent="0.2">
      <c r="A201" s="138">
        <f t="shared" si="24"/>
        <v>287.07366184885706</v>
      </c>
      <c r="B201" s="59" t="s">
        <v>11</v>
      </c>
      <c r="C201" s="2" t="s">
        <v>146</v>
      </c>
      <c r="D201" s="2" t="s">
        <v>87</v>
      </c>
      <c r="E201" s="2" t="s">
        <v>7</v>
      </c>
      <c r="F201" s="2" t="s">
        <v>16</v>
      </c>
      <c r="G201" s="2">
        <f t="shared" si="23"/>
        <v>2.7210773634962754E-4</v>
      </c>
      <c r="H201" s="2" t="s">
        <v>67</v>
      </c>
      <c r="I201" s="2" t="s">
        <v>68</v>
      </c>
      <c r="J201" s="2" t="s">
        <v>69</v>
      </c>
      <c r="K201" s="2" t="s">
        <v>62</v>
      </c>
      <c r="L201" s="2"/>
      <c r="M201" s="38" t="s">
        <v>70</v>
      </c>
    </row>
    <row r="202" spans="1:13" x14ac:dyDescent="0.2">
      <c r="A202" s="138">
        <f t="shared" si="24"/>
        <v>0.7460492702163376</v>
      </c>
      <c r="B202" s="59" t="s">
        <v>11</v>
      </c>
      <c r="C202" s="2" t="s">
        <v>146</v>
      </c>
      <c r="D202" s="2" t="s">
        <v>87</v>
      </c>
      <c r="E202" s="2" t="s">
        <v>7</v>
      </c>
      <c r="F202" s="2" t="s">
        <v>17</v>
      </c>
      <c r="G202" s="2">
        <f t="shared" si="23"/>
        <v>7.0715570636619683E-7</v>
      </c>
      <c r="H202" s="2" t="s">
        <v>67</v>
      </c>
      <c r="I202" s="2" t="s">
        <v>68</v>
      </c>
      <c r="J202" s="2" t="s">
        <v>69</v>
      </c>
      <c r="K202" s="2" t="s">
        <v>62</v>
      </c>
      <c r="L202" s="2"/>
      <c r="M202" s="38" t="s">
        <v>70</v>
      </c>
    </row>
    <row r="203" spans="1:13" x14ac:dyDescent="0.2">
      <c r="A203" s="138">
        <f t="shared" si="24"/>
        <v>1.7610605076258632</v>
      </c>
      <c r="B203" s="59" t="s">
        <v>11</v>
      </c>
      <c r="C203" s="2" t="s">
        <v>146</v>
      </c>
      <c r="D203" s="2" t="s">
        <v>87</v>
      </c>
      <c r="E203" s="2" t="s">
        <v>7</v>
      </c>
      <c r="F203" s="2" t="s">
        <v>18</v>
      </c>
      <c r="G203" s="2">
        <f t="shared" si="23"/>
        <v>1.6692516659960791E-6</v>
      </c>
      <c r="H203" s="2" t="s">
        <v>67</v>
      </c>
      <c r="I203" s="2" t="s">
        <v>68</v>
      </c>
      <c r="J203" s="2" t="s">
        <v>69</v>
      </c>
      <c r="K203" s="2" t="s">
        <v>62</v>
      </c>
      <c r="L203" s="2"/>
      <c r="M203" s="38" t="s">
        <v>70</v>
      </c>
    </row>
    <row r="204" spans="1:13" x14ac:dyDescent="0.2">
      <c r="A204" s="138">
        <f t="shared" si="24"/>
        <v>329.94413033229984</v>
      </c>
      <c r="B204" s="59" t="s">
        <v>11</v>
      </c>
      <c r="C204" s="2" t="s">
        <v>146</v>
      </c>
      <c r="D204" s="2" t="s">
        <v>87</v>
      </c>
      <c r="E204" s="2" t="s">
        <v>7</v>
      </c>
      <c r="F204" s="2" t="s">
        <v>19</v>
      </c>
      <c r="G204" s="2">
        <f t="shared" si="23"/>
        <v>3.1274325149981033E-4</v>
      </c>
      <c r="H204" s="2" t="s">
        <v>67</v>
      </c>
      <c r="I204" s="2" t="s">
        <v>68</v>
      </c>
      <c r="J204" s="2" t="s">
        <v>69</v>
      </c>
      <c r="K204" s="2" t="s">
        <v>62</v>
      </c>
      <c r="L204" s="2"/>
      <c r="M204" s="38" t="s">
        <v>70</v>
      </c>
    </row>
    <row r="205" spans="1:13" x14ac:dyDescent="0.2">
      <c r="A205" s="138">
        <f t="shared" si="24"/>
        <v>2.606837393524045</v>
      </c>
      <c r="B205" s="59" t="s">
        <v>11</v>
      </c>
      <c r="C205" s="2" t="s">
        <v>146</v>
      </c>
      <c r="D205" s="2" t="s">
        <v>87</v>
      </c>
      <c r="E205" s="2" t="s">
        <v>7</v>
      </c>
      <c r="F205" s="2" t="s">
        <v>20</v>
      </c>
      <c r="G205" s="2">
        <f t="shared" si="23"/>
        <v>2.4709359180322702E-6</v>
      </c>
      <c r="H205" s="2" t="s">
        <v>67</v>
      </c>
      <c r="I205" s="2" t="s">
        <v>68</v>
      </c>
      <c r="J205" s="2" t="s">
        <v>69</v>
      </c>
      <c r="K205" s="2" t="s">
        <v>62</v>
      </c>
      <c r="L205" s="2"/>
      <c r="M205" s="38" t="s">
        <v>70</v>
      </c>
    </row>
    <row r="206" spans="1:13" x14ac:dyDescent="0.2">
      <c r="A206" s="138">
        <f t="shared" si="24"/>
        <v>166350.21563472197</v>
      </c>
      <c r="B206" s="59" t="s">
        <v>11</v>
      </c>
      <c r="C206" s="2" t="s">
        <v>146</v>
      </c>
      <c r="D206" s="2" t="s">
        <v>87</v>
      </c>
      <c r="E206" s="2" t="s">
        <v>7</v>
      </c>
      <c r="F206" s="2" t="s">
        <v>21</v>
      </c>
      <c r="G206" s="2">
        <f t="shared" si="23"/>
        <v>0.15767792951158482</v>
      </c>
      <c r="H206" s="2" t="s">
        <v>67</v>
      </c>
      <c r="I206" s="2" t="s">
        <v>68</v>
      </c>
      <c r="J206" s="2" t="s">
        <v>69</v>
      </c>
      <c r="K206" s="2" t="s">
        <v>62</v>
      </c>
      <c r="L206" s="2"/>
      <c r="M206" s="38" t="s">
        <v>212</v>
      </c>
    </row>
    <row r="207" spans="1:13" x14ac:dyDescent="0.2">
      <c r="A207" s="138">
        <f t="shared" si="24"/>
        <v>5.6681621835435774</v>
      </c>
      <c r="B207" s="59" t="s">
        <v>11</v>
      </c>
      <c r="C207" s="2" t="s">
        <v>146</v>
      </c>
      <c r="D207" s="2" t="s">
        <v>113</v>
      </c>
      <c r="E207" s="2" t="s">
        <v>7</v>
      </c>
      <c r="F207" s="2" t="s">
        <v>8</v>
      </c>
      <c r="G207" s="2">
        <f t="shared" si="23"/>
        <v>5.3726655768185564E-6</v>
      </c>
      <c r="H207" s="2" t="s">
        <v>67</v>
      </c>
      <c r="I207" s="2" t="s">
        <v>68</v>
      </c>
      <c r="J207" s="2" t="s">
        <v>69</v>
      </c>
      <c r="K207" s="2" t="s">
        <v>62</v>
      </c>
      <c r="L207" s="2"/>
      <c r="M207" s="38" t="s">
        <v>70</v>
      </c>
    </row>
    <row r="208" spans="1:13" x14ac:dyDescent="0.2">
      <c r="A208" s="138">
        <f t="shared" si="24"/>
        <v>17.960560889189967</v>
      </c>
      <c r="B208" s="59" t="s">
        <v>11</v>
      </c>
      <c r="C208" s="2" t="s">
        <v>146</v>
      </c>
      <c r="D208" s="2" t="s">
        <v>113</v>
      </c>
      <c r="E208" s="2" t="s">
        <v>7</v>
      </c>
      <c r="F208" s="2" t="s">
        <v>12</v>
      </c>
      <c r="G208" s="2">
        <f t="shared" si="23"/>
        <v>1.7024228330985753E-5</v>
      </c>
      <c r="H208" s="2" t="s">
        <v>67</v>
      </c>
      <c r="I208" s="2" t="s">
        <v>68</v>
      </c>
      <c r="J208" s="2" t="s">
        <v>69</v>
      </c>
      <c r="K208" s="2" t="s">
        <v>62</v>
      </c>
      <c r="L208" s="2"/>
      <c r="M208" s="38" t="s">
        <v>70</v>
      </c>
    </row>
    <row r="209" spans="1:13" x14ac:dyDescent="0.2">
      <c r="A209" s="138">
        <f t="shared" si="24"/>
        <v>35.182276230500101</v>
      </c>
      <c r="B209" s="59" t="s">
        <v>11</v>
      </c>
      <c r="C209" s="2" t="s">
        <v>146</v>
      </c>
      <c r="D209" s="2" t="s">
        <v>113</v>
      </c>
      <c r="E209" s="2" t="s">
        <v>7</v>
      </c>
      <c r="F209" s="2" t="s">
        <v>13</v>
      </c>
      <c r="G209" s="2">
        <f t="shared" si="23"/>
        <v>3.334812912843612E-5</v>
      </c>
      <c r="H209" s="2" t="s">
        <v>67</v>
      </c>
      <c r="I209" s="2" t="s">
        <v>68</v>
      </c>
      <c r="J209" s="2" t="s">
        <v>69</v>
      </c>
      <c r="K209" s="2" t="s">
        <v>62</v>
      </c>
      <c r="L209" s="2"/>
      <c r="M209" s="38" t="s">
        <v>70</v>
      </c>
    </row>
    <row r="210" spans="1:13" x14ac:dyDescent="0.2">
      <c r="A210" s="138">
        <f t="shared" si="24"/>
        <v>6.3193231213628449</v>
      </c>
      <c r="B210" s="59" t="s">
        <v>11</v>
      </c>
      <c r="C210" s="2" t="s">
        <v>146</v>
      </c>
      <c r="D210" s="2" t="s">
        <v>113</v>
      </c>
      <c r="E210" s="2" t="s">
        <v>7</v>
      </c>
      <c r="F210" s="2" t="s">
        <v>14</v>
      </c>
      <c r="G210" s="2">
        <f t="shared" si="23"/>
        <v>5.9898797358889525E-6</v>
      </c>
      <c r="H210" s="2" t="s">
        <v>67</v>
      </c>
      <c r="I210" s="2" t="s">
        <v>68</v>
      </c>
      <c r="J210" s="2" t="s">
        <v>69</v>
      </c>
      <c r="K210" s="2" t="s">
        <v>62</v>
      </c>
      <c r="L210" s="2"/>
      <c r="M210" s="38" t="s">
        <v>70</v>
      </c>
    </row>
    <row r="211" spans="1:13" x14ac:dyDescent="0.2">
      <c r="A211" s="138">
        <f t="shared" si="24"/>
        <v>2.7380446590837897</v>
      </c>
      <c r="B211" s="59" t="s">
        <v>11</v>
      </c>
      <c r="C211" s="2" t="s">
        <v>146</v>
      </c>
      <c r="D211" s="2" t="s">
        <v>113</v>
      </c>
      <c r="E211" s="2" t="s">
        <v>7</v>
      </c>
      <c r="F211" s="2" t="s">
        <v>15</v>
      </c>
      <c r="G211" s="2">
        <f t="shared" si="23"/>
        <v>2.5953029943922173E-6</v>
      </c>
      <c r="H211" s="2" t="s">
        <v>67</v>
      </c>
      <c r="I211" s="2" t="s">
        <v>68</v>
      </c>
      <c r="J211" s="2" t="s">
        <v>69</v>
      </c>
      <c r="K211" s="2" t="s">
        <v>62</v>
      </c>
      <c r="L211" s="2"/>
      <c r="M211" s="38" t="s">
        <v>70</v>
      </c>
    </row>
    <row r="212" spans="1:13" x14ac:dyDescent="0.2">
      <c r="A212" s="138">
        <f t="shared" si="24"/>
        <v>86.528322533827904</v>
      </c>
      <c r="B212" s="59" t="s">
        <v>11</v>
      </c>
      <c r="C212" s="2" t="s">
        <v>146</v>
      </c>
      <c r="D212" s="2" t="s">
        <v>113</v>
      </c>
      <c r="E212" s="2" t="s">
        <v>7</v>
      </c>
      <c r="F212" s="2" t="s">
        <v>16</v>
      </c>
      <c r="G212" s="2">
        <f t="shared" si="23"/>
        <v>8.2017367330642558E-5</v>
      </c>
      <c r="H212" s="2" t="s">
        <v>67</v>
      </c>
      <c r="I212" s="2" t="s">
        <v>68</v>
      </c>
      <c r="J212" s="2" t="s">
        <v>69</v>
      </c>
      <c r="K212" s="2" t="s">
        <v>62</v>
      </c>
      <c r="L212" s="2"/>
      <c r="M212" s="38" t="s">
        <v>70</v>
      </c>
    </row>
    <row r="213" spans="1:13" x14ac:dyDescent="0.2">
      <c r="A213" s="138">
        <f t="shared" si="24"/>
        <v>0.22487047910857727</v>
      </c>
      <c r="B213" s="59" t="s">
        <v>11</v>
      </c>
      <c r="C213" s="2" t="s">
        <v>146</v>
      </c>
      <c r="D213" s="2" t="s">
        <v>113</v>
      </c>
      <c r="E213" s="2" t="s">
        <v>7</v>
      </c>
      <c r="F213" s="2" t="s">
        <v>17</v>
      </c>
      <c r="G213" s="2">
        <f t="shared" si="23"/>
        <v>2.131473735626325E-7</v>
      </c>
      <c r="H213" s="2" t="s">
        <v>67</v>
      </c>
      <c r="I213" s="2" t="s">
        <v>68</v>
      </c>
      <c r="J213" s="2" t="s">
        <v>69</v>
      </c>
      <c r="K213" s="2" t="s">
        <v>62</v>
      </c>
      <c r="L213" s="2"/>
      <c r="M213" s="38" t="s">
        <v>70</v>
      </c>
    </row>
    <row r="214" spans="1:13" x14ac:dyDescent="0.2">
      <c r="A214" s="138">
        <f t="shared" si="24"/>
        <v>0.53081014337590327</v>
      </c>
      <c r="B214" s="59" t="s">
        <v>11</v>
      </c>
      <c r="C214" s="2" t="s">
        <v>146</v>
      </c>
      <c r="D214" s="2" t="s">
        <v>113</v>
      </c>
      <c r="E214" s="2" t="s">
        <v>7</v>
      </c>
      <c r="F214" s="2" t="s">
        <v>18</v>
      </c>
      <c r="G214" s="2">
        <f t="shared" si="23"/>
        <v>5.0313757665962398E-7</v>
      </c>
      <c r="H214" s="2" t="s">
        <v>67</v>
      </c>
      <c r="I214" s="2" t="s">
        <v>68</v>
      </c>
      <c r="J214" s="2" t="s">
        <v>69</v>
      </c>
      <c r="K214" s="2" t="s">
        <v>62</v>
      </c>
      <c r="L214" s="2"/>
      <c r="M214" s="38" t="s">
        <v>70</v>
      </c>
    </row>
    <row r="215" spans="1:13" x14ac:dyDescent="0.2">
      <c r="A215" s="138">
        <f t="shared" si="24"/>
        <v>99.450126994122414</v>
      </c>
      <c r="B215" s="59" t="s">
        <v>11</v>
      </c>
      <c r="C215" s="2" t="s">
        <v>146</v>
      </c>
      <c r="D215" s="2" t="s">
        <v>113</v>
      </c>
      <c r="E215" s="2" t="s">
        <v>7</v>
      </c>
      <c r="F215" s="2" t="s">
        <v>19</v>
      </c>
      <c r="G215" s="2">
        <f t="shared" si="23"/>
        <v>9.4265523217177639E-5</v>
      </c>
      <c r="H215" s="2" t="s">
        <v>67</v>
      </c>
      <c r="I215" s="2" t="s">
        <v>68</v>
      </c>
      <c r="J215" s="2" t="s">
        <v>69</v>
      </c>
      <c r="K215" s="2" t="s">
        <v>62</v>
      </c>
      <c r="L215" s="2"/>
      <c r="M215" s="38" t="s">
        <v>70</v>
      </c>
    </row>
    <row r="216" spans="1:13" x14ac:dyDescent="0.2">
      <c r="A216" s="138">
        <f t="shared" si="24"/>
        <v>0.78574002688846767</v>
      </c>
      <c r="B216" s="59" t="s">
        <v>11</v>
      </c>
      <c r="C216" s="2" t="s">
        <v>146</v>
      </c>
      <c r="D216" s="2" t="s">
        <v>113</v>
      </c>
      <c r="E216" s="2" t="s">
        <v>7</v>
      </c>
      <c r="F216" s="2" t="s">
        <v>20</v>
      </c>
      <c r="G216" s="2">
        <f t="shared" si="23"/>
        <v>7.4477727667153333E-7</v>
      </c>
      <c r="H216" s="2" t="s">
        <v>67</v>
      </c>
      <c r="I216" s="2" t="s">
        <v>68</v>
      </c>
      <c r="J216" s="2" t="s">
        <v>69</v>
      </c>
      <c r="K216" s="2" t="s">
        <v>62</v>
      </c>
      <c r="L216" s="2"/>
      <c r="M216" s="38" t="s">
        <v>70</v>
      </c>
    </row>
    <row r="217" spans="1:13" x14ac:dyDescent="0.2">
      <c r="A217" s="138">
        <f t="shared" si="24"/>
        <v>50140.458791344703</v>
      </c>
      <c r="B217" s="59" t="s">
        <v>11</v>
      </c>
      <c r="C217" s="2" t="s">
        <v>146</v>
      </c>
      <c r="D217" s="2" t="s">
        <v>113</v>
      </c>
      <c r="E217" s="2" t="s">
        <v>7</v>
      </c>
      <c r="F217" s="2" t="s">
        <v>21</v>
      </c>
      <c r="G217" s="2">
        <f t="shared" si="23"/>
        <v>4.7526501224023424E-2</v>
      </c>
      <c r="H217" s="2" t="s">
        <v>67</v>
      </c>
      <c r="I217" s="2" t="s">
        <v>68</v>
      </c>
      <c r="J217" s="2" t="s">
        <v>69</v>
      </c>
      <c r="K217" s="2" t="s">
        <v>62</v>
      </c>
      <c r="L217" s="2"/>
      <c r="M217" s="38" t="s">
        <v>157</v>
      </c>
    </row>
    <row r="218" spans="1:13" x14ac:dyDescent="0.2">
      <c r="A218" s="138">
        <f t="shared" si="24"/>
        <v>0.7728041506215334</v>
      </c>
      <c r="B218" s="59" t="s">
        <v>11</v>
      </c>
      <c r="C218" s="2" t="s">
        <v>119</v>
      </c>
      <c r="D218" s="2" t="s">
        <v>100</v>
      </c>
      <c r="E218" s="2" t="s">
        <v>7</v>
      </c>
      <c r="F218" s="2" t="s">
        <v>8</v>
      </c>
      <c r="G218" s="2">
        <f t="shared" si="23"/>
        <v>7.3251578257965254E-7</v>
      </c>
      <c r="H218" s="2" t="s">
        <v>67</v>
      </c>
      <c r="I218" s="2" t="s">
        <v>68</v>
      </c>
      <c r="J218" s="2" t="s">
        <v>69</v>
      </c>
      <c r="K218" s="2" t="s">
        <v>62</v>
      </c>
      <c r="L218" s="2"/>
      <c r="M218" s="38" t="s">
        <v>70</v>
      </c>
    </row>
    <row r="219" spans="1:13" x14ac:dyDescent="0.2">
      <c r="A219" s="138">
        <f t="shared" si="24"/>
        <v>2.4487647941610939</v>
      </c>
      <c r="B219" s="59" t="s">
        <v>11</v>
      </c>
      <c r="C219" s="2" t="s">
        <v>119</v>
      </c>
      <c r="D219" s="2" t="s">
        <v>100</v>
      </c>
      <c r="E219" s="2" t="s">
        <v>7</v>
      </c>
      <c r="F219" s="2" t="s">
        <v>12</v>
      </c>
      <c r="G219" s="2">
        <f t="shared" si="23"/>
        <v>2.3211040702948761E-6</v>
      </c>
      <c r="H219" s="2" t="s">
        <v>67</v>
      </c>
      <c r="I219" s="2" t="s">
        <v>68</v>
      </c>
      <c r="J219" s="2" t="s">
        <v>69</v>
      </c>
      <c r="K219" s="2" t="s">
        <v>62</v>
      </c>
      <c r="L219" s="2"/>
      <c r="M219" s="38" t="s">
        <v>70</v>
      </c>
    </row>
    <row r="220" spans="1:13" x14ac:dyDescent="0.2">
      <c r="A220" s="138">
        <f t="shared" si="24"/>
        <v>4.796794484494793</v>
      </c>
      <c r="B220" s="59" t="s">
        <v>11</v>
      </c>
      <c r="C220" s="2" t="s">
        <v>119</v>
      </c>
      <c r="D220" s="2" t="s">
        <v>100</v>
      </c>
      <c r="E220" s="2" t="s">
        <v>7</v>
      </c>
      <c r="F220" s="2" t="s">
        <v>13</v>
      </c>
      <c r="G220" s="2">
        <f t="shared" si="23"/>
        <v>4.5467246298528854E-6</v>
      </c>
      <c r="H220" s="2" t="s">
        <v>67</v>
      </c>
      <c r="I220" s="2" t="s">
        <v>68</v>
      </c>
      <c r="J220" s="2" t="s">
        <v>69</v>
      </c>
      <c r="K220" s="2" t="s">
        <v>62</v>
      </c>
      <c r="L220" s="2"/>
      <c r="M220" s="38" t="s">
        <v>70</v>
      </c>
    </row>
    <row r="221" spans="1:13" x14ac:dyDescent="0.2">
      <c r="A221" s="138">
        <f t="shared" si="24"/>
        <v>0.86158422768607879</v>
      </c>
      <c r="B221" s="59" t="s">
        <v>11</v>
      </c>
      <c r="C221" s="2" t="s">
        <v>119</v>
      </c>
      <c r="D221" s="2" t="s">
        <v>100</v>
      </c>
      <c r="E221" s="2" t="s">
        <v>7</v>
      </c>
      <c r="F221" s="2" t="s">
        <v>14</v>
      </c>
      <c r="G221" s="2">
        <f t="shared" si="23"/>
        <v>8.1666751439438749E-7</v>
      </c>
      <c r="H221" s="2" t="s">
        <v>67</v>
      </c>
      <c r="I221" s="2" t="s">
        <v>68</v>
      </c>
      <c r="J221" s="2" t="s">
        <v>69</v>
      </c>
      <c r="K221" s="2" t="s">
        <v>62</v>
      </c>
      <c r="L221" s="2"/>
      <c r="M221" s="38" t="s">
        <v>70</v>
      </c>
    </row>
    <row r="222" spans="1:13" x14ac:dyDescent="0.2">
      <c r="A222" s="138">
        <f t="shared" si="24"/>
        <v>0.37330835085671932</v>
      </c>
      <c r="B222" s="59" t="s">
        <v>11</v>
      </c>
      <c r="C222" s="2" t="s">
        <v>119</v>
      </c>
      <c r="D222" s="2" t="s">
        <v>100</v>
      </c>
      <c r="E222" s="2" t="s">
        <v>7</v>
      </c>
      <c r="F222" s="2" t="s">
        <v>15</v>
      </c>
      <c r="G222" s="2">
        <f t="shared" si="23"/>
        <v>3.5384677806324104E-7</v>
      </c>
      <c r="H222" s="2" t="s">
        <v>67</v>
      </c>
      <c r="I222" s="2" t="s">
        <v>68</v>
      </c>
      <c r="J222" s="2" t="s">
        <v>69</v>
      </c>
      <c r="K222" s="2" t="s">
        <v>62</v>
      </c>
      <c r="L222" s="2"/>
      <c r="M222" s="38" t="s">
        <v>70</v>
      </c>
    </row>
    <row r="223" spans="1:13" x14ac:dyDescent="0.2">
      <c r="A223" s="138">
        <f t="shared" si="24"/>
        <v>11.797377110098152</v>
      </c>
      <c r="B223" s="59" t="s">
        <v>11</v>
      </c>
      <c r="C223" s="2" t="s">
        <v>119</v>
      </c>
      <c r="D223" s="2" t="s">
        <v>100</v>
      </c>
      <c r="E223" s="2" t="s">
        <v>7</v>
      </c>
      <c r="F223" s="2" t="s">
        <v>16</v>
      </c>
      <c r="G223" s="2">
        <f t="shared" si="23"/>
        <v>1.1182347971657016E-5</v>
      </c>
      <c r="H223" s="2" t="s">
        <v>67</v>
      </c>
      <c r="I223" s="2" t="s">
        <v>68</v>
      </c>
      <c r="J223" s="2" t="s">
        <v>69</v>
      </c>
      <c r="K223" s="2" t="s">
        <v>62</v>
      </c>
      <c r="L223" s="2"/>
      <c r="M223" s="38" t="s">
        <v>70</v>
      </c>
    </row>
    <row r="224" spans="1:13" x14ac:dyDescent="0.2">
      <c r="A224" s="138">
        <f t="shared" si="24"/>
        <v>3.0659115596921468E-2</v>
      </c>
      <c r="B224" s="59" t="s">
        <v>11</v>
      </c>
      <c r="C224" s="2" t="s">
        <v>119</v>
      </c>
      <c r="D224" s="2" t="s">
        <v>100</v>
      </c>
      <c r="E224" s="2" t="s">
        <v>7</v>
      </c>
      <c r="F224" s="2" t="s">
        <v>17</v>
      </c>
      <c r="G224" s="2">
        <f t="shared" si="23"/>
        <v>2.9060773077650682E-8</v>
      </c>
      <c r="H224" s="2" t="s">
        <v>67</v>
      </c>
      <c r="I224" s="2" t="s">
        <v>68</v>
      </c>
      <c r="J224" s="2" t="s">
        <v>69</v>
      </c>
      <c r="K224" s="2" t="s">
        <v>62</v>
      </c>
      <c r="L224" s="2"/>
      <c r="M224" s="38" t="s">
        <v>70</v>
      </c>
    </row>
    <row r="225" spans="1:13" x14ac:dyDescent="0.2">
      <c r="A225" s="138">
        <f t="shared" si="24"/>
        <v>7.237130285083973E-2</v>
      </c>
      <c r="B225" s="59" t="s">
        <v>11</v>
      </c>
      <c r="C225" s="2" t="s">
        <v>119</v>
      </c>
      <c r="D225" s="2" t="s">
        <v>100</v>
      </c>
      <c r="E225" s="2" t="s">
        <v>7</v>
      </c>
      <c r="F225" s="2" t="s">
        <v>18</v>
      </c>
      <c r="G225" s="2">
        <f t="shared" si="23"/>
        <v>6.8598391327810173E-8</v>
      </c>
      <c r="H225" s="2" t="s">
        <v>67</v>
      </c>
      <c r="I225" s="2" t="s">
        <v>68</v>
      </c>
      <c r="J225" s="2" t="s">
        <v>69</v>
      </c>
      <c r="K225" s="2" t="s">
        <v>62</v>
      </c>
      <c r="L225" s="2"/>
      <c r="M225" s="38" t="s">
        <v>70</v>
      </c>
    </row>
    <row r="226" spans="1:13" x14ac:dyDescent="0.2">
      <c r="A226" s="138">
        <f t="shared" si="24"/>
        <v>13.559151702474487</v>
      </c>
      <c r="B226" s="59" t="s">
        <v>11</v>
      </c>
      <c r="C226" s="2" t="s">
        <v>119</v>
      </c>
      <c r="D226" s="2" t="s">
        <v>100</v>
      </c>
      <c r="E226" s="2" t="s">
        <v>7</v>
      </c>
      <c r="F226" s="2" t="s">
        <v>19</v>
      </c>
      <c r="G226" s="2">
        <f t="shared" si="23"/>
        <v>1.2852276495236481E-5</v>
      </c>
      <c r="H226" s="2" t="s">
        <v>67</v>
      </c>
      <c r="I226" s="2" t="s">
        <v>68</v>
      </c>
      <c r="J226" s="2" t="s">
        <v>69</v>
      </c>
      <c r="K226" s="2" t="s">
        <v>62</v>
      </c>
      <c r="L226" s="2"/>
      <c r="M226" s="38" t="s">
        <v>70</v>
      </c>
    </row>
    <row r="227" spans="1:13" x14ac:dyDescent="0.2">
      <c r="A227" s="138">
        <f t="shared" si="24"/>
        <v>0.10712875433448943</v>
      </c>
      <c r="B227" s="59" t="s">
        <v>11</v>
      </c>
      <c r="C227" s="2" t="s">
        <v>119</v>
      </c>
      <c r="D227" s="2" t="s">
        <v>100</v>
      </c>
      <c r="E227" s="2" t="s">
        <v>7</v>
      </c>
      <c r="F227" s="2" t="s">
        <v>20</v>
      </c>
      <c r="G227" s="2">
        <f t="shared" si="23"/>
        <v>1.0154384297108003E-7</v>
      </c>
      <c r="H227" s="2" t="s">
        <v>67</v>
      </c>
      <c r="I227" s="2" t="s">
        <v>68</v>
      </c>
      <c r="J227" s="2" t="s">
        <v>69</v>
      </c>
      <c r="K227" s="2" t="s">
        <v>62</v>
      </c>
      <c r="L227" s="2"/>
      <c r="M227" s="38" t="s">
        <v>70</v>
      </c>
    </row>
    <row r="228" spans="1:13" x14ac:dyDescent="0.2">
      <c r="A228" s="138">
        <f t="shared" si="24"/>
        <v>6836.2113526883059</v>
      </c>
      <c r="B228" s="59" t="s">
        <v>11</v>
      </c>
      <c r="C228" s="2" t="s">
        <v>119</v>
      </c>
      <c r="D228" s="2" t="s">
        <v>100</v>
      </c>
      <c r="E228" s="2" t="s">
        <v>7</v>
      </c>
      <c r="F228" s="2" t="s">
        <v>21</v>
      </c>
      <c r="G228" s="2">
        <f t="shared" si="23"/>
        <v>6.47982118738228E-3</v>
      </c>
      <c r="H228" s="2" t="s">
        <v>67</v>
      </c>
      <c r="I228" s="2" t="s">
        <v>68</v>
      </c>
      <c r="J228" s="2" t="s">
        <v>69</v>
      </c>
      <c r="K228" s="2" t="s">
        <v>62</v>
      </c>
      <c r="L228" s="2"/>
      <c r="M228" s="38" t="s">
        <v>157</v>
      </c>
    </row>
    <row r="229" spans="1:13" x14ac:dyDescent="0.2">
      <c r="A229" s="138">
        <f t="shared" si="24"/>
        <v>5.6681621835435774</v>
      </c>
      <c r="B229" s="59" t="s">
        <v>11</v>
      </c>
      <c r="C229" s="2" t="s">
        <v>119</v>
      </c>
      <c r="D229" s="2" t="s">
        <v>113</v>
      </c>
      <c r="E229" s="2" t="s">
        <v>7</v>
      </c>
      <c r="F229" s="2" t="s">
        <v>8</v>
      </c>
      <c r="G229" s="2">
        <f t="shared" si="23"/>
        <v>5.3726655768185564E-6</v>
      </c>
      <c r="H229" s="2" t="s">
        <v>67</v>
      </c>
      <c r="I229" s="2" t="s">
        <v>68</v>
      </c>
      <c r="J229" s="2" t="s">
        <v>69</v>
      </c>
      <c r="K229" s="2" t="s">
        <v>62</v>
      </c>
      <c r="L229" s="2"/>
      <c r="M229" s="38" t="s">
        <v>70</v>
      </c>
    </row>
    <row r="230" spans="1:13" x14ac:dyDescent="0.2">
      <c r="A230" s="138">
        <f t="shared" si="24"/>
        <v>17.960560889189967</v>
      </c>
      <c r="B230" s="59" t="s">
        <v>11</v>
      </c>
      <c r="C230" s="2" t="s">
        <v>119</v>
      </c>
      <c r="D230" s="2" t="s">
        <v>113</v>
      </c>
      <c r="E230" s="2" t="s">
        <v>7</v>
      </c>
      <c r="F230" s="2" t="s">
        <v>12</v>
      </c>
      <c r="G230" s="2">
        <f t="shared" si="23"/>
        <v>1.7024228330985753E-5</v>
      </c>
      <c r="H230" s="2" t="s">
        <v>67</v>
      </c>
      <c r="I230" s="2" t="s">
        <v>68</v>
      </c>
      <c r="J230" s="2" t="s">
        <v>69</v>
      </c>
      <c r="K230" s="2" t="s">
        <v>62</v>
      </c>
      <c r="L230" s="2"/>
      <c r="M230" s="38" t="s">
        <v>70</v>
      </c>
    </row>
    <row r="231" spans="1:13" x14ac:dyDescent="0.2">
      <c r="A231" s="138">
        <f t="shared" si="24"/>
        <v>35.182276230500101</v>
      </c>
      <c r="B231" s="59" t="s">
        <v>11</v>
      </c>
      <c r="C231" s="2" t="s">
        <v>119</v>
      </c>
      <c r="D231" s="2" t="s">
        <v>113</v>
      </c>
      <c r="E231" s="2" t="s">
        <v>7</v>
      </c>
      <c r="F231" s="2" t="s">
        <v>13</v>
      </c>
      <c r="G231" s="2">
        <f t="shared" si="23"/>
        <v>3.334812912843612E-5</v>
      </c>
      <c r="H231" s="2" t="s">
        <v>67</v>
      </c>
      <c r="I231" s="2" t="s">
        <v>68</v>
      </c>
      <c r="J231" s="2" t="s">
        <v>69</v>
      </c>
      <c r="K231" s="2" t="s">
        <v>62</v>
      </c>
      <c r="L231" s="2"/>
      <c r="M231" s="38" t="s">
        <v>70</v>
      </c>
    </row>
    <row r="232" spans="1:13" x14ac:dyDescent="0.2">
      <c r="A232" s="138">
        <f t="shared" si="24"/>
        <v>6.3193231213628449</v>
      </c>
      <c r="B232" s="59" t="s">
        <v>11</v>
      </c>
      <c r="C232" s="2" t="s">
        <v>119</v>
      </c>
      <c r="D232" s="2" t="s">
        <v>113</v>
      </c>
      <c r="E232" s="2" t="s">
        <v>7</v>
      </c>
      <c r="F232" s="2" t="s">
        <v>14</v>
      </c>
      <c r="G232" s="2">
        <f t="shared" si="23"/>
        <v>5.9898797358889525E-6</v>
      </c>
      <c r="H232" s="2" t="s">
        <v>67</v>
      </c>
      <c r="I232" s="2" t="s">
        <v>68</v>
      </c>
      <c r="J232" s="2" t="s">
        <v>69</v>
      </c>
      <c r="K232" s="2" t="s">
        <v>62</v>
      </c>
      <c r="L232" s="2"/>
      <c r="M232" s="38" t="s">
        <v>70</v>
      </c>
    </row>
    <row r="233" spans="1:13" x14ac:dyDescent="0.2">
      <c r="A233" s="138">
        <f t="shared" si="24"/>
        <v>2.7380446590837897</v>
      </c>
      <c r="B233" s="59" t="s">
        <v>11</v>
      </c>
      <c r="C233" s="2" t="s">
        <v>119</v>
      </c>
      <c r="D233" s="2" t="s">
        <v>113</v>
      </c>
      <c r="E233" s="2" t="s">
        <v>7</v>
      </c>
      <c r="F233" s="2" t="s">
        <v>15</v>
      </c>
      <c r="G233" s="2">
        <f t="shared" si="23"/>
        <v>2.5953029943922173E-6</v>
      </c>
      <c r="H233" s="2" t="s">
        <v>67</v>
      </c>
      <c r="I233" s="2" t="s">
        <v>68</v>
      </c>
      <c r="J233" s="2" t="s">
        <v>69</v>
      </c>
      <c r="K233" s="2" t="s">
        <v>62</v>
      </c>
      <c r="L233" s="2"/>
      <c r="M233" s="38" t="s">
        <v>70</v>
      </c>
    </row>
    <row r="234" spans="1:13" x14ac:dyDescent="0.2">
      <c r="A234" s="138">
        <f t="shared" si="24"/>
        <v>86.528322533827904</v>
      </c>
      <c r="B234" s="59" t="s">
        <v>11</v>
      </c>
      <c r="C234" s="2" t="s">
        <v>119</v>
      </c>
      <c r="D234" s="2" t="s">
        <v>113</v>
      </c>
      <c r="E234" s="2" t="s">
        <v>7</v>
      </c>
      <c r="F234" s="2" t="s">
        <v>16</v>
      </c>
      <c r="G234" s="2">
        <f t="shared" si="23"/>
        <v>8.2017367330642558E-5</v>
      </c>
      <c r="H234" s="2" t="s">
        <v>67</v>
      </c>
      <c r="I234" s="2" t="s">
        <v>68</v>
      </c>
      <c r="J234" s="2" t="s">
        <v>69</v>
      </c>
      <c r="K234" s="2" t="s">
        <v>62</v>
      </c>
      <c r="L234" s="2"/>
      <c r="M234" s="38" t="s">
        <v>70</v>
      </c>
    </row>
    <row r="235" spans="1:13" x14ac:dyDescent="0.2">
      <c r="A235" s="138">
        <f t="shared" si="24"/>
        <v>0.22487047910857727</v>
      </c>
      <c r="B235" s="59" t="s">
        <v>11</v>
      </c>
      <c r="C235" s="2" t="s">
        <v>119</v>
      </c>
      <c r="D235" s="2" t="s">
        <v>113</v>
      </c>
      <c r="E235" s="2" t="s">
        <v>7</v>
      </c>
      <c r="F235" s="2" t="s">
        <v>17</v>
      </c>
      <c r="G235" s="2">
        <f t="shared" si="23"/>
        <v>2.131473735626325E-7</v>
      </c>
      <c r="H235" s="2" t="s">
        <v>67</v>
      </c>
      <c r="I235" s="2" t="s">
        <v>68</v>
      </c>
      <c r="J235" s="2" t="s">
        <v>69</v>
      </c>
      <c r="K235" s="2" t="s">
        <v>62</v>
      </c>
      <c r="L235" s="2"/>
      <c r="M235" s="38" t="s">
        <v>70</v>
      </c>
    </row>
    <row r="236" spans="1:13" x14ac:dyDescent="0.2">
      <c r="A236" s="138">
        <f t="shared" si="24"/>
        <v>0.53081014337590327</v>
      </c>
      <c r="B236" s="59" t="s">
        <v>11</v>
      </c>
      <c r="C236" s="2" t="s">
        <v>119</v>
      </c>
      <c r="D236" s="2" t="s">
        <v>113</v>
      </c>
      <c r="E236" s="2" t="s">
        <v>7</v>
      </c>
      <c r="F236" s="2" t="s">
        <v>18</v>
      </c>
      <c r="G236" s="2">
        <f t="shared" ref="G236:G299" si="25">A236/1000/10^6/0.001055</f>
        <v>5.0313757665962398E-7</v>
      </c>
      <c r="H236" s="2" t="s">
        <v>67</v>
      </c>
      <c r="I236" s="2" t="s">
        <v>68</v>
      </c>
      <c r="J236" s="2" t="s">
        <v>69</v>
      </c>
      <c r="K236" s="2" t="s">
        <v>62</v>
      </c>
      <c r="L236" s="2"/>
      <c r="M236" s="38" t="s">
        <v>70</v>
      </c>
    </row>
    <row r="237" spans="1:13" x14ac:dyDescent="0.2">
      <c r="A237" s="138">
        <f t="shared" ref="A237:A283" si="26">BS133</f>
        <v>99.450126994122414</v>
      </c>
      <c r="B237" s="59" t="s">
        <v>11</v>
      </c>
      <c r="C237" s="2" t="s">
        <v>119</v>
      </c>
      <c r="D237" s="2" t="s">
        <v>113</v>
      </c>
      <c r="E237" s="2" t="s">
        <v>7</v>
      </c>
      <c r="F237" s="2" t="s">
        <v>19</v>
      </c>
      <c r="G237" s="2">
        <f t="shared" si="25"/>
        <v>9.4265523217177639E-5</v>
      </c>
      <c r="H237" s="2" t="s">
        <v>67</v>
      </c>
      <c r="I237" s="2" t="s">
        <v>68</v>
      </c>
      <c r="J237" s="2" t="s">
        <v>69</v>
      </c>
      <c r="K237" s="2" t="s">
        <v>62</v>
      </c>
      <c r="L237" s="2"/>
      <c r="M237" s="38" t="s">
        <v>70</v>
      </c>
    </row>
    <row r="238" spans="1:13" x14ac:dyDescent="0.2">
      <c r="A238" s="138">
        <f t="shared" si="26"/>
        <v>0.78574002688846767</v>
      </c>
      <c r="B238" s="59" t="s">
        <v>11</v>
      </c>
      <c r="C238" s="2" t="s">
        <v>119</v>
      </c>
      <c r="D238" s="2" t="s">
        <v>113</v>
      </c>
      <c r="E238" s="2" t="s">
        <v>7</v>
      </c>
      <c r="F238" s="2" t="s">
        <v>20</v>
      </c>
      <c r="G238" s="2">
        <f t="shared" si="25"/>
        <v>7.4477727667153333E-7</v>
      </c>
      <c r="H238" s="2" t="s">
        <v>67</v>
      </c>
      <c r="I238" s="2" t="s">
        <v>68</v>
      </c>
      <c r="J238" s="2" t="s">
        <v>69</v>
      </c>
      <c r="K238" s="2" t="s">
        <v>62</v>
      </c>
      <c r="L238" s="2"/>
      <c r="M238" s="38" t="s">
        <v>70</v>
      </c>
    </row>
    <row r="239" spans="1:13" x14ac:dyDescent="0.2">
      <c r="A239" s="138">
        <f t="shared" si="26"/>
        <v>50140.458791344703</v>
      </c>
      <c r="B239" s="59" t="s">
        <v>11</v>
      </c>
      <c r="C239" s="2" t="s">
        <v>119</v>
      </c>
      <c r="D239" s="2" t="s">
        <v>113</v>
      </c>
      <c r="E239" s="2" t="s">
        <v>7</v>
      </c>
      <c r="F239" s="2" t="s">
        <v>21</v>
      </c>
      <c r="G239" s="2">
        <f t="shared" si="25"/>
        <v>4.7526501224023424E-2</v>
      </c>
      <c r="H239" s="2" t="s">
        <v>67</v>
      </c>
      <c r="I239" s="2" t="s">
        <v>68</v>
      </c>
      <c r="J239" s="2" t="s">
        <v>69</v>
      </c>
      <c r="K239" s="2" t="s">
        <v>62</v>
      </c>
      <c r="L239" s="2"/>
      <c r="M239" s="38" t="s">
        <v>212</v>
      </c>
    </row>
    <row r="240" spans="1:13" x14ac:dyDescent="0.2">
      <c r="A240" s="138">
        <f t="shared" si="26"/>
        <v>0.22698173717034373</v>
      </c>
      <c r="B240" s="59" t="s">
        <v>11</v>
      </c>
      <c r="C240" s="2" t="s">
        <v>123</v>
      </c>
      <c r="D240" s="2" t="s">
        <v>108</v>
      </c>
      <c r="E240" s="2" t="s">
        <v>7</v>
      </c>
      <c r="F240" s="2" t="s">
        <v>8</v>
      </c>
      <c r="G240" s="2">
        <f t="shared" si="25"/>
        <v>2.151485660382405E-7</v>
      </c>
      <c r="H240" s="2" t="s">
        <v>67</v>
      </c>
      <c r="I240" s="2" t="s">
        <v>68</v>
      </c>
      <c r="J240" s="2" t="s">
        <v>69</v>
      </c>
      <c r="K240" s="2" t="s">
        <v>62</v>
      </c>
      <c r="L240" s="2"/>
      <c r="M240" s="38" t="s">
        <v>70</v>
      </c>
    </row>
    <row r="241" spans="1:13" x14ac:dyDescent="0.2">
      <c r="A241" s="138">
        <f t="shared" si="26"/>
        <v>0.71923123918684695</v>
      </c>
      <c r="B241" s="59" t="s">
        <v>11</v>
      </c>
      <c r="C241" s="2" t="s">
        <v>123</v>
      </c>
      <c r="D241" s="2" t="s">
        <v>108</v>
      </c>
      <c r="E241" s="2" t="s">
        <v>7</v>
      </c>
      <c r="F241" s="2" t="s">
        <v>12</v>
      </c>
      <c r="G241" s="2">
        <f t="shared" si="25"/>
        <v>6.8173577174108726E-7</v>
      </c>
      <c r="H241" s="2" t="s">
        <v>67</v>
      </c>
      <c r="I241" s="2" t="s">
        <v>68</v>
      </c>
      <c r="J241" s="2" t="s">
        <v>69</v>
      </c>
      <c r="K241" s="2" t="s">
        <v>62</v>
      </c>
      <c r="L241" s="2"/>
      <c r="M241" s="38" t="s">
        <v>70</v>
      </c>
    </row>
    <row r="242" spans="1:13" x14ac:dyDescent="0.2">
      <c r="A242" s="138">
        <f t="shared" si="26"/>
        <v>1.4088753846159967</v>
      </c>
      <c r="B242" s="59" t="s">
        <v>11</v>
      </c>
      <c r="C242" s="2" t="s">
        <v>123</v>
      </c>
      <c r="D242" s="2" t="s">
        <v>108</v>
      </c>
      <c r="E242" s="2" t="s">
        <v>7</v>
      </c>
      <c r="F242" s="2" t="s">
        <v>13</v>
      </c>
      <c r="G242" s="2">
        <f t="shared" si="25"/>
        <v>1.335426904849286E-6</v>
      </c>
      <c r="H242" s="2" t="s">
        <v>67</v>
      </c>
      <c r="I242" s="2" t="s">
        <v>68</v>
      </c>
      <c r="J242" s="2" t="s">
        <v>69</v>
      </c>
      <c r="K242" s="2" t="s">
        <v>62</v>
      </c>
      <c r="L242" s="2"/>
      <c r="M242" s="38" t="s">
        <v>70</v>
      </c>
    </row>
    <row r="243" spans="1:13" x14ac:dyDescent="0.2">
      <c r="A243" s="138">
        <f t="shared" si="26"/>
        <v>0.25305749789448129</v>
      </c>
      <c r="B243" s="59" t="s">
        <v>11</v>
      </c>
      <c r="C243" s="2" t="s">
        <v>123</v>
      </c>
      <c r="D243" s="2" t="s">
        <v>108</v>
      </c>
      <c r="E243" s="2" t="s">
        <v>7</v>
      </c>
      <c r="F243" s="2" t="s">
        <v>14</v>
      </c>
      <c r="G243" s="2">
        <f t="shared" si="25"/>
        <v>2.3986492691420028E-7</v>
      </c>
      <c r="H243" s="2" t="s">
        <v>67</v>
      </c>
      <c r="I243" s="2" t="s">
        <v>68</v>
      </c>
      <c r="J243" s="2" t="s">
        <v>69</v>
      </c>
      <c r="K243" s="2" t="s">
        <v>62</v>
      </c>
      <c r="L243" s="2"/>
      <c r="M243" s="38" t="s">
        <v>70</v>
      </c>
    </row>
    <row r="244" spans="1:13" x14ac:dyDescent="0.2">
      <c r="A244" s="138">
        <f t="shared" si="26"/>
        <v>0.10964508654554486</v>
      </c>
      <c r="B244" s="59" t="s">
        <v>11</v>
      </c>
      <c r="C244" s="2" t="s">
        <v>123</v>
      </c>
      <c r="D244" s="2" t="s">
        <v>108</v>
      </c>
      <c r="E244" s="2" t="s">
        <v>7</v>
      </c>
      <c r="F244" s="2" t="s">
        <v>15</v>
      </c>
      <c r="G244" s="2">
        <f t="shared" si="25"/>
        <v>1.0392899198629845E-7</v>
      </c>
      <c r="H244" s="2" t="s">
        <v>67</v>
      </c>
      <c r="I244" s="2" t="s">
        <v>68</v>
      </c>
      <c r="J244" s="2" t="s">
        <v>69</v>
      </c>
      <c r="K244" s="2" t="s">
        <v>62</v>
      </c>
      <c r="L244" s="2"/>
      <c r="M244" s="38" t="s">
        <v>70</v>
      </c>
    </row>
    <row r="245" spans="1:13" x14ac:dyDescent="0.2">
      <c r="A245" s="138">
        <f t="shared" si="26"/>
        <v>3.4650294623160294</v>
      </c>
      <c r="B245" s="59" t="s">
        <v>11</v>
      </c>
      <c r="C245" s="2" t="s">
        <v>123</v>
      </c>
      <c r="D245" s="2" t="s">
        <v>108</v>
      </c>
      <c r="E245" s="2" t="s">
        <v>7</v>
      </c>
      <c r="F245" s="2" t="s">
        <v>16</v>
      </c>
      <c r="G245" s="2">
        <f t="shared" si="25"/>
        <v>3.2843881159393642E-6</v>
      </c>
      <c r="H245" s="2" t="s">
        <v>67</v>
      </c>
      <c r="I245" s="2" t="s">
        <v>68</v>
      </c>
      <c r="J245" s="2" t="s">
        <v>69</v>
      </c>
      <c r="K245" s="2" t="s">
        <v>62</v>
      </c>
      <c r="L245" s="2"/>
      <c r="M245" s="38" t="s">
        <v>70</v>
      </c>
    </row>
    <row r="246" spans="1:13" x14ac:dyDescent="0.2">
      <c r="A246" s="138">
        <f t="shared" si="26"/>
        <v>9.0049455773480759E-3</v>
      </c>
      <c r="B246" s="59" t="s">
        <v>11</v>
      </c>
      <c r="C246" s="2" t="s">
        <v>123</v>
      </c>
      <c r="D246" s="2" t="s">
        <v>108</v>
      </c>
      <c r="E246" s="2" t="s">
        <v>7</v>
      </c>
      <c r="F246" s="2" t="s">
        <v>17</v>
      </c>
      <c r="G246" s="2">
        <f t="shared" si="25"/>
        <v>8.5354934382446213E-9</v>
      </c>
      <c r="H246" s="2" t="s">
        <v>67</v>
      </c>
      <c r="I246" s="2" t="s">
        <v>68</v>
      </c>
      <c r="J246" s="2" t="s">
        <v>69</v>
      </c>
      <c r="K246" s="2" t="s">
        <v>62</v>
      </c>
      <c r="L246" s="2"/>
      <c r="M246" s="38" t="s">
        <v>70</v>
      </c>
    </row>
    <row r="247" spans="1:13" x14ac:dyDescent="0.2">
      <c r="A247" s="138">
        <f t="shared" si="26"/>
        <v>2.1256309285027968E-2</v>
      </c>
      <c r="B247" s="59" t="s">
        <v>11</v>
      </c>
      <c r="C247" s="2" t="s">
        <v>123</v>
      </c>
      <c r="D247" s="2" t="s">
        <v>108</v>
      </c>
      <c r="E247" s="2" t="s">
        <v>7</v>
      </c>
      <c r="F247" s="2" t="s">
        <v>18</v>
      </c>
      <c r="G247" s="2">
        <f t="shared" si="25"/>
        <v>2.0148160459742151E-8</v>
      </c>
      <c r="H247" s="2" t="s">
        <v>67</v>
      </c>
      <c r="I247" s="2" t="s">
        <v>68</v>
      </c>
      <c r="J247" s="2" t="s">
        <v>69</v>
      </c>
      <c r="K247" s="2" t="s">
        <v>62</v>
      </c>
      <c r="L247" s="2"/>
      <c r="M247" s="38" t="s">
        <v>70</v>
      </c>
    </row>
    <row r="248" spans="1:13" x14ac:dyDescent="0.2">
      <c r="A248" s="138">
        <f t="shared" si="26"/>
        <v>3.9824835380460057</v>
      </c>
      <c r="B248" s="59" t="s">
        <v>11</v>
      </c>
      <c r="C248" s="2" t="s">
        <v>123</v>
      </c>
      <c r="D248" s="2" t="s">
        <v>108</v>
      </c>
      <c r="E248" s="2" t="s">
        <v>7</v>
      </c>
      <c r="F248" s="2" t="s">
        <v>19</v>
      </c>
      <c r="G248" s="2">
        <f t="shared" si="25"/>
        <v>3.7748659128398155E-6</v>
      </c>
      <c r="H248" s="2" t="s">
        <v>67</v>
      </c>
      <c r="I248" s="2" t="s">
        <v>68</v>
      </c>
      <c r="J248" s="2" t="s">
        <v>69</v>
      </c>
      <c r="K248" s="2" t="s">
        <v>62</v>
      </c>
      <c r="L248" s="2"/>
      <c r="M248" s="38" t="s">
        <v>70</v>
      </c>
    </row>
    <row r="249" spans="1:13" x14ac:dyDescent="0.2">
      <c r="A249" s="138">
        <f t="shared" si="26"/>
        <v>3.146498467972883E-2</v>
      </c>
      <c r="B249" s="59" t="s">
        <v>11</v>
      </c>
      <c r="C249" s="2" t="s">
        <v>123</v>
      </c>
      <c r="D249" s="2" t="s">
        <v>108</v>
      </c>
      <c r="E249" s="2" t="s">
        <v>7</v>
      </c>
      <c r="F249" s="2" t="s">
        <v>20</v>
      </c>
      <c r="G249" s="2">
        <f t="shared" si="25"/>
        <v>2.9824630028178991E-8</v>
      </c>
      <c r="H249" s="2" t="s">
        <v>67</v>
      </c>
      <c r="I249" s="2" t="s">
        <v>68</v>
      </c>
      <c r="J249" s="2" t="s">
        <v>69</v>
      </c>
      <c r="K249" s="2" t="s">
        <v>62</v>
      </c>
      <c r="L249" s="2"/>
      <c r="M249" s="38" t="s">
        <v>70</v>
      </c>
    </row>
    <row r="250" spans="1:13" x14ac:dyDescent="0.2">
      <c r="A250" s="138">
        <f t="shared" si="26"/>
        <v>2007.8762869594514</v>
      </c>
      <c r="B250" s="59" t="s">
        <v>11</v>
      </c>
      <c r="C250" s="2" t="s">
        <v>123</v>
      </c>
      <c r="D250" s="2" t="s">
        <v>108</v>
      </c>
      <c r="E250" s="2" t="s">
        <v>7</v>
      </c>
      <c r="F250" s="2" t="s">
        <v>21</v>
      </c>
      <c r="G250" s="2">
        <f t="shared" si="25"/>
        <v>1.9032002719994799E-3</v>
      </c>
      <c r="H250" s="2" t="s">
        <v>67</v>
      </c>
      <c r="I250" s="2" t="s">
        <v>68</v>
      </c>
      <c r="J250" s="2" t="s">
        <v>69</v>
      </c>
      <c r="K250" s="2" t="s">
        <v>62</v>
      </c>
      <c r="L250" s="2"/>
      <c r="M250" s="38" t="s">
        <v>212</v>
      </c>
    </row>
    <row r="251" spans="1:13" x14ac:dyDescent="0.2">
      <c r="A251" s="138">
        <f t="shared" si="26"/>
        <v>5.6681621835435774</v>
      </c>
      <c r="B251" s="59" t="s">
        <v>11</v>
      </c>
      <c r="C251" s="2" t="s">
        <v>123</v>
      </c>
      <c r="D251" s="2" t="s">
        <v>113</v>
      </c>
      <c r="E251" s="2" t="s">
        <v>7</v>
      </c>
      <c r="F251" s="2" t="s">
        <v>8</v>
      </c>
      <c r="G251" s="2">
        <f t="shared" si="25"/>
        <v>5.3726655768185564E-6</v>
      </c>
      <c r="H251" s="2" t="s">
        <v>67</v>
      </c>
      <c r="I251" s="2" t="s">
        <v>68</v>
      </c>
      <c r="J251" s="2" t="s">
        <v>69</v>
      </c>
      <c r="K251" s="2" t="s">
        <v>62</v>
      </c>
      <c r="L251" s="2"/>
      <c r="M251" s="38" t="s">
        <v>70</v>
      </c>
    </row>
    <row r="252" spans="1:13" x14ac:dyDescent="0.2">
      <c r="A252" s="138">
        <f t="shared" si="26"/>
        <v>17.960560889189967</v>
      </c>
      <c r="B252" s="59" t="s">
        <v>11</v>
      </c>
      <c r="C252" s="2" t="s">
        <v>123</v>
      </c>
      <c r="D252" s="2" t="s">
        <v>113</v>
      </c>
      <c r="E252" s="2" t="s">
        <v>7</v>
      </c>
      <c r="F252" s="2" t="s">
        <v>12</v>
      </c>
      <c r="G252" s="2">
        <f t="shared" si="25"/>
        <v>1.7024228330985753E-5</v>
      </c>
      <c r="H252" s="2" t="s">
        <v>67</v>
      </c>
      <c r="I252" s="2" t="s">
        <v>68</v>
      </c>
      <c r="J252" s="2" t="s">
        <v>69</v>
      </c>
      <c r="K252" s="2" t="s">
        <v>62</v>
      </c>
      <c r="L252" s="2"/>
      <c r="M252" s="38" t="s">
        <v>70</v>
      </c>
    </row>
    <row r="253" spans="1:13" x14ac:dyDescent="0.2">
      <c r="A253" s="138">
        <f t="shared" si="26"/>
        <v>35.182276230500101</v>
      </c>
      <c r="B253" s="59" t="s">
        <v>11</v>
      </c>
      <c r="C253" s="2" t="s">
        <v>123</v>
      </c>
      <c r="D253" s="2" t="s">
        <v>113</v>
      </c>
      <c r="E253" s="2" t="s">
        <v>7</v>
      </c>
      <c r="F253" s="2" t="s">
        <v>13</v>
      </c>
      <c r="G253" s="2">
        <f t="shared" si="25"/>
        <v>3.334812912843612E-5</v>
      </c>
      <c r="H253" s="2" t="s">
        <v>67</v>
      </c>
      <c r="I253" s="2" t="s">
        <v>68</v>
      </c>
      <c r="J253" s="2" t="s">
        <v>69</v>
      </c>
      <c r="K253" s="2" t="s">
        <v>62</v>
      </c>
      <c r="L253" s="2"/>
      <c r="M253" s="38" t="s">
        <v>70</v>
      </c>
    </row>
    <row r="254" spans="1:13" x14ac:dyDescent="0.2">
      <c r="A254" s="138">
        <f t="shared" si="26"/>
        <v>6.3193231213628449</v>
      </c>
      <c r="B254" s="59" t="s">
        <v>11</v>
      </c>
      <c r="C254" s="2" t="s">
        <v>123</v>
      </c>
      <c r="D254" s="2" t="s">
        <v>113</v>
      </c>
      <c r="E254" s="2" t="s">
        <v>7</v>
      </c>
      <c r="F254" s="2" t="s">
        <v>14</v>
      </c>
      <c r="G254" s="2">
        <f t="shared" si="25"/>
        <v>5.9898797358889525E-6</v>
      </c>
      <c r="H254" s="2" t="s">
        <v>67</v>
      </c>
      <c r="I254" s="2" t="s">
        <v>68</v>
      </c>
      <c r="J254" s="2" t="s">
        <v>69</v>
      </c>
      <c r="K254" s="2" t="s">
        <v>62</v>
      </c>
      <c r="L254" s="2"/>
      <c r="M254" s="38" t="s">
        <v>70</v>
      </c>
    </row>
    <row r="255" spans="1:13" x14ac:dyDescent="0.2">
      <c r="A255" s="138">
        <f t="shared" si="26"/>
        <v>2.7380446590837897</v>
      </c>
      <c r="B255" s="59" t="s">
        <v>11</v>
      </c>
      <c r="C255" s="2" t="s">
        <v>123</v>
      </c>
      <c r="D255" s="2" t="s">
        <v>113</v>
      </c>
      <c r="E255" s="2" t="s">
        <v>7</v>
      </c>
      <c r="F255" s="2" t="s">
        <v>15</v>
      </c>
      <c r="G255" s="2">
        <f t="shared" si="25"/>
        <v>2.5953029943922173E-6</v>
      </c>
      <c r="H255" s="2" t="s">
        <v>67</v>
      </c>
      <c r="I255" s="2" t="s">
        <v>68</v>
      </c>
      <c r="J255" s="2" t="s">
        <v>69</v>
      </c>
      <c r="K255" s="2" t="s">
        <v>62</v>
      </c>
      <c r="L255" s="2"/>
      <c r="M255" s="38" t="s">
        <v>70</v>
      </c>
    </row>
    <row r="256" spans="1:13" x14ac:dyDescent="0.2">
      <c r="A256" s="138">
        <f t="shared" si="26"/>
        <v>86.528322533827904</v>
      </c>
      <c r="B256" s="59" t="s">
        <v>11</v>
      </c>
      <c r="C256" s="2" t="s">
        <v>123</v>
      </c>
      <c r="D256" s="2" t="s">
        <v>113</v>
      </c>
      <c r="E256" s="2" t="s">
        <v>7</v>
      </c>
      <c r="F256" s="2" t="s">
        <v>16</v>
      </c>
      <c r="G256" s="2">
        <f t="shared" si="25"/>
        <v>8.2017367330642558E-5</v>
      </c>
      <c r="H256" s="2" t="s">
        <v>67</v>
      </c>
      <c r="I256" s="2" t="s">
        <v>68</v>
      </c>
      <c r="J256" s="2" t="s">
        <v>69</v>
      </c>
      <c r="K256" s="2" t="s">
        <v>62</v>
      </c>
      <c r="L256" s="2"/>
      <c r="M256" s="38" t="s">
        <v>70</v>
      </c>
    </row>
    <row r="257" spans="1:13" x14ac:dyDescent="0.2">
      <c r="A257" s="138">
        <f t="shared" si="26"/>
        <v>0.22487047910857727</v>
      </c>
      <c r="B257" s="59" t="s">
        <v>11</v>
      </c>
      <c r="C257" s="2" t="s">
        <v>123</v>
      </c>
      <c r="D257" s="2" t="s">
        <v>113</v>
      </c>
      <c r="E257" s="2" t="s">
        <v>7</v>
      </c>
      <c r="F257" s="2" t="s">
        <v>17</v>
      </c>
      <c r="G257" s="2">
        <f t="shared" si="25"/>
        <v>2.131473735626325E-7</v>
      </c>
      <c r="H257" s="2" t="s">
        <v>67</v>
      </c>
      <c r="I257" s="2" t="s">
        <v>68</v>
      </c>
      <c r="J257" s="2" t="s">
        <v>69</v>
      </c>
      <c r="K257" s="2" t="s">
        <v>62</v>
      </c>
      <c r="L257" s="2"/>
      <c r="M257" s="38" t="s">
        <v>70</v>
      </c>
    </row>
    <row r="258" spans="1:13" x14ac:dyDescent="0.2">
      <c r="A258" s="138">
        <f t="shared" si="26"/>
        <v>0.53081014337590327</v>
      </c>
      <c r="B258" s="59" t="s">
        <v>11</v>
      </c>
      <c r="C258" s="2" t="s">
        <v>123</v>
      </c>
      <c r="D258" s="2" t="s">
        <v>113</v>
      </c>
      <c r="E258" s="2" t="s">
        <v>7</v>
      </c>
      <c r="F258" s="2" t="s">
        <v>18</v>
      </c>
      <c r="G258" s="2">
        <f t="shared" si="25"/>
        <v>5.0313757665962398E-7</v>
      </c>
      <c r="H258" s="2" t="s">
        <v>67</v>
      </c>
      <c r="I258" s="2" t="s">
        <v>68</v>
      </c>
      <c r="J258" s="2" t="s">
        <v>69</v>
      </c>
      <c r="K258" s="2" t="s">
        <v>62</v>
      </c>
      <c r="L258" s="2"/>
      <c r="M258" s="38" t="s">
        <v>70</v>
      </c>
    </row>
    <row r="259" spans="1:13" x14ac:dyDescent="0.2">
      <c r="A259" s="138">
        <f t="shared" si="26"/>
        <v>99.450126994122414</v>
      </c>
      <c r="B259" s="59" t="s">
        <v>11</v>
      </c>
      <c r="C259" s="2" t="s">
        <v>123</v>
      </c>
      <c r="D259" s="2" t="s">
        <v>113</v>
      </c>
      <c r="E259" s="2" t="s">
        <v>7</v>
      </c>
      <c r="F259" s="2" t="s">
        <v>19</v>
      </c>
      <c r="G259" s="2">
        <f t="shared" si="25"/>
        <v>9.4265523217177639E-5</v>
      </c>
      <c r="H259" s="2" t="s">
        <v>67</v>
      </c>
      <c r="I259" s="2" t="s">
        <v>68</v>
      </c>
      <c r="J259" s="2" t="s">
        <v>69</v>
      </c>
      <c r="K259" s="2" t="s">
        <v>62</v>
      </c>
      <c r="L259" s="2"/>
      <c r="M259" s="38" t="s">
        <v>70</v>
      </c>
    </row>
    <row r="260" spans="1:13" x14ac:dyDescent="0.2">
      <c r="A260" s="138">
        <f t="shared" si="26"/>
        <v>0.78574002688846767</v>
      </c>
      <c r="B260" s="59" t="s">
        <v>11</v>
      </c>
      <c r="C260" s="2" t="s">
        <v>123</v>
      </c>
      <c r="D260" s="2" t="s">
        <v>113</v>
      </c>
      <c r="E260" s="2" t="s">
        <v>7</v>
      </c>
      <c r="F260" s="2" t="s">
        <v>20</v>
      </c>
      <c r="G260" s="2">
        <f t="shared" si="25"/>
        <v>7.4477727667153333E-7</v>
      </c>
      <c r="H260" s="2" t="s">
        <v>67</v>
      </c>
      <c r="I260" s="2" t="s">
        <v>68</v>
      </c>
      <c r="J260" s="2" t="s">
        <v>69</v>
      </c>
      <c r="K260" s="2" t="s">
        <v>62</v>
      </c>
      <c r="L260" s="2"/>
      <c r="M260" s="38" t="s">
        <v>70</v>
      </c>
    </row>
    <row r="261" spans="1:13" x14ac:dyDescent="0.2">
      <c r="A261" s="138">
        <f t="shared" si="26"/>
        <v>50140.458791344703</v>
      </c>
      <c r="B261" s="59" t="s">
        <v>11</v>
      </c>
      <c r="C261" s="2" t="s">
        <v>123</v>
      </c>
      <c r="D261" s="2" t="s">
        <v>113</v>
      </c>
      <c r="E261" s="2" t="s">
        <v>7</v>
      </c>
      <c r="F261" s="2" t="s">
        <v>21</v>
      </c>
      <c r="G261" s="2">
        <f t="shared" si="25"/>
        <v>4.7526501224023424E-2</v>
      </c>
      <c r="H261" s="2" t="s">
        <v>67</v>
      </c>
      <c r="I261" s="2" t="s">
        <v>68</v>
      </c>
      <c r="J261" s="2" t="s">
        <v>69</v>
      </c>
      <c r="K261" s="2" t="s">
        <v>62</v>
      </c>
      <c r="L261" s="2"/>
      <c r="M261" s="38" t="s">
        <v>212</v>
      </c>
    </row>
    <row r="262" spans="1:13" x14ac:dyDescent="0.2">
      <c r="A262" s="138">
        <f t="shared" si="26"/>
        <v>-1.7285647619474847</v>
      </c>
      <c r="B262" s="59" t="s">
        <v>11</v>
      </c>
      <c r="C262" s="2" t="s">
        <v>141</v>
      </c>
      <c r="D262" s="2" t="s">
        <v>87</v>
      </c>
      <c r="E262" s="2" t="s">
        <v>135</v>
      </c>
      <c r="F262" s="2" t="s">
        <v>8</v>
      </c>
      <c r="G262" s="2">
        <f t="shared" si="25"/>
        <v>-1.6384500113246301E-6</v>
      </c>
      <c r="H262" s="2" t="s">
        <v>67</v>
      </c>
      <c r="I262" s="2" t="s">
        <v>68</v>
      </c>
      <c r="J262" s="2" t="s">
        <v>69</v>
      </c>
      <c r="K262" s="2" t="s">
        <v>62</v>
      </c>
      <c r="L262" s="2"/>
      <c r="M262" s="38" t="s">
        <v>151</v>
      </c>
    </row>
    <row r="263" spans="1:13" x14ac:dyDescent="0.2">
      <c r="A263" s="138">
        <f t="shared" si="26"/>
        <v>-6.7390257724607645</v>
      </c>
      <c r="B263" s="59" t="s">
        <v>11</v>
      </c>
      <c r="C263" s="2" t="s">
        <v>141</v>
      </c>
      <c r="D263" s="2" t="s">
        <v>87</v>
      </c>
      <c r="E263" s="2" t="s">
        <v>135</v>
      </c>
      <c r="F263" s="2" t="s">
        <v>12</v>
      </c>
      <c r="G263" s="2">
        <f t="shared" si="25"/>
        <v>-6.3877021539912457E-6</v>
      </c>
      <c r="H263" s="2" t="s">
        <v>67</v>
      </c>
      <c r="I263" s="2" t="s">
        <v>68</v>
      </c>
      <c r="J263" s="2" t="s">
        <v>69</v>
      </c>
      <c r="K263" s="2" t="s">
        <v>62</v>
      </c>
      <c r="L263" s="2"/>
      <c r="M263" s="38" t="s">
        <v>151</v>
      </c>
    </row>
    <row r="264" spans="1:13" x14ac:dyDescent="0.2">
      <c r="A264" s="138">
        <f t="shared" si="26"/>
        <v>-10.19439104869271</v>
      </c>
      <c r="B264" s="59" t="s">
        <v>11</v>
      </c>
      <c r="C264" s="2" t="s">
        <v>141</v>
      </c>
      <c r="D264" s="2" t="s">
        <v>87</v>
      </c>
      <c r="E264" s="2" t="s">
        <v>135</v>
      </c>
      <c r="F264" s="2" t="s">
        <v>13</v>
      </c>
      <c r="G264" s="2">
        <f t="shared" si="25"/>
        <v>-9.6629299039741336E-6</v>
      </c>
      <c r="H264" s="2" t="s">
        <v>67</v>
      </c>
      <c r="I264" s="2" t="s">
        <v>68</v>
      </c>
      <c r="J264" s="2" t="s">
        <v>69</v>
      </c>
      <c r="K264" s="2" t="s">
        <v>62</v>
      </c>
      <c r="L264" s="2"/>
      <c r="M264" s="38" t="s">
        <v>151</v>
      </c>
    </row>
    <row r="265" spans="1:13" x14ac:dyDescent="0.2">
      <c r="A265" s="138">
        <f t="shared" si="26"/>
        <v>-0.7127553260997308</v>
      </c>
      <c r="B265" s="59" t="s">
        <v>11</v>
      </c>
      <c r="C265" s="2" t="s">
        <v>141</v>
      </c>
      <c r="D265" s="2" t="s">
        <v>87</v>
      </c>
      <c r="E265" s="2" t="s">
        <v>135</v>
      </c>
      <c r="F265" s="2" t="s">
        <v>14</v>
      </c>
      <c r="G265" s="2">
        <f t="shared" si="25"/>
        <v>-6.7559746549737526E-7</v>
      </c>
      <c r="H265" s="2" t="s">
        <v>67</v>
      </c>
      <c r="I265" s="2" t="s">
        <v>68</v>
      </c>
      <c r="J265" s="2" t="s">
        <v>69</v>
      </c>
      <c r="K265" s="2" t="s">
        <v>62</v>
      </c>
      <c r="L265" s="2"/>
      <c r="M265" s="38" t="s">
        <v>151</v>
      </c>
    </row>
    <row r="266" spans="1:13" x14ac:dyDescent="0.2">
      <c r="A266" s="138">
        <f t="shared" si="26"/>
        <v>-0.70447994203910858</v>
      </c>
      <c r="B266" s="59" t="s">
        <v>11</v>
      </c>
      <c r="C266" s="2" t="s">
        <v>141</v>
      </c>
      <c r="D266" s="2" t="s">
        <v>87</v>
      </c>
      <c r="E266" s="2" t="s">
        <v>135</v>
      </c>
      <c r="F266" s="2" t="s">
        <v>15</v>
      </c>
      <c r="G266" s="2">
        <f t="shared" si="25"/>
        <v>-6.6775349956313606E-7</v>
      </c>
      <c r="H266" s="2" t="s">
        <v>67</v>
      </c>
      <c r="I266" s="2" t="s">
        <v>68</v>
      </c>
      <c r="J266" s="2" t="s">
        <v>69</v>
      </c>
      <c r="K266" s="2" t="s">
        <v>62</v>
      </c>
      <c r="L266" s="2"/>
      <c r="M266" s="38" t="s">
        <v>151</v>
      </c>
    </row>
    <row r="267" spans="1:13" x14ac:dyDescent="0.2">
      <c r="A267" s="138">
        <f t="shared" si="26"/>
        <v>-2.070028896800542</v>
      </c>
      <c r="B267" s="59" t="s">
        <v>11</v>
      </c>
      <c r="C267" s="2" t="s">
        <v>141</v>
      </c>
      <c r="D267" s="2" t="s">
        <v>87</v>
      </c>
      <c r="E267" s="2" t="s">
        <v>135</v>
      </c>
      <c r="F267" s="2" t="s">
        <v>16</v>
      </c>
      <c r="G267" s="2">
        <f t="shared" si="25"/>
        <v>-1.9621126983891396E-6</v>
      </c>
      <c r="H267" s="2" t="s">
        <v>67</v>
      </c>
      <c r="I267" s="2" t="s">
        <v>68</v>
      </c>
      <c r="J267" s="2" t="s">
        <v>69</v>
      </c>
      <c r="K267" s="2" t="s">
        <v>62</v>
      </c>
      <c r="L267" s="2"/>
      <c r="M267" s="38" t="s">
        <v>151</v>
      </c>
    </row>
    <row r="268" spans="1:13" x14ac:dyDescent="0.2">
      <c r="A268" s="138">
        <f t="shared" si="26"/>
        <v>-0.12711990553557315</v>
      </c>
      <c r="B268" s="59" t="s">
        <v>11</v>
      </c>
      <c r="C268" s="2" t="s">
        <v>141</v>
      </c>
      <c r="D268" s="2" t="s">
        <v>87</v>
      </c>
      <c r="E268" s="2" t="s">
        <v>135</v>
      </c>
      <c r="F268" s="2" t="s">
        <v>17</v>
      </c>
      <c r="G268" s="2">
        <f t="shared" si="25"/>
        <v>-1.2049280145551959E-7</v>
      </c>
      <c r="H268" s="2" t="s">
        <v>67</v>
      </c>
      <c r="I268" s="2" t="s">
        <v>68</v>
      </c>
      <c r="J268" s="2" t="s">
        <v>69</v>
      </c>
      <c r="K268" s="2" t="s">
        <v>62</v>
      </c>
      <c r="L268" s="2"/>
      <c r="M268" s="38" t="s">
        <v>151</v>
      </c>
    </row>
    <row r="269" spans="1:13" x14ac:dyDescent="0.2">
      <c r="A269" s="138">
        <f t="shared" si="26"/>
        <v>-0.29652523735806835</v>
      </c>
      <c r="B269" s="59" t="s">
        <v>11</v>
      </c>
      <c r="C269" s="2" t="s">
        <v>141</v>
      </c>
      <c r="D269" s="2" t="s">
        <v>87</v>
      </c>
      <c r="E269" s="2" t="s">
        <v>135</v>
      </c>
      <c r="F269" s="2" t="s">
        <v>18</v>
      </c>
      <c r="G269" s="2">
        <f t="shared" si="25"/>
        <v>-2.8106657569485149E-7</v>
      </c>
      <c r="H269" s="2" t="s">
        <v>67</v>
      </c>
      <c r="I269" s="2" t="s">
        <v>68</v>
      </c>
      <c r="J269" s="2" t="s">
        <v>69</v>
      </c>
      <c r="K269" s="2" t="s">
        <v>62</v>
      </c>
      <c r="L269" s="2"/>
      <c r="M269" s="38" t="s">
        <v>151</v>
      </c>
    </row>
    <row r="270" spans="1:13" x14ac:dyDescent="0.2">
      <c r="A270" s="138">
        <f t="shared" si="26"/>
        <v>-30.322637400161739</v>
      </c>
      <c r="B270" s="59" t="s">
        <v>11</v>
      </c>
      <c r="C270" s="2" t="s">
        <v>141</v>
      </c>
      <c r="D270" s="2" t="s">
        <v>87</v>
      </c>
      <c r="E270" s="2" t="s">
        <v>135</v>
      </c>
      <c r="F270" s="2" t="s">
        <v>19</v>
      </c>
      <c r="G270" s="2">
        <f t="shared" si="25"/>
        <v>-2.8741836398257573E-5</v>
      </c>
      <c r="H270" s="2" t="s">
        <v>67</v>
      </c>
      <c r="I270" s="2" t="s">
        <v>68</v>
      </c>
      <c r="J270" s="2" t="s">
        <v>69</v>
      </c>
      <c r="K270" s="2" t="s">
        <v>62</v>
      </c>
      <c r="L270" s="2"/>
      <c r="M270" s="38" t="s">
        <v>151</v>
      </c>
    </row>
    <row r="271" spans="1:13" x14ac:dyDescent="0.2">
      <c r="A271" s="138">
        <f t="shared" si="26"/>
        <v>-0.17804733138994652</v>
      </c>
      <c r="B271" s="59" t="s">
        <v>11</v>
      </c>
      <c r="C271" s="2" t="s">
        <v>141</v>
      </c>
      <c r="D271" s="2" t="s">
        <v>87</v>
      </c>
      <c r="E271" s="2" t="s">
        <v>135</v>
      </c>
      <c r="F271" s="2" t="s">
        <v>20</v>
      </c>
      <c r="G271" s="2">
        <f t="shared" si="25"/>
        <v>-1.6876524302364601E-7</v>
      </c>
      <c r="H271" s="2" t="s">
        <v>67</v>
      </c>
      <c r="I271" s="2" t="s">
        <v>68</v>
      </c>
      <c r="J271" s="2" t="s">
        <v>69</v>
      </c>
      <c r="K271" s="2" t="s">
        <v>62</v>
      </c>
      <c r="L271" s="2"/>
      <c r="M271" s="38" t="s">
        <v>151</v>
      </c>
    </row>
    <row r="272" spans="1:13" x14ac:dyDescent="0.2">
      <c r="A272" s="138">
        <f t="shared" si="26"/>
        <v>-11586.07867356484</v>
      </c>
      <c r="B272" s="59" t="s">
        <v>11</v>
      </c>
      <c r="C272" s="2" t="s">
        <v>141</v>
      </c>
      <c r="D272" s="2" t="s">
        <v>87</v>
      </c>
      <c r="E272" s="2" t="s">
        <v>135</v>
      </c>
      <c r="F272" s="2" t="s">
        <v>21</v>
      </c>
      <c r="G272" s="2">
        <f t="shared" si="25"/>
        <v>-1.0982065093426389E-2</v>
      </c>
      <c r="H272" s="2" t="s">
        <v>67</v>
      </c>
      <c r="I272" s="2" t="s">
        <v>68</v>
      </c>
      <c r="J272" s="2" t="s">
        <v>69</v>
      </c>
      <c r="K272" s="2" t="s">
        <v>62</v>
      </c>
      <c r="L272" s="2"/>
      <c r="M272" s="38" t="s">
        <v>151</v>
      </c>
    </row>
    <row r="273" spans="1:13" x14ac:dyDescent="0.2">
      <c r="A273" s="138">
        <f t="shared" si="26"/>
        <v>-1.7285647619474847</v>
      </c>
      <c r="B273" s="59" t="s">
        <v>11</v>
      </c>
      <c r="C273" s="2" t="s">
        <v>145</v>
      </c>
      <c r="D273" s="2" t="s">
        <v>87</v>
      </c>
      <c r="E273" s="2" t="s">
        <v>135</v>
      </c>
      <c r="F273" s="2" t="s">
        <v>8</v>
      </c>
      <c r="G273" s="2">
        <f t="shared" si="25"/>
        <v>-1.6384500113246301E-6</v>
      </c>
      <c r="H273" s="2" t="s">
        <v>67</v>
      </c>
      <c r="I273" s="2" t="s">
        <v>68</v>
      </c>
      <c r="J273" s="2" t="s">
        <v>69</v>
      </c>
      <c r="K273" s="2" t="s">
        <v>62</v>
      </c>
      <c r="L273" s="2"/>
      <c r="M273" s="38" t="s">
        <v>151</v>
      </c>
    </row>
    <row r="274" spans="1:13" x14ac:dyDescent="0.2">
      <c r="A274" s="138">
        <f t="shared" si="26"/>
        <v>-6.7390257724607645</v>
      </c>
      <c r="B274" s="59" t="s">
        <v>11</v>
      </c>
      <c r="C274" s="2" t="s">
        <v>145</v>
      </c>
      <c r="D274" s="2" t="s">
        <v>87</v>
      </c>
      <c r="E274" s="2" t="s">
        <v>135</v>
      </c>
      <c r="F274" s="2" t="s">
        <v>12</v>
      </c>
      <c r="G274" s="2">
        <f t="shared" si="25"/>
        <v>-6.3877021539912457E-6</v>
      </c>
      <c r="H274" s="2" t="s">
        <v>67</v>
      </c>
      <c r="I274" s="2" t="s">
        <v>68</v>
      </c>
      <c r="J274" s="2" t="s">
        <v>69</v>
      </c>
      <c r="K274" s="2" t="s">
        <v>62</v>
      </c>
      <c r="L274" s="2"/>
      <c r="M274" s="38" t="s">
        <v>151</v>
      </c>
    </row>
    <row r="275" spans="1:13" x14ac:dyDescent="0.2">
      <c r="A275" s="138">
        <f t="shared" si="26"/>
        <v>-10.19439104869271</v>
      </c>
      <c r="B275" s="59" t="s">
        <v>11</v>
      </c>
      <c r="C275" s="2" t="s">
        <v>145</v>
      </c>
      <c r="D275" s="2" t="s">
        <v>87</v>
      </c>
      <c r="E275" s="2" t="s">
        <v>135</v>
      </c>
      <c r="F275" s="2" t="s">
        <v>13</v>
      </c>
      <c r="G275" s="2">
        <f t="shared" si="25"/>
        <v>-9.6629299039741336E-6</v>
      </c>
      <c r="H275" s="2" t="s">
        <v>67</v>
      </c>
      <c r="I275" s="2" t="s">
        <v>68</v>
      </c>
      <c r="J275" s="2" t="s">
        <v>69</v>
      </c>
      <c r="K275" s="2" t="s">
        <v>62</v>
      </c>
      <c r="L275" s="2"/>
      <c r="M275" s="38" t="s">
        <v>151</v>
      </c>
    </row>
    <row r="276" spans="1:13" x14ac:dyDescent="0.2">
      <c r="A276" s="138">
        <f t="shared" si="26"/>
        <v>-0.7127553260997308</v>
      </c>
      <c r="B276" s="59" t="s">
        <v>11</v>
      </c>
      <c r="C276" s="2" t="s">
        <v>145</v>
      </c>
      <c r="D276" s="2" t="s">
        <v>87</v>
      </c>
      <c r="E276" s="2" t="s">
        <v>135</v>
      </c>
      <c r="F276" s="2" t="s">
        <v>14</v>
      </c>
      <c r="G276" s="2">
        <f t="shared" si="25"/>
        <v>-6.7559746549737526E-7</v>
      </c>
      <c r="H276" s="2" t="s">
        <v>67</v>
      </c>
      <c r="I276" s="2" t="s">
        <v>68</v>
      </c>
      <c r="J276" s="2" t="s">
        <v>69</v>
      </c>
      <c r="K276" s="2" t="s">
        <v>62</v>
      </c>
      <c r="L276" s="2"/>
      <c r="M276" s="38" t="s">
        <v>151</v>
      </c>
    </row>
    <row r="277" spans="1:13" x14ac:dyDescent="0.2">
      <c r="A277" s="138">
        <f t="shared" si="26"/>
        <v>-0.70447994203910858</v>
      </c>
      <c r="B277" s="59" t="s">
        <v>11</v>
      </c>
      <c r="C277" s="2" t="s">
        <v>145</v>
      </c>
      <c r="D277" s="2" t="s">
        <v>87</v>
      </c>
      <c r="E277" s="2" t="s">
        <v>135</v>
      </c>
      <c r="F277" s="2" t="s">
        <v>15</v>
      </c>
      <c r="G277" s="2">
        <f t="shared" si="25"/>
        <v>-6.6775349956313606E-7</v>
      </c>
      <c r="H277" s="2" t="s">
        <v>67</v>
      </c>
      <c r="I277" s="2" t="s">
        <v>68</v>
      </c>
      <c r="J277" s="2" t="s">
        <v>69</v>
      </c>
      <c r="K277" s="2" t="s">
        <v>62</v>
      </c>
      <c r="L277" s="2"/>
      <c r="M277" s="38" t="s">
        <v>151</v>
      </c>
    </row>
    <row r="278" spans="1:13" x14ac:dyDescent="0.2">
      <c r="A278" s="138">
        <f t="shared" si="26"/>
        <v>-2.070028896800542</v>
      </c>
      <c r="B278" s="59" t="s">
        <v>11</v>
      </c>
      <c r="C278" s="2" t="s">
        <v>145</v>
      </c>
      <c r="D278" s="2" t="s">
        <v>87</v>
      </c>
      <c r="E278" s="2" t="s">
        <v>135</v>
      </c>
      <c r="F278" s="2" t="s">
        <v>16</v>
      </c>
      <c r="G278" s="2">
        <f t="shared" si="25"/>
        <v>-1.9621126983891396E-6</v>
      </c>
      <c r="H278" s="2" t="s">
        <v>67</v>
      </c>
      <c r="I278" s="2" t="s">
        <v>68</v>
      </c>
      <c r="J278" s="2" t="s">
        <v>69</v>
      </c>
      <c r="K278" s="2" t="s">
        <v>62</v>
      </c>
      <c r="L278" s="2"/>
      <c r="M278" s="38" t="s">
        <v>151</v>
      </c>
    </row>
    <row r="279" spans="1:13" x14ac:dyDescent="0.2">
      <c r="A279" s="138">
        <f t="shared" si="26"/>
        <v>-0.12711990553557315</v>
      </c>
      <c r="B279" s="59" t="s">
        <v>11</v>
      </c>
      <c r="C279" s="2" t="s">
        <v>145</v>
      </c>
      <c r="D279" s="2" t="s">
        <v>87</v>
      </c>
      <c r="E279" s="2" t="s">
        <v>135</v>
      </c>
      <c r="F279" s="2" t="s">
        <v>17</v>
      </c>
      <c r="G279" s="2">
        <f t="shared" si="25"/>
        <v>-1.2049280145551959E-7</v>
      </c>
      <c r="H279" s="2" t="s">
        <v>67</v>
      </c>
      <c r="I279" s="2" t="s">
        <v>68</v>
      </c>
      <c r="J279" s="2" t="s">
        <v>69</v>
      </c>
      <c r="K279" s="2" t="s">
        <v>62</v>
      </c>
      <c r="L279" s="2"/>
      <c r="M279" s="38" t="s">
        <v>151</v>
      </c>
    </row>
    <row r="280" spans="1:13" x14ac:dyDescent="0.2">
      <c r="A280" s="138">
        <f t="shared" si="26"/>
        <v>-0.29652523735806835</v>
      </c>
      <c r="B280" s="59" t="s">
        <v>11</v>
      </c>
      <c r="C280" s="2" t="s">
        <v>145</v>
      </c>
      <c r="D280" s="2" t="s">
        <v>87</v>
      </c>
      <c r="E280" s="2" t="s">
        <v>135</v>
      </c>
      <c r="F280" s="2" t="s">
        <v>18</v>
      </c>
      <c r="G280" s="2">
        <f t="shared" si="25"/>
        <v>-2.8106657569485149E-7</v>
      </c>
      <c r="H280" s="2" t="s">
        <v>67</v>
      </c>
      <c r="I280" s="2" t="s">
        <v>68</v>
      </c>
      <c r="J280" s="2" t="s">
        <v>69</v>
      </c>
      <c r="K280" s="2" t="s">
        <v>62</v>
      </c>
      <c r="L280" s="2"/>
      <c r="M280" s="38" t="s">
        <v>151</v>
      </c>
    </row>
    <row r="281" spans="1:13" x14ac:dyDescent="0.2">
      <c r="A281" s="138">
        <f t="shared" si="26"/>
        <v>-30.322637400161739</v>
      </c>
      <c r="B281" s="59" t="s">
        <v>11</v>
      </c>
      <c r="C281" s="2" t="s">
        <v>145</v>
      </c>
      <c r="D281" s="2" t="s">
        <v>87</v>
      </c>
      <c r="E281" s="2" t="s">
        <v>135</v>
      </c>
      <c r="F281" s="2" t="s">
        <v>19</v>
      </c>
      <c r="G281" s="2">
        <f t="shared" si="25"/>
        <v>-2.8741836398257573E-5</v>
      </c>
      <c r="H281" s="2" t="s">
        <v>67</v>
      </c>
      <c r="I281" s="2" t="s">
        <v>68</v>
      </c>
      <c r="J281" s="2" t="s">
        <v>69</v>
      </c>
      <c r="K281" s="2" t="s">
        <v>62</v>
      </c>
      <c r="L281" s="2"/>
      <c r="M281" s="38" t="s">
        <v>151</v>
      </c>
    </row>
    <row r="282" spans="1:13" x14ac:dyDescent="0.2">
      <c r="A282" s="138">
        <f t="shared" si="26"/>
        <v>-0.17804733138994652</v>
      </c>
      <c r="B282" s="59" t="s">
        <v>11</v>
      </c>
      <c r="C282" s="2" t="s">
        <v>145</v>
      </c>
      <c r="D282" s="2" t="s">
        <v>87</v>
      </c>
      <c r="E282" s="2" t="s">
        <v>135</v>
      </c>
      <c r="F282" s="2" t="s">
        <v>20</v>
      </c>
      <c r="G282" s="2">
        <f t="shared" si="25"/>
        <v>-1.6876524302364601E-7</v>
      </c>
      <c r="H282" s="2" t="s">
        <v>67</v>
      </c>
      <c r="I282" s="2" t="s">
        <v>68</v>
      </c>
      <c r="J282" s="2" t="s">
        <v>69</v>
      </c>
      <c r="K282" s="2" t="s">
        <v>62</v>
      </c>
      <c r="L282" s="2"/>
      <c r="M282" s="38" t="s">
        <v>151</v>
      </c>
    </row>
    <row r="283" spans="1:13" x14ac:dyDescent="0.2">
      <c r="A283" s="138">
        <f t="shared" si="26"/>
        <v>-11586.07867356484</v>
      </c>
      <c r="B283" s="59" t="s">
        <v>11</v>
      </c>
      <c r="C283" s="2" t="s">
        <v>145</v>
      </c>
      <c r="D283" s="2" t="s">
        <v>87</v>
      </c>
      <c r="E283" s="2" t="s">
        <v>135</v>
      </c>
      <c r="F283" s="2" t="s">
        <v>21</v>
      </c>
      <c r="G283" s="2">
        <f t="shared" si="25"/>
        <v>-1.0982065093426389E-2</v>
      </c>
      <c r="H283" s="2" t="s">
        <v>67</v>
      </c>
      <c r="I283" s="2" t="s">
        <v>68</v>
      </c>
      <c r="J283" s="2" t="s">
        <v>69</v>
      </c>
      <c r="K283" s="2" t="s">
        <v>62</v>
      </c>
      <c r="L283" s="2"/>
      <c r="M283" s="38" t="s">
        <v>151</v>
      </c>
    </row>
    <row r="284" spans="1:13" x14ac:dyDescent="0.2">
      <c r="A284" s="138">
        <f>B61</f>
        <v>5.6121903873099379</v>
      </c>
      <c r="B284" s="59" t="s">
        <v>11</v>
      </c>
      <c r="C284" s="2" t="s">
        <v>141</v>
      </c>
      <c r="D284" s="2" t="s">
        <v>87</v>
      </c>
      <c r="E284" s="2" t="s">
        <v>136</v>
      </c>
      <c r="F284" s="2" t="s">
        <v>8</v>
      </c>
      <c r="G284" s="2">
        <f t="shared" si="25"/>
        <v>5.3196117415260083E-6</v>
      </c>
      <c r="H284" s="2" t="s">
        <v>67</v>
      </c>
      <c r="I284" s="2" t="s">
        <v>68</v>
      </c>
      <c r="J284" s="2" t="s">
        <v>69</v>
      </c>
      <c r="K284" s="2" t="s">
        <v>62</v>
      </c>
      <c r="L284" s="2"/>
      <c r="M284" s="38" t="s">
        <v>71</v>
      </c>
    </row>
    <row r="285" spans="1:13" x14ac:dyDescent="0.2">
      <c r="A285" s="138">
        <f>B62</f>
        <v>10.996586682338531</v>
      </c>
      <c r="B285" s="59" t="s">
        <v>11</v>
      </c>
      <c r="C285" s="2" t="s">
        <v>141</v>
      </c>
      <c r="D285" s="2" t="s">
        <v>87</v>
      </c>
      <c r="E285" s="2" t="s">
        <v>136</v>
      </c>
      <c r="F285" s="2" t="s">
        <v>12</v>
      </c>
      <c r="G285" s="2">
        <f t="shared" si="25"/>
        <v>1.0423304912169225E-5</v>
      </c>
      <c r="H285" s="2" t="s">
        <v>67</v>
      </c>
      <c r="I285" s="2" t="s">
        <v>68</v>
      </c>
      <c r="J285" s="2" t="s">
        <v>69</v>
      </c>
      <c r="K285" s="2" t="s">
        <v>62</v>
      </c>
      <c r="L285" s="2"/>
      <c r="M285" s="38" t="s">
        <v>71</v>
      </c>
    </row>
    <row r="286" spans="1:13" x14ac:dyDescent="0.2">
      <c r="A286" s="138">
        <f t="shared" ref="A286:A297" si="27">B63</f>
        <v>19.487887480373619</v>
      </c>
      <c r="B286" s="59" t="s">
        <v>11</v>
      </c>
      <c r="C286" s="2" t="s">
        <v>141</v>
      </c>
      <c r="D286" s="2" t="s">
        <v>87</v>
      </c>
      <c r="E286" s="2" t="s">
        <v>136</v>
      </c>
      <c r="F286" s="2" t="s">
        <v>13</v>
      </c>
      <c r="G286" s="2">
        <f t="shared" si="25"/>
        <v>1.8471931261017648E-5</v>
      </c>
      <c r="H286" s="2" t="s">
        <v>67</v>
      </c>
      <c r="I286" s="2" t="s">
        <v>68</v>
      </c>
      <c r="J286" s="2" t="s">
        <v>69</v>
      </c>
      <c r="K286" s="2" t="s">
        <v>62</v>
      </c>
      <c r="L286" s="2"/>
      <c r="M286" s="38" t="s">
        <v>71</v>
      </c>
    </row>
    <row r="287" spans="1:13" x14ac:dyDescent="0.2">
      <c r="A287" s="138">
        <f t="shared" si="27"/>
        <v>2.4211127382186586</v>
      </c>
      <c r="B287" s="59" t="s">
        <v>11</v>
      </c>
      <c r="C287" s="2" t="s">
        <v>141</v>
      </c>
      <c r="D287" s="2" t="s">
        <v>87</v>
      </c>
      <c r="E287" s="2" t="s">
        <v>136</v>
      </c>
      <c r="F287" s="2" t="s">
        <v>14</v>
      </c>
      <c r="G287" s="2">
        <f t="shared" si="25"/>
        <v>2.2948935907285865E-6</v>
      </c>
      <c r="H287" s="2" t="s">
        <v>67</v>
      </c>
      <c r="I287" s="2" t="s">
        <v>68</v>
      </c>
      <c r="J287" s="2" t="s">
        <v>69</v>
      </c>
      <c r="K287" s="2" t="s">
        <v>62</v>
      </c>
      <c r="L287" s="2"/>
      <c r="M287" s="38" t="s">
        <v>71</v>
      </c>
    </row>
    <row r="288" spans="1:13" x14ac:dyDescent="0.2">
      <c r="A288" s="138">
        <f t="shared" si="27"/>
        <v>2.1363011494992579</v>
      </c>
      <c r="B288" s="59" t="s">
        <v>11</v>
      </c>
      <c r="C288" s="2" t="s">
        <v>141</v>
      </c>
      <c r="D288" s="2" t="s">
        <v>87</v>
      </c>
      <c r="E288" s="2" t="s">
        <v>136</v>
      </c>
      <c r="F288" s="2" t="s">
        <v>15</v>
      </c>
      <c r="G288" s="2">
        <f t="shared" si="25"/>
        <v>2.0249299995253628E-6</v>
      </c>
      <c r="H288" s="2" t="s">
        <v>67</v>
      </c>
      <c r="I288" s="2" t="s">
        <v>68</v>
      </c>
      <c r="J288" s="2" t="s">
        <v>69</v>
      </c>
      <c r="K288" s="2" t="s">
        <v>62</v>
      </c>
      <c r="L288" s="2"/>
      <c r="M288" s="38" t="s">
        <v>71</v>
      </c>
    </row>
    <row r="289" spans="1:13" x14ac:dyDescent="0.2">
      <c r="A289" s="138">
        <f t="shared" si="27"/>
        <v>12.612544799836151</v>
      </c>
      <c r="B289" s="59" t="s">
        <v>11</v>
      </c>
      <c r="C289" s="2" t="s">
        <v>141</v>
      </c>
      <c r="D289" s="2" t="s">
        <v>87</v>
      </c>
      <c r="E289" s="2" t="s">
        <v>136</v>
      </c>
      <c r="F289" s="2" t="s">
        <v>16</v>
      </c>
      <c r="G289" s="2">
        <f t="shared" si="25"/>
        <v>1.1955018767617206E-5</v>
      </c>
      <c r="H289" s="2" t="s">
        <v>67</v>
      </c>
      <c r="I289" s="2" t="s">
        <v>68</v>
      </c>
      <c r="J289" s="2" t="s">
        <v>69</v>
      </c>
      <c r="K289" s="2" t="s">
        <v>62</v>
      </c>
      <c r="L289" s="2"/>
      <c r="M289" s="38" t="s">
        <v>71</v>
      </c>
    </row>
    <row r="290" spans="1:13" x14ac:dyDescent="0.2">
      <c r="A290" s="138">
        <f t="shared" si="27"/>
        <v>0.41250773477018826</v>
      </c>
      <c r="B290" s="59" t="s">
        <v>11</v>
      </c>
      <c r="C290" s="2" t="s">
        <v>141</v>
      </c>
      <c r="D290" s="2" t="s">
        <v>87</v>
      </c>
      <c r="E290" s="2" t="s">
        <v>136</v>
      </c>
      <c r="F290" s="2" t="s">
        <v>17</v>
      </c>
      <c r="G290" s="2">
        <f t="shared" si="25"/>
        <v>3.9100259219923065E-7</v>
      </c>
      <c r="H290" s="2" t="s">
        <v>67</v>
      </c>
      <c r="I290" s="2" t="s">
        <v>68</v>
      </c>
      <c r="J290" s="2" t="s">
        <v>69</v>
      </c>
      <c r="K290" s="2" t="s">
        <v>62</v>
      </c>
      <c r="L290" s="2"/>
      <c r="M290" s="38" t="s">
        <v>71</v>
      </c>
    </row>
    <row r="291" spans="1:13" x14ac:dyDescent="0.2">
      <c r="A291" s="138">
        <f t="shared" si="27"/>
        <v>0.96268620918201253</v>
      </c>
      <c r="B291" s="59" t="s">
        <v>11</v>
      </c>
      <c r="C291" s="2" t="s">
        <v>141</v>
      </c>
      <c r="D291" s="2" t="s">
        <v>87</v>
      </c>
      <c r="E291" s="2" t="s">
        <v>136</v>
      </c>
      <c r="F291" s="2" t="s">
        <v>18</v>
      </c>
      <c r="G291" s="2">
        <f t="shared" si="25"/>
        <v>9.1249877647584146E-7</v>
      </c>
      <c r="H291" s="2" t="s">
        <v>67</v>
      </c>
      <c r="I291" s="2" t="s">
        <v>68</v>
      </c>
      <c r="J291" s="2" t="s">
        <v>69</v>
      </c>
      <c r="K291" s="2" t="s">
        <v>62</v>
      </c>
      <c r="L291" s="2"/>
      <c r="M291" s="38" t="s">
        <v>71</v>
      </c>
    </row>
    <row r="292" spans="1:13" x14ac:dyDescent="0.2">
      <c r="A292" s="138">
        <f t="shared" si="27"/>
        <v>101.7110770871441</v>
      </c>
      <c r="B292" s="59" t="s">
        <v>11</v>
      </c>
      <c r="C292" s="2" t="s">
        <v>141</v>
      </c>
      <c r="D292" s="2" t="s">
        <v>87</v>
      </c>
      <c r="E292" s="2" t="s">
        <v>136</v>
      </c>
      <c r="F292" s="2" t="s">
        <v>79</v>
      </c>
      <c r="G292" s="2">
        <f t="shared" si="25"/>
        <v>9.6408603874070244E-5</v>
      </c>
      <c r="H292" s="2" t="s">
        <v>67</v>
      </c>
      <c r="I292" s="2" t="s">
        <v>68</v>
      </c>
      <c r="J292" s="2" t="s">
        <v>69</v>
      </c>
      <c r="K292" s="2" t="s">
        <v>62</v>
      </c>
      <c r="L292" s="2"/>
      <c r="M292" s="38" t="s">
        <v>71</v>
      </c>
    </row>
    <row r="293" spans="1:13" x14ac:dyDescent="0.2">
      <c r="A293" s="138">
        <f t="shared" si="27"/>
        <v>0.61181797967015761</v>
      </c>
      <c r="B293" s="59" t="s">
        <v>11</v>
      </c>
      <c r="C293" s="2" t="s">
        <v>141</v>
      </c>
      <c r="D293" s="2" t="s">
        <v>87</v>
      </c>
      <c r="E293" s="2" t="s">
        <v>136</v>
      </c>
      <c r="F293" s="2" t="s">
        <v>20</v>
      </c>
      <c r="G293" s="2">
        <f t="shared" si="25"/>
        <v>5.799222556115238E-7</v>
      </c>
      <c r="H293" s="2" t="s">
        <v>67</v>
      </c>
      <c r="I293" s="2" t="s">
        <v>68</v>
      </c>
      <c r="J293" s="2" t="s">
        <v>69</v>
      </c>
      <c r="K293" s="2" t="s">
        <v>62</v>
      </c>
      <c r="L293" s="2"/>
      <c r="M293" s="38" t="s">
        <v>71</v>
      </c>
    </row>
    <row r="294" spans="1:13" x14ac:dyDescent="0.2">
      <c r="A294" s="138">
        <f>B71</f>
        <v>-34651.23934820186</v>
      </c>
      <c r="B294" s="59" t="s">
        <v>11</v>
      </c>
      <c r="C294" s="2" t="s">
        <v>141</v>
      </c>
      <c r="D294" s="2" t="s">
        <v>87</v>
      </c>
      <c r="E294" s="2" t="s">
        <v>136</v>
      </c>
      <c r="F294" s="2" t="s">
        <v>21</v>
      </c>
      <c r="G294" s="2">
        <f t="shared" si="25"/>
        <v>-3.2844776633366692E-2</v>
      </c>
      <c r="H294" s="2" t="s">
        <v>67</v>
      </c>
      <c r="I294" s="2" t="s">
        <v>68</v>
      </c>
      <c r="J294" s="2" t="s">
        <v>69</v>
      </c>
      <c r="K294" s="2" t="s">
        <v>62</v>
      </c>
      <c r="L294" s="2"/>
      <c r="M294" s="38" t="s">
        <v>213</v>
      </c>
    </row>
    <row r="295" spans="1:13" x14ac:dyDescent="0.2">
      <c r="A295" s="138">
        <f t="shared" si="27"/>
        <v>0</v>
      </c>
      <c r="B295" s="59" t="s">
        <v>11</v>
      </c>
      <c r="C295" s="2" t="s">
        <v>141</v>
      </c>
      <c r="D295" s="2" t="s">
        <v>87</v>
      </c>
      <c r="E295" s="2" t="s">
        <v>136</v>
      </c>
      <c r="F295" s="2" t="s">
        <v>182</v>
      </c>
      <c r="G295" s="2">
        <f t="shared" si="25"/>
        <v>0</v>
      </c>
      <c r="H295" s="2" t="s">
        <v>67</v>
      </c>
      <c r="I295" s="2" t="s">
        <v>68</v>
      </c>
      <c r="J295" s="2" t="s">
        <v>69</v>
      </c>
      <c r="K295" s="2" t="s">
        <v>62</v>
      </c>
      <c r="L295" s="2"/>
      <c r="M295" s="38" t="s">
        <v>71</v>
      </c>
    </row>
    <row r="296" spans="1:13" x14ac:dyDescent="0.2">
      <c r="A296" s="138">
        <f t="shared" si="27"/>
        <v>0</v>
      </c>
      <c r="B296" s="59" t="s">
        <v>11</v>
      </c>
      <c r="C296" s="2" t="s">
        <v>141</v>
      </c>
      <c r="D296" s="2" t="s">
        <v>87</v>
      </c>
      <c r="E296" s="2" t="s">
        <v>136</v>
      </c>
      <c r="F296" s="2" t="s">
        <v>183</v>
      </c>
      <c r="G296" s="2">
        <f t="shared" si="25"/>
        <v>0</v>
      </c>
      <c r="H296" s="2" t="s">
        <v>67</v>
      </c>
      <c r="I296" s="2" t="s">
        <v>68</v>
      </c>
      <c r="J296" s="2" t="s">
        <v>69</v>
      </c>
      <c r="K296" s="2" t="s">
        <v>62</v>
      </c>
      <c r="L296" s="2"/>
      <c r="M296" s="38" t="s">
        <v>71</v>
      </c>
    </row>
    <row r="297" spans="1:13" x14ac:dyDescent="0.2">
      <c r="A297" s="138">
        <f t="shared" si="27"/>
        <v>0</v>
      </c>
      <c r="B297" s="59" t="s">
        <v>11</v>
      </c>
      <c r="C297" s="2" t="s">
        <v>141</v>
      </c>
      <c r="D297" s="2" t="s">
        <v>87</v>
      </c>
      <c r="E297" s="2" t="s">
        <v>136</v>
      </c>
      <c r="F297" s="2" t="s">
        <v>184</v>
      </c>
      <c r="G297" s="2">
        <f t="shared" si="25"/>
        <v>0</v>
      </c>
      <c r="H297" s="2" t="s">
        <v>67</v>
      </c>
      <c r="I297" s="2" t="s">
        <v>68</v>
      </c>
      <c r="J297" s="2" t="s">
        <v>69</v>
      </c>
      <c r="K297" s="2" t="s">
        <v>62</v>
      </c>
      <c r="L297" s="2"/>
      <c r="M297" s="38" t="s">
        <v>71</v>
      </c>
    </row>
    <row r="298" spans="1:13" x14ac:dyDescent="0.2">
      <c r="A298" s="58">
        <f t="shared" ref="A298:A308" si="28">C61</f>
        <v>0.96495617654341403</v>
      </c>
      <c r="B298" s="59" t="s">
        <v>11</v>
      </c>
      <c r="C298" s="2" t="s">
        <v>141</v>
      </c>
      <c r="D298" s="2" t="s">
        <v>87</v>
      </c>
      <c r="E298" s="2" t="s">
        <v>136</v>
      </c>
      <c r="F298" s="2" t="s">
        <v>8</v>
      </c>
      <c r="G298" s="2">
        <f t="shared" si="25"/>
        <v>9.1465040430655349E-7</v>
      </c>
      <c r="H298" s="2" t="s">
        <v>67</v>
      </c>
      <c r="I298" s="2" t="s">
        <v>68</v>
      </c>
      <c r="J298" s="2" t="s">
        <v>69</v>
      </c>
      <c r="K298" s="2" t="s">
        <v>62</v>
      </c>
      <c r="L298" s="2"/>
      <c r="M298" s="38" t="s">
        <v>71</v>
      </c>
    </row>
    <row r="299" spans="1:13" x14ac:dyDescent="0.2">
      <c r="A299" s="58">
        <f t="shared" si="28"/>
        <v>1.2612200451869136</v>
      </c>
      <c r="B299" s="59" t="s">
        <v>11</v>
      </c>
      <c r="C299" s="2" t="s">
        <v>141</v>
      </c>
      <c r="D299" s="2" t="s">
        <v>88</v>
      </c>
      <c r="E299" s="2" t="s">
        <v>136</v>
      </c>
      <c r="F299" s="2" t="s">
        <v>12</v>
      </c>
      <c r="G299" s="2">
        <f t="shared" si="25"/>
        <v>1.195469237143994E-6</v>
      </c>
      <c r="H299" s="2" t="s">
        <v>67</v>
      </c>
      <c r="I299" s="2" t="s">
        <v>68</v>
      </c>
      <c r="J299" s="2" t="s">
        <v>69</v>
      </c>
      <c r="K299" s="2" t="s">
        <v>62</v>
      </c>
      <c r="L299" s="2"/>
      <c r="M299" s="38" t="s">
        <v>71</v>
      </c>
    </row>
    <row r="300" spans="1:13" x14ac:dyDescent="0.2">
      <c r="A300" s="58">
        <f t="shared" si="28"/>
        <v>1.6449072981782056</v>
      </c>
      <c r="B300" s="59" t="s">
        <v>11</v>
      </c>
      <c r="C300" s="2" t="s">
        <v>141</v>
      </c>
      <c r="D300" s="2" t="s">
        <v>88</v>
      </c>
      <c r="E300" s="2" t="s">
        <v>136</v>
      </c>
      <c r="F300" s="2" t="s">
        <v>13</v>
      </c>
      <c r="G300" s="2">
        <f t="shared" ref="G300:G363" si="29">A300/1000/10^6/0.001055</f>
        <v>1.55915383713574E-6</v>
      </c>
      <c r="H300" s="2" t="s">
        <v>67</v>
      </c>
      <c r="I300" s="2" t="s">
        <v>68</v>
      </c>
      <c r="J300" s="2" t="s">
        <v>69</v>
      </c>
      <c r="K300" s="2" t="s">
        <v>62</v>
      </c>
      <c r="L300" s="2"/>
      <c r="M300" s="38" t="s">
        <v>71</v>
      </c>
    </row>
    <row r="301" spans="1:13" x14ac:dyDescent="0.2">
      <c r="A301" s="58">
        <f t="shared" si="28"/>
        <v>1.2074408524401301</v>
      </c>
      <c r="B301" s="59" t="s">
        <v>11</v>
      </c>
      <c r="C301" s="2" t="s">
        <v>141</v>
      </c>
      <c r="D301" s="2" t="s">
        <v>88</v>
      </c>
      <c r="E301" s="2" t="s">
        <v>136</v>
      </c>
      <c r="F301" s="2" t="s">
        <v>14</v>
      </c>
      <c r="G301" s="2">
        <f t="shared" si="29"/>
        <v>1.144493698995384E-6</v>
      </c>
      <c r="H301" s="2" t="s">
        <v>67</v>
      </c>
      <c r="I301" s="2" t="s">
        <v>68</v>
      </c>
      <c r="J301" s="2" t="s">
        <v>69</v>
      </c>
      <c r="K301" s="2" t="s">
        <v>62</v>
      </c>
      <c r="L301" s="2"/>
      <c r="M301" s="38" t="s">
        <v>71</v>
      </c>
    </row>
    <row r="302" spans="1:13" x14ac:dyDescent="0.2">
      <c r="A302" s="58">
        <f t="shared" si="28"/>
        <v>1.1635271219455654</v>
      </c>
      <c r="B302" s="59" t="s">
        <v>11</v>
      </c>
      <c r="C302" s="2" t="s">
        <v>141</v>
      </c>
      <c r="D302" s="2" t="s">
        <v>88</v>
      </c>
      <c r="E302" s="2" t="s">
        <v>136</v>
      </c>
      <c r="F302" s="2" t="s">
        <v>15</v>
      </c>
      <c r="G302" s="2">
        <f t="shared" si="29"/>
        <v>1.1028693099010099E-6</v>
      </c>
      <c r="H302" s="2" t="s">
        <v>67</v>
      </c>
      <c r="I302" s="2" t="s">
        <v>68</v>
      </c>
      <c r="J302" s="2" t="s">
        <v>69</v>
      </c>
      <c r="K302" s="2" t="s">
        <v>62</v>
      </c>
      <c r="L302" s="2"/>
      <c r="M302" s="38" t="s">
        <v>71</v>
      </c>
    </row>
    <row r="303" spans="1:13" x14ac:dyDescent="0.2">
      <c r="A303" s="58">
        <f t="shared" si="28"/>
        <v>2.7140635663636774E-2</v>
      </c>
      <c r="B303" s="59" t="s">
        <v>11</v>
      </c>
      <c r="C303" s="2" t="s">
        <v>141</v>
      </c>
      <c r="D303" s="2" t="s">
        <v>88</v>
      </c>
      <c r="E303" s="2" t="s">
        <v>136</v>
      </c>
      <c r="F303" s="2" t="s">
        <v>16</v>
      </c>
      <c r="G303" s="2">
        <f t="shared" si="29"/>
        <v>2.5725721008186516E-8</v>
      </c>
      <c r="H303" s="2" t="s">
        <v>67</v>
      </c>
      <c r="I303" s="2" t="s">
        <v>68</v>
      </c>
      <c r="J303" s="2" t="s">
        <v>69</v>
      </c>
      <c r="K303" s="2" t="s">
        <v>62</v>
      </c>
      <c r="L303" s="2"/>
      <c r="M303" s="38" t="s">
        <v>71</v>
      </c>
    </row>
    <row r="304" spans="1:13" x14ac:dyDescent="0.2">
      <c r="A304" s="58">
        <f t="shared" si="28"/>
        <v>0</v>
      </c>
      <c r="B304" s="59" t="s">
        <v>11</v>
      </c>
      <c r="C304" s="2" t="s">
        <v>141</v>
      </c>
      <c r="D304" s="2" t="s">
        <v>88</v>
      </c>
      <c r="E304" s="2" t="s">
        <v>136</v>
      </c>
      <c r="F304" s="2" t="s">
        <v>17</v>
      </c>
      <c r="G304" s="2">
        <f t="shared" si="29"/>
        <v>0</v>
      </c>
      <c r="H304" s="2" t="s">
        <v>67</v>
      </c>
      <c r="I304" s="2" t="s">
        <v>68</v>
      </c>
      <c r="J304" s="2" t="s">
        <v>69</v>
      </c>
      <c r="K304" s="2" t="s">
        <v>62</v>
      </c>
      <c r="L304" s="2"/>
      <c r="M304" s="38" t="s">
        <v>71</v>
      </c>
    </row>
    <row r="305" spans="1:13" x14ac:dyDescent="0.2">
      <c r="A305" s="58">
        <f t="shared" si="28"/>
        <v>0</v>
      </c>
      <c r="B305" s="59" t="s">
        <v>11</v>
      </c>
      <c r="C305" s="2" t="s">
        <v>141</v>
      </c>
      <c r="D305" s="2" t="s">
        <v>88</v>
      </c>
      <c r="E305" s="2" t="s">
        <v>136</v>
      </c>
      <c r="F305" s="2" t="s">
        <v>18</v>
      </c>
      <c r="G305" s="2">
        <f t="shared" si="29"/>
        <v>0</v>
      </c>
      <c r="H305" s="2" t="s">
        <v>67</v>
      </c>
      <c r="I305" s="2" t="s">
        <v>68</v>
      </c>
      <c r="J305" s="2" t="s">
        <v>69</v>
      </c>
      <c r="K305" s="2" t="s">
        <v>62</v>
      </c>
      <c r="L305" s="2"/>
      <c r="M305" s="38" t="s">
        <v>71</v>
      </c>
    </row>
    <row r="306" spans="1:13" x14ac:dyDescent="0.2">
      <c r="A306" s="58">
        <f t="shared" si="28"/>
        <v>0</v>
      </c>
      <c r="B306" s="59" t="s">
        <v>11</v>
      </c>
      <c r="C306" s="2" t="s">
        <v>141</v>
      </c>
      <c r="D306" s="2" t="s">
        <v>88</v>
      </c>
      <c r="E306" s="2" t="s">
        <v>136</v>
      </c>
      <c r="F306" s="2" t="s">
        <v>79</v>
      </c>
      <c r="G306" s="2">
        <f t="shared" si="29"/>
        <v>0</v>
      </c>
      <c r="H306" s="2" t="s">
        <v>67</v>
      </c>
      <c r="I306" s="2" t="s">
        <v>68</v>
      </c>
      <c r="J306" s="2" t="s">
        <v>69</v>
      </c>
      <c r="K306" s="2" t="s">
        <v>62</v>
      </c>
      <c r="L306" s="2"/>
      <c r="M306" s="38" t="s">
        <v>71</v>
      </c>
    </row>
    <row r="307" spans="1:13" x14ac:dyDescent="0.2">
      <c r="A307" s="58">
        <f t="shared" si="28"/>
        <v>0</v>
      </c>
      <c r="B307" s="59" t="s">
        <v>11</v>
      </c>
      <c r="C307" s="2" t="s">
        <v>141</v>
      </c>
      <c r="D307" s="2" t="s">
        <v>88</v>
      </c>
      <c r="E307" s="2" t="s">
        <v>136</v>
      </c>
      <c r="F307" s="2" t="s">
        <v>20</v>
      </c>
      <c r="G307" s="2">
        <f t="shared" si="29"/>
        <v>0</v>
      </c>
      <c r="H307" s="2" t="s">
        <v>67</v>
      </c>
      <c r="I307" s="2" t="s">
        <v>68</v>
      </c>
      <c r="J307" s="2" t="s">
        <v>69</v>
      </c>
      <c r="K307" s="2" t="s">
        <v>62</v>
      </c>
      <c r="L307" s="2"/>
      <c r="M307" s="38" t="s">
        <v>71</v>
      </c>
    </row>
    <row r="308" spans="1:13" x14ac:dyDescent="0.2">
      <c r="A308" s="137">
        <f t="shared" si="28"/>
        <v>49104.640752634681</v>
      </c>
      <c r="B308" s="59" t="s">
        <v>11</v>
      </c>
      <c r="C308" s="2" t="s">
        <v>141</v>
      </c>
      <c r="D308" s="2" t="s">
        <v>88</v>
      </c>
      <c r="E308" s="2" t="s">
        <v>136</v>
      </c>
      <c r="F308" s="2" t="s">
        <v>21</v>
      </c>
      <c r="G308" s="2">
        <f t="shared" si="29"/>
        <v>4.6544683177852784E-2</v>
      </c>
      <c r="H308" s="2" t="s">
        <v>67</v>
      </c>
      <c r="I308" s="2" t="s">
        <v>68</v>
      </c>
      <c r="J308" s="2" t="s">
        <v>69</v>
      </c>
      <c r="K308" s="2" t="s">
        <v>62</v>
      </c>
      <c r="L308" s="2"/>
      <c r="M308" s="38" t="s">
        <v>213</v>
      </c>
    </row>
    <row r="309" spans="1:13" x14ac:dyDescent="0.2">
      <c r="A309" s="58">
        <f t="shared" ref="A309:A311" si="30">C72</f>
        <v>0</v>
      </c>
      <c r="B309" s="59" t="s">
        <v>11</v>
      </c>
      <c r="C309" s="2" t="s">
        <v>141</v>
      </c>
      <c r="D309" s="2" t="s">
        <v>87</v>
      </c>
      <c r="E309" s="2" t="s">
        <v>136</v>
      </c>
      <c r="F309" s="2" t="s">
        <v>182</v>
      </c>
      <c r="G309" s="2">
        <f t="shared" si="29"/>
        <v>0</v>
      </c>
      <c r="H309" s="2" t="s">
        <v>67</v>
      </c>
      <c r="I309" s="2" t="s">
        <v>68</v>
      </c>
      <c r="J309" s="2" t="s">
        <v>69</v>
      </c>
      <c r="K309" s="2" t="s">
        <v>62</v>
      </c>
      <c r="L309" s="2"/>
      <c r="M309" s="38" t="s">
        <v>71</v>
      </c>
    </row>
    <row r="310" spans="1:13" x14ac:dyDescent="0.2">
      <c r="A310" s="137">
        <f t="shared" si="30"/>
        <v>0</v>
      </c>
      <c r="B310" s="59" t="s">
        <v>11</v>
      </c>
      <c r="C310" s="2" t="s">
        <v>141</v>
      </c>
      <c r="D310" s="2" t="s">
        <v>87</v>
      </c>
      <c r="E310" s="2" t="s">
        <v>136</v>
      </c>
      <c r="F310" s="2" t="s">
        <v>183</v>
      </c>
      <c r="G310" s="2">
        <f t="shared" si="29"/>
        <v>0</v>
      </c>
      <c r="H310" s="2" t="s">
        <v>67</v>
      </c>
      <c r="I310" s="2" t="s">
        <v>68</v>
      </c>
      <c r="J310" s="2" t="s">
        <v>69</v>
      </c>
      <c r="K310" s="2" t="s">
        <v>62</v>
      </c>
      <c r="L310" s="2"/>
      <c r="M310" s="38" t="s">
        <v>71</v>
      </c>
    </row>
    <row r="311" spans="1:13" x14ac:dyDescent="0.2">
      <c r="A311" s="58">
        <f t="shared" si="30"/>
        <v>0</v>
      </c>
      <c r="B311" s="59" t="s">
        <v>11</v>
      </c>
      <c r="C311" s="2" t="s">
        <v>141</v>
      </c>
      <c r="D311" s="2" t="s">
        <v>87</v>
      </c>
      <c r="E311" s="2" t="s">
        <v>136</v>
      </c>
      <c r="F311" s="2" t="s">
        <v>184</v>
      </c>
      <c r="G311" s="2">
        <f t="shared" si="29"/>
        <v>0</v>
      </c>
      <c r="H311" s="2" t="s">
        <v>67</v>
      </c>
      <c r="I311" s="2" t="s">
        <v>68</v>
      </c>
      <c r="J311" s="2" t="s">
        <v>69</v>
      </c>
      <c r="K311" s="2" t="s">
        <v>62</v>
      </c>
      <c r="L311" s="2"/>
      <c r="M311" s="38" t="s">
        <v>71</v>
      </c>
    </row>
    <row r="312" spans="1:13" x14ac:dyDescent="0.2">
      <c r="A312" s="58">
        <f>Q78</f>
        <v>-1.7285680418302158</v>
      </c>
      <c r="B312" s="59" t="s">
        <v>11</v>
      </c>
      <c r="C312" s="2" t="s">
        <v>141</v>
      </c>
      <c r="D312" s="2" t="s">
        <v>89</v>
      </c>
      <c r="E312" s="2" t="s">
        <v>136</v>
      </c>
      <c r="F312" s="2" t="s">
        <v>8</v>
      </c>
      <c r="G312" s="2">
        <f t="shared" si="29"/>
        <v>-1.6384531202182144E-6</v>
      </c>
      <c r="H312" s="2" t="s">
        <v>67</v>
      </c>
      <c r="I312" s="2" t="s">
        <v>68</v>
      </c>
      <c r="J312" s="2" t="s">
        <v>69</v>
      </c>
      <c r="K312" s="2" t="s">
        <v>62</v>
      </c>
      <c r="L312" s="2"/>
      <c r="M312" s="38" t="s">
        <v>71</v>
      </c>
    </row>
    <row r="313" spans="1:13" x14ac:dyDescent="0.2">
      <c r="A313" s="58">
        <f>Q79</f>
        <v>-6.7390361790300899</v>
      </c>
      <c r="B313" s="59" t="s">
        <v>11</v>
      </c>
      <c r="C313" s="2" t="s">
        <v>141</v>
      </c>
      <c r="D313" s="2" t="s">
        <v>89</v>
      </c>
      <c r="E313" s="2" t="s">
        <v>136</v>
      </c>
      <c r="F313" s="2" t="s">
        <v>12</v>
      </c>
      <c r="G313" s="2">
        <f t="shared" si="29"/>
        <v>-6.3877120180379996E-6</v>
      </c>
      <c r="H313" s="2" t="s">
        <v>67</v>
      </c>
      <c r="I313" s="2" t="s">
        <v>68</v>
      </c>
      <c r="J313" s="2" t="s">
        <v>69</v>
      </c>
      <c r="K313" s="2" t="s">
        <v>62</v>
      </c>
      <c r="L313" s="2"/>
      <c r="M313" s="38" t="s">
        <v>71</v>
      </c>
    </row>
    <row r="314" spans="1:13" x14ac:dyDescent="0.2">
      <c r="A314" s="58">
        <f t="shared" ref="A314:A325" si="31">Q80</f>
        <v>-10.194411433735189</v>
      </c>
      <c r="B314" s="59" t="s">
        <v>11</v>
      </c>
      <c r="C314" s="2" t="s">
        <v>141</v>
      </c>
      <c r="D314" s="2" t="s">
        <v>89</v>
      </c>
      <c r="E314" s="2" t="s">
        <v>136</v>
      </c>
      <c r="F314" s="2" t="s">
        <v>13</v>
      </c>
      <c r="G314" s="2">
        <f t="shared" si="29"/>
        <v>-9.6629492262892794E-6</v>
      </c>
      <c r="H314" s="2" t="s">
        <v>67</v>
      </c>
      <c r="I314" s="2" t="s">
        <v>68</v>
      </c>
      <c r="J314" s="2" t="s">
        <v>69</v>
      </c>
      <c r="K314" s="2" t="s">
        <v>62</v>
      </c>
      <c r="L314" s="2"/>
      <c r="M314" s="38" t="s">
        <v>71</v>
      </c>
    </row>
    <row r="315" spans="1:13" x14ac:dyDescent="0.2">
      <c r="A315" s="58">
        <f t="shared" si="31"/>
        <v>-0.71275898759307554</v>
      </c>
      <c r="B315" s="59" t="s">
        <v>11</v>
      </c>
      <c r="C315" s="2" t="s">
        <v>141</v>
      </c>
      <c r="D315" s="2" t="s">
        <v>89</v>
      </c>
      <c r="E315" s="2" t="s">
        <v>136</v>
      </c>
      <c r="F315" s="2" t="s">
        <v>14</v>
      </c>
      <c r="G315" s="2">
        <f t="shared" si="29"/>
        <v>-6.7560093610718063E-7</v>
      </c>
      <c r="H315" s="2" t="s">
        <v>67</v>
      </c>
      <c r="I315" s="2" t="s">
        <v>68</v>
      </c>
      <c r="J315" s="2" t="s">
        <v>69</v>
      </c>
      <c r="K315" s="2" t="s">
        <v>62</v>
      </c>
      <c r="L315" s="2"/>
      <c r="M315" s="38" t="s">
        <v>71</v>
      </c>
    </row>
    <row r="316" spans="1:13" x14ac:dyDescent="0.2">
      <c r="A316" s="58">
        <f t="shared" si="31"/>
        <v>-0.7044815284957755</v>
      </c>
      <c r="B316" s="59" t="s">
        <v>11</v>
      </c>
      <c r="C316" s="2" t="s">
        <v>141</v>
      </c>
      <c r="D316" s="2" t="s">
        <v>89</v>
      </c>
      <c r="E316" s="2" t="s">
        <v>136</v>
      </c>
      <c r="F316" s="2" t="s">
        <v>15</v>
      </c>
      <c r="G316" s="2">
        <f t="shared" si="29"/>
        <v>-6.6775500331353128E-7</v>
      </c>
      <c r="H316" s="2" t="s">
        <v>67</v>
      </c>
      <c r="I316" s="2" t="s">
        <v>68</v>
      </c>
      <c r="J316" s="2" t="s">
        <v>69</v>
      </c>
      <c r="K316" s="2" t="s">
        <v>62</v>
      </c>
      <c r="L316" s="2"/>
      <c r="M316" s="38" t="s">
        <v>71</v>
      </c>
    </row>
    <row r="317" spans="1:13" x14ac:dyDescent="0.2">
      <c r="A317" s="58">
        <f t="shared" si="31"/>
        <v>-2.0700789664248065</v>
      </c>
      <c r="B317" s="59" t="s">
        <v>11</v>
      </c>
      <c r="C317" s="2" t="s">
        <v>141</v>
      </c>
      <c r="D317" s="2" t="s">
        <v>89</v>
      </c>
      <c r="E317" s="2" t="s">
        <v>136</v>
      </c>
      <c r="F317" s="2" t="s">
        <v>16</v>
      </c>
      <c r="G317" s="2">
        <f t="shared" si="29"/>
        <v>-1.9621601577486317E-6</v>
      </c>
      <c r="H317" s="2" t="s">
        <v>67</v>
      </c>
      <c r="I317" s="2" t="s">
        <v>68</v>
      </c>
      <c r="J317" s="2" t="s">
        <v>69</v>
      </c>
      <c r="K317" s="2" t="s">
        <v>62</v>
      </c>
      <c r="L317" s="2"/>
      <c r="M317" s="38" t="s">
        <v>71</v>
      </c>
    </row>
    <row r="318" spans="1:13" x14ac:dyDescent="0.2">
      <c r="A318" s="58">
        <f t="shared" si="31"/>
        <v>-0.12712003582828757</v>
      </c>
      <c r="B318" s="59" t="s">
        <v>11</v>
      </c>
      <c r="C318" s="2" t="s">
        <v>141</v>
      </c>
      <c r="D318" s="2" t="s">
        <v>89</v>
      </c>
      <c r="E318" s="2" t="s">
        <v>136</v>
      </c>
      <c r="F318" s="2" t="s">
        <v>17</v>
      </c>
      <c r="G318" s="2">
        <f t="shared" si="29"/>
        <v>-1.2049292495572282E-7</v>
      </c>
      <c r="H318" s="2" t="s">
        <v>67</v>
      </c>
      <c r="I318" s="2" t="s">
        <v>68</v>
      </c>
      <c r="J318" s="2" t="s">
        <v>69</v>
      </c>
      <c r="K318" s="2" t="s">
        <v>62</v>
      </c>
      <c r="L318" s="2"/>
      <c r="M318" s="38" t="s">
        <v>71</v>
      </c>
    </row>
    <row r="319" spans="1:13" x14ac:dyDescent="0.2">
      <c r="A319" s="58">
        <f t="shared" si="31"/>
        <v>-0.2965255449159776</v>
      </c>
      <c r="B319" s="59" t="s">
        <v>11</v>
      </c>
      <c r="C319" s="2" t="s">
        <v>141</v>
      </c>
      <c r="D319" s="2" t="s">
        <v>89</v>
      </c>
      <c r="E319" s="2" t="s">
        <v>136</v>
      </c>
      <c r="F319" s="2" t="s">
        <v>18</v>
      </c>
      <c r="G319" s="2">
        <f t="shared" si="29"/>
        <v>-2.8106686721893613E-7</v>
      </c>
      <c r="H319" s="2" t="s">
        <v>67</v>
      </c>
      <c r="I319" s="2" t="s">
        <v>68</v>
      </c>
      <c r="J319" s="2" t="s">
        <v>69</v>
      </c>
      <c r="K319" s="2" t="s">
        <v>62</v>
      </c>
      <c r="L319" s="2"/>
      <c r="M319" s="38" t="s">
        <v>71</v>
      </c>
    </row>
    <row r="320" spans="1:13" x14ac:dyDescent="0.2">
      <c r="A320" s="58">
        <f t="shared" si="31"/>
        <v>-30.322695022785407</v>
      </c>
      <c r="B320" s="59" t="s">
        <v>11</v>
      </c>
      <c r="C320" s="2" t="s">
        <v>141</v>
      </c>
      <c r="D320" s="2" t="s">
        <v>89</v>
      </c>
      <c r="E320" s="2" t="s">
        <v>136</v>
      </c>
      <c r="F320" s="2" t="s">
        <v>79</v>
      </c>
      <c r="G320" s="2">
        <f t="shared" si="29"/>
        <v>-2.8741891016858204E-5</v>
      </c>
      <c r="H320" s="2" t="s">
        <v>67</v>
      </c>
      <c r="I320" s="2" t="s">
        <v>68</v>
      </c>
      <c r="J320" s="2" t="s">
        <v>69</v>
      </c>
      <c r="K320" s="2" t="s">
        <v>62</v>
      </c>
      <c r="L320" s="2"/>
      <c r="M320" s="38" t="s">
        <v>71</v>
      </c>
    </row>
    <row r="321" spans="1:13" x14ac:dyDescent="0.2">
      <c r="A321" s="58">
        <f t="shared" si="31"/>
        <v>-0.1780477866573579</v>
      </c>
      <c r="B321" s="59" t="s">
        <v>11</v>
      </c>
      <c r="C321" s="2" t="s">
        <v>141</v>
      </c>
      <c r="D321" s="2" t="s">
        <v>89</v>
      </c>
      <c r="E321" s="2" t="s">
        <v>136</v>
      </c>
      <c r="F321" s="2" t="s">
        <v>20</v>
      </c>
      <c r="G321" s="2">
        <f t="shared" si="29"/>
        <v>-1.6876567455673734E-7</v>
      </c>
      <c r="H321" s="2" t="s">
        <v>67</v>
      </c>
      <c r="I321" s="2" t="s">
        <v>68</v>
      </c>
      <c r="J321" s="2" t="s">
        <v>69</v>
      </c>
      <c r="K321" s="2" t="s">
        <v>62</v>
      </c>
      <c r="L321" s="2"/>
      <c r="M321" s="38" t="s">
        <v>71</v>
      </c>
    </row>
    <row r="322" spans="1:13" x14ac:dyDescent="0.2">
      <c r="A322" s="58">
        <f>Q88</f>
        <v>-11585.511604406231</v>
      </c>
      <c r="B322" s="59" t="s">
        <v>11</v>
      </c>
      <c r="C322" s="2" t="s">
        <v>141</v>
      </c>
      <c r="D322" s="2" t="s">
        <v>89</v>
      </c>
      <c r="E322" s="2" t="s">
        <v>136</v>
      </c>
      <c r="F322" s="2" t="s">
        <v>21</v>
      </c>
      <c r="G322" s="2">
        <f t="shared" si="29"/>
        <v>-1.0981527587114912E-2</v>
      </c>
      <c r="H322" s="2" t="s">
        <v>67</v>
      </c>
      <c r="I322" s="2" t="s">
        <v>68</v>
      </c>
      <c r="J322" s="2" t="s">
        <v>69</v>
      </c>
      <c r="K322" s="2" t="s">
        <v>62</v>
      </c>
      <c r="L322" s="2"/>
      <c r="M322" s="38" t="s">
        <v>213</v>
      </c>
    </row>
    <row r="323" spans="1:13" x14ac:dyDescent="0.2">
      <c r="A323" s="58">
        <f t="shared" si="31"/>
        <v>0</v>
      </c>
      <c r="B323" s="59" t="s">
        <v>11</v>
      </c>
      <c r="C323" s="2" t="s">
        <v>141</v>
      </c>
      <c r="D323" s="2" t="s">
        <v>89</v>
      </c>
      <c r="E323" s="2" t="s">
        <v>136</v>
      </c>
      <c r="F323" s="2" t="s">
        <v>182</v>
      </c>
      <c r="G323" s="2">
        <f t="shared" si="29"/>
        <v>0</v>
      </c>
      <c r="H323" s="2" t="s">
        <v>67</v>
      </c>
      <c r="I323" s="2" t="s">
        <v>68</v>
      </c>
      <c r="J323" s="2" t="s">
        <v>69</v>
      </c>
      <c r="K323" s="2" t="s">
        <v>62</v>
      </c>
      <c r="L323" s="2"/>
      <c r="M323" s="38" t="s">
        <v>71</v>
      </c>
    </row>
    <row r="324" spans="1:13" x14ac:dyDescent="0.2">
      <c r="A324" s="58">
        <f t="shared" si="31"/>
        <v>0</v>
      </c>
      <c r="B324" s="59" t="s">
        <v>11</v>
      </c>
      <c r="C324" s="2" t="s">
        <v>141</v>
      </c>
      <c r="D324" s="2" t="s">
        <v>89</v>
      </c>
      <c r="E324" s="2" t="s">
        <v>136</v>
      </c>
      <c r="F324" s="2" t="s">
        <v>183</v>
      </c>
      <c r="G324" s="2">
        <f t="shared" si="29"/>
        <v>0</v>
      </c>
      <c r="H324" s="2" t="s">
        <v>67</v>
      </c>
      <c r="I324" s="2" t="s">
        <v>68</v>
      </c>
      <c r="J324" s="2" t="s">
        <v>69</v>
      </c>
      <c r="K324" s="2" t="s">
        <v>62</v>
      </c>
      <c r="L324" s="2"/>
      <c r="M324" s="38" t="s">
        <v>71</v>
      </c>
    </row>
    <row r="325" spans="1:13" x14ac:dyDescent="0.2">
      <c r="A325" s="58">
        <f t="shared" si="31"/>
        <v>0</v>
      </c>
      <c r="B325" s="59" t="s">
        <v>11</v>
      </c>
      <c r="C325" s="2" t="s">
        <v>141</v>
      </c>
      <c r="D325" s="2" t="s">
        <v>89</v>
      </c>
      <c r="E325" s="2" t="s">
        <v>136</v>
      </c>
      <c r="F325" s="2" t="s">
        <v>184</v>
      </c>
      <c r="G325" s="2">
        <f t="shared" si="29"/>
        <v>0</v>
      </c>
      <c r="H325" s="2" t="s">
        <v>67</v>
      </c>
      <c r="I325" s="2" t="s">
        <v>68</v>
      </c>
      <c r="J325" s="2" t="s">
        <v>69</v>
      </c>
      <c r="K325" s="2" t="s">
        <v>62</v>
      </c>
      <c r="L325" s="2"/>
      <c r="M325" s="38" t="s">
        <v>71</v>
      </c>
    </row>
    <row r="326" spans="1:13" x14ac:dyDescent="0.2">
      <c r="A326" s="58">
        <f>H61</f>
        <v>1.5373149387522389</v>
      </c>
      <c r="B326" s="59" t="s">
        <v>11</v>
      </c>
      <c r="C326" s="2" t="s">
        <v>141</v>
      </c>
      <c r="D326" s="2" t="s">
        <v>93</v>
      </c>
      <c r="E326" s="2" t="s">
        <v>136</v>
      </c>
      <c r="F326" s="2" t="s">
        <v>8</v>
      </c>
      <c r="G326" s="2">
        <f t="shared" si="29"/>
        <v>1.4571705580589943E-6</v>
      </c>
      <c r="H326" s="2" t="s">
        <v>67</v>
      </c>
      <c r="I326" s="2" t="s">
        <v>68</v>
      </c>
      <c r="J326" s="2" t="s">
        <v>69</v>
      </c>
      <c r="K326" s="2" t="s">
        <v>62</v>
      </c>
      <c r="L326" s="2"/>
      <c r="M326" s="38" t="s">
        <v>71</v>
      </c>
    </row>
    <row r="327" spans="1:13" x14ac:dyDescent="0.2">
      <c r="A327" s="58">
        <f>H62</f>
        <v>4.8712567424871809</v>
      </c>
      <c r="B327" s="59" t="s">
        <v>11</v>
      </c>
      <c r="C327" s="2" t="s">
        <v>141</v>
      </c>
      <c r="D327" s="2" t="s">
        <v>93</v>
      </c>
      <c r="E327" s="2" t="s">
        <v>136</v>
      </c>
      <c r="F327" s="2" t="s">
        <v>12</v>
      </c>
      <c r="G327" s="2">
        <f t="shared" si="29"/>
        <v>4.6173049691821624E-6</v>
      </c>
      <c r="H327" s="2" t="s">
        <v>67</v>
      </c>
      <c r="I327" s="2" t="s">
        <v>68</v>
      </c>
      <c r="J327" s="2" t="s">
        <v>69</v>
      </c>
      <c r="K327" s="2" t="s">
        <v>62</v>
      </c>
      <c r="L327" s="2"/>
      <c r="M327" s="38" t="s">
        <v>71</v>
      </c>
    </row>
    <row r="328" spans="1:13" x14ac:dyDescent="0.2">
      <c r="A328" s="58">
        <f t="shared" ref="A328:A339" si="32">H63</f>
        <v>9.5421240662378626</v>
      </c>
      <c r="B328" s="59" t="s">
        <v>11</v>
      </c>
      <c r="C328" s="2" t="s">
        <v>141</v>
      </c>
      <c r="D328" s="2" t="s">
        <v>93</v>
      </c>
      <c r="E328" s="2" t="s">
        <v>136</v>
      </c>
      <c r="F328" s="2" t="s">
        <v>13</v>
      </c>
      <c r="G328" s="2">
        <f t="shared" si="29"/>
        <v>9.0446673613629033E-6</v>
      </c>
      <c r="H328" s="2" t="s">
        <v>67</v>
      </c>
      <c r="I328" s="2" t="s">
        <v>68</v>
      </c>
      <c r="J328" s="2" t="s">
        <v>69</v>
      </c>
      <c r="K328" s="2" t="s">
        <v>62</v>
      </c>
      <c r="L328" s="2"/>
      <c r="M328" s="38" t="s">
        <v>71</v>
      </c>
    </row>
    <row r="329" spans="1:13" x14ac:dyDescent="0.2">
      <c r="A329" s="58">
        <f t="shared" si="32"/>
        <v>1.7139245011786619</v>
      </c>
      <c r="B329" s="59" t="s">
        <v>11</v>
      </c>
      <c r="C329" s="2" t="s">
        <v>141</v>
      </c>
      <c r="D329" s="2" t="s">
        <v>93</v>
      </c>
      <c r="E329" s="2" t="s">
        <v>136</v>
      </c>
      <c r="F329" s="2" t="s">
        <v>14</v>
      </c>
      <c r="G329" s="2">
        <f t="shared" si="29"/>
        <v>1.6245729868992057E-6</v>
      </c>
      <c r="H329" s="2" t="s">
        <v>67</v>
      </c>
      <c r="I329" s="2" t="s">
        <v>68</v>
      </c>
      <c r="J329" s="2" t="s">
        <v>69</v>
      </c>
      <c r="K329" s="2" t="s">
        <v>62</v>
      </c>
      <c r="L329" s="2"/>
      <c r="M329" s="38" t="s">
        <v>71</v>
      </c>
    </row>
    <row r="330" spans="1:13" x14ac:dyDescent="0.2">
      <c r="A330" s="58">
        <f t="shared" si="32"/>
        <v>0.74261146904496611</v>
      </c>
      <c r="B330" s="59" t="s">
        <v>11</v>
      </c>
      <c r="C330" s="2" t="s">
        <v>141</v>
      </c>
      <c r="D330" s="2" t="s">
        <v>93</v>
      </c>
      <c r="E330" s="2" t="s">
        <v>136</v>
      </c>
      <c r="F330" s="2" t="s">
        <v>15</v>
      </c>
      <c r="G330" s="2">
        <f t="shared" si="29"/>
        <v>7.0389712705683983E-7</v>
      </c>
      <c r="H330" s="2" t="s">
        <v>67</v>
      </c>
      <c r="I330" s="2" t="s">
        <v>68</v>
      </c>
      <c r="J330" s="2" t="s">
        <v>69</v>
      </c>
      <c r="K330" s="2" t="s">
        <v>62</v>
      </c>
      <c r="L330" s="2"/>
      <c r="M330" s="38" t="s">
        <v>71</v>
      </c>
    </row>
    <row r="331" spans="1:13" x14ac:dyDescent="0.2">
      <c r="A331" s="58">
        <f t="shared" si="32"/>
        <v>23.468150442594499</v>
      </c>
      <c r="B331" s="59" t="s">
        <v>11</v>
      </c>
      <c r="C331" s="2" t="s">
        <v>141</v>
      </c>
      <c r="D331" s="2" t="s">
        <v>93</v>
      </c>
      <c r="E331" s="2" t="s">
        <v>136</v>
      </c>
      <c r="F331" s="2" t="s">
        <v>16</v>
      </c>
      <c r="G331" s="2">
        <f t="shared" si="29"/>
        <v>2.2244692362648814E-5</v>
      </c>
      <c r="H331" s="2" t="s">
        <v>67</v>
      </c>
      <c r="I331" s="2" t="s">
        <v>68</v>
      </c>
      <c r="J331" s="2" t="s">
        <v>69</v>
      </c>
      <c r="K331" s="2" t="s">
        <v>62</v>
      </c>
      <c r="L331" s="2"/>
      <c r="M331" s="38" t="s">
        <v>71</v>
      </c>
    </row>
    <row r="332" spans="1:13" x14ac:dyDescent="0.2">
      <c r="A332" s="58">
        <f t="shared" si="32"/>
        <v>6.0989288937144288E-2</v>
      </c>
      <c r="B332" s="59" t="s">
        <v>11</v>
      </c>
      <c r="C332" s="2" t="s">
        <v>141</v>
      </c>
      <c r="D332" s="2" t="s">
        <v>93</v>
      </c>
      <c r="E332" s="2" t="s">
        <v>136</v>
      </c>
      <c r="F332" s="2" t="s">
        <v>17</v>
      </c>
      <c r="G332" s="2">
        <f t="shared" si="29"/>
        <v>5.7809752547056202E-8</v>
      </c>
      <c r="H332" s="2" t="s">
        <v>67</v>
      </c>
      <c r="I332" s="2" t="s">
        <v>68</v>
      </c>
      <c r="J332" s="2" t="s">
        <v>69</v>
      </c>
      <c r="K332" s="2" t="s">
        <v>62</v>
      </c>
      <c r="L332" s="2"/>
      <c r="M332" s="38" t="s">
        <v>71</v>
      </c>
    </row>
    <row r="333" spans="1:13" x14ac:dyDescent="0.2">
      <c r="A333" s="58">
        <f t="shared" si="32"/>
        <v>0.14396613256419707</v>
      </c>
      <c r="B333" s="59" t="s">
        <v>11</v>
      </c>
      <c r="C333" s="2" t="s">
        <v>141</v>
      </c>
      <c r="D333" s="2" t="s">
        <v>93</v>
      </c>
      <c r="E333" s="2" t="s">
        <v>136</v>
      </c>
      <c r="F333" s="2" t="s">
        <v>18</v>
      </c>
      <c r="G333" s="2">
        <f t="shared" si="29"/>
        <v>1.3646078916037639E-7</v>
      </c>
      <c r="H333" s="2" t="s">
        <v>67</v>
      </c>
      <c r="I333" s="2" t="s">
        <v>68</v>
      </c>
      <c r="J333" s="2" t="s">
        <v>69</v>
      </c>
      <c r="K333" s="2" t="s">
        <v>62</v>
      </c>
      <c r="L333" s="2"/>
      <c r="M333" s="38" t="s">
        <v>71</v>
      </c>
    </row>
    <row r="334" spans="1:13" x14ac:dyDescent="0.2">
      <c r="A334" s="58">
        <f t="shared" si="32"/>
        <v>26.972826998565633</v>
      </c>
      <c r="B334" s="59" t="s">
        <v>11</v>
      </c>
      <c r="C334" s="2" t="s">
        <v>141</v>
      </c>
      <c r="D334" s="2" t="s">
        <v>93</v>
      </c>
      <c r="E334" s="2" t="s">
        <v>136</v>
      </c>
      <c r="F334" s="2" t="s">
        <v>79</v>
      </c>
      <c r="G334" s="2">
        <f t="shared" si="29"/>
        <v>2.5566660662147523E-5</v>
      </c>
      <c r="H334" s="2" t="s">
        <v>67</v>
      </c>
      <c r="I334" s="2" t="s">
        <v>68</v>
      </c>
      <c r="J334" s="2" t="s">
        <v>69</v>
      </c>
      <c r="K334" s="2" t="s">
        <v>62</v>
      </c>
      <c r="L334" s="2"/>
      <c r="M334" s="38" t="s">
        <v>71</v>
      </c>
    </row>
    <row r="335" spans="1:13" x14ac:dyDescent="0.2">
      <c r="A335" s="58">
        <f t="shared" si="32"/>
        <v>0.21310812214813474</v>
      </c>
      <c r="B335" s="59" t="s">
        <v>11</v>
      </c>
      <c r="C335" s="2" t="s">
        <v>141</v>
      </c>
      <c r="D335" s="2" t="s">
        <v>93</v>
      </c>
      <c r="E335" s="2" t="s">
        <v>136</v>
      </c>
      <c r="F335" s="2" t="s">
        <v>20</v>
      </c>
      <c r="G335" s="2">
        <f t="shared" si="29"/>
        <v>2.0199822004562533E-7</v>
      </c>
      <c r="H335" s="2" t="s">
        <v>67</v>
      </c>
      <c r="I335" s="2" t="s">
        <v>68</v>
      </c>
      <c r="J335" s="2" t="s">
        <v>69</v>
      </c>
      <c r="K335" s="2" t="s">
        <v>62</v>
      </c>
      <c r="L335" s="2"/>
      <c r="M335" s="38" t="s">
        <v>71</v>
      </c>
    </row>
    <row r="336" spans="1:13" x14ac:dyDescent="0.2">
      <c r="A336" s="58">
        <f t="shared" si="32"/>
        <v>13597.410133109039</v>
      </c>
      <c r="B336" s="59" t="s">
        <v>11</v>
      </c>
      <c r="C336" s="2" t="s">
        <v>141</v>
      </c>
      <c r="D336" s="2" t="s">
        <v>93</v>
      </c>
      <c r="E336" s="2" t="s">
        <v>136</v>
      </c>
      <c r="F336" s="2" t="s">
        <v>21</v>
      </c>
      <c r="G336" s="2">
        <f t="shared" si="29"/>
        <v>1.2888540410529895E-2</v>
      </c>
      <c r="H336" s="2" t="s">
        <v>67</v>
      </c>
      <c r="I336" s="2" t="s">
        <v>68</v>
      </c>
      <c r="J336" s="2" t="s">
        <v>69</v>
      </c>
      <c r="K336" s="2" t="s">
        <v>62</v>
      </c>
      <c r="L336" s="2"/>
      <c r="M336" s="38" t="s">
        <v>213</v>
      </c>
    </row>
    <row r="337" spans="1:13" x14ac:dyDescent="0.2">
      <c r="A337" s="58">
        <f t="shared" si="32"/>
        <v>0</v>
      </c>
      <c r="B337" s="59" t="s">
        <v>11</v>
      </c>
      <c r="C337" s="2" t="s">
        <v>141</v>
      </c>
      <c r="D337" s="2" t="s">
        <v>93</v>
      </c>
      <c r="E337" s="2" t="s">
        <v>136</v>
      </c>
      <c r="F337" s="2" t="s">
        <v>182</v>
      </c>
      <c r="G337" s="2">
        <f t="shared" si="29"/>
        <v>0</v>
      </c>
      <c r="H337" s="2" t="s">
        <v>67</v>
      </c>
      <c r="I337" s="2" t="s">
        <v>68</v>
      </c>
      <c r="J337" s="2" t="s">
        <v>69</v>
      </c>
      <c r="K337" s="2" t="s">
        <v>62</v>
      </c>
      <c r="L337" s="2"/>
      <c r="M337" s="38" t="s">
        <v>71</v>
      </c>
    </row>
    <row r="338" spans="1:13" x14ac:dyDescent="0.2">
      <c r="A338" s="58">
        <f t="shared" si="32"/>
        <v>0</v>
      </c>
      <c r="B338" s="59" t="s">
        <v>11</v>
      </c>
      <c r="C338" s="2" t="s">
        <v>141</v>
      </c>
      <c r="D338" s="2" t="s">
        <v>93</v>
      </c>
      <c r="E338" s="2" t="s">
        <v>136</v>
      </c>
      <c r="F338" s="2" t="s">
        <v>183</v>
      </c>
      <c r="G338" s="2">
        <f t="shared" si="29"/>
        <v>0</v>
      </c>
      <c r="H338" s="2" t="s">
        <v>67</v>
      </c>
      <c r="I338" s="2" t="s">
        <v>68</v>
      </c>
      <c r="J338" s="2" t="s">
        <v>69</v>
      </c>
      <c r="K338" s="2" t="s">
        <v>62</v>
      </c>
      <c r="L338" s="2"/>
      <c r="M338" s="38" t="s">
        <v>71</v>
      </c>
    </row>
    <row r="339" spans="1:13" x14ac:dyDescent="0.2">
      <c r="A339" s="58">
        <f t="shared" si="32"/>
        <v>0</v>
      </c>
      <c r="B339" s="59" t="s">
        <v>11</v>
      </c>
      <c r="C339" s="2" t="s">
        <v>141</v>
      </c>
      <c r="D339" s="2" t="s">
        <v>93</v>
      </c>
      <c r="E339" s="2" t="s">
        <v>136</v>
      </c>
      <c r="F339" s="2" t="s">
        <v>184</v>
      </c>
      <c r="G339" s="2">
        <f t="shared" si="29"/>
        <v>0</v>
      </c>
      <c r="H339" s="2" t="s">
        <v>67</v>
      </c>
      <c r="I339" s="2" t="s">
        <v>68</v>
      </c>
      <c r="J339" s="2" t="s">
        <v>69</v>
      </c>
      <c r="K339" s="2" t="s">
        <v>62</v>
      </c>
      <c r="L339" s="2"/>
      <c r="M339" s="38" t="s">
        <v>71</v>
      </c>
    </row>
    <row r="340" spans="1:13" x14ac:dyDescent="0.2">
      <c r="A340" s="181">
        <f>J61</f>
        <v>1.0232778802293279</v>
      </c>
      <c r="B340" s="59" t="s">
        <v>11</v>
      </c>
      <c r="C340" s="2" t="s">
        <v>98</v>
      </c>
      <c r="D340" s="2" t="s">
        <v>93</v>
      </c>
      <c r="E340" s="2" t="s">
        <v>136</v>
      </c>
      <c r="F340" s="2" t="s">
        <v>8</v>
      </c>
      <c r="G340" s="2">
        <f t="shared" si="29"/>
        <v>9.6993164002779922E-7</v>
      </c>
      <c r="H340" s="2" t="s">
        <v>67</v>
      </c>
      <c r="I340" s="2" t="s">
        <v>68</v>
      </c>
      <c r="J340" s="2" t="s">
        <v>69</v>
      </c>
      <c r="K340" s="2" t="s">
        <v>62</v>
      </c>
      <c r="L340" s="2"/>
      <c r="M340" s="38" t="s">
        <v>71</v>
      </c>
    </row>
    <row r="341" spans="1:13" x14ac:dyDescent="0.2">
      <c r="A341" s="181">
        <f t="shared" ref="A341:A353" si="33">J62</f>
        <v>4.1654662445346231</v>
      </c>
      <c r="B341" s="59" t="s">
        <v>11</v>
      </c>
      <c r="C341" s="2" t="s">
        <v>98</v>
      </c>
      <c r="D341" s="2" t="s">
        <v>93</v>
      </c>
      <c r="E341" s="2" t="s">
        <v>136</v>
      </c>
      <c r="F341" s="2" t="s">
        <v>12</v>
      </c>
      <c r="G341" s="2">
        <f t="shared" si="29"/>
        <v>3.9483092365257093E-6</v>
      </c>
      <c r="H341" s="2" t="s">
        <v>67</v>
      </c>
      <c r="I341" s="2" t="s">
        <v>68</v>
      </c>
      <c r="J341" s="2" t="s">
        <v>69</v>
      </c>
      <c r="K341" s="2" t="s">
        <v>62</v>
      </c>
      <c r="L341" s="2"/>
      <c r="M341" s="38" t="s">
        <v>71</v>
      </c>
    </row>
    <row r="342" spans="1:13" x14ac:dyDescent="0.2">
      <c r="A342" s="181">
        <f t="shared" si="33"/>
        <v>5.5823076011497736</v>
      </c>
      <c r="B342" s="59" t="s">
        <v>11</v>
      </c>
      <c r="C342" s="2" t="s">
        <v>98</v>
      </c>
      <c r="D342" s="2" t="s">
        <v>93</v>
      </c>
      <c r="E342" s="2" t="s">
        <v>136</v>
      </c>
      <c r="F342" s="2" t="s">
        <v>13</v>
      </c>
      <c r="G342" s="2">
        <f t="shared" si="29"/>
        <v>5.2912868257343831E-6</v>
      </c>
      <c r="H342" s="2" t="s">
        <v>67</v>
      </c>
      <c r="I342" s="2" t="s">
        <v>68</v>
      </c>
      <c r="J342" s="2" t="s">
        <v>69</v>
      </c>
      <c r="K342" s="2" t="s">
        <v>62</v>
      </c>
      <c r="L342" s="2"/>
      <c r="M342" s="38" t="s">
        <v>71</v>
      </c>
    </row>
    <row r="343" spans="1:13" x14ac:dyDescent="0.2">
      <c r="A343" s="181">
        <f t="shared" si="33"/>
        <v>0.37814386365313518</v>
      </c>
      <c r="B343" s="59" t="s">
        <v>11</v>
      </c>
      <c r="C343" s="2" t="s">
        <v>98</v>
      </c>
      <c r="D343" s="2" t="s">
        <v>93</v>
      </c>
      <c r="E343" s="2" t="s">
        <v>136</v>
      </c>
      <c r="F343" s="2" t="s">
        <v>14</v>
      </c>
      <c r="G343" s="2">
        <f t="shared" si="29"/>
        <v>3.5843020251482007E-7</v>
      </c>
      <c r="H343" s="2" t="s">
        <v>67</v>
      </c>
      <c r="I343" s="2" t="s">
        <v>68</v>
      </c>
      <c r="J343" s="2" t="s">
        <v>69</v>
      </c>
      <c r="K343" s="2" t="s">
        <v>62</v>
      </c>
      <c r="L343" s="2"/>
      <c r="M343" s="38" t="s">
        <v>71</v>
      </c>
    </row>
    <row r="344" spans="1:13" x14ac:dyDescent="0.2">
      <c r="A344" s="181">
        <f t="shared" si="33"/>
        <v>0.21955150199543291</v>
      </c>
      <c r="B344" s="59" t="s">
        <v>11</v>
      </c>
      <c r="C344" s="2" t="s">
        <v>98</v>
      </c>
      <c r="D344" s="2" t="s">
        <v>93</v>
      </c>
      <c r="E344" s="2" t="s">
        <v>136</v>
      </c>
      <c r="F344" s="2" t="s">
        <v>15</v>
      </c>
      <c r="G344" s="2">
        <f t="shared" si="29"/>
        <v>2.0810568909519709E-7</v>
      </c>
      <c r="H344" s="2" t="s">
        <v>67</v>
      </c>
      <c r="I344" s="2" t="s">
        <v>68</v>
      </c>
      <c r="J344" s="2" t="s">
        <v>69</v>
      </c>
      <c r="K344" s="2" t="s">
        <v>62</v>
      </c>
      <c r="L344" s="2"/>
      <c r="M344" s="38" t="s">
        <v>71</v>
      </c>
    </row>
    <row r="345" spans="1:13" x14ac:dyDescent="0.2">
      <c r="A345" s="181">
        <f t="shared" si="33"/>
        <v>3.5573170300963421</v>
      </c>
      <c r="B345" s="59" t="s">
        <v>11</v>
      </c>
      <c r="C345" s="2" t="s">
        <v>98</v>
      </c>
      <c r="D345" s="2" t="s">
        <v>93</v>
      </c>
      <c r="E345" s="2" t="s">
        <v>136</v>
      </c>
      <c r="F345" s="2" t="s">
        <v>16</v>
      </c>
      <c r="G345" s="2">
        <f t="shared" si="29"/>
        <v>3.3718644835036423E-6</v>
      </c>
      <c r="H345" s="2" t="s">
        <v>67</v>
      </c>
      <c r="I345" s="2" t="s">
        <v>68</v>
      </c>
      <c r="J345" s="2" t="s">
        <v>69</v>
      </c>
      <c r="K345" s="2" t="s">
        <v>62</v>
      </c>
      <c r="L345" s="2"/>
      <c r="M345" s="38" t="s">
        <v>71</v>
      </c>
    </row>
    <row r="346" spans="1:13" x14ac:dyDescent="0.2">
      <c r="A346" s="181">
        <f t="shared" si="33"/>
        <v>4.8196288408993315E-2</v>
      </c>
      <c r="B346" s="59" t="s">
        <v>11</v>
      </c>
      <c r="C346" s="2" t="s">
        <v>98</v>
      </c>
      <c r="D346" s="2" t="s">
        <v>93</v>
      </c>
      <c r="E346" s="2" t="s">
        <v>136</v>
      </c>
      <c r="F346" s="2" t="s">
        <v>17</v>
      </c>
      <c r="G346" s="2">
        <f t="shared" si="29"/>
        <v>4.5683685695728255E-8</v>
      </c>
      <c r="H346" s="2" t="s">
        <v>67</v>
      </c>
      <c r="I346" s="2" t="s">
        <v>68</v>
      </c>
      <c r="J346" s="2" t="s">
        <v>69</v>
      </c>
      <c r="K346" s="2" t="s">
        <v>62</v>
      </c>
      <c r="L346" s="2"/>
      <c r="M346" s="38" t="s">
        <v>71</v>
      </c>
    </row>
    <row r="347" spans="1:13" x14ac:dyDescent="0.2">
      <c r="A347" s="181">
        <f t="shared" si="33"/>
        <v>5.3807489394254775E-2</v>
      </c>
      <c r="B347" s="59" t="s">
        <v>11</v>
      </c>
      <c r="C347" s="2" t="s">
        <v>98</v>
      </c>
      <c r="D347" s="2" t="s">
        <v>93</v>
      </c>
      <c r="E347" s="2" t="s">
        <v>136</v>
      </c>
      <c r="F347" s="2" t="s">
        <v>18</v>
      </c>
      <c r="G347" s="2">
        <f t="shared" si="29"/>
        <v>5.1002359615407375E-8</v>
      </c>
      <c r="H347" s="2" t="s">
        <v>67</v>
      </c>
      <c r="I347" s="2" t="s">
        <v>68</v>
      </c>
      <c r="J347" s="2" t="s">
        <v>69</v>
      </c>
      <c r="K347" s="2" t="s">
        <v>62</v>
      </c>
      <c r="L347" s="2"/>
      <c r="M347" s="38" t="s">
        <v>71</v>
      </c>
    </row>
    <row r="348" spans="1:13" x14ac:dyDescent="0.2">
      <c r="A348" s="181">
        <f t="shared" si="33"/>
        <v>6.4449047455975847</v>
      </c>
      <c r="B348" s="59" t="s">
        <v>11</v>
      </c>
      <c r="C348" s="2" t="s">
        <v>98</v>
      </c>
      <c r="D348" s="2" t="s">
        <v>93</v>
      </c>
      <c r="E348" s="2" t="s">
        <v>136</v>
      </c>
      <c r="F348" s="2" t="s">
        <v>79</v>
      </c>
      <c r="G348" s="2">
        <f t="shared" si="29"/>
        <v>6.1089144508033987E-6</v>
      </c>
      <c r="H348" s="2" t="s">
        <v>67</v>
      </c>
      <c r="I348" s="2" t="s">
        <v>68</v>
      </c>
      <c r="J348" s="2" t="s">
        <v>69</v>
      </c>
      <c r="K348" s="2" t="s">
        <v>62</v>
      </c>
      <c r="L348" s="2"/>
      <c r="M348" s="38" t="s">
        <v>71</v>
      </c>
    </row>
    <row r="349" spans="1:13" x14ac:dyDescent="0.2">
      <c r="A349" s="181">
        <f t="shared" si="33"/>
        <v>4.2416819692813308E-2</v>
      </c>
      <c r="B349" s="59" t="s">
        <v>11</v>
      </c>
      <c r="C349" s="2" t="s">
        <v>98</v>
      </c>
      <c r="D349" s="2" t="s">
        <v>93</v>
      </c>
      <c r="E349" s="2" t="s">
        <v>136</v>
      </c>
      <c r="F349" s="2" t="s">
        <v>20</v>
      </c>
      <c r="G349" s="2">
        <f t="shared" si="29"/>
        <v>4.0205516296505512E-8</v>
      </c>
      <c r="H349" s="2" t="s">
        <v>67</v>
      </c>
      <c r="I349" s="2" t="s">
        <v>68</v>
      </c>
      <c r="J349" s="2" t="s">
        <v>69</v>
      </c>
      <c r="K349" s="2" t="s">
        <v>62</v>
      </c>
      <c r="L349" s="2"/>
      <c r="M349" s="38" t="s">
        <v>71</v>
      </c>
    </row>
    <row r="350" spans="1:13" x14ac:dyDescent="0.2">
      <c r="A350" s="181">
        <f t="shared" si="33"/>
        <v>2576.6451663500352</v>
      </c>
      <c r="B350" s="59" t="s">
        <v>11</v>
      </c>
      <c r="C350" s="2" t="s">
        <v>98</v>
      </c>
      <c r="D350" s="2" t="s">
        <v>93</v>
      </c>
      <c r="E350" s="2" t="s">
        <v>136</v>
      </c>
      <c r="F350" s="2" t="s">
        <v>21</v>
      </c>
      <c r="G350" s="2">
        <f t="shared" si="29"/>
        <v>2.4423176932227824E-3</v>
      </c>
      <c r="H350" s="2" t="s">
        <v>67</v>
      </c>
      <c r="I350" s="2" t="s">
        <v>68</v>
      </c>
      <c r="J350" s="2" t="s">
        <v>69</v>
      </c>
      <c r="K350" s="2" t="s">
        <v>62</v>
      </c>
      <c r="L350" s="2"/>
      <c r="M350" s="38" t="s">
        <v>213</v>
      </c>
    </row>
    <row r="351" spans="1:13" x14ac:dyDescent="0.2">
      <c r="A351" s="181">
        <f t="shared" si="33"/>
        <v>0</v>
      </c>
      <c r="B351" s="59" t="s">
        <v>11</v>
      </c>
      <c r="C351" s="2" t="s">
        <v>98</v>
      </c>
      <c r="D351" s="2" t="s">
        <v>93</v>
      </c>
      <c r="E351" s="2" t="s">
        <v>136</v>
      </c>
      <c r="F351" s="2" t="s">
        <v>182</v>
      </c>
      <c r="G351" s="2">
        <f t="shared" si="29"/>
        <v>0</v>
      </c>
      <c r="H351" s="2" t="s">
        <v>67</v>
      </c>
      <c r="I351" s="2" t="s">
        <v>68</v>
      </c>
      <c r="J351" s="2" t="s">
        <v>69</v>
      </c>
      <c r="K351" s="2" t="s">
        <v>62</v>
      </c>
      <c r="L351" s="2"/>
      <c r="M351" s="38" t="s">
        <v>71</v>
      </c>
    </row>
    <row r="352" spans="1:13" x14ac:dyDescent="0.2">
      <c r="A352" s="181">
        <f t="shared" si="33"/>
        <v>0</v>
      </c>
      <c r="B352" s="59" t="s">
        <v>11</v>
      </c>
      <c r="C352" s="2" t="s">
        <v>98</v>
      </c>
      <c r="D352" s="2" t="s">
        <v>93</v>
      </c>
      <c r="E352" s="2" t="s">
        <v>136</v>
      </c>
      <c r="F352" s="2" t="s">
        <v>183</v>
      </c>
      <c r="G352" s="2">
        <f t="shared" si="29"/>
        <v>0</v>
      </c>
      <c r="H352" s="2" t="s">
        <v>67</v>
      </c>
      <c r="I352" s="2" t="s">
        <v>68</v>
      </c>
      <c r="J352" s="2" t="s">
        <v>69</v>
      </c>
      <c r="K352" s="2" t="s">
        <v>62</v>
      </c>
      <c r="L352" s="2"/>
      <c r="M352" s="38" t="s">
        <v>71</v>
      </c>
    </row>
    <row r="353" spans="1:13" x14ac:dyDescent="0.2">
      <c r="A353" s="181">
        <f t="shared" si="33"/>
        <v>0</v>
      </c>
      <c r="B353" s="59" t="s">
        <v>11</v>
      </c>
      <c r="C353" s="2" t="s">
        <v>98</v>
      </c>
      <c r="D353" s="2" t="s">
        <v>93</v>
      </c>
      <c r="E353" s="2" t="s">
        <v>136</v>
      </c>
      <c r="F353" s="2" t="s">
        <v>184</v>
      </c>
      <c r="G353" s="2">
        <f t="shared" si="29"/>
        <v>0</v>
      </c>
      <c r="H353" s="2" t="s">
        <v>67</v>
      </c>
      <c r="I353" s="2" t="s">
        <v>68</v>
      </c>
      <c r="J353" s="2" t="s">
        <v>69</v>
      </c>
      <c r="K353" s="2" t="s">
        <v>62</v>
      </c>
      <c r="L353" s="2"/>
      <c r="M353" s="38" t="s">
        <v>71</v>
      </c>
    </row>
    <row r="354" spans="1:13" x14ac:dyDescent="0.2">
      <c r="A354" s="4">
        <f>L61</f>
        <v>1.5373149387522389</v>
      </c>
      <c r="B354" s="59" t="s">
        <v>11</v>
      </c>
      <c r="C354" s="2" t="s">
        <v>98</v>
      </c>
      <c r="D354" s="2" t="s">
        <v>93</v>
      </c>
      <c r="E354" s="2" t="s">
        <v>136</v>
      </c>
      <c r="F354" s="2" t="s">
        <v>8</v>
      </c>
      <c r="G354" s="2">
        <f t="shared" si="29"/>
        <v>1.4571705580589943E-6</v>
      </c>
      <c r="H354" s="2" t="s">
        <v>67</v>
      </c>
      <c r="I354" s="2" t="s">
        <v>68</v>
      </c>
      <c r="J354" s="2" t="s">
        <v>69</v>
      </c>
      <c r="K354" s="2" t="s">
        <v>62</v>
      </c>
      <c r="L354" s="2"/>
      <c r="M354" s="38" t="s">
        <v>71</v>
      </c>
    </row>
    <row r="355" spans="1:13" x14ac:dyDescent="0.2">
      <c r="A355" s="4">
        <f t="shared" ref="A355:A367" si="34">L62</f>
        <v>4.8712567424871809</v>
      </c>
      <c r="B355" s="59" t="s">
        <v>11</v>
      </c>
      <c r="C355" s="2" t="s">
        <v>98</v>
      </c>
      <c r="D355" s="2" t="s">
        <v>93</v>
      </c>
      <c r="E355" s="2" t="s">
        <v>136</v>
      </c>
      <c r="F355" s="2" t="s">
        <v>12</v>
      </c>
      <c r="G355" s="2">
        <f t="shared" si="29"/>
        <v>4.6173049691821624E-6</v>
      </c>
      <c r="H355" s="2" t="s">
        <v>67</v>
      </c>
      <c r="I355" s="2" t="s">
        <v>68</v>
      </c>
      <c r="J355" s="2" t="s">
        <v>69</v>
      </c>
      <c r="K355" s="2" t="s">
        <v>62</v>
      </c>
      <c r="L355" s="2"/>
      <c r="M355" s="38" t="s">
        <v>71</v>
      </c>
    </row>
    <row r="356" spans="1:13" x14ac:dyDescent="0.2">
      <c r="A356" s="4">
        <f t="shared" si="34"/>
        <v>9.5421240662378626</v>
      </c>
      <c r="B356" s="59" t="s">
        <v>11</v>
      </c>
      <c r="C356" s="2" t="s">
        <v>98</v>
      </c>
      <c r="D356" s="2" t="s">
        <v>93</v>
      </c>
      <c r="E356" s="2" t="s">
        <v>136</v>
      </c>
      <c r="F356" s="2" t="s">
        <v>13</v>
      </c>
      <c r="G356" s="2">
        <f t="shared" si="29"/>
        <v>9.0446673613629033E-6</v>
      </c>
      <c r="H356" s="2" t="s">
        <v>67</v>
      </c>
      <c r="I356" s="2" t="s">
        <v>68</v>
      </c>
      <c r="J356" s="2" t="s">
        <v>69</v>
      </c>
      <c r="K356" s="2" t="s">
        <v>62</v>
      </c>
      <c r="L356" s="2"/>
      <c r="M356" s="38" t="s">
        <v>71</v>
      </c>
    </row>
    <row r="357" spans="1:13" x14ac:dyDescent="0.2">
      <c r="A357" s="4">
        <f t="shared" si="34"/>
        <v>1.7139245011786619</v>
      </c>
      <c r="B357" s="59" t="s">
        <v>11</v>
      </c>
      <c r="C357" s="2" t="s">
        <v>98</v>
      </c>
      <c r="D357" s="2" t="s">
        <v>93</v>
      </c>
      <c r="E357" s="2" t="s">
        <v>136</v>
      </c>
      <c r="F357" s="2" t="s">
        <v>14</v>
      </c>
      <c r="G357" s="2">
        <f t="shared" si="29"/>
        <v>1.6245729868992057E-6</v>
      </c>
      <c r="H357" s="2" t="s">
        <v>67</v>
      </c>
      <c r="I357" s="2" t="s">
        <v>68</v>
      </c>
      <c r="J357" s="2" t="s">
        <v>69</v>
      </c>
      <c r="K357" s="2" t="s">
        <v>62</v>
      </c>
      <c r="L357" s="2"/>
      <c r="M357" s="38" t="s">
        <v>71</v>
      </c>
    </row>
    <row r="358" spans="1:13" x14ac:dyDescent="0.2">
      <c r="A358" s="4">
        <f t="shared" si="34"/>
        <v>0.74261146904496611</v>
      </c>
      <c r="B358" s="59" t="s">
        <v>11</v>
      </c>
      <c r="C358" s="2" t="s">
        <v>98</v>
      </c>
      <c r="D358" s="2" t="s">
        <v>93</v>
      </c>
      <c r="E358" s="2" t="s">
        <v>136</v>
      </c>
      <c r="F358" s="2" t="s">
        <v>15</v>
      </c>
      <c r="G358" s="2">
        <f t="shared" si="29"/>
        <v>7.0389712705683983E-7</v>
      </c>
      <c r="H358" s="2" t="s">
        <v>67</v>
      </c>
      <c r="I358" s="2" t="s">
        <v>68</v>
      </c>
      <c r="J358" s="2" t="s">
        <v>69</v>
      </c>
      <c r="K358" s="2" t="s">
        <v>62</v>
      </c>
      <c r="L358" s="2"/>
      <c r="M358" s="38" t="s">
        <v>71</v>
      </c>
    </row>
    <row r="359" spans="1:13" x14ac:dyDescent="0.2">
      <c r="A359" s="4">
        <f t="shared" si="34"/>
        <v>23.468150442594499</v>
      </c>
      <c r="B359" s="59" t="s">
        <v>11</v>
      </c>
      <c r="C359" s="2" t="s">
        <v>98</v>
      </c>
      <c r="D359" s="2" t="s">
        <v>93</v>
      </c>
      <c r="E359" s="2" t="s">
        <v>136</v>
      </c>
      <c r="F359" s="2" t="s">
        <v>16</v>
      </c>
      <c r="G359" s="2">
        <f t="shared" si="29"/>
        <v>2.2244692362648814E-5</v>
      </c>
      <c r="H359" s="2" t="s">
        <v>67</v>
      </c>
      <c r="I359" s="2" t="s">
        <v>68</v>
      </c>
      <c r="J359" s="2" t="s">
        <v>69</v>
      </c>
      <c r="K359" s="2" t="s">
        <v>62</v>
      </c>
      <c r="L359" s="2"/>
      <c r="M359" s="38" t="s">
        <v>71</v>
      </c>
    </row>
    <row r="360" spans="1:13" x14ac:dyDescent="0.2">
      <c r="A360" s="4">
        <f t="shared" si="34"/>
        <v>6.0989288937144288E-2</v>
      </c>
      <c r="B360" s="59" t="s">
        <v>11</v>
      </c>
      <c r="C360" s="2" t="s">
        <v>98</v>
      </c>
      <c r="D360" s="2" t="s">
        <v>93</v>
      </c>
      <c r="E360" s="2" t="s">
        <v>136</v>
      </c>
      <c r="F360" s="2" t="s">
        <v>17</v>
      </c>
      <c r="G360" s="2">
        <f t="shared" si="29"/>
        <v>5.7809752547056202E-8</v>
      </c>
      <c r="H360" s="2" t="s">
        <v>67</v>
      </c>
      <c r="I360" s="2" t="s">
        <v>68</v>
      </c>
      <c r="J360" s="2" t="s">
        <v>69</v>
      </c>
      <c r="K360" s="2" t="s">
        <v>62</v>
      </c>
      <c r="L360" s="2"/>
      <c r="M360" s="38" t="s">
        <v>71</v>
      </c>
    </row>
    <row r="361" spans="1:13" x14ac:dyDescent="0.2">
      <c r="A361" s="4">
        <f t="shared" si="34"/>
        <v>0.14396613256419707</v>
      </c>
      <c r="B361" s="59" t="s">
        <v>11</v>
      </c>
      <c r="C361" s="2" t="s">
        <v>98</v>
      </c>
      <c r="D361" s="2" t="s">
        <v>93</v>
      </c>
      <c r="E361" s="2" t="s">
        <v>136</v>
      </c>
      <c r="F361" s="2" t="s">
        <v>18</v>
      </c>
      <c r="G361" s="2">
        <f t="shared" si="29"/>
        <v>1.3646078916037639E-7</v>
      </c>
      <c r="H361" s="2" t="s">
        <v>67</v>
      </c>
      <c r="I361" s="2" t="s">
        <v>68</v>
      </c>
      <c r="J361" s="2" t="s">
        <v>69</v>
      </c>
      <c r="K361" s="2" t="s">
        <v>62</v>
      </c>
      <c r="L361" s="2"/>
      <c r="M361" s="38" t="s">
        <v>71</v>
      </c>
    </row>
    <row r="362" spans="1:13" x14ac:dyDescent="0.2">
      <c r="A362" s="4">
        <f t="shared" si="34"/>
        <v>26.972826998565633</v>
      </c>
      <c r="B362" s="59" t="s">
        <v>11</v>
      </c>
      <c r="C362" s="2" t="s">
        <v>98</v>
      </c>
      <c r="D362" s="2" t="s">
        <v>93</v>
      </c>
      <c r="E362" s="2" t="s">
        <v>136</v>
      </c>
      <c r="F362" s="2" t="s">
        <v>79</v>
      </c>
      <c r="G362" s="2">
        <f t="shared" si="29"/>
        <v>2.5566660662147523E-5</v>
      </c>
      <c r="H362" s="2" t="s">
        <v>67</v>
      </c>
      <c r="I362" s="2" t="s">
        <v>68</v>
      </c>
      <c r="J362" s="2" t="s">
        <v>69</v>
      </c>
      <c r="K362" s="2" t="s">
        <v>62</v>
      </c>
      <c r="L362" s="2"/>
      <c r="M362" s="38" t="s">
        <v>71</v>
      </c>
    </row>
    <row r="363" spans="1:13" x14ac:dyDescent="0.2">
      <c r="A363" s="4">
        <f t="shared" si="34"/>
        <v>0.21310812214813474</v>
      </c>
      <c r="B363" s="59" t="s">
        <v>11</v>
      </c>
      <c r="C363" s="2" t="s">
        <v>98</v>
      </c>
      <c r="D363" s="2" t="s">
        <v>93</v>
      </c>
      <c r="E363" s="2" t="s">
        <v>136</v>
      </c>
      <c r="F363" s="2" t="s">
        <v>20</v>
      </c>
      <c r="G363" s="2">
        <f t="shared" si="29"/>
        <v>2.0199822004562533E-7</v>
      </c>
      <c r="H363" s="2" t="s">
        <v>67</v>
      </c>
      <c r="I363" s="2" t="s">
        <v>68</v>
      </c>
      <c r="J363" s="2" t="s">
        <v>69</v>
      </c>
      <c r="K363" s="2" t="s">
        <v>62</v>
      </c>
      <c r="L363" s="2"/>
      <c r="M363" s="38" t="s">
        <v>71</v>
      </c>
    </row>
    <row r="364" spans="1:13" x14ac:dyDescent="0.2">
      <c r="A364" s="4">
        <f t="shared" si="34"/>
        <v>13597.410133109039</v>
      </c>
      <c r="B364" s="59" t="s">
        <v>11</v>
      </c>
      <c r="C364" s="2" t="s">
        <v>98</v>
      </c>
      <c r="D364" s="2" t="s">
        <v>93</v>
      </c>
      <c r="E364" s="2" t="s">
        <v>136</v>
      </c>
      <c r="F364" s="2" t="s">
        <v>21</v>
      </c>
      <c r="G364" s="2">
        <f t="shared" ref="G364:G427" si="35">A364/1000/10^6/0.001055</f>
        <v>1.2888540410529895E-2</v>
      </c>
      <c r="H364" s="2" t="s">
        <v>67</v>
      </c>
      <c r="I364" s="2" t="s">
        <v>68</v>
      </c>
      <c r="J364" s="2" t="s">
        <v>69</v>
      </c>
      <c r="K364" s="2" t="s">
        <v>62</v>
      </c>
      <c r="L364" s="2"/>
      <c r="M364" s="38" t="s">
        <v>213</v>
      </c>
    </row>
    <row r="365" spans="1:13" x14ac:dyDescent="0.2">
      <c r="A365" s="4">
        <f t="shared" si="34"/>
        <v>0</v>
      </c>
      <c r="B365" s="59" t="s">
        <v>11</v>
      </c>
      <c r="C365" s="2" t="s">
        <v>98</v>
      </c>
      <c r="D365" s="2" t="s">
        <v>93</v>
      </c>
      <c r="E365" s="2" t="s">
        <v>136</v>
      </c>
      <c r="F365" s="2" t="s">
        <v>182</v>
      </c>
      <c r="G365" s="2">
        <f t="shared" si="35"/>
        <v>0</v>
      </c>
      <c r="H365" s="2" t="s">
        <v>67</v>
      </c>
      <c r="I365" s="2" t="s">
        <v>68</v>
      </c>
      <c r="J365" s="2" t="s">
        <v>69</v>
      </c>
      <c r="K365" s="2" t="s">
        <v>62</v>
      </c>
      <c r="L365" s="2"/>
      <c r="M365" s="38" t="s">
        <v>71</v>
      </c>
    </row>
    <row r="366" spans="1:13" x14ac:dyDescent="0.2">
      <c r="A366" s="4">
        <f t="shared" si="34"/>
        <v>0</v>
      </c>
      <c r="B366" s="59" t="s">
        <v>11</v>
      </c>
      <c r="C366" s="2" t="s">
        <v>98</v>
      </c>
      <c r="D366" s="2" t="s">
        <v>93</v>
      </c>
      <c r="E366" s="2" t="s">
        <v>136</v>
      </c>
      <c r="F366" s="2" t="s">
        <v>183</v>
      </c>
      <c r="G366" s="2">
        <f t="shared" si="35"/>
        <v>0</v>
      </c>
      <c r="H366" s="2" t="s">
        <v>67</v>
      </c>
      <c r="I366" s="2" t="s">
        <v>68</v>
      </c>
      <c r="J366" s="2" t="s">
        <v>69</v>
      </c>
      <c r="K366" s="2" t="s">
        <v>62</v>
      </c>
      <c r="L366" s="2"/>
      <c r="M366" s="38" t="s">
        <v>71</v>
      </c>
    </row>
    <row r="367" spans="1:13" x14ac:dyDescent="0.2">
      <c r="A367" s="4">
        <f t="shared" si="34"/>
        <v>0</v>
      </c>
      <c r="B367" s="59" t="s">
        <v>11</v>
      </c>
      <c r="C367" s="2" t="s">
        <v>98</v>
      </c>
      <c r="D367" s="2" t="s">
        <v>93</v>
      </c>
      <c r="E367" s="2" t="s">
        <v>136</v>
      </c>
      <c r="F367" s="2" t="s">
        <v>184</v>
      </c>
      <c r="G367" s="2">
        <f t="shared" si="35"/>
        <v>0</v>
      </c>
      <c r="H367" s="2" t="s">
        <v>67</v>
      </c>
      <c r="I367" s="2" t="s">
        <v>68</v>
      </c>
      <c r="J367" s="2" t="s">
        <v>69</v>
      </c>
      <c r="K367" s="2" t="s">
        <v>62</v>
      </c>
      <c r="L367" s="2"/>
      <c r="M367" s="38" t="s">
        <v>71</v>
      </c>
    </row>
    <row r="368" spans="1:13" x14ac:dyDescent="0.2">
      <c r="A368" s="4">
        <f>M61-R78</f>
        <v>0.77283563763976204</v>
      </c>
      <c r="B368" s="59" t="s">
        <v>11</v>
      </c>
      <c r="C368" s="2" t="s">
        <v>143</v>
      </c>
      <c r="D368" s="2" t="s">
        <v>100</v>
      </c>
      <c r="E368" s="2" t="s">
        <v>136</v>
      </c>
      <c r="F368" s="2" t="s">
        <v>8</v>
      </c>
      <c r="G368" s="2">
        <f t="shared" si="35"/>
        <v>7.3254562809456117E-7</v>
      </c>
      <c r="H368" s="2" t="s">
        <v>67</v>
      </c>
      <c r="I368" s="2" t="s">
        <v>68</v>
      </c>
      <c r="J368" s="2" t="s">
        <v>69</v>
      </c>
      <c r="K368" s="2" t="s">
        <v>62</v>
      </c>
      <c r="L368" s="2"/>
      <c r="M368" s="38" t="s">
        <v>71</v>
      </c>
    </row>
    <row r="369" spans="1:13" x14ac:dyDescent="0.2">
      <c r="A369" s="4">
        <f t="shared" ref="A369:A381" si="36">M62-R79</f>
        <v>2.4489106528833222</v>
      </c>
      <c r="B369" s="59" t="s">
        <v>11</v>
      </c>
      <c r="C369" s="2" t="s">
        <v>143</v>
      </c>
      <c r="D369" s="2" t="s">
        <v>100</v>
      </c>
      <c r="E369" s="2" t="s">
        <v>136</v>
      </c>
      <c r="F369" s="2" t="s">
        <v>12</v>
      </c>
      <c r="G369" s="2">
        <f t="shared" si="35"/>
        <v>2.3212423250078884E-6</v>
      </c>
      <c r="H369" s="2" t="s">
        <v>67</v>
      </c>
      <c r="I369" s="2" t="s">
        <v>68</v>
      </c>
      <c r="J369" s="2" t="s">
        <v>69</v>
      </c>
      <c r="K369" s="2" t="s">
        <v>62</v>
      </c>
      <c r="L369" s="2"/>
      <c r="M369" s="38" t="s">
        <v>71</v>
      </c>
    </row>
    <row r="370" spans="1:13" x14ac:dyDescent="0.2">
      <c r="A370" s="4">
        <f t="shared" si="36"/>
        <v>4.7970802017331184</v>
      </c>
      <c r="B370" s="59" t="s">
        <v>11</v>
      </c>
      <c r="C370" s="2" t="s">
        <v>143</v>
      </c>
      <c r="D370" s="2" t="s">
        <v>100</v>
      </c>
      <c r="E370" s="2" t="s">
        <v>136</v>
      </c>
      <c r="F370" s="2" t="s">
        <v>13</v>
      </c>
      <c r="G370" s="2">
        <f t="shared" si="35"/>
        <v>4.546995451879733E-6</v>
      </c>
      <c r="H370" s="2" t="s">
        <v>67</v>
      </c>
      <c r="I370" s="2" t="s">
        <v>68</v>
      </c>
      <c r="J370" s="2" t="s">
        <v>69</v>
      </c>
      <c r="K370" s="2" t="s">
        <v>62</v>
      </c>
      <c r="L370" s="2"/>
      <c r="M370" s="38" t="s">
        <v>71</v>
      </c>
    </row>
    <row r="371" spans="1:13" x14ac:dyDescent="0.2">
      <c r="A371" s="4">
        <f t="shared" si="36"/>
        <v>0.86163554726354441</v>
      </c>
      <c r="B371" s="59" t="s">
        <v>11</v>
      </c>
      <c r="C371" s="2" t="s">
        <v>143</v>
      </c>
      <c r="D371" s="2" t="s">
        <v>100</v>
      </c>
      <c r="E371" s="2" t="s">
        <v>136</v>
      </c>
      <c r="F371" s="2" t="s">
        <v>14</v>
      </c>
      <c r="G371" s="2">
        <f t="shared" si="35"/>
        <v>8.1671615854364407E-7</v>
      </c>
      <c r="H371" s="2" t="s">
        <v>67</v>
      </c>
      <c r="I371" s="2" t="s">
        <v>68</v>
      </c>
      <c r="J371" s="2" t="s">
        <v>69</v>
      </c>
      <c r="K371" s="2" t="s">
        <v>62</v>
      </c>
      <c r="L371" s="2"/>
      <c r="M371" s="38" t="s">
        <v>71</v>
      </c>
    </row>
    <row r="372" spans="1:13" x14ac:dyDescent="0.2">
      <c r="A372" s="4">
        <f t="shared" si="36"/>
        <v>0.37333058667094776</v>
      </c>
      <c r="B372" s="59" t="s">
        <v>11</v>
      </c>
      <c r="C372" s="2" t="s">
        <v>143</v>
      </c>
      <c r="D372" s="2" t="s">
        <v>100</v>
      </c>
      <c r="E372" s="2" t="s">
        <v>136</v>
      </c>
      <c r="F372" s="2" t="s">
        <v>15</v>
      </c>
      <c r="G372" s="2">
        <f t="shared" si="35"/>
        <v>3.5386785466440547E-7</v>
      </c>
      <c r="H372" s="2" t="s">
        <v>67</v>
      </c>
      <c r="I372" s="2" t="s">
        <v>68</v>
      </c>
      <c r="J372" s="2" t="s">
        <v>69</v>
      </c>
      <c r="K372" s="2" t="s">
        <v>62</v>
      </c>
      <c r="L372" s="2"/>
      <c r="M372" s="38" t="s">
        <v>71</v>
      </c>
    </row>
    <row r="373" spans="1:13" x14ac:dyDescent="0.2">
      <c r="A373" s="4">
        <f t="shared" si="36"/>
        <v>11.797857780689544</v>
      </c>
      <c r="B373" s="59" t="s">
        <v>11</v>
      </c>
      <c r="C373" s="2" t="s">
        <v>143</v>
      </c>
      <c r="D373" s="2" t="s">
        <v>100</v>
      </c>
      <c r="E373" s="2" t="s">
        <v>136</v>
      </c>
      <c r="F373" s="2" t="s">
        <v>16</v>
      </c>
      <c r="G373" s="2">
        <f t="shared" si="35"/>
        <v>1.1182803583591986E-5</v>
      </c>
      <c r="H373" s="2" t="s">
        <v>67</v>
      </c>
      <c r="I373" s="2" t="s">
        <v>68</v>
      </c>
      <c r="J373" s="2" t="s">
        <v>69</v>
      </c>
      <c r="K373" s="2" t="s">
        <v>62</v>
      </c>
      <c r="L373" s="2"/>
      <c r="M373" s="38" t="s">
        <v>71</v>
      </c>
    </row>
    <row r="374" spans="1:13" x14ac:dyDescent="0.2">
      <c r="A374" s="4">
        <f t="shared" si="36"/>
        <v>3.0660941782693282E-2</v>
      </c>
      <c r="B374" s="59" t="s">
        <v>11</v>
      </c>
      <c r="C374" s="2" t="s">
        <v>143</v>
      </c>
      <c r="D374" s="2" t="s">
        <v>100</v>
      </c>
      <c r="E374" s="2" t="s">
        <v>136</v>
      </c>
      <c r="F374" s="2" t="s">
        <v>17</v>
      </c>
      <c r="G374" s="2">
        <f t="shared" si="35"/>
        <v>2.9062504059424914E-8</v>
      </c>
      <c r="H374" s="2" t="s">
        <v>67</v>
      </c>
      <c r="I374" s="2" t="s">
        <v>68</v>
      </c>
      <c r="J374" s="2" t="s">
        <v>69</v>
      </c>
      <c r="K374" s="2" t="s">
        <v>62</v>
      </c>
      <c r="L374" s="2"/>
      <c r="M374" s="38" t="s">
        <v>71</v>
      </c>
    </row>
    <row r="375" spans="1:13" x14ac:dyDescent="0.2">
      <c r="A375" s="4">
        <f t="shared" si="36"/>
        <v>7.2375613589782423E-2</v>
      </c>
      <c r="B375" s="59" t="s">
        <v>11</v>
      </c>
      <c r="C375" s="2" t="s">
        <v>143</v>
      </c>
      <c r="D375" s="2" t="s">
        <v>100</v>
      </c>
      <c r="E375" s="2" t="s">
        <v>136</v>
      </c>
      <c r="F375" s="2" t="s">
        <v>18</v>
      </c>
      <c r="G375" s="2">
        <f t="shared" si="35"/>
        <v>6.8602477336286669E-8</v>
      </c>
      <c r="H375" s="2" t="s">
        <v>67</v>
      </c>
      <c r="I375" s="2" t="s">
        <v>68</v>
      </c>
      <c r="J375" s="2" t="s">
        <v>69</v>
      </c>
      <c r="K375" s="2" t="s">
        <v>62</v>
      </c>
      <c r="L375" s="2"/>
      <c r="M375" s="38" t="s">
        <v>71</v>
      </c>
    </row>
    <row r="376" spans="1:13" x14ac:dyDescent="0.2">
      <c r="A376" s="4">
        <f t="shared" si="36"/>
        <v>13.559959342533077</v>
      </c>
      <c r="B376" s="59" t="s">
        <v>11</v>
      </c>
      <c r="C376" s="2" t="s">
        <v>143</v>
      </c>
      <c r="D376" s="2" t="s">
        <v>100</v>
      </c>
      <c r="E376" s="2" t="s">
        <v>136</v>
      </c>
      <c r="F376" s="2" t="s">
        <v>79</v>
      </c>
      <c r="G376" s="2">
        <f t="shared" si="35"/>
        <v>1.2853042030837039E-5</v>
      </c>
      <c r="H376" s="2" t="s">
        <v>67</v>
      </c>
      <c r="I376" s="2" t="s">
        <v>68</v>
      </c>
      <c r="J376" s="2" t="s">
        <v>69</v>
      </c>
      <c r="K376" s="2" t="s">
        <v>62</v>
      </c>
      <c r="L376" s="2"/>
      <c r="M376" s="38" t="s">
        <v>71</v>
      </c>
    </row>
    <row r="377" spans="1:13" x14ac:dyDescent="0.2">
      <c r="A377" s="4">
        <f t="shared" si="36"/>
        <v>0.10713513537331291</v>
      </c>
      <c r="B377" s="59" t="s">
        <v>11</v>
      </c>
      <c r="C377" s="2" t="s">
        <v>143</v>
      </c>
      <c r="D377" s="2" t="s">
        <v>100</v>
      </c>
      <c r="E377" s="2" t="s">
        <v>136</v>
      </c>
      <c r="F377" s="2" t="s">
        <v>20</v>
      </c>
      <c r="G377" s="2">
        <f t="shared" si="35"/>
        <v>1.0154989134911177E-7</v>
      </c>
      <c r="H377" s="2" t="s">
        <v>67</v>
      </c>
      <c r="I377" s="2" t="s">
        <v>68</v>
      </c>
      <c r="J377" s="2" t="s">
        <v>69</v>
      </c>
      <c r="K377" s="2" t="s">
        <v>62</v>
      </c>
      <c r="L377" s="2"/>
      <c r="M377" s="38" t="s">
        <v>71</v>
      </c>
    </row>
    <row r="378" spans="1:13" x14ac:dyDescent="0.2">
      <c r="A378" s="4">
        <f t="shared" si="36"/>
        <v>-123402.83675904124</v>
      </c>
      <c r="B378" s="59" t="s">
        <v>11</v>
      </c>
      <c r="C378" s="2" t="s">
        <v>143</v>
      </c>
      <c r="D378" s="2" t="s">
        <v>100</v>
      </c>
      <c r="E378" s="2" t="s">
        <v>136</v>
      </c>
      <c r="F378" s="2" t="s">
        <v>21</v>
      </c>
      <c r="G378" s="2">
        <f t="shared" si="35"/>
        <v>-0.1169695135156789</v>
      </c>
      <c r="H378" s="2" t="s">
        <v>67</v>
      </c>
      <c r="I378" s="2" t="s">
        <v>68</v>
      </c>
      <c r="J378" s="2" t="s">
        <v>69</v>
      </c>
      <c r="K378" s="2" t="s">
        <v>62</v>
      </c>
      <c r="L378" s="2"/>
      <c r="M378" s="38" t="s">
        <v>213</v>
      </c>
    </row>
    <row r="379" spans="1:13" x14ac:dyDescent="0.2">
      <c r="A379" s="4">
        <f t="shared" si="36"/>
        <v>0</v>
      </c>
      <c r="B379" s="59" t="s">
        <v>11</v>
      </c>
      <c r="C379" s="2" t="s">
        <v>143</v>
      </c>
      <c r="D379" s="2" t="s">
        <v>100</v>
      </c>
      <c r="E379" s="2" t="s">
        <v>136</v>
      </c>
      <c r="F379" s="2" t="s">
        <v>182</v>
      </c>
      <c r="G379" s="2">
        <f t="shared" si="35"/>
        <v>0</v>
      </c>
      <c r="H379" s="2" t="s">
        <v>67</v>
      </c>
      <c r="I379" s="2" t="s">
        <v>68</v>
      </c>
      <c r="J379" s="2" t="s">
        <v>69</v>
      </c>
      <c r="K379" s="2" t="s">
        <v>62</v>
      </c>
      <c r="L379" s="2"/>
      <c r="M379" s="38" t="s">
        <v>71</v>
      </c>
    </row>
    <row r="380" spans="1:13" x14ac:dyDescent="0.2">
      <c r="A380" s="4">
        <f t="shared" si="36"/>
        <v>0</v>
      </c>
      <c r="B380" s="59" t="s">
        <v>11</v>
      </c>
      <c r="C380" s="2" t="s">
        <v>143</v>
      </c>
      <c r="D380" s="2" t="s">
        <v>100</v>
      </c>
      <c r="E380" s="2" t="s">
        <v>136</v>
      </c>
      <c r="F380" s="2" t="s">
        <v>183</v>
      </c>
      <c r="G380" s="2">
        <f t="shared" si="35"/>
        <v>0</v>
      </c>
      <c r="H380" s="2" t="s">
        <v>67</v>
      </c>
      <c r="I380" s="2" t="s">
        <v>68</v>
      </c>
      <c r="J380" s="2" t="s">
        <v>69</v>
      </c>
      <c r="K380" s="2" t="s">
        <v>62</v>
      </c>
      <c r="L380" s="2"/>
      <c r="M380" s="38" t="s">
        <v>71</v>
      </c>
    </row>
    <row r="381" spans="1:13" x14ac:dyDescent="0.2">
      <c r="A381" s="4">
        <f t="shared" si="36"/>
        <v>0</v>
      </c>
      <c r="B381" s="59" t="s">
        <v>11</v>
      </c>
      <c r="C381" s="2" t="s">
        <v>143</v>
      </c>
      <c r="D381" s="2" t="s">
        <v>100</v>
      </c>
      <c r="E381" s="2" t="s">
        <v>136</v>
      </c>
      <c r="F381" s="2" t="s">
        <v>184</v>
      </c>
      <c r="G381" s="2">
        <f t="shared" si="35"/>
        <v>0</v>
      </c>
      <c r="H381" s="2" t="s">
        <v>67</v>
      </c>
      <c r="I381" s="2" t="s">
        <v>68</v>
      </c>
      <c r="J381" s="2" t="s">
        <v>69</v>
      </c>
      <c r="K381" s="2" t="s">
        <v>62</v>
      </c>
      <c r="L381" s="2"/>
      <c r="M381" s="38" t="s">
        <v>71</v>
      </c>
    </row>
    <row r="382" spans="1:13" x14ac:dyDescent="0.2">
      <c r="A382" s="4">
        <f>N61</f>
        <v>2.7549999999999999</v>
      </c>
      <c r="B382" s="59" t="s">
        <v>11</v>
      </c>
      <c r="C382" s="2" t="s">
        <v>143</v>
      </c>
      <c r="D382" s="2" t="s">
        <v>101</v>
      </c>
      <c r="E382" s="2" t="s">
        <v>136</v>
      </c>
      <c r="F382" s="2" t="s">
        <v>8</v>
      </c>
      <c r="G382" s="2">
        <f t="shared" si="35"/>
        <v>2.6113744075829388E-6</v>
      </c>
      <c r="H382" s="2" t="s">
        <v>67</v>
      </c>
      <c r="I382" s="2" t="s">
        <v>68</v>
      </c>
      <c r="J382" s="2" t="s">
        <v>69</v>
      </c>
      <c r="K382" s="2" t="s">
        <v>62</v>
      </c>
      <c r="L382" s="2"/>
      <c r="M382" s="38" t="s">
        <v>71</v>
      </c>
    </row>
    <row r="383" spans="1:13" x14ac:dyDescent="0.2">
      <c r="A383" s="4">
        <f t="shared" ref="A383:A395" si="37">N62</f>
        <v>5.0679999999999996</v>
      </c>
      <c r="B383" s="59" t="s">
        <v>11</v>
      </c>
      <c r="C383" s="2" t="s">
        <v>143</v>
      </c>
      <c r="D383" s="2" t="s">
        <v>101</v>
      </c>
      <c r="E383" s="2" t="s">
        <v>136</v>
      </c>
      <c r="F383" s="2" t="s">
        <v>12</v>
      </c>
      <c r="G383" s="2">
        <f t="shared" si="35"/>
        <v>4.8037914691943127E-6</v>
      </c>
      <c r="H383" s="2" t="s">
        <v>67</v>
      </c>
      <c r="I383" s="2" t="s">
        <v>68</v>
      </c>
      <c r="J383" s="2" t="s">
        <v>69</v>
      </c>
      <c r="K383" s="2" t="s">
        <v>62</v>
      </c>
      <c r="L383" s="2"/>
      <c r="M383" s="38" t="s">
        <v>71</v>
      </c>
    </row>
    <row r="384" spans="1:13" x14ac:dyDescent="0.2">
      <c r="A384" s="4">
        <f t="shared" si="37"/>
        <v>0</v>
      </c>
      <c r="B384" s="59" t="s">
        <v>11</v>
      </c>
      <c r="C384" s="2" t="s">
        <v>143</v>
      </c>
      <c r="D384" s="2" t="s">
        <v>101</v>
      </c>
      <c r="E384" s="2" t="s">
        <v>136</v>
      </c>
      <c r="F384" s="2" t="s">
        <v>13</v>
      </c>
      <c r="G384" s="2">
        <f t="shared" si="35"/>
        <v>0</v>
      </c>
      <c r="H384" s="2" t="s">
        <v>67</v>
      </c>
      <c r="I384" s="2" t="s">
        <v>68</v>
      </c>
      <c r="J384" s="2" t="s">
        <v>69</v>
      </c>
      <c r="K384" s="2" t="s">
        <v>62</v>
      </c>
      <c r="L384" s="2"/>
      <c r="M384" s="38" t="s">
        <v>71</v>
      </c>
    </row>
    <row r="385" spans="1:13" x14ac:dyDescent="0.2">
      <c r="A385" s="4">
        <f t="shared" si="37"/>
        <v>0</v>
      </c>
      <c r="B385" s="59" t="s">
        <v>11</v>
      </c>
      <c r="C385" s="2" t="s">
        <v>143</v>
      </c>
      <c r="D385" s="2" t="s">
        <v>101</v>
      </c>
      <c r="E385" s="2" t="s">
        <v>136</v>
      </c>
      <c r="F385" s="2" t="s">
        <v>14</v>
      </c>
      <c r="G385" s="2">
        <f t="shared" si="35"/>
        <v>0</v>
      </c>
      <c r="H385" s="2" t="s">
        <v>67</v>
      </c>
      <c r="I385" s="2" t="s">
        <v>68</v>
      </c>
      <c r="J385" s="2" t="s">
        <v>69</v>
      </c>
      <c r="K385" s="2" t="s">
        <v>62</v>
      </c>
      <c r="L385" s="2"/>
      <c r="M385" s="38" t="s">
        <v>71</v>
      </c>
    </row>
    <row r="386" spans="1:13" x14ac:dyDescent="0.2">
      <c r="A386" s="4">
        <f t="shared" si="37"/>
        <v>0</v>
      </c>
      <c r="B386" s="59" t="s">
        <v>11</v>
      </c>
      <c r="C386" s="2" t="s">
        <v>143</v>
      </c>
      <c r="D386" s="2" t="s">
        <v>101</v>
      </c>
      <c r="E386" s="2" t="s">
        <v>136</v>
      </c>
      <c r="F386" s="2" t="s">
        <v>15</v>
      </c>
      <c r="G386" s="2">
        <f t="shared" si="35"/>
        <v>0</v>
      </c>
      <c r="H386" s="2" t="s">
        <v>67</v>
      </c>
      <c r="I386" s="2" t="s">
        <v>68</v>
      </c>
      <c r="J386" s="2" t="s">
        <v>69</v>
      </c>
      <c r="K386" s="2" t="s">
        <v>62</v>
      </c>
      <c r="L386" s="2"/>
      <c r="M386" s="38" t="s">
        <v>71</v>
      </c>
    </row>
    <row r="387" spans="1:13" x14ac:dyDescent="0.2">
      <c r="A387" s="4">
        <f t="shared" si="37"/>
        <v>12.776</v>
      </c>
      <c r="B387" s="59" t="s">
        <v>11</v>
      </c>
      <c r="C387" s="2" t="s">
        <v>143</v>
      </c>
      <c r="D387" s="2" t="s">
        <v>101</v>
      </c>
      <c r="E387" s="2" t="s">
        <v>136</v>
      </c>
      <c r="F387" s="2" t="s">
        <v>16</v>
      </c>
      <c r="G387" s="2">
        <f t="shared" si="35"/>
        <v>1.2109952606635071E-5</v>
      </c>
      <c r="H387" s="2" t="s">
        <v>67</v>
      </c>
      <c r="I387" s="2" t="s">
        <v>68</v>
      </c>
      <c r="J387" s="2" t="s">
        <v>69</v>
      </c>
      <c r="K387" s="2" t="s">
        <v>62</v>
      </c>
      <c r="L387" s="2"/>
      <c r="M387" s="38" t="s">
        <v>71</v>
      </c>
    </row>
    <row r="388" spans="1:13" x14ac:dyDescent="0.2">
      <c r="A388" s="4">
        <f t="shared" si="37"/>
        <v>0</v>
      </c>
      <c r="B388" s="59" t="s">
        <v>11</v>
      </c>
      <c r="C388" s="2" t="s">
        <v>143</v>
      </c>
      <c r="D388" s="2" t="s">
        <v>101</v>
      </c>
      <c r="E388" s="2" t="s">
        <v>136</v>
      </c>
      <c r="F388" s="2" t="s">
        <v>17</v>
      </c>
      <c r="G388" s="2">
        <f t="shared" si="35"/>
        <v>0</v>
      </c>
      <c r="H388" s="2" t="s">
        <v>67</v>
      </c>
      <c r="I388" s="2" t="s">
        <v>68</v>
      </c>
      <c r="J388" s="2" t="s">
        <v>69</v>
      </c>
      <c r="K388" s="2" t="s">
        <v>62</v>
      </c>
      <c r="L388" s="2"/>
      <c r="M388" s="38" t="s">
        <v>71</v>
      </c>
    </row>
    <row r="389" spans="1:13" x14ac:dyDescent="0.2">
      <c r="A389" s="4">
        <f t="shared" si="37"/>
        <v>0</v>
      </c>
      <c r="B389" s="59" t="s">
        <v>11</v>
      </c>
      <c r="C389" s="2" t="s">
        <v>143</v>
      </c>
      <c r="D389" s="2" t="s">
        <v>101</v>
      </c>
      <c r="E389" s="2" t="s">
        <v>136</v>
      </c>
      <c r="F389" s="2" t="s">
        <v>18</v>
      </c>
      <c r="G389" s="2">
        <f t="shared" si="35"/>
        <v>0</v>
      </c>
      <c r="H389" s="2" t="s">
        <v>67</v>
      </c>
      <c r="I389" s="2" t="s">
        <v>68</v>
      </c>
      <c r="J389" s="2" t="s">
        <v>69</v>
      </c>
      <c r="K389" s="2" t="s">
        <v>62</v>
      </c>
      <c r="L389" s="2"/>
      <c r="M389" s="38" t="s">
        <v>71</v>
      </c>
    </row>
    <row r="390" spans="1:13" x14ac:dyDescent="0.2">
      <c r="A390" s="4">
        <f t="shared" si="37"/>
        <v>0.39</v>
      </c>
      <c r="B390" s="59" t="s">
        <v>11</v>
      </c>
      <c r="C390" s="2" t="s">
        <v>143</v>
      </c>
      <c r="D390" s="2" t="s">
        <v>101</v>
      </c>
      <c r="E390" s="2" t="s">
        <v>136</v>
      </c>
      <c r="F390" s="2" t="s">
        <v>79</v>
      </c>
      <c r="G390" s="2">
        <f t="shared" si="35"/>
        <v>3.6966824644549766E-7</v>
      </c>
      <c r="H390" s="2" t="s">
        <v>67</v>
      </c>
      <c r="I390" s="2" t="s">
        <v>68</v>
      </c>
      <c r="J390" s="2" t="s">
        <v>69</v>
      </c>
      <c r="K390" s="2" t="s">
        <v>62</v>
      </c>
      <c r="L390" s="2"/>
      <c r="M390" s="38" t="s">
        <v>71</v>
      </c>
    </row>
    <row r="391" spans="1:13" x14ac:dyDescent="0.2">
      <c r="A391" s="4">
        <f t="shared" si="37"/>
        <v>0</v>
      </c>
      <c r="B391" s="59" t="s">
        <v>11</v>
      </c>
      <c r="C391" s="2" t="s">
        <v>143</v>
      </c>
      <c r="D391" s="2" t="s">
        <v>101</v>
      </c>
      <c r="E391" s="2" t="s">
        <v>136</v>
      </c>
      <c r="F391" s="2" t="s">
        <v>20</v>
      </c>
      <c r="G391" s="2">
        <f t="shared" si="35"/>
        <v>0</v>
      </c>
      <c r="H391" s="2" t="s">
        <v>67</v>
      </c>
      <c r="I391" s="2" t="s">
        <v>68</v>
      </c>
      <c r="J391" s="2" t="s">
        <v>69</v>
      </c>
      <c r="K391" s="2" t="s">
        <v>62</v>
      </c>
      <c r="L391" s="2"/>
      <c r="M391" s="38" t="s">
        <v>71</v>
      </c>
    </row>
    <row r="392" spans="1:13" x14ac:dyDescent="0.2">
      <c r="A392" s="4">
        <f t="shared" si="37"/>
        <v>144683.59936885323</v>
      </c>
      <c r="B392" s="59" t="s">
        <v>11</v>
      </c>
      <c r="C392" s="2" t="s">
        <v>143</v>
      </c>
      <c r="D392" s="2" t="s">
        <v>101</v>
      </c>
      <c r="E392" s="2" t="s">
        <v>136</v>
      </c>
      <c r="F392" s="2" t="s">
        <v>21</v>
      </c>
      <c r="G392" s="2">
        <f t="shared" si="35"/>
        <v>0.13714085248232535</v>
      </c>
      <c r="H392" s="2" t="s">
        <v>67</v>
      </c>
      <c r="I392" s="2" t="s">
        <v>68</v>
      </c>
      <c r="J392" s="2" t="s">
        <v>69</v>
      </c>
      <c r="K392" s="2" t="s">
        <v>62</v>
      </c>
      <c r="L392" s="2"/>
      <c r="M392" s="38" t="s">
        <v>213</v>
      </c>
    </row>
    <row r="393" spans="1:13" x14ac:dyDescent="0.2">
      <c r="A393" s="4">
        <f t="shared" si="37"/>
        <v>0</v>
      </c>
      <c r="B393" s="59" t="s">
        <v>11</v>
      </c>
      <c r="C393" s="2" t="s">
        <v>143</v>
      </c>
      <c r="D393" s="2" t="s">
        <v>101</v>
      </c>
      <c r="E393" s="2" t="s">
        <v>136</v>
      </c>
      <c r="F393" s="2" t="s">
        <v>182</v>
      </c>
      <c r="G393" s="2">
        <f t="shared" si="35"/>
        <v>0</v>
      </c>
      <c r="H393" s="2" t="s">
        <v>67</v>
      </c>
      <c r="I393" s="2" t="s">
        <v>68</v>
      </c>
      <c r="J393" s="2" t="s">
        <v>69</v>
      </c>
      <c r="K393" s="2" t="s">
        <v>62</v>
      </c>
      <c r="L393" s="2"/>
      <c r="M393" s="38" t="s">
        <v>71</v>
      </c>
    </row>
    <row r="394" spans="1:13" x14ac:dyDescent="0.2">
      <c r="A394" s="4">
        <f t="shared" si="37"/>
        <v>0</v>
      </c>
      <c r="B394" s="59" t="s">
        <v>11</v>
      </c>
      <c r="C394" s="2" t="s">
        <v>143</v>
      </c>
      <c r="D394" s="2" t="s">
        <v>101</v>
      </c>
      <c r="E394" s="2" t="s">
        <v>136</v>
      </c>
      <c r="F394" s="2" t="s">
        <v>183</v>
      </c>
      <c r="G394" s="2">
        <f t="shared" si="35"/>
        <v>0</v>
      </c>
      <c r="H394" s="2" t="s">
        <v>67</v>
      </c>
      <c r="I394" s="2" t="s">
        <v>68</v>
      </c>
      <c r="J394" s="2" t="s">
        <v>69</v>
      </c>
      <c r="K394" s="2" t="s">
        <v>62</v>
      </c>
      <c r="L394" s="2"/>
      <c r="M394" s="38" t="s">
        <v>71</v>
      </c>
    </row>
    <row r="395" spans="1:13" x14ac:dyDescent="0.2">
      <c r="A395" s="4">
        <f t="shared" si="37"/>
        <v>0</v>
      </c>
      <c r="B395" s="59" t="s">
        <v>11</v>
      </c>
      <c r="C395" s="2" t="s">
        <v>143</v>
      </c>
      <c r="D395" s="2" t="s">
        <v>101</v>
      </c>
      <c r="E395" s="2" t="s">
        <v>136</v>
      </c>
      <c r="F395" s="2" t="s">
        <v>184</v>
      </c>
      <c r="G395" s="2">
        <f t="shared" si="35"/>
        <v>0</v>
      </c>
      <c r="H395" s="2" t="s">
        <v>67</v>
      </c>
      <c r="I395" s="2" t="s">
        <v>68</v>
      </c>
      <c r="J395" s="2" t="s">
        <v>69</v>
      </c>
      <c r="K395" s="2" t="s">
        <v>62</v>
      </c>
      <c r="L395" s="2"/>
      <c r="M395" s="38" t="s">
        <v>71</v>
      </c>
    </row>
    <row r="396" spans="1:13" x14ac:dyDescent="0.2">
      <c r="A396" s="4">
        <f>U61</f>
        <v>1.5373149387522389</v>
      </c>
      <c r="B396" s="59" t="s">
        <v>11</v>
      </c>
      <c r="C396" s="2" t="s">
        <v>143</v>
      </c>
      <c r="D396" s="2" t="s">
        <v>93</v>
      </c>
      <c r="E396" s="2" t="s">
        <v>136</v>
      </c>
      <c r="F396" s="2" t="s">
        <v>8</v>
      </c>
      <c r="G396" s="2">
        <f t="shared" si="35"/>
        <v>1.4571705580589943E-6</v>
      </c>
      <c r="H396" s="2" t="s">
        <v>67</v>
      </c>
      <c r="I396" s="2" t="s">
        <v>68</v>
      </c>
      <c r="J396" s="2" t="s">
        <v>69</v>
      </c>
      <c r="K396" s="2" t="s">
        <v>62</v>
      </c>
      <c r="L396" s="2"/>
      <c r="M396" s="38" t="s">
        <v>71</v>
      </c>
    </row>
    <row r="397" spans="1:13" x14ac:dyDescent="0.2">
      <c r="A397" s="4">
        <f t="shared" ref="A397:A409" si="38">U62</f>
        <v>4.8712567424871809</v>
      </c>
      <c r="B397" s="59" t="s">
        <v>11</v>
      </c>
      <c r="C397" s="2" t="s">
        <v>143</v>
      </c>
      <c r="D397" s="2" t="s">
        <v>93</v>
      </c>
      <c r="E397" s="2" t="s">
        <v>136</v>
      </c>
      <c r="F397" s="2" t="s">
        <v>12</v>
      </c>
      <c r="G397" s="2">
        <f t="shared" si="35"/>
        <v>4.6173049691821624E-6</v>
      </c>
      <c r="H397" s="2" t="s">
        <v>67</v>
      </c>
      <c r="I397" s="2" t="s">
        <v>68</v>
      </c>
      <c r="J397" s="2" t="s">
        <v>69</v>
      </c>
      <c r="K397" s="2" t="s">
        <v>62</v>
      </c>
      <c r="L397" s="2"/>
      <c r="M397" s="38" t="s">
        <v>71</v>
      </c>
    </row>
    <row r="398" spans="1:13" x14ac:dyDescent="0.2">
      <c r="A398" s="4">
        <f t="shared" si="38"/>
        <v>9.5421240662378626</v>
      </c>
      <c r="B398" s="59" t="s">
        <v>11</v>
      </c>
      <c r="C398" s="2" t="s">
        <v>143</v>
      </c>
      <c r="D398" s="2" t="s">
        <v>93</v>
      </c>
      <c r="E398" s="2" t="s">
        <v>136</v>
      </c>
      <c r="F398" s="2" t="s">
        <v>13</v>
      </c>
      <c r="G398" s="2">
        <f t="shared" si="35"/>
        <v>9.0446673613629033E-6</v>
      </c>
      <c r="H398" s="2" t="s">
        <v>67</v>
      </c>
      <c r="I398" s="2" t="s">
        <v>68</v>
      </c>
      <c r="J398" s="2" t="s">
        <v>69</v>
      </c>
      <c r="K398" s="2" t="s">
        <v>62</v>
      </c>
      <c r="L398" s="2"/>
      <c r="M398" s="38" t="s">
        <v>71</v>
      </c>
    </row>
    <row r="399" spans="1:13" x14ac:dyDescent="0.2">
      <c r="A399" s="4">
        <f t="shared" si="38"/>
        <v>1.7139245011786619</v>
      </c>
      <c r="B399" s="59" t="s">
        <v>11</v>
      </c>
      <c r="C399" s="2" t="s">
        <v>143</v>
      </c>
      <c r="D399" s="2" t="s">
        <v>93</v>
      </c>
      <c r="E399" s="2" t="s">
        <v>136</v>
      </c>
      <c r="F399" s="2" t="s">
        <v>14</v>
      </c>
      <c r="G399" s="2">
        <f t="shared" si="35"/>
        <v>1.6245729868992057E-6</v>
      </c>
      <c r="H399" s="2" t="s">
        <v>67</v>
      </c>
      <c r="I399" s="2" t="s">
        <v>68</v>
      </c>
      <c r="J399" s="2" t="s">
        <v>69</v>
      </c>
      <c r="K399" s="2" t="s">
        <v>62</v>
      </c>
      <c r="L399" s="2"/>
      <c r="M399" s="38" t="s">
        <v>71</v>
      </c>
    </row>
    <row r="400" spans="1:13" x14ac:dyDescent="0.2">
      <c r="A400" s="4">
        <f t="shared" si="38"/>
        <v>0.74261146904496611</v>
      </c>
      <c r="B400" s="59" t="s">
        <v>11</v>
      </c>
      <c r="C400" s="2" t="s">
        <v>143</v>
      </c>
      <c r="D400" s="2" t="s">
        <v>93</v>
      </c>
      <c r="E400" s="2" t="s">
        <v>136</v>
      </c>
      <c r="F400" s="2" t="s">
        <v>15</v>
      </c>
      <c r="G400" s="2">
        <f t="shared" si="35"/>
        <v>7.0389712705683983E-7</v>
      </c>
      <c r="H400" s="2" t="s">
        <v>67</v>
      </c>
      <c r="I400" s="2" t="s">
        <v>68</v>
      </c>
      <c r="J400" s="2" t="s">
        <v>69</v>
      </c>
      <c r="K400" s="2" t="s">
        <v>62</v>
      </c>
      <c r="L400" s="2"/>
      <c r="M400" s="38" t="s">
        <v>71</v>
      </c>
    </row>
    <row r="401" spans="1:13" x14ac:dyDescent="0.2">
      <c r="A401" s="4">
        <f t="shared" si="38"/>
        <v>23.468150442594499</v>
      </c>
      <c r="B401" s="59" t="s">
        <v>11</v>
      </c>
      <c r="C401" s="2" t="s">
        <v>143</v>
      </c>
      <c r="D401" s="2" t="s">
        <v>93</v>
      </c>
      <c r="E401" s="2" t="s">
        <v>136</v>
      </c>
      <c r="F401" s="2" t="s">
        <v>16</v>
      </c>
      <c r="G401" s="2">
        <f t="shared" si="35"/>
        <v>2.2244692362648814E-5</v>
      </c>
      <c r="H401" s="2" t="s">
        <v>67</v>
      </c>
      <c r="I401" s="2" t="s">
        <v>68</v>
      </c>
      <c r="J401" s="2" t="s">
        <v>69</v>
      </c>
      <c r="K401" s="2" t="s">
        <v>62</v>
      </c>
      <c r="L401" s="2"/>
      <c r="M401" s="38" t="s">
        <v>71</v>
      </c>
    </row>
    <row r="402" spans="1:13" x14ac:dyDescent="0.2">
      <c r="A402" s="4">
        <f t="shared" si="38"/>
        <v>6.0989288937144288E-2</v>
      </c>
      <c r="B402" s="59" t="s">
        <v>11</v>
      </c>
      <c r="C402" s="2" t="s">
        <v>143</v>
      </c>
      <c r="D402" s="2" t="s">
        <v>93</v>
      </c>
      <c r="E402" s="2" t="s">
        <v>136</v>
      </c>
      <c r="F402" s="2" t="s">
        <v>17</v>
      </c>
      <c r="G402" s="2">
        <f t="shared" si="35"/>
        <v>5.7809752547056202E-8</v>
      </c>
      <c r="H402" s="2" t="s">
        <v>67</v>
      </c>
      <c r="I402" s="2" t="s">
        <v>68</v>
      </c>
      <c r="J402" s="2" t="s">
        <v>69</v>
      </c>
      <c r="K402" s="2" t="s">
        <v>62</v>
      </c>
      <c r="L402" s="2"/>
      <c r="M402" s="38" t="s">
        <v>71</v>
      </c>
    </row>
    <row r="403" spans="1:13" x14ac:dyDescent="0.2">
      <c r="A403" s="4">
        <f t="shared" si="38"/>
        <v>0.14396613256419707</v>
      </c>
      <c r="B403" s="59" t="s">
        <v>11</v>
      </c>
      <c r="C403" s="2" t="s">
        <v>143</v>
      </c>
      <c r="D403" s="2" t="s">
        <v>93</v>
      </c>
      <c r="E403" s="2" t="s">
        <v>136</v>
      </c>
      <c r="F403" s="2" t="s">
        <v>18</v>
      </c>
      <c r="G403" s="2">
        <f t="shared" si="35"/>
        <v>1.3646078916037639E-7</v>
      </c>
      <c r="H403" s="2" t="s">
        <v>67</v>
      </c>
      <c r="I403" s="2" t="s">
        <v>68</v>
      </c>
      <c r="J403" s="2" t="s">
        <v>69</v>
      </c>
      <c r="K403" s="2" t="s">
        <v>62</v>
      </c>
      <c r="L403" s="2"/>
      <c r="M403" s="38" t="s">
        <v>71</v>
      </c>
    </row>
    <row r="404" spans="1:13" x14ac:dyDescent="0.2">
      <c r="A404" s="4">
        <f t="shared" si="38"/>
        <v>26.972826998565633</v>
      </c>
      <c r="B404" s="59" t="s">
        <v>11</v>
      </c>
      <c r="C404" s="2" t="s">
        <v>143</v>
      </c>
      <c r="D404" s="2" t="s">
        <v>93</v>
      </c>
      <c r="E404" s="2" t="s">
        <v>136</v>
      </c>
      <c r="F404" s="2" t="s">
        <v>79</v>
      </c>
      <c r="G404" s="2">
        <f t="shared" si="35"/>
        <v>2.5566660662147523E-5</v>
      </c>
      <c r="H404" s="2" t="s">
        <v>67</v>
      </c>
      <c r="I404" s="2" t="s">
        <v>68</v>
      </c>
      <c r="J404" s="2" t="s">
        <v>69</v>
      </c>
      <c r="K404" s="2" t="s">
        <v>62</v>
      </c>
      <c r="L404" s="2"/>
      <c r="M404" s="38" t="s">
        <v>71</v>
      </c>
    </row>
    <row r="405" spans="1:13" x14ac:dyDescent="0.2">
      <c r="A405" s="4">
        <f t="shared" si="38"/>
        <v>0.21310812214813474</v>
      </c>
      <c r="B405" s="59" t="s">
        <v>11</v>
      </c>
      <c r="C405" s="2" t="s">
        <v>143</v>
      </c>
      <c r="D405" s="2" t="s">
        <v>93</v>
      </c>
      <c r="E405" s="2" t="s">
        <v>136</v>
      </c>
      <c r="F405" s="2" t="s">
        <v>20</v>
      </c>
      <c r="G405" s="2">
        <f t="shared" si="35"/>
        <v>2.0199822004562533E-7</v>
      </c>
      <c r="H405" s="2" t="s">
        <v>67</v>
      </c>
      <c r="I405" s="2" t="s">
        <v>68</v>
      </c>
      <c r="J405" s="2" t="s">
        <v>69</v>
      </c>
      <c r="K405" s="2" t="s">
        <v>62</v>
      </c>
      <c r="L405" s="2"/>
      <c r="M405" s="38" t="s">
        <v>71</v>
      </c>
    </row>
    <row r="406" spans="1:13" x14ac:dyDescent="0.2">
      <c r="A406" s="4">
        <f t="shared" si="38"/>
        <v>13597.410133109039</v>
      </c>
      <c r="B406" s="59" t="s">
        <v>11</v>
      </c>
      <c r="C406" s="2" t="s">
        <v>143</v>
      </c>
      <c r="D406" s="2" t="s">
        <v>93</v>
      </c>
      <c r="E406" s="2" t="s">
        <v>136</v>
      </c>
      <c r="F406" s="2" t="s">
        <v>21</v>
      </c>
      <c r="G406" s="2">
        <f t="shared" si="35"/>
        <v>1.2888540410529895E-2</v>
      </c>
      <c r="H406" s="2" t="s">
        <v>67</v>
      </c>
      <c r="I406" s="2" t="s">
        <v>68</v>
      </c>
      <c r="J406" s="2" t="s">
        <v>69</v>
      </c>
      <c r="K406" s="2" t="s">
        <v>62</v>
      </c>
      <c r="L406" s="2"/>
      <c r="M406" s="38" t="s">
        <v>213</v>
      </c>
    </row>
    <row r="407" spans="1:13" x14ac:dyDescent="0.2">
      <c r="A407" s="4">
        <f t="shared" si="38"/>
        <v>0</v>
      </c>
      <c r="B407" s="59" t="s">
        <v>11</v>
      </c>
      <c r="C407" s="2" t="s">
        <v>143</v>
      </c>
      <c r="D407" s="2" t="s">
        <v>93</v>
      </c>
      <c r="E407" s="2" t="s">
        <v>136</v>
      </c>
      <c r="F407" s="2" t="s">
        <v>182</v>
      </c>
      <c r="G407" s="2">
        <f t="shared" si="35"/>
        <v>0</v>
      </c>
      <c r="H407" s="2" t="s">
        <v>67</v>
      </c>
      <c r="I407" s="2" t="s">
        <v>68</v>
      </c>
      <c r="J407" s="2" t="s">
        <v>69</v>
      </c>
      <c r="K407" s="2" t="s">
        <v>62</v>
      </c>
      <c r="L407" s="2"/>
      <c r="M407" s="38" t="s">
        <v>71</v>
      </c>
    </row>
    <row r="408" spans="1:13" x14ac:dyDescent="0.2">
      <c r="A408" s="4">
        <f t="shared" si="38"/>
        <v>0</v>
      </c>
      <c r="B408" s="59" t="s">
        <v>11</v>
      </c>
      <c r="C408" s="2" t="s">
        <v>143</v>
      </c>
      <c r="D408" s="2" t="s">
        <v>93</v>
      </c>
      <c r="E408" s="2" t="s">
        <v>136</v>
      </c>
      <c r="F408" s="2" t="s">
        <v>183</v>
      </c>
      <c r="G408" s="2">
        <f t="shared" si="35"/>
        <v>0</v>
      </c>
      <c r="H408" s="2" t="s">
        <v>67</v>
      </c>
      <c r="I408" s="2" t="s">
        <v>68</v>
      </c>
      <c r="J408" s="2" t="s">
        <v>69</v>
      </c>
      <c r="K408" s="2" t="s">
        <v>62</v>
      </c>
      <c r="L408" s="2"/>
      <c r="M408" s="38" t="s">
        <v>71</v>
      </c>
    </row>
    <row r="409" spans="1:13" x14ac:dyDescent="0.2">
      <c r="A409" s="4">
        <f t="shared" si="38"/>
        <v>0</v>
      </c>
      <c r="B409" s="59" t="s">
        <v>11</v>
      </c>
      <c r="C409" s="2" t="s">
        <v>143</v>
      </c>
      <c r="D409" s="2" t="s">
        <v>93</v>
      </c>
      <c r="E409" s="2" t="s">
        <v>136</v>
      </c>
      <c r="F409" s="2" t="s">
        <v>184</v>
      </c>
      <c r="G409" s="2">
        <f t="shared" si="35"/>
        <v>0</v>
      </c>
      <c r="H409" s="2" t="s">
        <v>67</v>
      </c>
      <c r="I409" s="2" t="s">
        <v>68</v>
      </c>
      <c r="J409" s="2" t="s">
        <v>69</v>
      </c>
      <c r="K409" s="2" t="s">
        <v>62</v>
      </c>
      <c r="L409" s="2"/>
      <c r="M409" s="38" t="s">
        <v>71</v>
      </c>
    </row>
    <row r="410" spans="1:13" x14ac:dyDescent="0.2">
      <c r="A410" s="4">
        <f>W61-S78</f>
        <v>0.47291987014364034</v>
      </c>
      <c r="B410" s="59" t="s">
        <v>11</v>
      </c>
      <c r="C410" s="2" t="s">
        <v>185</v>
      </c>
      <c r="D410" s="2" t="s">
        <v>108</v>
      </c>
      <c r="E410" s="2" t="s">
        <v>136</v>
      </c>
      <c r="F410" s="2" t="s">
        <v>8</v>
      </c>
      <c r="G410" s="2">
        <f t="shared" si="35"/>
        <v>4.4826527975700505E-7</v>
      </c>
      <c r="H410" s="2" t="s">
        <v>67</v>
      </c>
      <c r="I410" s="2" t="s">
        <v>68</v>
      </c>
      <c r="J410" s="2" t="s">
        <v>69</v>
      </c>
      <c r="K410" s="2" t="s">
        <v>62</v>
      </c>
      <c r="L410" s="2"/>
      <c r="M410" s="38" t="s">
        <v>71</v>
      </c>
    </row>
    <row r="411" spans="1:13" x14ac:dyDescent="0.2">
      <c r="A411" s="4">
        <f t="shared" ref="A411:A423" si="39">W62-S79</f>
        <v>1.7319841589020397</v>
      </c>
      <c r="B411" s="59" t="s">
        <v>11</v>
      </c>
      <c r="C411" s="2" t="s">
        <v>185</v>
      </c>
      <c r="D411" s="2" t="s">
        <v>108</v>
      </c>
      <c r="E411" s="2" t="s">
        <v>136</v>
      </c>
      <c r="F411" s="2" t="s">
        <v>12</v>
      </c>
      <c r="G411" s="2">
        <f t="shared" si="35"/>
        <v>1.6416911458787108E-6</v>
      </c>
      <c r="H411" s="2" t="s">
        <v>67</v>
      </c>
      <c r="I411" s="2" t="s">
        <v>68</v>
      </c>
      <c r="J411" s="2" t="s">
        <v>69</v>
      </c>
      <c r="K411" s="2" t="s">
        <v>62</v>
      </c>
      <c r="L411" s="2"/>
      <c r="M411" s="38" t="s">
        <v>71</v>
      </c>
    </row>
    <row r="412" spans="1:13" x14ac:dyDescent="0.2">
      <c r="A412" s="4">
        <f t="shared" si="39"/>
        <v>2.8760828999231993</v>
      </c>
      <c r="B412" s="59" t="s">
        <v>11</v>
      </c>
      <c r="C412" s="2" t="s">
        <v>185</v>
      </c>
      <c r="D412" s="2" t="s">
        <v>108</v>
      </c>
      <c r="E412" s="2" t="s">
        <v>136</v>
      </c>
      <c r="F412" s="2" t="s">
        <v>13</v>
      </c>
      <c r="G412" s="2">
        <f t="shared" si="35"/>
        <v>2.7261449288371557E-6</v>
      </c>
      <c r="H412" s="2" t="s">
        <v>67</v>
      </c>
      <c r="I412" s="2" t="s">
        <v>68</v>
      </c>
      <c r="J412" s="2" t="s">
        <v>69</v>
      </c>
      <c r="K412" s="2" t="s">
        <v>62</v>
      </c>
      <c r="L412" s="2"/>
      <c r="M412" s="38" t="s">
        <v>71</v>
      </c>
    </row>
    <row r="413" spans="1:13" x14ac:dyDescent="0.2">
      <c r="A413" s="4">
        <f t="shared" si="39"/>
        <v>0.34753146634742826</v>
      </c>
      <c r="B413" s="59" t="s">
        <v>11</v>
      </c>
      <c r="C413" s="2" t="s">
        <v>185</v>
      </c>
      <c r="D413" s="2" t="s">
        <v>108</v>
      </c>
      <c r="E413" s="2" t="s">
        <v>136</v>
      </c>
      <c r="F413" s="2" t="s">
        <v>14</v>
      </c>
      <c r="G413" s="2">
        <f t="shared" si="35"/>
        <v>3.2941371217765712E-7</v>
      </c>
      <c r="H413" s="2" t="s">
        <v>67</v>
      </c>
      <c r="I413" s="2" t="s">
        <v>68</v>
      </c>
      <c r="J413" s="2" t="s">
        <v>69</v>
      </c>
      <c r="K413" s="2" t="s">
        <v>62</v>
      </c>
      <c r="L413" s="2"/>
      <c r="M413" s="38" t="s">
        <v>71</v>
      </c>
    </row>
    <row r="414" spans="1:13" x14ac:dyDescent="0.2">
      <c r="A414" s="4">
        <f t="shared" si="39"/>
        <v>0.18881837581117733</v>
      </c>
      <c r="B414" s="59" t="s">
        <v>11</v>
      </c>
      <c r="C414" s="2" t="s">
        <v>185</v>
      </c>
      <c r="D414" s="2" t="s">
        <v>108</v>
      </c>
      <c r="E414" s="2" t="s">
        <v>136</v>
      </c>
      <c r="F414" s="2" t="s">
        <v>15</v>
      </c>
      <c r="G414" s="2">
        <f t="shared" si="35"/>
        <v>1.7897476380206382E-7</v>
      </c>
      <c r="H414" s="2" t="s">
        <v>67</v>
      </c>
      <c r="I414" s="2" t="s">
        <v>68</v>
      </c>
      <c r="J414" s="2" t="s">
        <v>69</v>
      </c>
      <c r="K414" s="2" t="s">
        <v>62</v>
      </c>
      <c r="L414" s="2"/>
      <c r="M414" s="38" t="s">
        <v>71</v>
      </c>
    </row>
    <row r="415" spans="1:13" x14ac:dyDescent="0.2">
      <c r="A415" s="4">
        <f t="shared" si="39"/>
        <v>4.0182561008616169</v>
      </c>
      <c r="B415" s="59" t="s">
        <v>11</v>
      </c>
      <c r="C415" s="2" t="s">
        <v>185</v>
      </c>
      <c r="D415" s="2" t="s">
        <v>108</v>
      </c>
      <c r="E415" s="2" t="s">
        <v>136</v>
      </c>
      <c r="F415" s="2" t="s">
        <v>16</v>
      </c>
      <c r="G415" s="2">
        <f t="shared" si="35"/>
        <v>3.808773555319069E-6</v>
      </c>
      <c r="H415" s="2" t="s">
        <v>67</v>
      </c>
      <c r="I415" s="2" t="s">
        <v>68</v>
      </c>
      <c r="J415" s="2" t="s">
        <v>69</v>
      </c>
      <c r="K415" s="2" t="s">
        <v>62</v>
      </c>
      <c r="L415" s="2"/>
      <c r="M415" s="38" t="s">
        <v>71</v>
      </c>
    </row>
    <row r="416" spans="1:13" x14ac:dyDescent="0.2">
      <c r="A416" s="4">
        <f t="shared" si="39"/>
        <v>2.2235705430809438E-2</v>
      </c>
      <c r="B416" s="59" t="s">
        <v>11</v>
      </c>
      <c r="C416" s="2" t="s">
        <v>185</v>
      </c>
      <c r="D416" s="2" t="s">
        <v>108</v>
      </c>
      <c r="E416" s="2" t="s">
        <v>136</v>
      </c>
      <c r="F416" s="2" t="s">
        <v>17</v>
      </c>
      <c r="G416" s="2">
        <f t="shared" si="35"/>
        <v>2.1076498038681933E-8</v>
      </c>
      <c r="H416" s="2" t="s">
        <v>67</v>
      </c>
      <c r="I416" s="2" t="s">
        <v>68</v>
      </c>
      <c r="J416" s="2" t="s">
        <v>69</v>
      </c>
      <c r="K416" s="2" t="s">
        <v>62</v>
      </c>
      <c r="L416" s="2"/>
      <c r="M416" s="38" t="s">
        <v>71</v>
      </c>
    </row>
    <row r="417" spans="1:13" x14ac:dyDescent="0.2">
      <c r="A417" s="4">
        <f t="shared" si="39"/>
        <v>5.2058950855429498E-2</v>
      </c>
      <c r="B417" s="59" t="s">
        <v>11</v>
      </c>
      <c r="C417" s="2" t="s">
        <v>185</v>
      </c>
      <c r="D417" s="2" t="s">
        <v>108</v>
      </c>
      <c r="E417" s="2" t="s">
        <v>136</v>
      </c>
      <c r="F417" s="2" t="s">
        <v>18</v>
      </c>
      <c r="G417" s="2">
        <f t="shared" si="35"/>
        <v>4.9344977114151181E-8</v>
      </c>
      <c r="H417" s="2" t="s">
        <v>67</v>
      </c>
      <c r="I417" s="2" t="s">
        <v>68</v>
      </c>
      <c r="J417" s="2" t="s">
        <v>69</v>
      </c>
      <c r="K417" s="2" t="s">
        <v>62</v>
      </c>
      <c r="L417" s="2"/>
      <c r="M417" s="38" t="s">
        <v>71</v>
      </c>
    </row>
    <row r="418" spans="1:13" x14ac:dyDescent="0.2">
      <c r="A418" s="4">
        <f t="shared" si="39"/>
        <v>8.2048524503083762</v>
      </c>
      <c r="B418" s="59" t="s">
        <v>11</v>
      </c>
      <c r="C418" s="2" t="s">
        <v>185</v>
      </c>
      <c r="D418" s="2" t="s">
        <v>108</v>
      </c>
      <c r="E418" s="2" t="s">
        <v>136</v>
      </c>
      <c r="F418" s="2" t="s">
        <v>79</v>
      </c>
      <c r="G418" s="2">
        <f t="shared" si="35"/>
        <v>7.7771113273065181E-6</v>
      </c>
      <c r="H418" s="2" t="s">
        <v>67</v>
      </c>
      <c r="I418" s="2" t="s">
        <v>68</v>
      </c>
      <c r="J418" s="2" t="s">
        <v>69</v>
      </c>
      <c r="K418" s="2" t="s">
        <v>62</v>
      </c>
      <c r="L418" s="2"/>
      <c r="M418" s="38" t="s">
        <v>71</v>
      </c>
    </row>
    <row r="419" spans="1:13" x14ac:dyDescent="0.2">
      <c r="A419" s="4">
        <f t="shared" si="39"/>
        <v>7.2214715056141632E-2</v>
      </c>
      <c r="B419" s="59" t="s">
        <v>11</v>
      </c>
      <c r="C419" s="2" t="s">
        <v>185</v>
      </c>
      <c r="D419" s="2" t="s">
        <v>108</v>
      </c>
      <c r="E419" s="2" t="s">
        <v>136</v>
      </c>
      <c r="F419" s="2" t="s">
        <v>20</v>
      </c>
      <c r="G419" s="2">
        <f t="shared" si="35"/>
        <v>6.8449966877859365E-8</v>
      </c>
      <c r="H419" s="2" t="s">
        <v>67</v>
      </c>
      <c r="I419" s="2" t="s">
        <v>68</v>
      </c>
      <c r="J419" s="2" t="s">
        <v>69</v>
      </c>
      <c r="K419" s="2" t="s">
        <v>62</v>
      </c>
      <c r="L419" s="2"/>
      <c r="M419" s="38" t="s">
        <v>71</v>
      </c>
    </row>
    <row r="420" spans="1:13" x14ac:dyDescent="0.2">
      <c r="A420" s="4">
        <f t="shared" si="39"/>
        <v>-160121.20522850196</v>
      </c>
      <c r="B420" s="59" t="s">
        <v>11</v>
      </c>
      <c r="C420" s="2" t="s">
        <v>185</v>
      </c>
      <c r="D420" s="2" t="s">
        <v>108</v>
      </c>
      <c r="E420" s="2" t="s">
        <v>136</v>
      </c>
      <c r="F420" s="2" t="s">
        <v>21</v>
      </c>
      <c r="G420" s="2">
        <f t="shared" si="35"/>
        <v>-0.15177365424502556</v>
      </c>
      <c r="H420" s="2" t="s">
        <v>67</v>
      </c>
      <c r="I420" s="2" t="s">
        <v>68</v>
      </c>
      <c r="J420" s="2" t="s">
        <v>69</v>
      </c>
      <c r="K420" s="2" t="s">
        <v>62</v>
      </c>
      <c r="L420" s="2"/>
      <c r="M420" s="38" t="s">
        <v>213</v>
      </c>
    </row>
    <row r="421" spans="1:13" x14ac:dyDescent="0.2">
      <c r="A421" s="4">
        <f t="shared" si="39"/>
        <v>0</v>
      </c>
      <c r="B421" s="59" t="s">
        <v>11</v>
      </c>
      <c r="C421" s="2" t="s">
        <v>185</v>
      </c>
      <c r="D421" s="2" t="s">
        <v>108</v>
      </c>
      <c r="E421" s="2" t="s">
        <v>136</v>
      </c>
      <c r="F421" s="2" t="s">
        <v>182</v>
      </c>
      <c r="G421" s="2">
        <f t="shared" si="35"/>
        <v>0</v>
      </c>
      <c r="H421" s="2" t="s">
        <v>67</v>
      </c>
      <c r="I421" s="2" t="s">
        <v>68</v>
      </c>
      <c r="J421" s="2" t="s">
        <v>69</v>
      </c>
      <c r="K421" s="2" t="s">
        <v>62</v>
      </c>
      <c r="L421" s="2"/>
      <c r="M421" s="38" t="s">
        <v>71</v>
      </c>
    </row>
    <row r="422" spans="1:13" x14ac:dyDescent="0.2">
      <c r="A422" s="4">
        <f t="shared" si="39"/>
        <v>0</v>
      </c>
      <c r="B422" s="59" t="s">
        <v>11</v>
      </c>
      <c r="C422" s="2" t="s">
        <v>185</v>
      </c>
      <c r="D422" s="2" t="s">
        <v>108</v>
      </c>
      <c r="E422" s="2" t="s">
        <v>136</v>
      </c>
      <c r="F422" s="2" t="s">
        <v>183</v>
      </c>
      <c r="G422" s="2">
        <f t="shared" si="35"/>
        <v>0</v>
      </c>
      <c r="H422" s="2" t="s">
        <v>67</v>
      </c>
      <c r="I422" s="2" t="s">
        <v>68</v>
      </c>
      <c r="J422" s="2" t="s">
        <v>69</v>
      </c>
      <c r="K422" s="2" t="s">
        <v>62</v>
      </c>
      <c r="L422" s="2"/>
      <c r="M422" s="38" t="s">
        <v>71</v>
      </c>
    </row>
    <row r="423" spans="1:13" x14ac:dyDescent="0.2">
      <c r="A423" s="4">
        <f t="shared" si="39"/>
        <v>0</v>
      </c>
      <c r="B423" s="59" t="s">
        <v>11</v>
      </c>
      <c r="C423" s="2" t="s">
        <v>185</v>
      </c>
      <c r="D423" s="2" t="s">
        <v>108</v>
      </c>
      <c r="E423" s="2" t="s">
        <v>136</v>
      </c>
      <c r="F423" s="2" t="s">
        <v>184</v>
      </c>
      <c r="G423" s="2">
        <f t="shared" si="35"/>
        <v>0</v>
      </c>
      <c r="H423" s="2" t="s">
        <v>67</v>
      </c>
      <c r="I423" s="2" t="s">
        <v>68</v>
      </c>
      <c r="J423" s="2" t="s">
        <v>69</v>
      </c>
      <c r="K423" s="2" t="s">
        <v>62</v>
      </c>
      <c r="L423" s="2"/>
      <c r="M423" s="38" t="s">
        <v>71</v>
      </c>
    </row>
    <row r="424" spans="1:13" x14ac:dyDescent="0.2">
      <c r="A424" s="4">
        <f>X61</f>
        <v>0</v>
      </c>
      <c r="B424" s="59" t="s">
        <v>11</v>
      </c>
      <c r="C424" s="2" t="s">
        <v>185</v>
      </c>
      <c r="D424" s="2" t="s">
        <v>109</v>
      </c>
      <c r="E424" s="2" t="s">
        <v>136</v>
      </c>
      <c r="F424" s="2" t="s">
        <v>8</v>
      </c>
      <c r="G424" s="2">
        <f t="shared" si="35"/>
        <v>0</v>
      </c>
      <c r="H424" s="2" t="s">
        <v>67</v>
      </c>
      <c r="I424" s="2" t="s">
        <v>68</v>
      </c>
      <c r="J424" s="2" t="s">
        <v>69</v>
      </c>
      <c r="K424" s="2" t="s">
        <v>62</v>
      </c>
      <c r="L424" s="2"/>
      <c r="M424" s="38" t="s">
        <v>71</v>
      </c>
    </row>
    <row r="425" spans="1:13" x14ac:dyDescent="0.2">
      <c r="A425" s="4">
        <f t="shared" ref="A425:A437" si="40">X62</f>
        <v>0</v>
      </c>
      <c r="B425" s="59" t="s">
        <v>11</v>
      </c>
      <c r="C425" s="2" t="s">
        <v>185</v>
      </c>
      <c r="D425" s="2" t="s">
        <v>109</v>
      </c>
      <c r="E425" s="2" t="s">
        <v>136</v>
      </c>
      <c r="F425" s="2" t="s">
        <v>12</v>
      </c>
      <c r="G425" s="2">
        <f t="shared" si="35"/>
        <v>0</v>
      </c>
      <c r="H425" s="2" t="s">
        <v>67</v>
      </c>
      <c r="I425" s="2" t="s">
        <v>68</v>
      </c>
      <c r="J425" s="2" t="s">
        <v>69</v>
      </c>
      <c r="K425" s="2" t="s">
        <v>62</v>
      </c>
      <c r="L425" s="2"/>
      <c r="M425" s="38" t="s">
        <v>71</v>
      </c>
    </row>
    <row r="426" spans="1:13" x14ac:dyDescent="0.2">
      <c r="A426" s="4">
        <f t="shared" si="40"/>
        <v>3</v>
      </c>
      <c r="B426" s="59" t="s">
        <v>11</v>
      </c>
      <c r="C426" s="2" t="s">
        <v>185</v>
      </c>
      <c r="D426" s="2" t="s">
        <v>109</v>
      </c>
      <c r="E426" s="2" t="s">
        <v>136</v>
      </c>
      <c r="F426" s="2" t="s">
        <v>13</v>
      </c>
      <c r="G426" s="2">
        <f t="shared" si="35"/>
        <v>2.8436018957345973E-6</v>
      </c>
      <c r="H426" s="2" t="s">
        <v>67</v>
      </c>
      <c r="I426" s="2" t="s">
        <v>68</v>
      </c>
      <c r="J426" s="2" t="s">
        <v>69</v>
      </c>
      <c r="K426" s="2" t="s">
        <v>62</v>
      </c>
      <c r="L426" s="2"/>
      <c r="M426" s="38" t="s">
        <v>71</v>
      </c>
    </row>
    <row r="427" spans="1:13" x14ac:dyDescent="0.2">
      <c r="A427" s="4">
        <f t="shared" si="40"/>
        <v>0</v>
      </c>
      <c r="B427" s="59" t="s">
        <v>11</v>
      </c>
      <c r="C427" s="2" t="s">
        <v>185</v>
      </c>
      <c r="D427" s="2" t="s">
        <v>109</v>
      </c>
      <c r="E427" s="2" t="s">
        <v>136</v>
      </c>
      <c r="F427" s="2" t="s">
        <v>14</v>
      </c>
      <c r="G427" s="2">
        <f t="shared" si="35"/>
        <v>0</v>
      </c>
      <c r="H427" s="2" t="s">
        <v>67</v>
      </c>
      <c r="I427" s="2" t="s">
        <v>68</v>
      </c>
      <c r="J427" s="2" t="s">
        <v>69</v>
      </c>
      <c r="K427" s="2" t="s">
        <v>62</v>
      </c>
      <c r="L427" s="2"/>
      <c r="M427" s="38" t="s">
        <v>71</v>
      </c>
    </row>
    <row r="428" spans="1:13" x14ac:dyDescent="0.2">
      <c r="A428" s="4">
        <f t="shared" si="40"/>
        <v>0</v>
      </c>
      <c r="B428" s="59" t="s">
        <v>11</v>
      </c>
      <c r="C428" s="2" t="s">
        <v>185</v>
      </c>
      <c r="D428" s="2" t="s">
        <v>109</v>
      </c>
      <c r="E428" s="2" t="s">
        <v>136</v>
      </c>
      <c r="F428" s="2" t="s">
        <v>15</v>
      </c>
      <c r="G428" s="2">
        <f t="shared" ref="G428:G491" si="41">A428/1000/10^6/0.001055</f>
        <v>0</v>
      </c>
      <c r="H428" s="2" t="s">
        <v>67</v>
      </c>
      <c r="I428" s="2" t="s">
        <v>68</v>
      </c>
      <c r="J428" s="2" t="s">
        <v>69</v>
      </c>
      <c r="K428" s="2" t="s">
        <v>62</v>
      </c>
      <c r="L428" s="2"/>
      <c r="M428" s="38" t="s">
        <v>71</v>
      </c>
    </row>
    <row r="429" spans="1:13" x14ac:dyDescent="0.2">
      <c r="A429" s="4">
        <f t="shared" si="40"/>
        <v>16.399999999999999</v>
      </c>
      <c r="B429" s="59" t="s">
        <v>11</v>
      </c>
      <c r="C429" s="2" t="s">
        <v>185</v>
      </c>
      <c r="D429" s="2" t="s">
        <v>109</v>
      </c>
      <c r="E429" s="2" t="s">
        <v>136</v>
      </c>
      <c r="F429" s="2" t="s">
        <v>16</v>
      </c>
      <c r="G429" s="2">
        <f t="shared" si="41"/>
        <v>1.5545023696682462E-5</v>
      </c>
      <c r="H429" s="2" t="s">
        <v>67</v>
      </c>
      <c r="I429" s="2" t="s">
        <v>68</v>
      </c>
      <c r="J429" s="2" t="s">
        <v>69</v>
      </c>
      <c r="K429" s="2" t="s">
        <v>62</v>
      </c>
      <c r="L429" s="2"/>
      <c r="M429" s="38" t="s">
        <v>71</v>
      </c>
    </row>
    <row r="430" spans="1:13" x14ac:dyDescent="0.2">
      <c r="A430" s="4">
        <f t="shared" si="40"/>
        <v>0</v>
      </c>
      <c r="B430" s="59" t="s">
        <v>11</v>
      </c>
      <c r="C430" s="2" t="s">
        <v>185</v>
      </c>
      <c r="D430" s="2" t="s">
        <v>109</v>
      </c>
      <c r="E430" s="2" t="s">
        <v>136</v>
      </c>
      <c r="F430" s="2" t="s">
        <v>17</v>
      </c>
      <c r="G430" s="2">
        <f t="shared" si="41"/>
        <v>0</v>
      </c>
      <c r="H430" s="2" t="s">
        <v>67</v>
      </c>
      <c r="I430" s="2" t="s">
        <v>68</v>
      </c>
      <c r="J430" s="2" t="s">
        <v>69</v>
      </c>
      <c r="K430" s="2" t="s">
        <v>62</v>
      </c>
      <c r="L430" s="2"/>
      <c r="M430" s="38" t="s">
        <v>71</v>
      </c>
    </row>
    <row r="431" spans="1:13" x14ac:dyDescent="0.2">
      <c r="A431" s="4">
        <f t="shared" si="40"/>
        <v>0</v>
      </c>
      <c r="B431" s="59" t="s">
        <v>11</v>
      </c>
      <c r="C431" s="2" t="s">
        <v>185</v>
      </c>
      <c r="D431" s="2" t="s">
        <v>109</v>
      </c>
      <c r="E431" s="2" t="s">
        <v>136</v>
      </c>
      <c r="F431" s="2" t="s">
        <v>18</v>
      </c>
      <c r="G431" s="2">
        <f t="shared" si="41"/>
        <v>0</v>
      </c>
      <c r="H431" s="2" t="s">
        <v>67</v>
      </c>
      <c r="I431" s="2" t="s">
        <v>68</v>
      </c>
      <c r="J431" s="2" t="s">
        <v>69</v>
      </c>
      <c r="K431" s="2" t="s">
        <v>62</v>
      </c>
      <c r="L431" s="2"/>
      <c r="M431" s="38" t="s">
        <v>71</v>
      </c>
    </row>
    <row r="432" spans="1:13" x14ac:dyDescent="0.2">
      <c r="A432" s="4">
        <f t="shared" si="40"/>
        <v>0</v>
      </c>
      <c r="B432" s="59" t="s">
        <v>11</v>
      </c>
      <c r="C432" s="2" t="s">
        <v>185</v>
      </c>
      <c r="D432" s="2" t="s">
        <v>109</v>
      </c>
      <c r="E432" s="2" t="s">
        <v>136</v>
      </c>
      <c r="F432" s="2" t="s">
        <v>79</v>
      </c>
      <c r="G432" s="2">
        <f t="shared" si="41"/>
        <v>0</v>
      </c>
      <c r="H432" s="2" t="s">
        <v>67</v>
      </c>
      <c r="I432" s="2" t="s">
        <v>68</v>
      </c>
      <c r="J432" s="2" t="s">
        <v>69</v>
      </c>
      <c r="K432" s="2" t="s">
        <v>62</v>
      </c>
      <c r="L432" s="2"/>
      <c r="M432" s="38" t="s">
        <v>71</v>
      </c>
    </row>
    <row r="433" spans="1:13" x14ac:dyDescent="0.2">
      <c r="A433" s="4">
        <f t="shared" si="40"/>
        <v>0</v>
      </c>
      <c r="B433" s="59" t="s">
        <v>11</v>
      </c>
      <c r="C433" s="2" t="s">
        <v>185</v>
      </c>
      <c r="D433" s="2" t="s">
        <v>109</v>
      </c>
      <c r="E433" s="2" t="s">
        <v>136</v>
      </c>
      <c r="F433" s="2" t="s">
        <v>20</v>
      </c>
      <c r="G433" s="2">
        <f t="shared" si="41"/>
        <v>0</v>
      </c>
      <c r="H433" s="2" t="s">
        <v>67</v>
      </c>
      <c r="I433" s="2" t="s">
        <v>68</v>
      </c>
      <c r="J433" s="2" t="s">
        <v>69</v>
      </c>
      <c r="K433" s="2" t="s">
        <v>62</v>
      </c>
      <c r="L433" s="2"/>
      <c r="M433" s="38" t="s">
        <v>71</v>
      </c>
    </row>
    <row r="434" spans="1:13" x14ac:dyDescent="0.2">
      <c r="A434" s="4">
        <f t="shared" si="40"/>
        <v>0</v>
      </c>
      <c r="B434" s="59" t="s">
        <v>11</v>
      </c>
      <c r="C434" s="2" t="s">
        <v>185</v>
      </c>
      <c r="D434" s="2" t="s">
        <v>109</v>
      </c>
      <c r="E434" s="2" t="s">
        <v>136</v>
      </c>
      <c r="F434" s="2" t="s">
        <v>21</v>
      </c>
      <c r="G434" s="2">
        <f t="shared" si="41"/>
        <v>0</v>
      </c>
      <c r="H434" s="2" t="s">
        <v>67</v>
      </c>
      <c r="I434" s="2" t="s">
        <v>68</v>
      </c>
      <c r="J434" s="2" t="s">
        <v>69</v>
      </c>
      <c r="K434" s="2" t="s">
        <v>62</v>
      </c>
      <c r="L434" s="2"/>
      <c r="M434" s="38" t="s">
        <v>213</v>
      </c>
    </row>
    <row r="435" spans="1:13" x14ac:dyDescent="0.2">
      <c r="A435" s="4">
        <f t="shared" si="40"/>
        <v>0</v>
      </c>
      <c r="B435" s="59" t="s">
        <v>11</v>
      </c>
      <c r="C435" s="2" t="s">
        <v>185</v>
      </c>
      <c r="D435" s="2" t="s">
        <v>109</v>
      </c>
      <c r="E435" s="2" t="s">
        <v>136</v>
      </c>
      <c r="F435" s="2" t="s">
        <v>182</v>
      </c>
      <c r="G435" s="2">
        <f t="shared" si="41"/>
        <v>0</v>
      </c>
      <c r="H435" s="2" t="s">
        <v>67</v>
      </c>
      <c r="I435" s="2" t="s">
        <v>68</v>
      </c>
      <c r="J435" s="2" t="s">
        <v>69</v>
      </c>
      <c r="K435" s="2" t="s">
        <v>62</v>
      </c>
      <c r="L435" s="2"/>
      <c r="M435" s="38" t="s">
        <v>71</v>
      </c>
    </row>
    <row r="436" spans="1:13" x14ac:dyDescent="0.2">
      <c r="A436" s="4">
        <f t="shared" si="40"/>
        <v>0</v>
      </c>
      <c r="B436" s="59" t="s">
        <v>11</v>
      </c>
      <c r="C436" s="2" t="s">
        <v>185</v>
      </c>
      <c r="D436" s="2" t="s">
        <v>109</v>
      </c>
      <c r="E436" s="2" t="s">
        <v>136</v>
      </c>
      <c r="F436" s="2" t="s">
        <v>183</v>
      </c>
      <c r="G436" s="2">
        <f t="shared" si="41"/>
        <v>0</v>
      </c>
      <c r="H436" s="2" t="s">
        <v>67</v>
      </c>
      <c r="I436" s="2" t="s">
        <v>68</v>
      </c>
      <c r="J436" s="2" t="s">
        <v>69</v>
      </c>
      <c r="K436" s="2" t="s">
        <v>62</v>
      </c>
      <c r="L436" s="2"/>
      <c r="M436" s="38" t="s">
        <v>71</v>
      </c>
    </row>
    <row r="437" spans="1:13" x14ac:dyDescent="0.2">
      <c r="A437" s="4">
        <f t="shared" si="40"/>
        <v>0</v>
      </c>
      <c r="B437" s="59" t="s">
        <v>11</v>
      </c>
      <c r="C437" s="2" t="s">
        <v>185</v>
      </c>
      <c r="D437" s="2" t="s">
        <v>109</v>
      </c>
      <c r="E437" s="2" t="s">
        <v>136</v>
      </c>
      <c r="F437" s="2" t="s">
        <v>184</v>
      </c>
      <c r="G437" s="2">
        <f t="shared" si="41"/>
        <v>0</v>
      </c>
      <c r="H437" s="2" t="s">
        <v>67</v>
      </c>
      <c r="I437" s="2" t="s">
        <v>68</v>
      </c>
      <c r="J437" s="2" t="s">
        <v>69</v>
      </c>
      <c r="K437" s="2" t="s">
        <v>62</v>
      </c>
      <c r="L437" s="2"/>
      <c r="M437" s="38" t="s">
        <v>71</v>
      </c>
    </row>
    <row r="438" spans="1:13" x14ac:dyDescent="0.2">
      <c r="A438" s="4">
        <f>AE61</f>
        <v>1.5373149387522389</v>
      </c>
      <c r="B438" s="59" t="s">
        <v>11</v>
      </c>
      <c r="C438" s="2" t="s">
        <v>185</v>
      </c>
      <c r="D438" s="2" t="s">
        <v>93</v>
      </c>
      <c r="E438" s="2" t="s">
        <v>136</v>
      </c>
      <c r="F438" s="2" t="s">
        <v>8</v>
      </c>
      <c r="G438" s="2">
        <f t="shared" si="41"/>
        <v>1.4571705580589943E-6</v>
      </c>
      <c r="H438" s="2" t="s">
        <v>67</v>
      </c>
      <c r="I438" s="2" t="s">
        <v>68</v>
      </c>
      <c r="J438" s="2" t="s">
        <v>69</v>
      </c>
      <c r="K438" s="2" t="s">
        <v>62</v>
      </c>
      <c r="L438" s="2"/>
      <c r="M438" s="38" t="s">
        <v>71</v>
      </c>
    </row>
    <row r="439" spans="1:13" x14ac:dyDescent="0.2">
      <c r="A439" s="4">
        <f t="shared" ref="A439:A451" si="42">AE62</f>
        <v>4.8712567424871809</v>
      </c>
      <c r="B439" s="59" t="s">
        <v>11</v>
      </c>
      <c r="C439" s="2" t="s">
        <v>185</v>
      </c>
      <c r="D439" s="2" t="s">
        <v>93</v>
      </c>
      <c r="E439" s="2" t="s">
        <v>136</v>
      </c>
      <c r="F439" s="2" t="s">
        <v>12</v>
      </c>
      <c r="G439" s="2">
        <f t="shared" si="41"/>
        <v>4.6173049691821624E-6</v>
      </c>
      <c r="H439" s="2" t="s">
        <v>67</v>
      </c>
      <c r="I439" s="2" t="s">
        <v>68</v>
      </c>
      <c r="J439" s="2" t="s">
        <v>69</v>
      </c>
      <c r="K439" s="2" t="s">
        <v>62</v>
      </c>
      <c r="L439" s="2"/>
      <c r="M439" s="38" t="s">
        <v>71</v>
      </c>
    </row>
    <row r="440" spans="1:13" x14ac:dyDescent="0.2">
      <c r="A440" s="4">
        <f t="shared" si="42"/>
        <v>9.5421240662378626</v>
      </c>
      <c r="B440" s="59" t="s">
        <v>11</v>
      </c>
      <c r="C440" s="2" t="s">
        <v>185</v>
      </c>
      <c r="D440" s="2" t="s">
        <v>93</v>
      </c>
      <c r="E440" s="2" t="s">
        <v>136</v>
      </c>
      <c r="F440" s="2" t="s">
        <v>13</v>
      </c>
      <c r="G440" s="2">
        <f t="shared" si="41"/>
        <v>9.0446673613629033E-6</v>
      </c>
      <c r="H440" s="2" t="s">
        <v>67</v>
      </c>
      <c r="I440" s="2" t="s">
        <v>68</v>
      </c>
      <c r="J440" s="2" t="s">
        <v>69</v>
      </c>
      <c r="K440" s="2" t="s">
        <v>62</v>
      </c>
      <c r="L440" s="2"/>
      <c r="M440" s="38" t="s">
        <v>71</v>
      </c>
    </row>
    <row r="441" spans="1:13" x14ac:dyDescent="0.2">
      <c r="A441" s="4">
        <f t="shared" si="42"/>
        <v>1.7139245011786619</v>
      </c>
      <c r="B441" s="59" t="s">
        <v>11</v>
      </c>
      <c r="C441" s="2" t="s">
        <v>185</v>
      </c>
      <c r="D441" s="2" t="s">
        <v>93</v>
      </c>
      <c r="E441" s="2" t="s">
        <v>136</v>
      </c>
      <c r="F441" s="2" t="s">
        <v>14</v>
      </c>
      <c r="G441" s="2">
        <f t="shared" si="41"/>
        <v>1.6245729868992057E-6</v>
      </c>
      <c r="H441" s="2" t="s">
        <v>67</v>
      </c>
      <c r="I441" s="2" t="s">
        <v>68</v>
      </c>
      <c r="J441" s="2" t="s">
        <v>69</v>
      </c>
      <c r="K441" s="2" t="s">
        <v>62</v>
      </c>
      <c r="L441" s="2"/>
      <c r="M441" s="38" t="s">
        <v>71</v>
      </c>
    </row>
    <row r="442" spans="1:13" x14ac:dyDescent="0.2">
      <c r="A442" s="4">
        <f t="shared" si="42"/>
        <v>0.74261146904496611</v>
      </c>
      <c r="B442" s="59" t="s">
        <v>11</v>
      </c>
      <c r="C442" s="2" t="s">
        <v>185</v>
      </c>
      <c r="D442" s="2" t="s">
        <v>93</v>
      </c>
      <c r="E442" s="2" t="s">
        <v>136</v>
      </c>
      <c r="F442" s="2" t="s">
        <v>15</v>
      </c>
      <c r="G442" s="2">
        <f t="shared" si="41"/>
        <v>7.0389712705683983E-7</v>
      </c>
      <c r="H442" s="2" t="s">
        <v>67</v>
      </c>
      <c r="I442" s="2" t="s">
        <v>68</v>
      </c>
      <c r="J442" s="2" t="s">
        <v>69</v>
      </c>
      <c r="K442" s="2" t="s">
        <v>62</v>
      </c>
      <c r="L442" s="2"/>
      <c r="M442" s="38" t="s">
        <v>71</v>
      </c>
    </row>
    <row r="443" spans="1:13" x14ac:dyDescent="0.2">
      <c r="A443" s="4">
        <f t="shared" si="42"/>
        <v>23.468150442594499</v>
      </c>
      <c r="B443" s="59" t="s">
        <v>11</v>
      </c>
      <c r="C443" s="2" t="s">
        <v>185</v>
      </c>
      <c r="D443" s="2" t="s">
        <v>93</v>
      </c>
      <c r="E443" s="2" t="s">
        <v>136</v>
      </c>
      <c r="F443" s="2" t="s">
        <v>16</v>
      </c>
      <c r="G443" s="2">
        <f t="shared" si="41"/>
        <v>2.2244692362648814E-5</v>
      </c>
      <c r="H443" s="2" t="s">
        <v>67</v>
      </c>
      <c r="I443" s="2" t="s">
        <v>68</v>
      </c>
      <c r="J443" s="2" t="s">
        <v>69</v>
      </c>
      <c r="K443" s="2" t="s">
        <v>62</v>
      </c>
      <c r="L443" s="2"/>
      <c r="M443" s="38" t="s">
        <v>71</v>
      </c>
    </row>
    <row r="444" spans="1:13" x14ac:dyDescent="0.2">
      <c r="A444" s="4">
        <f t="shared" si="42"/>
        <v>6.0989288937144288E-2</v>
      </c>
      <c r="B444" s="59" t="s">
        <v>11</v>
      </c>
      <c r="C444" s="2" t="s">
        <v>185</v>
      </c>
      <c r="D444" s="2" t="s">
        <v>93</v>
      </c>
      <c r="E444" s="2" t="s">
        <v>136</v>
      </c>
      <c r="F444" s="2" t="s">
        <v>17</v>
      </c>
      <c r="G444" s="2">
        <f t="shared" si="41"/>
        <v>5.7809752547056202E-8</v>
      </c>
      <c r="H444" s="2" t="s">
        <v>67</v>
      </c>
      <c r="I444" s="2" t="s">
        <v>68</v>
      </c>
      <c r="J444" s="2" t="s">
        <v>69</v>
      </c>
      <c r="K444" s="2" t="s">
        <v>62</v>
      </c>
      <c r="L444" s="2"/>
      <c r="M444" s="38" t="s">
        <v>71</v>
      </c>
    </row>
    <row r="445" spans="1:13" x14ac:dyDescent="0.2">
      <c r="A445" s="4">
        <f t="shared" si="42"/>
        <v>0.14396613256419707</v>
      </c>
      <c r="B445" s="59" t="s">
        <v>11</v>
      </c>
      <c r="C445" s="2" t="s">
        <v>185</v>
      </c>
      <c r="D445" s="2" t="s">
        <v>93</v>
      </c>
      <c r="E445" s="2" t="s">
        <v>136</v>
      </c>
      <c r="F445" s="2" t="s">
        <v>18</v>
      </c>
      <c r="G445" s="2">
        <f t="shared" si="41"/>
        <v>1.3646078916037639E-7</v>
      </c>
      <c r="H445" s="2" t="s">
        <v>67</v>
      </c>
      <c r="I445" s="2" t="s">
        <v>68</v>
      </c>
      <c r="J445" s="2" t="s">
        <v>69</v>
      </c>
      <c r="K445" s="2" t="s">
        <v>62</v>
      </c>
      <c r="L445" s="2"/>
      <c r="M445" s="38" t="s">
        <v>71</v>
      </c>
    </row>
    <row r="446" spans="1:13" x14ac:dyDescent="0.2">
      <c r="A446" s="4">
        <f t="shared" si="42"/>
        <v>26.972826998565633</v>
      </c>
      <c r="B446" s="59" t="s">
        <v>11</v>
      </c>
      <c r="C446" s="2" t="s">
        <v>185</v>
      </c>
      <c r="D446" s="2" t="s">
        <v>93</v>
      </c>
      <c r="E446" s="2" t="s">
        <v>136</v>
      </c>
      <c r="F446" s="2" t="s">
        <v>79</v>
      </c>
      <c r="G446" s="2">
        <f t="shared" si="41"/>
        <v>2.5566660662147523E-5</v>
      </c>
      <c r="H446" s="2" t="s">
        <v>67</v>
      </c>
      <c r="I446" s="2" t="s">
        <v>68</v>
      </c>
      <c r="J446" s="2" t="s">
        <v>69</v>
      </c>
      <c r="K446" s="2" t="s">
        <v>62</v>
      </c>
      <c r="L446" s="2"/>
      <c r="M446" s="38" t="s">
        <v>71</v>
      </c>
    </row>
    <row r="447" spans="1:13" x14ac:dyDescent="0.2">
      <c r="A447" s="4">
        <f t="shared" si="42"/>
        <v>0.21310812214813474</v>
      </c>
      <c r="B447" s="59" t="s">
        <v>11</v>
      </c>
      <c r="C447" s="2" t="s">
        <v>185</v>
      </c>
      <c r="D447" s="2" t="s">
        <v>93</v>
      </c>
      <c r="E447" s="2" t="s">
        <v>136</v>
      </c>
      <c r="F447" s="2" t="s">
        <v>20</v>
      </c>
      <c r="G447" s="2">
        <f t="shared" si="41"/>
        <v>2.0199822004562533E-7</v>
      </c>
      <c r="H447" s="2" t="s">
        <v>67</v>
      </c>
      <c r="I447" s="2" t="s">
        <v>68</v>
      </c>
      <c r="J447" s="2" t="s">
        <v>69</v>
      </c>
      <c r="K447" s="2" t="s">
        <v>62</v>
      </c>
      <c r="L447" s="2"/>
      <c r="M447" s="38" t="s">
        <v>71</v>
      </c>
    </row>
    <row r="448" spans="1:13" x14ac:dyDescent="0.2">
      <c r="A448" s="4">
        <f t="shared" si="42"/>
        <v>13597.410133109039</v>
      </c>
      <c r="B448" s="59" t="s">
        <v>11</v>
      </c>
      <c r="C448" s="2" t="s">
        <v>185</v>
      </c>
      <c r="D448" s="2" t="s">
        <v>93</v>
      </c>
      <c r="E448" s="2" t="s">
        <v>136</v>
      </c>
      <c r="F448" s="2" t="s">
        <v>21</v>
      </c>
      <c r="G448" s="2">
        <f t="shared" si="41"/>
        <v>1.2888540410529895E-2</v>
      </c>
      <c r="H448" s="2" t="s">
        <v>67</v>
      </c>
      <c r="I448" s="2" t="s">
        <v>68</v>
      </c>
      <c r="J448" s="2" t="s">
        <v>69</v>
      </c>
      <c r="K448" s="2" t="s">
        <v>62</v>
      </c>
      <c r="L448" s="2"/>
      <c r="M448" s="38" t="s">
        <v>213</v>
      </c>
    </row>
    <row r="449" spans="1:13" x14ac:dyDescent="0.2">
      <c r="A449" s="4">
        <f t="shared" si="42"/>
        <v>0</v>
      </c>
      <c r="B449" s="59" t="s">
        <v>11</v>
      </c>
      <c r="C449" s="2" t="s">
        <v>185</v>
      </c>
      <c r="D449" s="2" t="s">
        <v>93</v>
      </c>
      <c r="E449" s="2" t="s">
        <v>136</v>
      </c>
      <c r="F449" s="2" t="s">
        <v>182</v>
      </c>
      <c r="G449" s="2">
        <f t="shared" si="41"/>
        <v>0</v>
      </c>
      <c r="H449" s="2" t="s">
        <v>67</v>
      </c>
      <c r="I449" s="2" t="s">
        <v>68</v>
      </c>
      <c r="J449" s="2" t="s">
        <v>69</v>
      </c>
      <c r="K449" s="2" t="s">
        <v>62</v>
      </c>
      <c r="L449" s="2"/>
      <c r="M449" s="38" t="s">
        <v>71</v>
      </c>
    </row>
    <row r="450" spans="1:13" x14ac:dyDescent="0.2">
      <c r="A450" s="4">
        <f t="shared" si="42"/>
        <v>0</v>
      </c>
      <c r="B450" s="59" t="s">
        <v>11</v>
      </c>
      <c r="C450" s="2" t="s">
        <v>185</v>
      </c>
      <c r="D450" s="2" t="s">
        <v>93</v>
      </c>
      <c r="E450" s="2" t="s">
        <v>136</v>
      </c>
      <c r="F450" s="2" t="s">
        <v>183</v>
      </c>
      <c r="G450" s="2">
        <f t="shared" si="41"/>
        <v>0</v>
      </c>
      <c r="H450" s="2" t="s">
        <v>67</v>
      </c>
      <c r="I450" s="2" t="s">
        <v>68</v>
      </c>
      <c r="J450" s="2" t="s">
        <v>69</v>
      </c>
      <c r="K450" s="2" t="s">
        <v>62</v>
      </c>
      <c r="L450" s="2"/>
      <c r="M450" s="38" t="s">
        <v>71</v>
      </c>
    </row>
    <row r="451" spans="1:13" x14ac:dyDescent="0.2">
      <c r="A451" s="4">
        <f t="shared" si="42"/>
        <v>0</v>
      </c>
      <c r="B451" s="59" t="s">
        <v>11</v>
      </c>
      <c r="C451" s="2" t="s">
        <v>185</v>
      </c>
      <c r="D451" s="2" t="s">
        <v>93</v>
      </c>
      <c r="E451" s="2" t="s">
        <v>136</v>
      </c>
      <c r="F451" s="2" t="s">
        <v>184</v>
      </c>
      <c r="G451" s="2">
        <f t="shared" si="41"/>
        <v>0</v>
      </c>
      <c r="H451" s="2" t="s">
        <v>67</v>
      </c>
      <c r="I451" s="2" t="s">
        <v>68</v>
      </c>
      <c r="J451" s="2" t="s">
        <v>69</v>
      </c>
      <c r="K451" s="2" t="s">
        <v>62</v>
      </c>
      <c r="L451" s="2"/>
      <c r="M451" s="38" t="s">
        <v>71</v>
      </c>
    </row>
    <row r="452" spans="1:13" x14ac:dyDescent="0.2">
      <c r="A452" s="4">
        <f>AF61</f>
        <v>5.612190387309937</v>
      </c>
      <c r="B452" s="59" t="s">
        <v>11</v>
      </c>
      <c r="C452" s="2" t="s">
        <v>145</v>
      </c>
      <c r="D452" s="2" t="s">
        <v>87</v>
      </c>
      <c r="E452" s="2" t="s">
        <v>136</v>
      </c>
      <c r="F452" s="2" t="s">
        <v>8</v>
      </c>
      <c r="G452" s="2">
        <f t="shared" si="41"/>
        <v>5.3196117415260074E-6</v>
      </c>
      <c r="H452" s="2" t="s">
        <v>67</v>
      </c>
      <c r="I452" s="2" t="s">
        <v>68</v>
      </c>
      <c r="J452" s="2" t="s">
        <v>69</v>
      </c>
      <c r="K452" s="2" t="s">
        <v>62</v>
      </c>
      <c r="L452" s="2"/>
      <c r="M452" s="38" t="s">
        <v>71</v>
      </c>
    </row>
    <row r="453" spans="1:13" x14ac:dyDescent="0.2">
      <c r="A453" s="4">
        <f t="shared" ref="A453:A465" si="43">AF62</f>
        <v>10.996586682338529</v>
      </c>
      <c r="B453" s="59" t="s">
        <v>11</v>
      </c>
      <c r="C453" s="2" t="s">
        <v>145</v>
      </c>
      <c r="D453" s="2" t="s">
        <v>87</v>
      </c>
      <c r="E453" s="2" t="s">
        <v>136</v>
      </c>
      <c r="F453" s="2" t="s">
        <v>12</v>
      </c>
      <c r="G453" s="2">
        <f t="shared" si="41"/>
        <v>1.0423304912169222E-5</v>
      </c>
      <c r="H453" s="2" t="s">
        <v>67</v>
      </c>
      <c r="I453" s="2" t="s">
        <v>68</v>
      </c>
      <c r="J453" s="2" t="s">
        <v>69</v>
      </c>
      <c r="K453" s="2" t="s">
        <v>62</v>
      </c>
      <c r="L453" s="2"/>
      <c r="M453" s="38" t="s">
        <v>71</v>
      </c>
    </row>
    <row r="454" spans="1:13" x14ac:dyDescent="0.2">
      <c r="A454" s="4">
        <f t="shared" si="43"/>
        <v>19.487887480373615</v>
      </c>
      <c r="B454" s="59" t="s">
        <v>11</v>
      </c>
      <c r="C454" s="2" t="s">
        <v>145</v>
      </c>
      <c r="D454" s="2" t="s">
        <v>87</v>
      </c>
      <c r="E454" s="2" t="s">
        <v>136</v>
      </c>
      <c r="F454" s="2" t="s">
        <v>13</v>
      </c>
      <c r="G454" s="2">
        <f t="shared" si="41"/>
        <v>1.8471931261017644E-5</v>
      </c>
      <c r="H454" s="2" t="s">
        <v>67</v>
      </c>
      <c r="I454" s="2" t="s">
        <v>68</v>
      </c>
      <c r="J454" s="2" t="s">
        <v>69</v>
      </c>
      <c r="K454" s="2" t="s">
        <v>62</v>
      </c>
      <c r="L454" s="2"/>
      <c r="M454" s="38" t="s">
        <v>71</v>
      </c>
    </row>
    <row r="455" spans="1:13" x14ac:dyDescent="0.2">
      <c r="A455" s="4">
        <f t="shared" si="43"/>
        <v>2.4211127382186586</v>
      </c>
      <c r="B455" s="59" t="s">
        <v>11</v>
      </c>
      <c r="C455" s="2" t="s">
        <v>145</v>
      </c>
      <c r="D455" s="2" t="s">
        <v>87</v>
      </c>
      <c r="E455" s="2" t="s">
        <v>136</v>
      </c>
      <c r="F455" s="2" t="s">
        <v>14</v>
      </c>
      <c r="G455" s="2">
        <f t="shared" si="41"/>
        <v>2.2948935907285865E-6</v>
      </c>
      <c r="H455" s="2" t="s">
        <v>67</v>
      </c>
      <c r="I455" s="2" t="s">
        <v>68</v>
      </c>
      <c r="J455" s="2" t="s">
        <v>69</v>
      </c>
      <c r="K455" s="2" t="s">
        <v>62</v>
      </c>
      <c r="L455" s="2"/>
      <c r="M455" s="38" t="s">
        <v>71</v>
      </c>
    </row>
    <row r="456" spans="1:13" x14ac:dyDescent="0.2">
      <c r="A456" s="4">
        <f t="shared" si="43"/>
        <v>2.1363011494992579</v>
      </c>
      <c r="B456" s="59" t="s">
        <v>11</v>
      </c>
      <c r="C456" s="2" t="s">
        <v>145</v>
      </c>
      <c r="D456" s="2" t="s">
        <v>87</v>
      </c>
      <c r="E456" s="2" t="s">
        <v>136</v>
      </c>
      <c r="F456" s="2" t="s">
        <v>15</v>
      </c>
      <c r="G456" s="2">
        <f t="shared" si="41"/>
        <v>2.0249299995253628E-6</v>
      </c>
      <c r="H456" s="2" t="s">
        <v>67</v>
      </c>
      <c r="I456" s="2" t="s">
        <v>68</v>
      </c>
      <c r="J456" s="2" t="s">
        <v>69</v>
      </c>
      <c r="K456" s="2" t="s">
        <v>62</v>
      </c>
      <c r="L456" s="2"/>
      <c r="M456" s="38" t="s">
        <v>71</v>
      </c>
    </row>
    <row r="457" spans="1:13" x14ac:dyDescent="0.2">
      <c r="A457" s="4">
        <f t="shared" si="43"/>
        <v>12.612544799836151</v>
      </c>
      <c r="B457" s="59" t="s">
        <v>11</v>
      </c>
      <c r="C457" s="2" t="s">
        <v>145</v>
      </c>
      <c r="D457" s="2" t="s">
        <v>87</v>
      </c>
      <c r="E457" s="2" t="s">
        <v>136</v>
      </c>
      <c r="F457" s="2" t="s">
        <v>16</v>
      </c>
      <c r="G457" s="2">
        <f t="shared" si="41"/>
        <v>1.1955018767617206E-5</v>
      </c>
      <c r="H457" s="2" t="s">
        <v>67</v>
      </c>
      <c r="I457" s="2" t="s">
        <v>68</v>
      </c>
      <c r="J457" s="2" t="s">
        <v>69</v>
      </c>
      <c r="K457" s="2" t="s">
        <v>62</v>
      </c>
      <c r="L457" s="2"/>
      <c r="M457" s="38" t="s">
        <v>71</v>
      </c>
    </row>
    <row r="458" spans="1:13" x14ac:dyDescent="0.2">
      <c r="A458" s="4">
        <f t="shared" si="43"/>
        <v>0.41250773477018826</v>
      </c>
      <c r="B458" s="59" t="s">
        <v>11</v>
      </c>
      <c r="C458" s="2" t="s">
        <v>145</v>
      </c>
      <c r="D458" s="2" t="s">
        <v>87</v>
      </c>
      <c r="E458" s="2" t="s">
        <v>136</v>
      </c>
      <c r="F458" s="2" t="s">
        <v>17</v>
      </c>
      <c r="G458" s="2">
        <f t="shared" si="41"/>
        <v>3.9100259219923065E-7</v>
      </c>
      <c r="H458" s="2" t="s">
        <v>67</v>
      </c>
      <c r="I458" s="2" t="s">
        <v>68</v>
      </c>
      <c r="J458" s="2" t="s">
        <v>69</v>
      </c>
      <c r="K458" s="2" t="s">
        <v>62</v>
      </c>
      <c r="L458" s="2"/>
      <c r="M458" s="38" t="s">
        <v>71</v>
      </c>
    </row>
    <row r="459" spans="1:13" x14ac:dyDescent="0.2">
      <c r="A459" s="4">
        <f t="shared" si="43"/>
        <v>0.96268620918201253</v>
      </c>
      <c r="B459" s="59" t="s">
        <v>11</v>
      </c>
      <c r="C459" s="2" t="s">
        <v>145</v>
      </c>
      <c r="D459" s="2" t="s">
        <v>87</v>
      </c>
      <c r="E459" s="2" t="s">
        <v>136</v>
      </c>
      <c r="F459" s="2" t="s">
        <v>18</v>
      </c>
      <c r="G459" s="2">
        <f t="shared" si="41"/>
        <v>9.1249877647584146E-7</v>
      </c>
      <c r="H459" s="2" t="s">
        <v>67</v>
      </c>
      <c r="I459" s="2" t="s">
        <v>68</v>
      </c>
      <c r="J459" s="2" t="s">
        <v>69</v>
      </c>
      <c r="K459" s="2" t="s">
        <v>62</v>
      </c>
      <c r="L459" s="2"/>
      <c r="M459" s="38" t="s">
        <v>71</v>
      </c>
    </row>
    <row r="460" spans="1:13" x14ac:dyDescent="0.2">
      <c r="A460" s="4">
        <f t="shared" si="43"/>
        <v>101.7110770871441</v>
      </c>
      <c r="B460" s="59" t="s">
        <v>11</v>
      </c>
      <c r="C460" s="2" t="s">
        <v>145</v>
      </c>
      <c r="D460" s="2" t="s">
        <v>87</v>
      </c>
      <c r="E460" s="2" t="s">
        <v>136</v>
      </c>
      <c r="F460" s="2" t="s">
        <v>79</v>
      </c>
      <c r="G460" s="2">
        <f t="shared" si="41"/>
        <v>9.6408603874070244E-5</v>
      </c>
      <c r="H460" s="2" t="s">
        <v>67</v>
      </c>
      <c r="I460" s="2" t="s">
        <v>68</v>
      </c>
      <c r="J460" s="2" t="s">
        <v>69</v>
      </c>
      <c r="K460" s="2" t="s">
        <v>62</v>
      </c>
      <c r="L460" s="2"/>
      <c r="M460" s="38" t="s">
        <v>71</v>
      </c>
    </row>
    <row r="461" spans="1:13" x14ac:dyDescent="0.2">
      <c r="A461" s="4">
        <f t="shared" si="43"/>
        <v>0.61181797967015761</v>
      </c>
      <c r="B461" s="59" t="s">
        <v>11</v>
      </c>
      <c r="C461" s="2" t="s">
        <v>145</v>
      </c>
      <c r="D461" s="2" t="s">
        <v>87</v>
      </c>
      <c r="E461" s="2" t="s">
        <v>136</v>
      </c>
      <c r="F461" s="2" t="s">
        <v>20</v>
      </c>
      <c r="G461" s="2">
        <f t="shared" si="41"/>
        <v>5.799222556115238E-7</v>
      </c>
      <c r="H461" s="2" t="s">
        <v>67</v>
      </c>
      <c r="I461" s="2" t="s">
        <v>68</v>
      </c>
      <c r="J461" s="2" t="s">
        <v>69</v>
      </c>
      <c r="K461" s="2" t="s">
        <v>62</v>
      </c>
      <c r="L461" s="2"/>
      <c r="M461" s="38" t="s">
        <v>71</v>
      </c>
    </row>
    <row r="462" spans="1:13" x14ac:dyDescent="0.2">
      <c r="A462" s="4">
        <f t="shared" si="43"/>
        <v>-34651.23934820186</v>
      </c>
      <c r="B462" s="59" t="s">
        <v>11</v>
      </c>
      <c r="C462" s="2" t="s">
        <v>145</v>
      </c>
      <c r="D462" s="2" t="s">
        <v>87</v>
      </c>
      <c r="E462" s="2" t="s">
        <v>136</v>
      </c>
      <c r="F462" s="2" t="s">
        <v>21</v>
      </c>
      <c r="G462" s="2">
        <f t="shared" si="41"/>
        <v>-3.2844776633366692E-2</v>
      </c>
      <c r="H462" s="2" t="s">
        <v>67</v>
      </c>
      <c r="I462" s="2" t="s">
        <v>68</v>
      </c>
      <c r="J462" s="2" t="s">
        <v>69</v>
      </c>
      <c r="K462" s="2" t="s">
        <v>62</v>
      </c>
      <c r="L462" s="2"/>
      <c r="M462" s="38" t="s">
        <v>213</v>
      </c>
    </row>
    <row r="463" spans="1:13" x14ac:dyDescent="0.2">
      <c r="A463" s="4">
        <f t="shared" si="43"/>
        <v>0</v>
      </c>
      <c r="B463" s="59" t="s">
        <v>11</v>
      </c>
      <c r="C463" s="2" t="s">
        <v>145</v>
      </c>
      <c r="D463" s="2" t="s">
        <v>87</v>
      </c>
      <c r="E463" s="2" t="s">
        <v>136</v>
      </c>
      <c r="F463" s="2" t="s">
        <v>182</v>
      </c>
      <c r="G463" s="2">
        <f t="shared" si="41"/>
        <v>0</v>
      </c>
      <c r="H463" s="2" t="s">
        <v>67</v>
      </c>
      <c r="I463" s="2" t="s">
        <v>68</v>
      </c>
      <c r="J463" s="2" t="s">
        <v>69</v>
      </c>
      <c r="K463" s="2" t="s">
        <v>62</v>
      </c>
      <c r="L463" s="2"/>
      <c r="M463" s="38" t="s">
        <v>71</v>
      </c>
    </row>
    <row r="464" spans="1:13" x14ac:dyDescent="0.2">
      <c r="A464" s="4">
        <f t="shared" si="43"/>
        <v>0</v>
      </c>
      <c r="B464" s="59" t="s">
        <v>11</v>
      </c>
      <c r="C464" s="2" t="s">
        <v>145</v>
      </c>
      <c r="D464" s="2" t="s">
        <v>87</v>
      </c>
      <c r="E464" s="2" t="s">
        <v>136</v>
      </c>
      <c r="F464" s="2" t="s">
        <v>183</v>
      </c>
      <c r="G464" s="2">
        <f t="shared" si="41"/>
        <v>0</v>
      </c>
      <c r="H464" s="2" t="s">
        <v>67</v>
      </c>
      <c r="I464" s="2" t="s">
        <v>68</v>
      </c>
      <c r="J464" s="2" t="s">
        <v>69</v>
      </c>
      <c r="K464" s="2" t="s">
        <v>62</v>
      </c>
      <c r="L464" s="2"/>
      <c r="M464" s="38" t="s">
        <v>71</v>
      </c>
    </row>
    <row r="465" spans="1:13" x14ac:dyDescent="0.2">
      <c r="A465" s="4">
        <f t="shared" si="43"/>
        <v>0</v>
      </c>
      <c r="B465" s="59" t="s">
        <v>11</v>
      </c>
      <c r="C465" s="2" t="s">
        <v>145</v>
      </c>
      <c r="D465" s="2" t="s">
        <v>87</v>
      </c>
      <c r="E465" s="2" t="s">
        <v>136</v>
      </c>
      <c r="F465" s="2" t="s">
        <v>184</v>
      </c>
      <c r="G465" s="2">
        <f t="shared" si="41"/>
        <v>0</v>
      </c>
      <c r="H465" s="2" t="s">
        <v>67</v>
      </c>
      <c r="I465" s="2" t="s">
        <v>68</v>
      </c>
      <c r="J465" s="2" t="s">
        <v>69</v>
      </c>
      <c r="K465" s="2" t="s">
        <v>62</v>
      </c>
      <c r="L465" s="2"/>
      <c r="M465" s="38" t="s">
        <v>71</v>
      </c>
    </row>
    <row r="466" spans="1:13" x14ac:dyDescent="0.2">
      <c r="A466" s="4">
        <f>AG61</f>
        <v>0.96495617654341403</v>
      </c>
      <c r="B466" s="59" t="s">
        <v>11</v>
      </c>
      <c r="C466" s="2" t="s">
        <v>145</v>
      </c>
      <c r="D466" s="2" t="s">
        <v>88</v>
      </c>
      <c r="E466" s="2" t="s">
        <v>136</v>
      </c>
      <c r="F466" s="2" t="s">
        <v>8</v>
      </c>
      <c r="G466" s="2">
        <f t="shared" si="41"/>
        <v>9.1465040430655349E-7</v>
      </c>
      <c r="H466" s="2" t="s">
        <v>67</v>
      </c>
      <c r="I466" s="2" t="s">
        <v>68</v>
      </c>
      <c r="J466" s="2" t="s">
        <v>69</v>
      </c>
      <c r="K466" s="2" t="s">
        <v>62</v>
      </c>
      <c r="L466" s="2"/>
      <c r="M466" s="38" t="s">
        <v>71</v>
      </c>
    </row>
    <row r="467" spans="1:13" x14ac:dyDescent="0.2">
      <c r="A467" s="4">
        <f t="shared" ref="A467:A479" si="44">AG62</f>
        <v>1.2612200451869136</v>
      </c>
      <c r="B467" s="59" t="s">
        <v>11</v>
      </c>
      <c r="C467" s="2" t="s">
        <v>145</v>
      </c>
      <c r="D467" s="2" t="s">
        <v>88</v>
      </c>
      <c r="E467" s="2" t="s">
        <v>136</v>
      </c>
      <c r="F467" s="2" t="s">
        <v>12</v>
      </c>
      <c r="G467" s="2">
        <f t="shared" si="41"/>
        <v>1.195469237143994E-6</v>
      </c>
      <c r="H467" s="2" t="s">
        <v>67</v>
      </c>
      <c r="I467" s="2" t="s">
        <v>68</v>
      </c>
      <c r="J467" s="2" t="s">
        <v>69</v>
      </c>
      <c r="K467" s="2" t="s">
        <v>62</v>
      </c>
      <c r="L467" s="2"/>
      <c r="M467" s="38" t="s">
        <v>71</v>
      </c>
    </row>
    <row r="468" spans="1:13" x14ac:dyDescent="0.2">
      <c r="A468" s="4">
        <f t="shared" si="44"/>
        <v>1.6449072981782056</v>
      </c>
      <c r="B468" s="59" t="s">
        <v>11</v>
      </c>
      <c r="C468" s="2" t="s">
        <v>145</v>
      </c>
      <c r="D468" s="2" t="s">
        <v>88</v>
      </c>
      <c r="E468" s="2" t="s">
        <v>136</v>
      </c>
      <c r="F468" s="2" t="s">
        <v>13</v>
      </c>
      <c r="G468" s="2">
        <f t="shared" si="41"/>
        <v>1.55915383713574E-6</v>
      </c>
      <c r="H468" s="2" t="s">
        <v>67</v>
      </c>
      <c r="I468" s="2" t="s">
        <v>68</v>
      </c>
      <c r="J468" s="2" t="s">
        <v>69</v>
      </c>
      <c r="K468" s="2" t="s">
        <v>62</v>
      </c>
      <c r="L468" s="2"/>
      <c r="M468" s="38" t="s">
        <v>71</v>
      </c>
    </row>
    <row r="469" spans="1:13" x14ac:dyDescent="0.2">
      <c r="A469" s="4">
        <f t="shared" si="44"/>
        <v>1.2074408524401301</v>
      </c>
      <c r="B469" s="59" t="s">
        <v>11</v>
      </c>
      <c r="C469" s="2" t="s">
        <v>145</v>
      </c>
      <c r="D469" s="2" t="s">
        <v>88</v>
      </c>
      <c r="E469" s="2" t="s">
        <v>136</v>
      </c>
      <c r="F469" s="2" t="s">
        <v>14</v>
      </c>
      <c r="G469" s="2">
        <f t="shared" si="41"/>
        <v>1.144493698995384E-6</v>
      </c>
      <c r="H469" s="2" t="s">
        <v>67</v>
      </c>
      <c r="I469" s="2" t="s">
        <v>68</v>
      </c>
      <c r="J469" s="2" t="s">
        <v>69</v>
      </c>
      <c r="K469" s="2" t="s">
        <v>62</v>
      </c>
      <c r="L469" s="2"/>
      <c r="M469" s="38" t="s">
        <v>71</v>
      </c>
    </row>
    <row r="470" spans="1:13" x14ac:dyDescent="0.2">
      <c r="A470" s="4">
        <f t="shared" si="44"/>
        <v>1.1635271219455654</v>
      </c>
      <c r="B470" s="59" t="s">
        <v>11</v>
      </c>
      <c r="C470" s="2" t="s">
        <v>145</v>
      </c>
      <c r="D470" s="2" t="s">
        <v>88</v>
      </c>
      <c r="E470" s="2" t="s">
        <v>136</v>
      </c>
      <c r="F470" s="2" t="s">
        <v>15</v>
      </c>
      <c r="G470" s="2">
        <f t="shared" si="41"/>
        <v>1.1028693099010099E-6</v>
      </c>
      <c r="H470" s="2" t="s">
        <v>67</v>
      </c>
      <c r="I470" s="2" t="s">
        <v>68</v>
      </c>
      <c r="J470" s="2" t="s">
        <v>69</v>
      </c>
      <c r="K470" s="2" t="s">
        <v>62</v>
      </c>
      <c r="L470" s="2"/>
      <c r="M470" s="38" t="s">
        <v>71</v>
      </c>
    </row>
    <row r="471" spans="1:13" x14ac:dyDescent="0.2">
      <c r="A471" s="4">
        <f t="shared" si="44"/>
        <v>2.7140635663636774E-2</v>
      </c>
      <c r="B471" s="59" t="s">
        <v>11</v>
      </c>
      <c r="C471" s="2" t="s">
        <v>145</v>
      </c>
      <c r="D471" s="2" t="s">
        <v>88</v>
      </c>
      <c r="E471" s="2" t="s">
        <v>136</v>
      </c>
      <c r="F471" s="2" t="s">
        <v>16</v>
      </c>
      <c r="G471" s="2">
        <f t="shared" si="41"/>
        <v>2.5725721008186516E-8</v>
      </c>
      <c r="H471" s="2" t="s">
        <v>67</v>
      </c>
      <c r="I471" s="2" t="s">
        <v>68</v>
      </c>
      <c r="J471" s="2" t="s">
        <v>69</v>
      </c>
      <c r="K471" s="2" t="s">
        <v>62</v>
      </c>
      <c r="L471" s="2"/>
      <c r="M471" s="38" t="s">
        <v>71</v>
      </c>
    </row>
    <row r="472" spans="1:13" x14ac:dyDescent="0.2">
      <c r="A472" s="4">
        <f t="shared" si="44"/>
        <v>0</v>
      </c>
      <c r="B472" s="59" t="s">
        <v>11</v>
      </c>
      <c r="C472" s="2" t="s">
        <v>145</v>
      </c>
      <c r="D472" s="2" t="s">
        <v>88</v>
      </c>
      <c r="E472" s="2" t="s">
        <v>136</v>
      </c>
      <c r="F472" s="2" t="s">
        <v>17</v>
      </c>
      <c r="G472" s="2">
        <f t="shared" si="41"/>
        <v>0</v>
      </c>
      <c r="H472" s="2" t="s">
        <v>67</v>
      </c>
      <c r="I472" s="2" t="s">
        <v>68</v>
      </c>
      <c r="J472" s="2" t="s">
        <v>69</v>
      </c>
      <c r="K472" s="2" t="s">
        <v>62</v>
      </c>
      <c r="L472" s="2"/>
      <c r="M472" s="38" t="s">
        <v>71</v>
      </c>
    </row>
    <row r="473" spans="1:13" x14ac:dyDescent="0.2">
      <c r="A473" s="4">
        <f t="shared" si="44"/>
        <v>0</v>
      </c>
      <c r="B473" s="59" t="s">
        <v>11</v>
      </c>
      <c r="C473" s="2" t="s">
        <v>145</v>
      </c>
      <c r="D473" s="2" t="s">
        <v>88</v>
      </c>
      <c r="E473" s="2" t="s">
        <v>136</v>
      </c>
      <c r="F473" s="2" t="s">
        <v>18</v>
      </c>
      <c r="G473" s="2">
        <f t="shared" si="41"/>
        <v>0</v>
      </c>
      <c r="H473" s="2" t="s">
        <v>67</v>
      </c>
      <c r="I473" s="2" t="s">
        <v>68</v>
      </c>
      <c r="J473" s="2" t="s">
        <v>69</v>
      </c>
      <c r="K473" s="2" t="s">
        <v>62</v>
      </c>
      <c r="L473" s="2"/>
      <c r="M473" s="38" t="s">
        <v>71</v>
      </c>
    </row>
    <row r="474" spans="1:13" x14ac:dyDescent="0.2">
      <c r="A474" s="4">
        <f t="shared" si="44"/>
        <v>0</v>
      </c>
      <c r="B474" s="59" t="s">
        <v>11</v>
      </c>
      <c r="C474" s="2" t="s">
        <v>145</v>
      </c>
      <c r="D474" s="2" t="s">
        <v>88</v>
      </c>
      <c r="E474" s="2" t="s">
        <v>136</v>
      </c>
      <c r="F474" s="2" t="s">
        <v>79</v>
      </c>
      <c r="G474" s="2">
        <f t="shared" si="41"/>
        <v>0</v>
      </c>
      <c r="H474" s="2" t="s">
        <v>67</v>
      </c>
      <c r="I474" s="2" t="s">
        <v>68</v>
      </c>
      <c r="J474" s="2" t="s">
        <v>69</v>
      </c>
      <c r="K474" s="2" t="s">
        <v>62</v>
      </c>
      <c r="L474" s="2"/>
      <c r="M474" s="38" t="s">
        <v>71</v>
      </c>
    </row>
    <row r="475" spans="1:13" x14ac:dyDescent="0.2">
      <c r="A475" s="4">
        <f t="shared" si="44"/>
        <v>0</v>
      </c>
      <c r="B475" s="59" t="s">
        <v>11</v>
      </c>
      <c r="C475" s="2" t="s">
        <v>145</v>
      </c>
      <c r="D475" s="2" t="s">
        <v>88</v>
      </c>
      <c r="E475" s="2" t="s">
        <v>136</v>
      </c>
      <c r="F475" s="2" t="s">
        <v>20</v>
      </c>
      <c r="G475" s="2">
        <f t="shared" si="41"/>
        <v>0</v>
      </c>
      <c r="H475" s="2" t="s">
        <v>67</v>
      </c>
      <c r="I475" s="2" t="s">
        <v>68</v>
      </c>
      <c r="J475" s="2" t="s">
        <v>69</v>
      </c>
      <c r="K475" s="2" t="s">
        <v>62</v>
      </c>
      <c r="L475" s="2"/>
      <c r="M475" s="38" t="s">
        <v>71</v>
      </c>
    </row>
    <row r="476" spans="1:13" x14ac:dyDescent="0.2">
      <c r="A476" s="4">
        <f t="shared" si="44"/>
        <v>49117.11804963374</v>
      </c>
      <c r="B476" s="59" t="s">
        <v>11</v>
      </c>
      <c r="C476" s="2" t="s">
        <v>145</v>
      </c>
      <c r="D476" s="2" t="s">
        <v>88</v>
      </c>
      <c r="E476" s="2" t="s">
        <v>136</v>
      </c>
      <c r="F476" s="2" t="s">
        <v>21</v>
      </c>
      <c r="G476" s="2">
        <f t="shared" si="41"/>
        <v>4.6556509999652836E-2</v>
      </c>
      <c r="H476" s="2" t="s">
        <v>67</v>
      </c>
      <c r="I476" s="2" t="s">
        <v>68</v>
      </c>
      <c r="J476" s="2" t="s">
        <v>69</v>
      </c>
      <c r="K476" s="2" t="s">
        <v>62</v>
      </c>
      <c r="L476" s="2"/>
      <c r="M476" s="38" t="s">
        <v>213</v>
      </c>
    </row>
    <row r="477" spans="1:13" x14ac:dyDescent="0.2">
      <c r="A477" s="4">
        <f t="shared" si="44"/>
        <v>0</v>
      </c>
      <c r="B477" s="59" t="s">
        <v>11</v>
      </c>
      <c r="C477" s="2" t="s">
        <v>145</v>
      </c>
      <c r="D477" s="2" t="s">
        <v>88</v>
      </c>
      <c r="E477" s="2" t="s">
        <v>136</v>
      </c>
      <c r="F477" s="2" t="s">
        <v>182</v>
      </c>
      <c r="G477" s="2">
        <f t="shared" si="41"/>
        <v>0</v>
      </c>
      <c r="H477" s="2" t="s">
        <v>67</v>
      </c>
      <c r="I477" s="2" t="s">
        <v>68</v>
      </c>
      <c r="J477" s="2" t="s">
        <v>69</v>
      </c>
      <c r="K477" s="2" t="s">
        <v>62</v>
      </c>
      <c r="L477" s="2"/>
      <c r="M477" s="38" t="s">
        <v>71</v>
      </c>
    </row>
    <row r="478" spans="1:13" x14ac:dyDescent="0.2">
      <c r="A478" s="4">
        <f t="shared" si="44"/>
        <v>0</v>
      </c>
      <c r="B478" s="59" t="s">
        <v>11</v>
      </c>
      <c r="C478" s="2" t="s">
        <v>145</v>
      </c>
      <c r="D478" s="2" t="s">
        <v>88</v>
      </c>
      <c r="E478" s="2" t="s">
        <v>136</v>
      </c>
      <c r="F478" s="2" t="s">
        <v>183</v>
      </c>
      <c r="G478" s="2">
        <f t="shared" si="41"/>
        <v>0</v>
      </c>
      <c r="H478" s="2" t="s">
        <v>67</v>
      </c>
      <c r="I478" s="2" t="s">
        <v>68</v>
      </c>
      <c r="J478" s="2" t="s">
        <v>69</v>
      </c>
      <c r="K478" s="2" t="s">
        <v>62</v>
      </c>
      <c r="L478" s="2"/>
      <c r="M478" s="38" t="s">
        <v>71</v>
      </c>
    </row>
    <row r="479" spans="1:13" x14ac:dyDescent="0.2">
      <c r="A479" s="4">
        <f t="shared" si="44"/>
        <v>0</v>
      </c>
      <c r="B479" s="59" t="s">
        <v>11</v>
      </c>
      <c r="C479" s="2" t="s">
        <v>145</v>
      </c>
      <c r="D479" s="2" t="s">
        <v>88</v>
      </c>
      <c r="E479" s="2" t="s">
        <v>136</v>
      </c>
      <c r="F479" s="2" t="s">
        <v>184</v>
      </c>
      <c r="G479" s="2">
        <f t="shared" si="41"/>
        <v>0</v>
      </c>
      <c r="H479" s="2" t="s">
        <v>67</v>
      </c>
      <c r="I479" s="2" t="s">
        <v>68</v>
      </c>
      <c r="J479" s="2" t="s">
        <v>69</v>
      </c>
      <c r="K479" s="2" t="s">
        <v>62</v>
      </c>
      <c r="L479" s="2"/>
      <c r="M479" s="38" t="s">
        <v>71</v>
      </c>
    </row>
    <row r="480" spans="1:13" x14ac:dyDescent="0.2">
      <c r="A480" s="4">
        <f>AH61</f>
        <v>5.668188918394355</v>
      </c>
      <c r="B480" s="59" t="s">
        <v>11</v>
      </c>
      <c r="C480" s="2" t="s">
        <v>145</v>
      </c>
      <c r="D480" s="2" t="s">
        <v>113</v>
      </c>
      <c r="E480" s="2" t="s">
        <v>136</v>
      </c>
      <c r="F480" s="2" t="s">
        <v>8</v>
      </c>
      <c r="G480" s="2">
        <f t="shared" si="41"/>
        <v>5.3726909179093418E-6</v>
      </c>
      <c r="H480" s="2" t="s">
        <v>67</v>
      </c>
      <c r="I480" s="2" t="s">
        <v>68</v>
      </c>
      <c r="J480" s="2" t="s">
        <v>69</v>
      </c>
      <c r="K480" s="2" t="s">
        <v>62</v>
      </c>
      <c r="L480" s="2"/>
      <c r="M480" s="38" t="s">
        <v>71</v>
      </c>
    </row>
    <row r="481" spans="1:13" x14ac:dyDescent="0.2">
      <c r="A481" s="4">
        <f t="shared" ref="A481:A493" si="45">AH62</f>
        <v>17.960668169158783</v>
      </c>
      <c r="B481" s="59" t="s">
        <v>11</v>
      </c>
      <c r="C481" s="2" t="s">
        <v>145</v>
      </c>
      <c r="D481" s="2" t="s">
        <v>113</v>
      </c>
      <c r="E481" s="2" t="s">
        <v>136</v>
      </c>
      <c r="F481" s="2" t="s">
        <v>12</v>
      </c>
      <c r="G481" s="2">
        <f t="shared" si="41"/>
        <v>1.7024330018159984E-5</v>
      </c>
      <c r="H481" s="2" t="s">
        <v>67</v>
      </c>
      <c r="I481" s="2" t="s">
        <v>68</v>
      </c>
      <c r="J481" s="2" t="s">
        <v>69</v>
      </c>
      <c r="K481" s="2" t="s">
        <v>62</v>
      </c>
      <c r="L481" s="2"/>
      <c r="M481" s="38" t="s">
        <v>71</v>
      </c>
    </row>
    <row r="482" spans="1:13" x14ac:dyDescent="0.2">
      <c r="A482" s="4">
        <f t="shared" si="45"/>
        <v>35.18248637724998</v>
      </c>
      <c r="B482" s="59" t="s">
        <v>11</v>
      </c>
      <c r="C482" s="2" t="s">
        <v>145</v>
      </c>
      <c r="D482" s="2" t="s">
        <v>113</v>
      </c>
      <c r="E482" s="2" t="s">
        <v>136</v>
      </c>
      <c r="F482" s="2" t="s">
        <v>13</v>
      </c>
      <c r="G482" s="2">
        <f t="shared" si="41"/>
        <v>3.3348328319668226E-5</v>
      </c>
      <c r="H482" s="2" t="s">
        <v>67</v>
      </c>
      <c r="I482" s="2" t="s">
        <v>68</v>
      </c>
      <c r="J482" s="2" t="s">
        <v>69</v>
      </c>
      <c r="K482" s="2" t="s">
        <v>62</v>
      </c>
      <c r="L482" s="2"/>
      <c r="M482" s="38" t="s">
        <v>71</v>
      </c>
    </row>
    <row r="483" spans="1:13" x14ac:dyDescent="0.2">
      <c r="A483" s="4">
        <f t="shared" si="45"/>
        <v>6.3193608672212065</v>
      </c>
      <c r="B483" s="59" t="s">
        <v>11</v>
      </c>
      <c r="C483" s="2" t="s">
        <v>145</v>
      </c>
      <c r="D483" s="2" t="s">
        <v>113</v>
      </c>
      <c r="E483" s="2" t="s">
        <v>136</v>
      </c>
      <c r="F483" s="2" t="s">
        <v>14</v>
      </c>
      <c r="G483" s="2">
        <f t="shared" si="41"/>
        <v>5.9899155139537505E-6</v>
      </c>
      <c r="H483" s="2" t="s">
        <v>67</v>
      </c>
      <c r="I483" s="2" t="s">
        <v>68</v>
      </c>
      <c r="J483" s="2" t="s">
        <v>69</v>
      </c>
      <c r="K483" s="2" t="s">
        <v>62</v>
      </c>
      <c r="L483" s="2"/>
      <c r="M483" s="38" t="s">
        <v>71</v>
      </c>
    </row>
    <row r="484" spans="1:13" x14ac:dyDescent="0.2">
      <c r="A484" s="4">
        <f t="shared" si="45"/>
        <v>2.7380610136590984</v>
      </c>
      <c r="B484" s="59" t="s">
        <v>11</v>
      </c>
      <c r="C484" s="2" t="s">
        <v>145</v>
      </c>
      <c r="D484" s="2" t="s">
        <v>113</v>
      </c>
      <c r="E484" s="2" t="s">
        <v>136</v>
      </c>
      <c r="F484" s="2" t="s">
        <v>15</v>
      </c>
      <c r="G484" s="2">
        <f t="shared" si="41"/>
        <v>2.5953184963593352E-6</v>
      </c>
      <c r="H484" s="2" t="s">
        <v>67</v>
      </c>
      <c r="I484" s="2" t="s">
        <v>68</v>
      </c>
      <c r="J484" s="2" t="s">
        <v>69</v>
      </c>
      <c r="K484" s="2" t="s">
        <v>62</v>
      </c>
      <c r="L484" s="2"/>
      <c r="M484" s="38" t="s">
        <v>71</v>
      </c>
    </row>
    <row r="485" spans="1:13" x14ac:dyDescent="0.2">
      <c r="A485" s="4">
        <f t="shared" si="45"/>
        <v>86.528730659374773</v>
      </c>
      <c r="B485" s="59" t="s">
        <v>11</v>
      </c>
      <c r="C485" s="2" t="s">
        <v>145</v>
      </c>
      <c r="D485" s="2" t="s">
        <v>113</v>
      </c>
      <c r="E485" s="2" t="s">
        <v>136</v>
      </c>
      <c r="F485" s="2" t="s">
        <v>16</v>
      </c>
      <c r="G485" s="2">
        <f t="shared" si="41"/>
        <v>8.2017754179502158E-5</v>
      </c>
      <c r="H485" s="2" t="s">
        <v>67</v>
      </c>
      <c r="I485" s="2" t="s">
        <v>68</v>
      </c>
      <c r="J485" s="2" t="s">
        <v>69</v>
      </c>
      <c r="K485" s="2" t="s">
        <v>62</v>
      </c>
      <c r="L485" s="2"/>
      <c r="M485" s="38" t="s">
        <v>71</v>
      </c>
    </row>
    <row r="486" spans="1:13" x14ac:dyDescent="0.2">
      <c r="A486" s="4">
        <f t="shared" si="45"/>
        <v>0.22487182227921299</v>
      </c>
      <c r="B486" s="59" t="s">
        <v>11</v>
      </c>
      <c r="C486" s="2" t="s">
        <v>145</v>
      </c>
      <c r="D486" s="2" t="s">
        <v>113</v>
      </c>
      <c r="E486" s="2" t="s">
        <v>136</v>
      </c>
      <c r="F486" s="2" t="s">
        <v>17</v>
      </c>
      <c r="G486" s="2">
        <f t="shared" si="41"/>
        <v>2.131486467101545E-7</v>
      </c>
      <c r="H486" s="2" t="s">
        <v>67</v>
      </c>
      <c r="I486" s="2" t="s">
        <v>68</v>
      </c>
      <c r="J486" s="2" t="s">
        <v>69</v>
      </c>
      <c r="K486" s="2" t="s">
        <v>62</v>
      </c>
      <c r="L486" s="2"/>
      <c r="M486" s="38" t="s">
        <v>71</v>
      </c>
    </row>
    <row r="487" spans="1:13" x14ac:dyDescent="0.2">
      <c r="A487" s="4">
        <f t="shared" si="45"/>
        <v>0.53081331395036246</v>
      </c>
      <c r="B487" s="59" t="s">
        <v>11</v>
      </c>
      <c r="C487" s="2" t="s">
        <v>145</v>
      </c>
      <c r="D487" s="2" t="s">
        <v>113</v>
      </c>
      <c r="E487" s="2" t="s">
        <v>136</v>
      </c>
      <c r="F487" s="2" t="s">
        <v>18</v>
      </c>
      <c r="G487" s="2">
        <f t="shared" si="41"/>
        <v>5.0314058194347149E-7</v>
      </c>
      <c r="H487" s="2" t="s">
        <v>67</v>
      </c>
      <c r="I487" s="2" t="s">
        <v>68</v>
      </c>
      <c r="J487" s="2" t="s">
        <v>69</v>
      </c>
      <c r="K487" s="2" t="s">
        <v>62</v>
      </c>
      <c r="L487" s="2"/>
      <c r="M487" s="38" t="s">
        <v>71</v>
      </c>
    </row>
    <row r="488" spans="1:13" x14ac:dyDescent="0.2">
      <c r="A488" s="4">
        <f t="shared" si="45"/>
        <v>99.450721018250505</v>
      </c>
      <c r="B488" s="59" t="s">
        <v>11</v>
      </c>
      <c r="C488" s="2" t="s">
        <v>145</v>
      </c>
      <c r="D488" s="2" t="s">
        <v>113</v>
      </c>
      <c r="E488" s="2" t="s">
        <v>136</v>
      </c>
      <c r="F488" s="2" t="s">
        <v>79</v>
      </c>
      <c r="G488" s="2">
        <f t="shared" si="41"/>
        <v>9.4266086273223234E-5</v>
      </c>
      <c r="H488" s="2" t="s">
        <v>67</v>
      </c>
      <c r="I488" s="2" t="s">
        <v>68</v>
      </c>
      <c r="J488" s="2" t="s">
        <v>69</v>
      </c>
      <c r="K488" s="2" t="s">
        <v>62</v>
      </c>
      <c r="L488" s="2"/>
      <c r="M488" s="38" t="s">
        <v>71</v>
      </c>
    </row>
    <row r="489" spans="1:13" x14ac:dyDescent="0.2">
      <c r="A489" s="4">
        <f t="shared" si="45"/>
        <v>0.78574472018096031</v>
      </c>
      <c r="B489" s="59" t="s">
        <v>11</v>
      </c>
      <c r="C489" s="2" t="s">
        <v>145</v>
      </c>
      <c r="D489" s="2" t="s">
        <v>113</v>
      </c>
      <c r="E489" s="2" t="s">
        <v>136</v>
      </c>
      <c r="F489" s="2" t="s">
        <v>20</v>
      </c>
      <c r="G489" s="2">
        <f t="shared" si="41"/>
        <v>7.4478172529000983E-7</v>
      </c>
      <c r="H489" s="2" t="s">
        <v>67</v>
      </c>
      <c r="I489" s="2" t="s">
        <v>68</v>
      </c>
      <c r="J489" s="2" t="s">
        <v>69</v>
      </c>
      <c r="K489" s="2" t="s">
        <v>62</v>
      </c>
      <c r="L489" s="2"/>
      <c r="M489" s="38" t="s">
        <v>71</v>
      </c>
    </row>
    <row r="490" spans="1:13" x14ac:dyDescent="0.2">
      <c r="A490" s="4">
        <f t="shared" si="45"/>
        <v>50134.612949190356</v>
      </c>
      <c r="B490" s="59" t="s">
        <v>11</v>
      </c>
      <c r="C490" s="2" t="s">
        <v>145</v>
      </c>
      <c r="D490" s="2" t="s">
        <v>113</v>
      </c>
      <c r="E490" s="2" t="s">
        <v>136</v>
      </c>
      <c r="F490" s="2" t="s">
        <v>21</v>
      </c>
      <c r="G490" s="2">
        <f t="shared" si="41"/>
        <v>4.752096014141266E-2</v>
      </c>
      <c r="H490" s="2" t="s">
        <v>67</v>
      </c>
      <c r="I490" s="2" t="s">
        <v>68</v>
      </c>
      <c r="J490" s="2" t="s">
        <v>69</v>
      </c>
      <c r="K490" s="2" t="s">
        <v>62</v>
      </c>
      <c r="L490" s="2"/>
      <c r="M490" s="38" t="s">
        <v>213</v>
      </c>
    </row>
    <row r="491" spans="1:13" x14ac:dyDescent="0.2">
      <c r="A491" s="4">
        <f t="shared" si="45"/>
        <v>0</v>
      </c>
      <c r="B491" s="59" t="s">
        <v>11</v>
      </c>
      <c r="C491" s="2" t="s">
        <v>145</v>
      </c>
      <c r="D491" s="2" t="s">
        <v>113</v>
      </c>
      <c r="E491" s="2" t="s">
        <v>136</v>
      </c>
      <c r="F491" s="2" t="s">
        <v>182</v>
      </c>
      <c r="G491" s="2">
        <f t="shared" si="41"/>
        <v>0</v>
      </c>
      <c r="H491" s="2" t="s">
        <v>67</v>
      </c>
      <c r="I491" s="2" t="s">
        <v>68</v>
      </c>
      <c r="J491" s="2" t="s">
        <v>69</v>
      </c>
      <c r="K491" s="2" t="s">
        <v>62</v>
      </c>
      <c r="L491" s="2"/>
      <c r="M491" s="38" t="s">
        <v>71</v>
      </c>
    </row>
    <row r="492" spans="1:13" x14ac:dyDescent="0.2">
      <c r="A492" s="4">
        <f t="shared" si="45"/>
        <v>133.81043521677623</v>
      </c>
      <c r="B492" s="59" t="s">
        <v>11</v>
      </c>
      <c r="C492" s="2" t="s">
        <v>145</v>
      </c>
      <c r="D492" s="2" t="s">
        <v>113</v>
      </c>
      <c r="E492" s="2" t="s">
        <v>136</v>
      </c>
      <c r="F492" s="2" t="s">
        <v>183</v>
      </c>
      <c r="G492" s="2">
        <f t="shared" ref="G492:G555" si="46">A492/1000/10^6/0.001055</f>
        <v>1.268345357504988E-4</v>
      </c>
      <c r="H492" s="2" t="s">
        <v>67</v>
      </c>
      <c r="I492" s="2" t="s">
        <v>68</v>
      </c>
      <c r="J492" s="2" t="s">
        <v>69</v>
      </c>
      <c r="K492" s="2" t="s">
        <v>62</v>
      </c>
      <c r="L492" s="2"/>
      <c r="M492" s="38" t="s">
        <v>71</v>
      </c>
    </row>
    <row r="493" spans="1:13" x14ac:dyDescent="0.2">
      <c r="A493" s="4">
        <f t="shared" si="45"/>
        <v>26.76208704335524</v>
      </c>
      <c r="B493" s="59" t="s">
        <v>11</v>
      </c>
      <c r="C493" s="2" t="s">
        <v>145</v>
      </c>
      <c r="D493" s="2" t="s">
        <v>113</v>
      </c>
      <c r="E493" s="2" t="s">
        <v>136</v>
      </c>
      <c r="F493" s="2" t="s">
        <v>184</v>
      </c>
      <c r="G493" s="2">
        <f t="shared" si="46"/>
        <v>2.5366907150099753E-5</v>
      </c>
      <c r="H493" s="2" t="s">
        <v>67</v>
      </c>
      <c r="I493" s="2" t="s">
        <v>68</v>
      </c>
      <c r="J493" s="2" t="s">
        <v>69</v>
      </c>
      <c r="K493" s="2" t="s">
        <v>62</v>
      </c>
      <c r="L493" s="2"/>
      <c r="M493" s="38" t="s">
        <v>71</v>
      </c>
    </row>
    <row r="494" spans="1:13" x14ac:dyDescent="0.2">
      <c r="A494" s="4">
        <f>T78</f>
        <v>-1.7285680418302158</v>
      </c>
      <c r="B494" s="59" t="s">
        <v>11</v>
      </c>
      <c r="C494" s="2" t="s">
        <v>145</v>
      </c>
      <c r="D494" s="2" t="s">
        <v>89</v>
      </c>
      <c r="E494" s="2" t="s">
        <v>136</v>
      </c>
      <c r="F494" s="2" t="s">
        <v>8</v>
      </c>
      <c r="G494" s="2">
        <f t="shared" si="46"/>
        <v>-1.6384531202182144E-6</v>
      </c>
      <c r="H494" s="2" t="s">
        <v>67</v>
      </c>
      <c r="I494" s="2" t="s">
        <v>68</v>
      </c>
      <c r="J494" s="2" t="s">
        <v>69</v>
      </c>
      <c r="K494" s="2" t="s">
        <v>62</v>
      </c>
      <c r="L494" s="2"/>
      <c r="M494" s="38" t="s">
        <v>71</v>
      </c>
    </row>
    <row r="495" spans="1:13" x14ac:dyDescent="0.2">
      <c r="A495" s="4">
        <f t="shared" ref="A495:A504" si="47">T79</f>
        <v>-6.7390361790300899</v>
      </c>
      <c r="B495" s="59" t="s">
        <v>11</v>
      </c>
      <c r="C495" s="2" t="s">
        <v>145</v>
      </c>
      <c r="D495" s="2" t="s">
        <v>89</v>
      </c>
      <c r="E495" s="2" t="s">
        <v>136</v>
      </c>
      <c r="F495" s="2" t="s">
        <v>12</v>
      </c>
      <c r="G495" s="2">
        <f t="shared" si="46"/>
        <v>-6.3877120180379996E-6</v>
      </c>
      <c r="H495" s="2" t="s">
        <v>67</v>
      </c>
      <c r="I495" s="2" t="s">
        <v>68</v>
      </c>
      <c r="J495" s="2" t="s">
        <v>69</v>
      </c>
      <c r="K495" s="2" t="s">
        <v>62</v>
      </c>
      <c r="L495" s="2"/>
      <c r="M495" s="38" t="s">
        <v>71</v>
      </c>
    </row>
    <row r="496" spans="1:13" x14ac:dyDescent="0.2">
      <c r="A496" s="4">
        <f t="shared" si="47"/>
        <v>-10.194411433735189</v>
      </c>
      <c r="B496" s="59" t="s">
        <v>11</v>
      </c>
      <c r="C496" s="2" t="s">
        <v>145</v>
      </c>
      <c r="D496" s="2" t="s">
        <v>89</v>
      </c>
      <c r="E496" s="2" t="s">
        <v>136</v>
      </c>
      <c r="F496" s="2" t="s">
        <v>13</v>
      </c>
      <c r="G496" s="2">
        <f t="shared" si="46"/>
        <v>-9.6629492262892794E-6</v>
      </c>
      <c r="H496" s="2" t="s">
        <v>67</v>
      </c>
      <c r="I496" s="2" t="s">
        <v>68</v>
      </c>
      <c r="J496" s="2" t="s">
        <v>69</v>
      </c>
      <c r="K496" s="2" t="s">
        <v>62</v>
      </c>
      <c r="L496" s="2"/>
      <c r="M496" s="38" t="s">
        <v>71</v>
      </c>
    </row>
    <row r="497" spans="1:13" x14ac:dyDescent="0.2">
      <c r="A497" s="4">
        <f t="shared" si="47"/>
        <v>-0.71275898759307554</v>
      </c>
      <c r="B497" s="59" t="s">
        <v>11</v>
      </c>
      <c r="C497" s="2" t="s">
        <v>145</v>
      </c>
      <c r="D497" s="2" t="s">
        <v>89</v>
      </c>
      <c r="E497" s="2" t="s">
        <v>136</v>
      </c>
      <c r="F497" s="2" t="s">
        <v>14</v>
      </c>
      <c r="G497" s="2">
        <f t="shared" si="46"/>
        <v>-6.7560093610718063E-7</v>
      </c>
      <c r="H497" s="2" t="s">
        <v>67</v>
      </c>
      <c r="I497" s="2" t="s">
        <v>68</v>
      </c>
      <c r="J497" s="2" t="s">
        <v>69</v>
      </c>
      <c r="K497" s="2" t="s">
        <v>62</v>
      </c>
      <c r="L497" s="2"/>
      <c r="M497" s="38" t="s">
        <v>71</v>
      </c>
    </row>
    <row r="498" spans="1:13" x14ac:dyDescent="0.2">
      <c r="A498" s="4">
        <f t="shared" si="47"/>
        <v>-0.7044815284957755</v>
      </c>
      <c r="B498" s="59" t="s">
        <v>11</v>
      </c>
      <c r="C498" s="2" t="s">
        <v>145</v>
      </c>
      <c r="D498" s="2" t="s">
        <v>89</v>
      </c>
      <c r="E498" s="2" t="s">
        <v>136</v>
      </c>
      <c r="F498" s="2" t="s">
        <v>15</v>
      </c>
      <c r="G498" s="2">
        <f t="shared" si="46"/>
        <v>-6.6775500331353128E-7</v>
      </c>
      <c r="H498" s="2" t="s">
        <v>67</v>
      </c>
      <c r="I498" s="2" t="s">
        <v>68</v>
      </c>
      <c r="J498" s="2" t="s">
        <v>69</v>
      </c>
      <c r="K498" s="2" t="s">
        <v>62</v>
      </c>
      <c r="L498" s="2"/>
      <c r="M498" s="38" t="s">
        <v>71</v>
      </c>
    </row>
    <row r="499" spans="1:13" x14ac:dyDescent="0.2">
      <c r="A499" s="4">
        <f t="shared" si="47"/>
        <v>-2.0700789664248065</v>
      </c>
      <c r="B499" s="59" t="s">
        <v>11</v>
      </c>
      <c r="C499" s="2" t="s">
        <v>145</v>
      </c>
      <c r="D499" s="2" t="s">
        <v>89</v>
      </c>
      <c r="E499" s="2" t="s">
        <v>136</v>
      </c>
      <c r="F499" s="2" t="s">
        <v>16</v>
      </c>
      <c r="G499" s="2">
        <f t="shared" si="46"/>
        <v>-1.9621601577486317E-6</v>
      </c>
      <c r="H499" s="2" t="s">
        <v>67</v>
      </c>
      <c r="I499" s="2" t="s">
        <v>68</v>
      </c>
      <c r="J499" s="2" t="s">
        <v>69</v>
      </c>
      <c r="K499" s="2" t="s">
        <v>62</v>
      </c>
      <c r="L499" s="2"/>
      <c r="M499" s="38" t="s">
        <v>71</v>
      </c>
    </row>
    <row r="500" spans="1:13" x14ac:dyDescent="0.2">
      <c r="A500" s="4">
        <f t="shared" si="47"/>
        <v>-0.12712003582828757</v>
      </c>
      <c r="B500" s="59" t="s">
        <v>11</v>
      </c>
      <c r="C500" s="2" t="s">
        <v>145</v>
      </c>
      <c r="D500" s="2" t="s">
        <v>89</v>
      </c>
      <c r="E500" s="2" t="s">
        <v>136</v>
      </c>
      <c r="F500" s="2" t="s">
        <v>17</v>
      </c>
      <c r="G500" s="2">
        <f t="shared" si="46"/>
        <v>-1.2049292495572282E-7</v>
      </c>
      <c r="H500" s="2" t="s">
        <v>67</v>
      </c>
      <c r="I500" s="2" t="s">
        <v>68</v>
      </c>
      <c r="J500" s="2" t="s">
        <v>69</v>
      </c>
      <c r="K500" s="2" t="s">
        <v>62</v>
      </c>
      <c r="L500" s="2"/>
      <c r="M500" s="38" t="s">
        <v>71</v>
      </c>
    </row>
    <row r="501" spans="1:13" x14ac:dyDescent="0.2">
      <c r="A501" s="4">
        <f t="shared" si="47"/>
        <v>-0.2965255449159776</v>
      </c>
      <c r="B501" s="59" t="s">
        <v>11</v>
      </c>
      <c r="C501" s="2" t="s">
        <v>145</v>
      </c>
      <c r="D501" s="2" t="s">
        <v>89</v>
      </c>
      <c r="E501" s="2" t="s">
        <v>136</v>
      </c>
      <c r="F501" s="2" t="s">
        <v>18</v>
      </c>
      <c r="G501" s="2">
        <f t="shared" si="46"/>
        <v>-2.8106686721893613E-7</v>
      </c>
      <c r="H501" s="2" t="s">
        <v>67</v>
      </c>
      <c r="I501" s="2" t="s">
        <v>68</v>
      </c>
      <c r="J501" s="2" t="s">
        <v>69</v>
      </c>
      <c r="K501" s="2" t="s">
        <v>62</v>
      </c>
      <c r="L501" s="2"/>
      <c r="M501" s="38" t="s">
        <v>71</v>
      </c>
    </row>
    <row r="502" spans="1:13" x14ac:dyDescent="0.2">
      <c r="A502" s="4">
        <f t="shared" si="47"/>
        <v>-30.322695022785407</v>
      </c>
      <c r="B502" s="59" t="s">
        <v>11</v>
      </c>
      <c r="C502" s="2" t="s">
        <v>145</v>
      </c>
      <c r="D502" s="2" t="s">
        <v>89</v>
      </c>
      <c r="E502" s="2" t="s">
        <v>136</v>
      </c>
      <c r="F502" s="2" t="s">
        <v>79</v>
      </c>
      <c r="G502" s="2">
        <f t="shared" si="46"/>
        <v>-2.8741891016858204E-5</v>
      </c>
      <c r="H502" s="2" t="s">
        <v>67</v>
      </c>
      <c r="I502" s="2" t="s">
        <v>68</v>
      </c>
      <c r="J502" s="2" t="s">
        <v>69</v>
      </c>
      <c r="K502" s="2" t="s">
        <v>62</v>
      </c>
      <c r="L502" s="2"/>
      <c r="M502" s="38" t="s">
        <v>71</v>
      </c>
    </row>
    <row r="503" spans="1:13" x14ac:dyDescent="0.2">
      <c r="A503" s="4">
        <f t="shared" si="47"/>
        <v>-0.1780477866573579</v>
      </c>
      <c r="B503" s="59" t="s">
        <v>11</v>
      </c>
      <c r="C503" s="2" t="s">
        <v>145</v>
      </c>
      <c r="D503" s="2" t="s">
        <v>89</v>
      </c>
      <c r="E503" s="2" t="s">
        <v>136</v>
      </c>
      <c r="F503" s="2" t="s">
        <v>20</v>
      </c>
      <c r="G503" s="2">
        <f t="shared" si="46"/>
        <v>-1.6876567455673734E-7</v>
      </c>
      <c r="H503" s="2" t="s">
        <v>67</v>
      </c>
      <c r="I503" s="2" t="s">
        <v>68</v>
      </c>
      <c r="J503" s="2" t="s">
        <v>69</v>
      </c>
      <c r="K503" s="2" t="s">
        <v>62</v>
      </c>
      <c r="L503" s="2"/>
      <c r="M503" s="38" t="s">
        <v>71</v>
      </c>
    </row>
    <row r="504" spans="1:13" x14ac:dyDescent="0.2">
      <c r="A504" s="4">
        <f t="shared" si="47"/>
        <v>-11585.511604406231</v>
      </c>
      <c r="B504" s="59" t="s">
        <v>11</v>
      </c>
      <c r="C504" s="2" t="s">
        <v>145</v>
      </c>
      <c r="D504" s="2" t="s">
        <v>89</v>
      </c>
      <c r="E504" s="2" t="s">
        <v>136</v>
      </c>
      <c r="F504" s="2" t="s">
        <v>21</v>
      </c>
      <c r="G504" s="2">
        <f t="shared" si="46"/>
        <v>-1.0981527587114912E-2</v>
      </c>
      <c r="H504" s="2" t="s">
        <v>67</v>
      </c>
      <c r="I504" s="2" t="s">
        <v>68</v>
      </c>
      <c r="J504" s="2" t="s">
        <v>69</v>
      </c>
      <c r="K504" s="2" t="s">
        <v>62</v>
      </c>
      <c r="L504" s="2"/>
      <c r="M504" s="38" t="s">
        <v>213</v>
      </c>
    </row>
    <row r="505" spans="1:13" x14ac:dyDescent="0.2">
      <c r="A505" s="4">
        <f>T92</f>
        <v>0</v>
      </c>
      <c r="B505" s="59" t="s">
        <v>11</v>
      </c>
      <c r="C505" s="2" t="s">
        <v>145</v>
      </c>
      <c r="D505" s="2" t="s">
        <v>89</v>
      </c>
      <c r="E505" s="2" t="s">
        <v>136</v>
      </c>
      <c r="F505" s="2" t="s">
        <v>182</v>
      </c>
      <c r="G505" s="2">
        <f t="shared" si="46"/>
        <v>0</v>
      </c>
      <c r="H505" s="2" t="s">
        <v>67</v>
      </c>
      <c r="I505" s="2" t="s">
        <v>68</v>
      </c>
      <c r="J505" s="2" t="s">
        <v>69</v>
      </c>
      <c r="K505" s="2" t="s">
        <v>62</v>
      </c>
      <c r="L505" s="2"/>
      <c r="M505" s="38" t="s">
        <v>71</v>
      </c>
    </row>
    <row r="506" spans="1:13" x14ac:dyDescent="0.2">
      <c r="A506" s="4">
        <f>T93</f>
        <v>0</v>
      </c>
      <c r="B506" s="59" t="s">
        <v>11</v>
      </c>
      <c r="C506" s="2" t="s">
        <v>145</v>
      </c>
      <c r="D506" s="2" t="s">
        <v>89</v>
      </c>
      <c r="E506" s="2" t="s">
        <v>136</v>
      </c>
      <c r="F506" s="2" t="s">
        <v>183</v>
      </c>
      <c r="G506" s="2">
        <f t="shared" si="46"/>
        <v>0</v>
      </c>
      <c r="H506" s="2" t="s">
        <v>67</v>
      </c>
      <c r="I506" s="2" t="s">
        <v>68</v>
      </c>
      <c r="J506" s="2" t="s">
        <v>69</v>
      </c>
      <c r="K506" s="2" t="s">
        <v>62</v>
      </c>
      <c r="L506" s="2"/>
      <c r="M506" s="38" t="s">
        <v>71</v>
      </c>
    </row>
    <row r="507" spans="1:13" x14ac:dyDescent="0.2">
      <c r="A507" s="4">
        <f>T94</f>
        <v>0</v>
      </c>
      <c r="B507" s="59" t="s">
        <v>11</v>
      </c>
      <c r="C507" s="2" t="s">
        <v>145</v>
      </c>
      <c r="D507" s="2" t="s">
        <v>89</v>
      </c>
      <c r="E507" s="2" t="s">
        <v>136</v>
      </c>
      <c r="F507" s="2" t="s">
        <v>184</v>
      </c>
      <c r="G507" s="2">
        <f t="shared" si="46"/>
        <v>0</v>
      </c>
      <c r="H507" s="2" t="s">
        <v>67</v>
      </c>
      <c r="I507" s="2" t="s">
        <v>68</v>
      </c>
      <c r="J507" s="2" t="s">
        <v>69</v>
      </c>
      <c r="K507" s="2" t="s">
        <v>62</v>
      </c>
      <c r="L507" s="2"/>
      <c r="M507" s="38" t="s">
        <v>71</v>
      </c>
    </row>
    <row r="508" spans="1:13" x14ac:dyDescent="0.2">
      <c r="A508" s="4">
        <f>AO61</f>
        <v>1.0232778802293279</v>
      </c>
      <c r="B508" s="59" t="s">
        <v>11</v>
      </c>
      <c r="C508" s="2" t="s">
        <v>146</v>
      </c>
      <c r="D508" s="2" t="s">
        <v>87</v>
      </c>
      <c r="E508" s="2" t="s">
        <v>136</v>
      </c>
      <c r="F508" s="2" t="s">
        <v>8</v>
      </c>
      <c r="G508" s="2">
        <f t="shared" si="46"/>
        <v>9.6993164002779922E-7</v>
      </c>
      <c r="H508" s="2" t="s">
        <v>67</v>
      </c>
      <c r="I508" s="2" t="s">
        <v>68</v>
      </c>
      <c r="J508" s="2" t="s">
        <v>69</v>
      </c>
      <c r="K508" s="2" t="s">
        <v>62</v>
      </c>
      <c r="L508" s="2"/>
      <c r="M508" s="38" t="s">
        <v>71</v>
      </c>
    </row>
    <row r="509" spans="1:13" x14ac:dyDescent="0.2">
      <c r="A509" s="4">
        <f t="shared" ref="A509:A521" si="48">AO62</f>
        <v>4.1654662445346231</v>
      </c>
      <c r="B509" s="59" t="s">
        <v>11</v>
      </c>
      <c r="C509" s="2" t="s">
        <v>146</v>
      </c>
      <c r="D509" s="2" t="s">
        <v>87</v>
      </c>
      <c r="E509" s="2" t="s">
        <v>136</v>
      </c>
      <c r="F509" s="2" t="s">
        <v>12</v>
      </c>
      <c r="G509" s="2">
        <f t="shared" si="46"/>
        <v>3.9483092365257093E-6</v>
      </c>
      <c r="H509" s="2" t="s">
        <v>67</v>
      </c>
      <c r="I509" s="2" t="s">
        <v>68</v>
      </c>
      <c r="J509" s="2" t="s">
        <v>69</v>
      </c>
      <c r="K509" s="2" t="s">
        <v>62</v>
      </c>
      <c r="L509" s="2"/>
      <c r="M509" s="38" t="s">
        <v>71</v>
      </c>
    </row>
    <row r="510" spans="1:13" x14ac:dyDescent="0.2">
      <c r="A510" s="4">
        <f t="shared" si="48"/>
        <v>5.5823076011497736</v>
      </c>
      <c r="B510" s="59" t="s">
        <v>11</v>
      </c>
      <c r="C510" s="2" t="s">
        <v>146</v>
      </c>
      <c r="D510" s="2" t="s">
        <v>87</v>
      </c>
      <c r="E510" s="2" t="s">
        <v>136</v>
      </c>
      <c r="F510" s="2" t="s">
        <v>13</v>
      </c>
      <c r="G510" s="2">
        <f t="shared" si="46"/>
        <v>5.2912868257343831E-6</v>
      </c>
      <c r="H510" s="2" t="s">
        <v>67</v>
      </c>
      <c r="I510" s="2" t="s">
        <v>68</v>
      </c>
      <c r="J510" s="2" t="s">
        <v>69</v>
      </c>
      <c r="K510" s="2" t="s">
        <v>62</v>
      </c>
      <c r="L510" s="2"/>
      <c r="M510" s="38" t="s">
        <v>71</v>
      </c>
    </row>
    <row r="511" spans="1:13" x14ac:dyDescent="0.2">
      <c r="A511" s="4">
        <f t="shared" si="48"/>
        <v>0.37814386365313518</v>
      </c>
      <c r="B511" s="59" t="s">
        <v>11</v>
      </c>
      <c r="C511" s="2" t="s">
        <v>146</v>
      </c>
      <c r="D511" s="2" t="s">
        <v>87</v>
      </c>
      <c r="E511" s="2" t="s">
        <v>136</v>
      </c>
      <c r="F511" s="2" t="s">
        <v>14</v>
      </c>
      <c r="G511" s="2">
        <f t="shared" si="46"/>
        <v>3.5843020251482007E-7</v>
      </c>
      <c r="H511" s="2" t="s">
        <v>67</v>
      </c>
      <c r="I511" s="2" t="s">
        <v>68</v>
      </c>
      <c r="J511" s="2" t="s">
        <v>69</v>
      </c>
      <c r="K511" s="2" t="s">
        <v>62</v>
      </c>
      <c r="L511" s="2"/>
      <c r="M511" s="38" t="s">
        <v>71</v>
      </c>
    </row>
    <row r="512" spans="1:13" x14ac:dyDescent="0.2">
      <c r="A512" s="4">
        <f t="shared" si="48"/>
        <v>0.21955150199543291</v>
      </c>
      <c r="B512" s="59" t="s">
        <v>11</v>
      </c>
      <c r="C512" s="2" t="s">
        <v>146</v>
      </c>
      <c r="D512" s="2" t="s">
        <v>87</v>
      </c>
      <c r="E512" s="2" t="s">
        <v>136</v>
      </c>
      <c r="F512" s="2" t="s">
        <v>15</v>
      </c>
      <c r="G512" s="2">
        <f t="shared" si="46"/>
        <v>2.0810568909519709E-7</v>
      </c>
      <c r="H512" s="2" t="s">
        <v>67</v>
      </c>
      <c r="I512" s="2" t="s">
        <v>68</v>
      </c>
      <c r="J512" s="2" t="s">
        <v>69</v>
      </c>
      <c r="K512" s="2" t="s">
        <v>62</v>
      </c>
      <c r="L512" s="2"/>
      <c r="M512" s="38" t="s">
        <v>71</v>
      </c>
    </row>
    <row r="513" spans="1:13" x14ac:dyDescent="0.2">
      <c r="A513" s="4">
        <f t="shared" si="48"/>
        <v>3.5573170300963421</v>
      </c>
      <c r="B513" s="59" t="s">
        <v>11</v>
      </c>
      <c r="C513" s="2" t="s">
        <v>146</v>
      </c>
      <c r="D513" s="2" t="s">
        <v>87</v>
      </c>
      <c r="E513" s="2" t="s">
        <v>136</v>
      </c>
      <c r="F513" s="2" t="s">
        <v>16</v>
      </c>
      <c r="G513" s="2">
        <f t="shared" si="46"/>
        <v>3.3718644835036423E-6</v>
      </c>
      <c r="H513" s="2" t="s">
        <v>67</v>
      </c>
      <c r="I513" s="2" t="s">
        <v>68</v>
      </c>
      <c r="J513" s="2" t="s">
        <v>69</v>
      </c>
      <c r="K513" s="2" t="s">
        <v>62</v>
      </c>
      <c r="L513" s="2"/>
      <c r="M513" s="38" t="s">
        <v>71</v>
      </c>
    </row>
    <row r="514" spans="1:13" x14ac:dyDescent="0.2">
      <c r="A514" s="4">
        <f t="shared" si="48"/>
        <v>4.8196288408993315E-2</v>
      </c>
      <c r="B514" s="59" t="s">
        <v>11</v>
      </c>
      <c r="C514" s="2" t="s">
        <v>146</v>
      </c>
      <c r="D514" s="2" t="s">
        <v>87</v>
      </c>
      <c r="E514" s="2" t="s">
        <v>136</v>
      </c>
      <c r="F514" s="2" t="s">
        <v>17</v>
      </c>
      <c r="G514" s="2">
        <f t="shared" si="46"/>
        <v>4.5683685695728255E-8</v>
      </c>
      <c r="H514" s="2" t="s">
        <v>67</v>
      </c>
      <c r="I514" s="2" t="s">
        <v>68</v>
      </c>
      <c r="J514" s="2" t="s">
        <v>69</v>
      </c>
      <c r="K514" s="2" t="s">
        <v>62</v>
      </c>
      <c r="L514" s="2"/>
      <c r="M514" s="38" t="s">
        <v>71</v>
      </c>
    </row>
    <row r="515" spans="1:13" x14ac:dyDescent="0.2">
      <c r="A515" s="4">
        <f t="shared" si="48"/>
        <v>5.3807489394254775E-2</v>
      </c>
      <c r="B515" s="59" t="s">
        <v>11</v>
      </c>
      <c r="C515" s="2" t="s">
        <v>146</v>
      </c>
      <c r="D515" s="2" t="s">
        <v>87</v>
      </c>
      <c r="E515" s="2" t="s">
        <v>136</v>
      </c>
      <c r="F515" s="2" t="s">
        <v>18</v>
      </c>
      <c r="G515" s="2">
        <f t="shared" si="46"/>
        <v>5.1002359615407375E-8</v>
      </c>
      <c r="H515" s="2" t="s">
        <v>67</v>
      </c>
      <c r="I515" s="2" t="s">
        <v>68</v>
      </c>
      <c r="J515" s="2" t="s">
        <v>69</v>
      </c>
      <c r="K515" s="2" t="s">
        <v>62</v>
      </c>
      <c r="L515" s="2"/>
      <c r="M515" s="38" t="s">
        <v>71</v>
      </c>
    </row>
    <row r="516" spans="1:13" x14ac:dyDescent="0.2">
      <c r="A516" s="4">
        <f t="shared" si="48"/>
        <v>6.4449047455975847</v>
      </c>
      <c r="B516" s="59" t="s">
        <v>11</v>
      </c>
      <c r="C516" s="2" t="s">
        <v>146</v>
      </c>
      <c r="D516" s="2" t="s">
        <v>87</v>
      </c>
      <c r="E516" s="2" t="s">
        <v>136</v>
      </c>
      <c r="F516" s="2" t="s">
        <v>79</v>
      </c>
      <c r="G516" s="2">
        <f t="shared" si="46"/>
        <v>6.1089144508033987E-6</v>
      </c>
      <c r="H516" s="2" t="s">
        <v>67</v>
      </c>
      <c r="I516" s="2" t="s">
        <v>68</v>
      </c>
      <c r="J516" s="2" t="s">
        <v>69</v>
      </c>
      <c r="K516" s="2" t="s">
        <v>62</v>
      </c>
      <c r="L516" s="2"/>
      <c r="M516" s="38" t="s">
        <v>71</v>
      </c>
    </row>
    <row r="517" spans="1:13" x14ac:dyDescent="0.2">
      <c r="A517" s="4">
        <f t="shared" si="48"/>
        <v>4.2416819692813308E-2</v>
      </c>
      <c r="B517" s="59" t="s">
        <v>11</v>
      </c>
      <c r="C517" s="2" t="s">
        <v>146</v>
      </c>
      <c r="D517" s="2" t="s">
        <v>87</v>
      </c>
      <c r="E517" s="2" t="s">
        <v>136</v>
      </c>
      <c r="F517" s="2" t="s">
        <v>20</v>
      </c>
      <c r="G517" s="2">
        <f t="shared" si="46"/>
        <v>4.0205516296505512E-8</v>
      </c>
      <c r="H517" s="2" t="s">
        <v>67</v>
      </c>
      <c r="I517" s="2" t="s">
        <v>68</v>
      </c>
      <c r="J517" s="2" t="s">
        <v>69</v>
      </c>
      <c r="K517" s="2" t="s">
        <v>62</v>
      </c>
      <c r="L517" s="2"/>
      <c r="M517" s="38" t="s">
        <v>71</v>
      </c>
    </row>
    <row r="518" spans="1:13" x14ac:dyDescent="0.2">
      <c r="A518" s="4">
        <f t="shared" si="48"/>
        <v>2576.6451663500352</v>
      </c>
      <c r="B518" s="59" t="s">
        <v>11</v>
      </c>
      <c r="C518" s="2" t="s">
        <v>146</v>
      </c>
      <c r="D518" s="2" t="s">
        <v>87</v>
      </c>
      <c r="E518" s="2" t="s">
        <v>136</v>
      </c>
      <c r="F518" s="2" t="s">
        <v>21</v>
      </c>
      <c r="G518" s="2">
        <f t="shared" si="46"/>
        <v>2.4423176932227824E-3</v>
      </c>
      <c r="H518" s="2" t="s">
        <v>67</v>
      </c>
      <c r="I518" s="2" t="s">
        <v>68</v>
      </c>
      <c r="J518" s="2" t="s">
        <v>69</v>
      </c>
      <c r="K518" s="2" t="s">
        <v>62</v>
      </c>
      <c r="L518" s="2"/>
      <c r="M518" s="38" t="s">
        <v>213</v>
      </c>
    </row>
    <row r="519" spans="1:13" x14ac:dyDescent="0.2">
      <c r="A519" s="4">
        <f t="shared" si="48"/>
        <v>0</v>
      </c>
      <c r="B519" s="59" t="s">
        <v>11</v>
      </c>
      <c r="C519" s="2" t="s">
        <v>146</v>
      </c>
      <c r="D519" s="2" t="s">
        <v>87</v>
      </c>
      <c r="E519" s="2" t="s">
        <v>136</v>
      </c>
      <c r="F519" s="2" t="s">
        <v>182</v>
      </c>
      <c r="G519" s="2">
        <f t="shared" si="46"/>
        <v>0</v>
      </c>
      <c r="H519" s="2" t="s">
        <v>67</v>
      </c>
      <c r="I519" s="2" t="s">
        <v>68</v>
      </c>
      <c r="J519" s="2" t="s">
        <v>69</v>
      </c>
      <c r="K519" s="2" t="s">
        <v>62</v>
      </c>
      <c r="L519" s="2"/>
      <c r="M519" s="38" t="s">
        <v>71</v>
      </c>
    </row>
    <row r="520" spans="1:13" x14ac:dyDescent="0.2">
      <c r="A520" s="4">
        <f t="shared" si="48"/>
        <v>0</v>
      </c>
      <c r="B520" s="59" t="s">
        <v>11</v>
      </c>
      <c r="C520" s="2" t="s">
        <v>146</v>
      </c>
      <c r="D520" s="2" t="s">
        <v>87</v>
      </c>
      <c r="E520" s="2" t="s">
        <v>136</v>
      </c>
      <c r="F520" s="2" t="s">
        <v>183</v>
      </c>
      <c r="G520" s="2">
        <f t="shared" si="46"/>
        <v>0</v>
      </c>
      <c r="H520" s="2" t="s">
        <v>67</v>
      </c>
      <c r="I520" s="2" t="s">
        <v>68</v>
      </c>
      <c r="J520" s="2" t="s">
        <v>69</v>
      </c>
      <c r="K520" s="2" t="s">
        <v>62</v>
      </c>
      <c r="L520" s="2"/>
      <c r="M520" s="38" t="s">
        <v>71</v>
      </c>
    </row>
    <row r="521" spans="1:13" x14ac:dyDescent="0.2">
      <c r="A521" s="4">
        <f t="shared" si="48"/>
        <v>0</v>
      </c>
      <c r="B521" s="59" t="s">
        <v>11</v>
      </c>
      <c r="C521" s="2" t="s">
        <v>146</v>
      </c>
      <c r="D521" s="2" t="s">
        <v>87</v>
      </c>
      <c r="E521" s="2" t="s">
        <v>136</v>
      </c>
      <c r="F521" s="2" t="s">
        <v>184</v>
      </c>
      <c r="G521" s="2">
        <f t="shared" si="46"/>
        <v>0</v>
      </c>
      <c r="H521" s="2" t="s">
        <v>67</v>
      </c>
      <c r="I521" s="2" t="s">
        <v>68</v>
      </c>
      <c r="J521" s="2" t="s">
        <v>69</v>
      </c>
      <c r="K521" s="2" t="s">
        <v>62</v>
      </c>
      <c r="L521" s="2"/>
      <c r="M521" s="38" t="s">
        <v>71</v>
      </c>
    </row>
    <row r="522" spans="1:13" x14ac:dyDescent="0.2">
      <c r="A522" s="4">
        <f>AP61</f>
        <v>0.3084313548375337</v>
      </c>
      <c r="B522" s="59" t="s">
        <v>11</v>
      </c>
      <c r="C522" s="2" t="s">
        <v>146</v>
      </c>
      <c r="D522" s="2" t="s">
        <v>113</v>
      </c>
      <c r="E522" s="2" t="s">
        <v>136</v>
      </c>
      <c r="F522" s="2" t="s">
        <v>8</v>
      </c>
      <c r="G522" s="2">
        <f t="shared" si="46"/>
        <v>2.9235199510666705E-7</v>
      </c>
      <c r="H522" s="2" t="s">
        <v>67</v>
      </c>
      <c r="I522" s="2" t="s">
        <v>68</v>
      </c>
      <c r="J522" s="2" t="s">
        <v>69</v>
      </c>
      <c r="K522" s="2" t="s">
        <v>62</v>
      </c>
      <c r="L522" s="2"/>
      <c r="M522" s="38" t="s">
        <v>71</v>
      </c>
    </row>
    <row r="523" spans="1:13" x14ac:dyDescent="0.2">
      <c r="A523" s="4">
        <f t="shared" ref="A523:A535" si="49">AP62</f>
        <v>1.2555342220862808</v>
      </c>
      <c r="B523" s="59" t="s">
        <v>11</v>
      </c>
      <c r="C523" s="2" t="s">
        <v>146</v>
      </c>
      <c r="D523" s="2" t="s">
        <v>113</v>
      </c>
      <c r="E523" s="2" t="s">
        <v>136</v>
      </c>
      <c r="F523" s="2" t="s">
        <v>12</v>
      </c>
      <c r="G523" s="2">
        <f t="shared" si="46"/>
        <v>1.1900798313614036E-6</v>
      </c>
      <c r="H523" s="2" t="s">
        <v>67</v>
      </c>
      <c r="I523" s="2" t="s">
        <v>68</v>
      </c>
      <c r="J523" s="2" t="s">
        <v>69</v>
      </c>
      <c r="K523" s="2" t="s">
        <v>62</v>
      </c>
      <c r="L523" s="2"/>
      <c r="M523" s="38" t="s">
        <v>71</v>
      </c>
    </row>
    <row r="524" spans="1:13" x14ac:dyDescent="0.2">
      <c r="A524" s="4">
        <f t="shared" si="49"/>
        <v>1.6825915323769356</v>
      </c>
      <c r="B524" s="59" t="s">
        <v>11</v>
      </c>
      <c r="C524" s="2" t="s">
        <v>146</v>
      </c>
      <c r="D524" s="2" t="s">
        <v>113</v>
      </c>
      <c r="E524" s="2" t="s">
        <v>136</v>
      </c>
      <c r="F524" s="2" t="s">
        <v>13</v>
      </c>
      <c r="G524" s="2">
        <f t="shared" si="46"/>
        <v>1.5948734904046782E-6</v>
      </c>
      <c r="H524" s="2" t="s">
        <v>67</v>
      </c>
      <c r="I524" s="2" t="s">
        <v>68</v>
      </c>
      <c r="J524" s="2" t="s">
        <v>69</v>
      </c>
      <c r="K524" s="2" t="s">
        <v>62</v>
      </c>
      <c r="L524" s="2"/>
      <c r="M524" s="38" t="s">
        <v>71</v>
      </c>
    </row>
    <row r="525" spans="1:13" x14ac:dyDescent="0.2">
      <c r="A525" s="4">
        <f t="shared" si="49"/>
        <v>0.1139782520891566</v>
      </c>
      <c r="B525" s="59" t="s">
        <v>11</v>
      </c>
      <c r="C525" s="2" t="s">
        <v>146</v>
      </c>
      <c r="D525" s="2" t="s">
        <v>113</v>
      </c>
      <c r="E525" s="2" t="s">
        <v>136</v>
      </c>
      <c r="F525" s="2" t="s">
        <v>14</v>
      </c>
      <c r="G525" s="2">
        <f t="shared" si="46"/>
        <v>1.0803625790441384E-7</v>
      </c>
      <c r="H525" s="2" t="s">
        <v>67</v>
      </c>
      <c r="I525" s="2" t="s">
        <v>68</v>
      </c>
      <c r="J525" s="2" t="s">
        <v>69</v>
      </c>
      <c r="K525" s="2" t="s">
        <v>62</v>
      </c>
      <c r="L525" s="2"/>
      <c r="M525" s="38" t="s">
        <v>71</v>
      </c>
    </row>
    <row r="526" spans="1:13" x14ac:dyDescent="0.2">
      <c r="A526" s="4">
        <f t="shared" si="49"/>
        <v>6.6176127252834616E-2</v>
      </c>
      <c r="B526" s="59" t="s">
        <v>11</v>
      </c>
      <c r="C526" s="2" t="s">
        <v>146</v>
      </c>
      <c r="D526" s="2" t="s">
        <v>113</v>
      </c>
      <c r="E526" s="2" t="s">
        <v>136</v>
      </c>
      <c r="F526" s="2" t="s">
        <v>15</v>
      </c>
      <c r="G526" s="2">
        <f t="shared" si="46"/>
        <v>6.2726186969511478E-8</v>
      </c>
      <c r="H526" s="2" t="s">
        <v>67</v>
      </c>
      <c r="I526" s="2" t="s">
        <v>68</v>
      </c>
      <c r="J526" s="2" t="s">
        <v>69</v>
      </c>
      <c r="K526" s="2" t="s">
        <v>62</v>
      </c>
      <c r="L526" s="2"/>
      <c r="M526" s="38" t="s">
        <v>71</v>
      </c>
    </row>
    <row r="527" spans="1:13" x14ac:dyDescent="0.2">
      <c r="A527" s="4">
        <f t="shared" si="49"/>
        <v>1.0722288953742993</v>
      </c>
      <c r="B527" s="59" t="s">
        <v>11</v>
      </c>
      <c r="C527" s="2" t="s">
        <v>146</v>
      </c>
      <c r="D527" s="2" t="s">
        <v>113</v>
      </c>
      <c r="E527" s="2" t="s">
        <v>136</v>
      </c>
      <c r="F527" s="2" t="s">
        <v>16</v>
      </c>
      <c r="G527" s="2">
        <f t="shared" si="46"/>
        <v>1.0163307065159237E-6</v>
      </c>
      <c r="H527" s="2" t="s">
        <v>67</v>
      </c>
      <c r="I527" s="2" t="s">
        <v>68</v>
      </c>
      <c r="J527" s="2" t="s">
        <v>69</v>
      </c>
      <c r="K527" s="2" t="s">
        <v>62</v>
      </c>
      <c r="L527" s="2"/>
      <c r="M527" s="38" t="s">
        <v>71</v>
      </c>
    </row>
    <row r="528" spans="1:13" x14ac:dyDescent="0.2">
      <c r="A528" s="4">
        <f t="shared" si="49"/>
        <v>1.4527086746754327E-2</v>
      </c>
      <c r="B528" s="59" t="s">
        <v>11</v>
      </c>
      <c r="C528" s="2" t="s">
        <v>146</v>
      </c>
      <c r="D528" s="2" t="s">
        <v>113</v>
      </c>
      <c r="E528" s="2" t="s">
        <v>136</v>
      </c>
      <c r="F528" s="2" t="s">
        <v>17</v>
      </c>
      <c r="G528" s="2">
        <f t="shared" si="46"/>
        <v>1.3769750470857181E-8</v>
      </c>
      <c r="H528" s="2" t="s">
        <v>67</v>
      </c>
      <c r="I528" s="2" t="s">
        <v>68</v>
      </c>
      <c r="J528" s="2" t="s">
        <v>69</v>
      </c>
      <c r="K528" s="2" t="s">
        <v>62</v>
      </c>
      <c r="L528" s="2"/>
      <c r="M528" s="38" t="s">
        <v>71</v>
      </c>
    </row>
    <row r="529" spans="1:13" x14ac:dyDescent="0.2">
      <c r="A529" s="4">
        <f t="shared" si="49"/>
        <v>1.6218387179987605E-2</v>
      </c>
      <c r="B529" s="59" t="s">
        <v>11</v>
      </c>
      <c r="C529" s="2" t="s">
        <v>146</v>
      </c>
      <c r="D529" s="2" t="s">
        <v>113</v>
      </c>
      <c r="E529" s="2" t="s">
        <v>136</v>
      </c>
      <c r="F529" s="2" t="s">
        <v>18</v>
      </c>
      <c r="G529" s="2">
        <f t="shared" si="46"/>
        <v>1.5372878843590148E-8</v>
      </c>
      <c r="H529" s="2" t="s">
        <v>67</v>
      </c>
      <c r="I529" s="2" t="s">
        <v>68</v>
      </c>
      <c r="J529" s="2" t="s">
        <v>69</v>
      </c>
      <c r="K529" s="2" t="s">
        <v>62</v>
      </c>
      <c r="L529" s="2"/>
      <c r="M529" s="38" t="s">
        <v>71</v>
      </c>
    </row>
    <row r="530" spans="1:13" x14ac:dyDescent="0.2">
      <c r="A530" s="4">
        <f t="shared" si="49"/>
        <v>1.9425912949843334</v>
      </c>
      <c r="B530" s="59" t="s">
        <v>11</v>
      </c>
      <c r="C530" s="2" t="s">
        <v>146</v>
      </c>
      <c r="D530" s="2" t="s">
        <v>113</v>
      </c>
      <c r="E530" s="2" t="s">
        <v>136</v>
      </c>
      <c r="F530" s="2" t="s">
        <v>79</v>
      </c>
      <c r="G530" s="2">
        <f t="shared" si="46"/>
        <v>1.8413187630183254E-6</v>
      </c>
      <c r="H530" s="2" t="s">
        <v>67</v>
      </c>
      <c r="I530" s="2" t="s">
        <v>68</v>
      </c>
      <c r="J530" s="2" t="s">
        <v>69</v>
      </c>
      <c r="K530" s="2" t="s">
        <v>62</v>
      </c>
      <c r="L530" s="2"/>
      <c r="M530" s="38" t="s">
        <v>71</v>
      </c>
    </row>
    <row r="531" spans="1:13" x14ac:dyDescent="0.2">
      <c r="A531" s="4">
        <f t="shared" si="49"/>
        <v>1.2785067886761921E-2</v>
      </c>
      <c r="B531" s="59" t="s">
        <v>11</v>
      </c>
      <c r="C531" s="2" t="s">
        <v>146</v>
      </c>
      <c r="D531" s="2" t="s">
        <v>113</v>
      </c>
      <c r="E531" s="2" t="s">
        <v>136</v>
      </c>
      <c r="F531" s="2" t="s">
        <v>20</v>
      </c>
      <c r="G531" s="2">
        <f t="shared" si="46"/>
        <v>1.2118547759963908E-8</v>
      </c>
      <c r="H531" s="2" t="s">
        <v>67</v>
      </c>
      <c r="I531" s="2" t="s">
        <v>68</v>
      </c>
      <c r="J531" s="2" t="s">
        <v>69</v>
      </c>
      <c r="K531" s="2" t="s">
        <v>62</v>
      </c>
      <c r="L531" s="2"/>
      <c r="M531" s="38" t="s">
        <v>71</v>
      </c>
    </row>
    <row r="532" spans="1:13" x14ac:dyDescent="0.2">
      <c r="A532" s="4">
        <f t="shared" si="49"/>
        <v>776.63963518376715</v>
      </c>
      <c r="B532" s="59" t="s">
        <v>11</v>
      </c>
      <c r="C532" s="2" t="s">
        <v>146</v>
      </c>
      <c r="D532" s="2" t="s">
        <v>113</v>
      </c>
      <c r="E532" s="2" t="s">
        <v>136</v>
      </c>
      <c r="F532" s="2" t="s">
        <v>21</v>
      </c>
      <c r="G532" s="2">
        <f t="shared" si="46"/>
        <v>7.3615131297039536E-4</v>
      </c>
      <c r="H532" s="2" t="s">
        <v>67</v>
      </c>
      <c r="I532" s="2" t="s">
        <v>68</v>
      </c>
      <c r="J532" s="2" t="s">
        <v>69</v>
      </c>
      <c r="K532" s="2" t="s">
        <v>62</v>
      </c>
      <c r="L532" s="2"/>
      <c r="M532" s="38" t="s">
        <v>213</v>
      </c>
    </row>
    <row r="533" spans="1:13" x14ac:dyDescent="0.2">
      <c r="A533" s="4">
        <f t="shared" si="49"/>
        <v>0</v>
      </c>
      <c r="B533" s="59" t="s">
        <v>11</v>
      </c>
      <c r="C533" s="2" t="s">
        <v>146</v>
      </c>
      <c r="D533" s="2" t="s">
        <v>113</v>
      </c>
      <c r="E533" s="2" t="s">
        <v>136</v>
      </c>
      <c r="F533" s="2" t="s">
        <v>182</v>
      </c>
      <c r="G533" s="2">
        <f t="shared" si="46"/>
        <v>0</v>
      </c>
      <c r="H533" s="2" t="s">
        <v>67</v>
      </c>
      <c r="I533" s="2" t="s">
        <v>68</v>
      </c>
      <c r="J533" s="2" t="s">
        <v>69</v>
      </c>
      <c r="K533" s="2" t="s">
        <v>62</v>
      </c>
      <c r="L533" s="2"/>
      <c r="M533" s="38" t="s">
        <v>71</v>
      </c>
    </row>
    <row r="534" spans="1:13" x14ac:dyDescent="0.2">
      <c r="A534" s="4">
        <f t="shared" si="49"/>
        <v>133.81043521677623</v>
      </c>
      <c r="B534" s="59" t="s">
        <v>11</v>
      </c>
      <c r="C534" s="2" t="s">
        <v>146</v>
      </c>
      <c r="D534" s="2" t="s">
        <v>113</v>
      </c>
      <c r="E534" s="2" t="s">
        <v>136</v>
      </c>
      <c r="F534" s="2" t="s">
        <v>183</v>
      </c>
      <c r="G534" s="2">
        <f t="shared" si="46"/>
        <v>1.268345357504988E-4</v>
      </c>
      <c r="H534" s="2" t="s">
        <v>67</v>
      </c>
      <c r="I534" s="2" t="s">
        <v>68</v>
      </c>
      <c r="J534" s="2" t="s">
        <v>69</v>
      </c>
      <c r="K534" s="2" t="s">
        <v>62</v>
      </c>
      <c r="L534" s="2"/>
      <c r="M534" s="38" t="s">
        <v>71</v>
      </c>
    </row>
    <row r="535" spans="1:13" x14ac:dyDescent="0.2">
      <c r="A535" s="4">
        <f t="shared" si="49"/>
        <v>26.76208704335524</v>
      </c>
      <c r="B535" s="59" t="s">
        <v>11</v>
      </c>
      <c r="C535" s="2" t="s">
        <v>146</v>
      </c>
      <c r="D535" s="2" t="s">
        <v>113</v>
      </c>
      <c r="E535" s="2" t="s">
        <v>136</v>
      </c>
      <c r="F535" s="2" t="s">
        <v>184</v>
      </c>
      <c r="G535" s="2">
        <f t="shared" si="46"/>
        <v>2.5366907150099753E-5</v>
      </c>
      <c r="H535" s="2" t="s">
        <v>67</v>
      </c>
      <c r="I535" s="2" t="s">
        <v>68</v>
      </c>
      <c r="J535" s="2" t="s">
        <v>69</v>
      </c>
      <c r="K535" s="2" t="s">
        <v>62</v>
      </c>
      <c r="L535" s="2"/>
      <c r="M535" s="38" t="s">
        <v>71</v>
      </c>
    </row>
    <row r="536" spans="1:13" x14ac:dyDescent="0.2">
      <c r="A536" s="4">
        <f>AS61-U78</f>
        <v>0.77283563763976204</v>
      </c>
      <c r="B536" s="59" t="s">
        <v>11</v>
      </c>
      <c r="C536" s="2" t="s">
        <v>208</v>
      </c>
      <c r="D536" s="2" t="s">
        <v>100</v>
      </c>
      <c r="E536" s="2" t="s">
        <v>136</v>
      </c>
      <c r="F536" s="2" t="s">
        <v>8</v>
      </c>
      <c r="G536" s="2">
        <f t="shared" si="46"/>
        <v>7.3254562809456117E-7</v>
      </c>
      <c r="H536" s="2" t="s">
        <v>67</v>
      </c>
      <c r="I536" s="2" t="s">
        <v>68</v>
      </c>
      <c r="J536" s="2" t="s">
        <v>69</v>
      </c>
      <c r="K536" s="2" t="s">
        <v>62</v>
      </c>
      <c r="L536" s="2"/>
      <c r="M536" s="38" t="s">
        <v>71</v>
      </c>
    </row>
    <row r="537" spans="1:13" x14ac:dyDescent="0.2">
      <c r="A537" s="4">
        <f t="shared" ref="A537:A546" si="50">AS62-U79</f>
        <v>2.4489106528833222</v>
      </c>
      <c r="B537" s="59" t="s">
        <v>11</v>
      </c>
      <c r="C537" s="2" t="s">
        <v>208</v>
      </c>
      <c r="D537" s="2" t="s">
        <v>100</v>
      </c>
      <c r="E537" s="2" t="s">
        <v>136</v>
      </c>
      <c r="F537" s="2" t="s">
        <v>12</v>
      </c>
      <c r="G537" s="2">
        <f t="shared" si="46"/>
        <v>2.3212423250078884E-6</v>
      </c>
      <c r="H537" s="2" t="s">
        <v>67</v>
      </c>
      <c r="I537" s="2" t="s">
        <v>68</v>
      </c>
      <c r="J537" s="2" t="s">
        <v>69</v>
      </c>
      <c r="K537" s="2" t="s">
        <v>62</v>
      </c>
      <c r="L537" s="2"/>
      <c r="M537" s="38" t="s">
        <v>71</v>
      </c>
    </row>
    <row r="538" spans="1:13" x14ac:dyDescent="0.2">
      <c r="A538" s="4">
        <f t="shared" si="50"/>
        <v>4.7970802017331184</v>
      </c>
      <c r="B538" s="59" t="s">
        <v>11</v>
      </c>
      <c r="C538" s="2" t="s">
        <v>208</v>
      </c>
      <c r="D538" s="2" t="s">
        <v>100</v>
      </c>
      <c r="E538" s="2" t="s">
        <v>136</v>
      </c>
      <c r="F538" s="2" t="s">
        <v>13</v>
      </c>
      <c r="G538" s="2">
        <f t="shared" si="46"/>
        <v>4.546995451879733E-6</v>
      </c>
      <c r="H538" s="2" t="s">
        <v>67</v>
      </c>
      <c r="I538" s="2" t="s">
        <v>68</v>
      </c>
      <c r="J538" s="2" t="s">
        <v>69</v>
      </c>
      <c r="K538" s="2" t="s">
        <v>62</v>
      </c>
      <c r="L538" s="2"/>
      <c r="M538" s="38" t="s">
        <v>71</v>
      </c>
    </row>
    <row r="539" spans="1:13" x14ac:dyDescent="0.2">
      <c r="A539" s="4">
        <f t="shared" si="50"/>
        <v>0.86163554726354441</v>
      </c>
      <c r="B539" s="59" t="s">
        <v>11</v>
      </c>
      <c r="C539" s="2" t="s">
        <v>208</v>
      </c>
      <c r="D539" s="2" t="s">
        <v>100</v>
      </c>
      <c r="E539" s="2" t="s">
        <v>136</v>
      </c>
      <c r="F539" s="2" t="s">
        <v>14</v>
      </c>
      <c r="G539" s="2">
        <f t="shared" si="46"/>
        <v>8.1671615854364407E-7</v>
      </c>
      <c r="H539" s="2" t="s">
        <v>67</v>
      </c>
      <c r="I539" s="2" t="s">
        <v>68</v>
      </c>
      <c r="J539" s="2" t="s">
        <v>69</v>
      </c>
      <c r="K539" s="2" t="s">
        <v>62</v>
      </c>
      <c r="L539" s="2"/>
      <c r="M539" s="38" t="s">
        <v>71</v>
      </c>
    </row>
    <row r="540" spans="1:13" x14ac:dyDescent="0.2">
      <c r="A540" s="4">
        <f t="shared" si="50"/>
        <v>0.37333058667094776</v>
      </c>
      <c r="B540" s="59" t="s">
        <v>11</v>
      </c>
      <c r="C540" s="2" t="s">
        <v>208</v>
      </c>
      <c r="D540" s="2" t="s">
        <v>100</v>
      </c>
      <c r="E540" s="2" t="s">
        <v>136</v>
      </c>
      <c r="F540" s="2" t="s">
        <v>15</v>
      </c>
      <c r="G540" s="2">
        <f t="shared" si="46"/>
        <v>3.5386785466440547E-7</v>
      </c>
      <c r="H540" s="2" t="s">
        <v>67</v>
      </c>
      <c r="I540" s="2" t="s">
        <v>68</v>
      </c>
      <c r="J540" s="2" t="s">
        <v>69</v>
      </c>
      <c r="K540" s="2" t="s">
        <v>62</v>
      </c>
      <c r="L540" s="2"/>
      <c r="M540" s="38" t="s">
        <v>71</v>
      </c>
    </row>
    <row r="541" spans="1:13" x14ac:dyDescent="0.2">
      <c r="A541" s="4">
        <f t="shared" si="50"/>
        <v>11.797857780689544</v>
      </c>
      <c r="B541" s="59" t="s">
        <v>11</v>
      </c>
      <c r="C541" s="2" t="s">
        <v>208</v>
      </c>
      <c r="D541" s="2" t="s">
        <v>100</v>
      </c>
      <c r="E541" s="2" t="s">
        <v>136</v>
      </c>
      <c r="F541" s="2" t="s">
        <v>16</v>
      </c>
      <c r="G541" s="2">
        <f t="shared" si="46"/>
        <v>1.1182803583591986E-5</v>
      </c>
      <c r="H541" s="2" t="s">
        <v>67</v>
      </c>
      <c r="I541" s="2" t="s">
        <v>68</v>
      </c>
      <c r="J541" s="2" t="s">
        <v>69</v>
      </c>
      <c r="K541" s="2" t="s">
        <v>62</v>
      </c>
      <c r="L541" s="2"/>
      <c r="M541" s="38" t="s">
        <v>71</v>
      </c>
    </row>
    <row r="542" spans="1:13" x14ac:dyDescent="0.2">
      <c r="A542" s="4">
        <f t="shared" si="50"/>
        <v>3.0660941782693282E-2</v>
      </c>
      <c r="B542" s="59" t="s">
        <v>11</v>
      </c>
      <c r="C542" s="2" t="s">
        <v>208</v>
      </c>
      <c r="D542" s="2" t="s">
        <v>100</v>
      </c>
      <c r="E542" s="2" t="s">
        <v>136</v>
      </c>
      <c r="F542" s="2" t="s">
        <v>17</v>
      </c>
      <c r="G542" s="2">
        <f t="shared" si="46"/>
        <v>2.9062504059424914E-8</v>
      </c>
      <c r="H542" s="2" t="s">
        <v>67</v>
      </c>
      <c r="I542" s="2" t="s">
        <v>68</v>
      </c>
      <c r="J542" s="2" t="s">
        <v>69</v>
      </c>
      <c r="K542" s="2" t="s">
        <v>62</v>
      </c>
      <c r="L542" s="2"/>
      <c r="M542" s="38" t="s">
        <v>71</v>
      </c>
    </row>
    <row r="543" spans="1:13" x14ac:dyDescent="0.2">
      <c r="A543" s="4">
        <f t="shared" si="50"/>
        <v>7.2375613589782423E-2</v>
      </c>
      <c r="B543" s="59" t="s">
        <v>11</v>
      </c>
      <c r="C543" s="2" t="s">
        <v>208</v>
      </c>
      <c r="D543" s="2" t="s">
        <v>100</v>
      </c>
      <c r="E543" s="2" t="s">
        <v>136</v>
      </c>
      <c r="F543" s="2" t="s">
        <v>18</v>
      </c>
      <c r="G543" s="2">
        <f t="shared" si="46"/>
        <v>6.8602477336286669E-8</v>
      </c>
      <c r="H543" s="2" t="s">
        <v>67</v>
      </c>
      <c r="I543" s="2" t="s">
        <v>68</v>
      </c>
      <c r="J543" s="2" t="s">
        <v>69</v>
      </c>
      <c r="K543" s="2" t="s">
        <v>62</v>
      </c>
      <c r="L543" s="2"/>
      <c r="M543" s="38" t="s">
        <v>71</v>
      </c>
    </row>
    <row r="544" spans="1:13" x14ac:dyDescent="0.2">
      <c r="A544" s="4">
        <f t="shared" si="50"/>
        <v>13.559959342533077</v>
      </c>
      <c r="B544" s="59" t="s">
        <v>11</v>
      </c>
      <c r="C544" s="2" t="s">
        <v>208</v>
      </c>
      <c r="D544" s="2" t="s">
        <v>100</v>
      </c>
      <c r="E544" s="2" t="s">
        <v>136</v>
      </c>
      <c r="F544" s="2" t="s">
        <v>79</v>
      </c>
      <c r="G544" s="2">
        <f t="shared" si="46"/>
        <v>1.2853042030837039E-5</v>
      </c>
      <c r="H544" s="2" t="s">
        <v>67</v>
      </c>
      <c r="I544" s="2" t="s">
        <v>68</v>
      </c>
      <c r="J544" s="2" t="s">
        <v>69</v>
      </c>
      <c r="K544" s="2" t="s">
        <v>62</v>
      </c>
      <c r="L544" s="2"/>
      <c r="M544" s="38" t="s">
        <v>71</v>
      </c>
    </row>
    <row r="545" spans="1:13" x14ac:dyDescent="0.2">
      <c r="A545" s="4">
        <f t="shared" si="50"/>
        <v>0.10713513537331291</v>
      </c>
      <c r="B545" s="59" t="s">
        <v>11</v>
      </c>
      <c r="C545" s="2" t="s">
        <v>208</v>
      </c>
      <c r="D545" s="2" t="s">
        <v>100</v>
      </c>
      <c r="E545" s="2" t="s">
        <v>136</v>
      </c>
      <c r="F545" s="2" t="s">
        <v>20</v>
      </c>
      <c r="G545" s="2">
        <f t="shared" si="46"/>
        <v>1.0154989134911177E-7</v>
      </c>
      <c r="H545" s="2" t="s">
        <v>67</v>
      </c>
      <c r="I545" s="2" t="s">
        <v>68</v>
      </c>
      <c r="J545" s="2" t="s">
        <v>69</v>
      </c>
      <c r="K545" s="2" t="s">
        <v>62</v>
      </c>
      <c r="L545" s="2"/>
      <c r="M545" s="38" t="s">
        <v>71</v>
      </c>
    </row>
    <row r="546" spans="1:13" x14ac:dyDescent="0.2">
      <c r="A546" s="4">
        <f t="shared" si="50"/>
        <v>-123402.83675904124</v>
      </c>
      <c r="B546" s="59" t="s">
        <v>11</v>
      </c>
      <c r="C546" s="2" t="s">
        <v>208</v>
      </c>
      <c r="D546" s="2" t="s">
        <v>100</v>
      </c>
      <c r="E546" s="2" t="s">
        <v>136</v>
      </c>
      <c r="F546" s="2" t="s">
        <v>21</v>
      </c>
      <c r="G546" s="2">
        <f t="shared" si="46"/>
        <v>-0.1169695135156789</v>
      </c>
      <c r="H546" s="2" t="s">
        <v>67</v>
      </c>
      <c r="I546" s="2" t="s">
        <v>68</v>
      </c>
      <c r="J546" s="2" t="s">
        <v>69</v>
      </c>
      <c r="K546" s="2" t="s">
        <v>62</v>
      </c>
      <c r="L546" s="2"/>
      <c r="M546" s="38" t="s">
        <v>213</v>
      </c>
    </row>
    <row r="547" spans="1:13" x14ac:dyDescent="0.2">
      <c r="A547" s="4">
        <f>AS72-U92</f>
        <v>0</v>
      </c>
      <c r="B547" s="59" t="s">
        <v>11</v>
      </c>
      <c r="C547" s="2" t="s">
        <v>208</v>
      </c>
      <c r="D547" s="2" t="s">
        <v>100</v>
      </c>
      <c r="E547" s="2" t="s">
        <v>136</v>
      </c>
      <c r="F547" s="2" t="s">
        <v>182</v>
      </c>
      <c r="G547" s="2">
        <f t="shared" si="46"/>
        <v>0</v>
      </c>
      <c r="H547" s="2" t="s">
        <v>67</v>
      </c>
      <c r="I547" s="2" t="s">
        <v>68</v>
      </c>
      <c r="J547" s="2" t="s">
        <v>69</v>
      </c>
      <c r="K547" s="2" t="s">
        <v>62</v>
      </c>
      <c r="L547" s="2"/>
      <c r="M547" s="38" t="s">
        <v>71</v>
      </c>
    </row>
    <row r="548" spans="1:13" x14ac:dyDescent="0.2">
      <c r="A548" s="4">
        <f>AS73-U93</f>
        <v>0</v>
      </c>
      <c r="B548" s="59" t="s">
        <v>11</v>
      </c>
      <c r="C548" s="2" t="s">
        <v>208</v>
      </c>
      <c r="D548" s="2" t="s">
        <v>100</v>
      </c>
      <c r="E548" s="2" t="s">
        <v>136</v>
      </c>
      <c r="F548" s="2" t="s">
        <v>183</v>
      </c>
      <c r="G548" s="2">
        <f t="shared" si="46"/>
        <v>0</v>
      </c>
      <c r="H548" s="2" t="s">
        <v>67</v>
      </c>
      <c r="I548" s="2" t="s">
        <v>68</v>
      </c>
      <c r="J548" s="2" t="s">
        <v>69</v>
      </c>
      <c r="K548" s="2" t="s">
        <v>62</v>
      </c>
      <c r="L548" s="2"/>
      <c r="M548" s="38" t="s">
        <v>71</v>
      </c>
    </row>
    <row r="549" spans="1:13" x14ac:dyDescent="0.2">
      <c r="A549" s="4">
        <f>AS74-U94</f>
        <v>0</v>
      </c>
      <c r="B549" s="59" t="s">
        <v>11</v>
      </c>
      <c r="C549" s="2" t="s">
        <v>208</v>
      </c>
      <c r="D549" s="2" t="s">
        <v>100</v>
      </c>
      <c r="E549" s="2" t="s">
        <v>136</v>
      </c>
      <c r="F549" s="2" t="s">
        <v>184</v>
      </c>
      <c r="G549" s="2">
        <f t="shared" si="46"/>
        <v>0</v>
      </c>
      <c r="H549" s="2" t="s">
        <v>67</v>
      </c>
      <c r="I549" s="2" t="s">
        <v>68</v>
      </c>
      <c r="J549" s="2" t="s">
        <v>69</v>
      </c>
      <c r="K549" s="2" t="s">
        <v>62</v>
      </c>
      <c r="L549" s="2"/>
      <c r="M549" s="38" t="s">
        <v>71</v>
      </c>
    </row>
    <row r="550" spans="1:13" x14ac:dyDescent="0.2">
      <c r="A550" s="4">
        <f>AT61</f>
        <v>2.7549999999999999</v>
      </c>
      <c r="B550" s="59" t="s">
        <v>11</v>
      </c>
      <c r="C550" s="2" t="s">
        <v>208</v>
      </c>
      <c r="D550" s="2" t="s">
        <v>120</v>
      </c>
      <c r="E550" s="2" t="s">
        <v>136</v>
      </c>
      <c r="F550" s="2" t="s">
        <v>8</v>
      </c>
      <c r="G550" s="2">
        <f t="shared" si="46"/>
        <v>2.6113744075829388E-6</v>
      </c>
      <c r="H550" s="2" t="s">
        <v>67</v>
      </c>
      <c r="I550" s="2" t="s">
        <v>68</v>
      </c>
      <c r="J550" s="2" t="s">
        <v>69</v>
      </c>
      <c r="K550" s="2" t="s">
        <v>62</v>
      </c>
      <c r="L550" s="2"/>
      <c r="M550" s="38" t="s">
        <v>71</v>
      </c>
    </row>
    <row r="551" spans="1:13" x14ac:dyDescent="0.2">
      <c r="A551" s="4">
        <f t="shared" ref="A551:A563" si="51">AT62</f>
        <v>5.0679999999999996</v>
      </c>
      <c r="B551" s="59" t="s">
        <v>11</v>
      </c>
      <c r="C551" s="2" t="s">
        <v>208</v>
      </c>
      <c r="D551" s="2" t="s">
        <v>120</v>
      </c>
      <c r="E551" s="2" t="s">
        <v>136</v>
      </c>
      <c r="F551" s="2" t="s">
        <v>12</v>
      </c>
      <c r="G551" s="2">
        <f t="shared" si="46"/>
        <v>4.8037914691943127E-6</v>
      </c>
      <c r="H551" s="2" t="s">
        <v>67</v>
      </c>
      <c r="I551" s="2" t="s">
        <v>68</v>
      </c>
      <c r="J551" s="2" t="s">
        <v>69</v>
      </c>
      <c r="K551" s="2" t="s">
        <v>62</v>
      </c>
      <c r="L551" s="2"/>
      <c r="M551" s="38" t="s">
        <v>71</v>
      </c>
    </row>
    <row r="552" spans="1:13" x14ac:dyDescent="0.2">
      <c r="A552" s="4">
        <f t="shared" si="51"/>
        <v>0</v>
      </c>
      <c r="B552" s="59" t="s">
        <v>11</v>
      </c>
      <c r="C552" s="2" t="s">
        <v>208</v>
      </c>
      <c r="D552" s="2" t="s">
        <v>120</v>
      </c>
      <c r="E552" s="2" t="s">
        <v>136</v>
      </c>
      <c r="F552" s="2" t="s">
        <v>13</v>
      </c>
      <c r="G552" s="2">
        <f t="shared" si="46"/>
        <v>0</v>
      </c>
      <c r="H552" s="2" t="s">
        <v>67</v>
      </c>
      <c r="I552" s="2" t="s">
        <v>68</v>
      </c>
      <c r="J552" s="2" t="s">
        <v>69</v>
      </c>
      <c r="K552" s="2" t="s">
        <v>62</v>
      </c>
      <c r="L552" s="2"/>
      <c r="M552" s="38" t="s">
        <v>71</v>
      </c>
    </row>
    <row r="553" spans="1:13" x14ac:dyDescent="0.2">
      <c r="A553" s="4">
        <f t="shared" si="51"/>
        <v>0</v>
      </c>
      <c r="B553" s="59" t="s">
        <v>11</v>
      </c>
      <c r="C553" s="2" t="s">
        <v>208</v>
      </c>
      <c r="D553" s="2" t="s">
        <v>120</v>
      </c>
      <c r="E553" s="2" t="s">
        <v>136</v>
      </c>
      <c r="F553" s="2" t="s">
        <v>14</v>
      </c>
      <c r="G553" s="2">
        <f t="shared" si="46"/>
        <v>0</v>
      </c>
      <c r="H553" s="2" t="s">
        <v>67</v>
      </c>
      <c r="I553" s="2" t="s">
        <v>68</v>
      </c>
      <c r="J553" s="2" t="s">
        <v>69</v>
      </c>
      <c r="K553" s="2" t="s">
        <v>62</v>
      </c>
      <c r="L553" s="2"/>
      <c r="M553" s="38" t="s">
        <v>71</v>
      </c>
    </row>
    <row r="554" spans="1:13" x14ac:dyDescent="0.2">
      <c r="A554" s="4">
        <f t="shared" si="51"/>
        <v>0</v>
      </c>
      <c r="B554" s="59" t="s">
        <v>11</v>
      </c>
      <c r="C554" s="2" t="s">
        <v>208</v>
      </c>
      <c r="D554" s="2" t="s">
        <v>120</v>
      </c>
      <c r="E554" s="2" t="s">
        <v>136</v>
      </c>
      <c r="F554" s="2" t="s">
        <v>15</v>
      </c>
      <c r="G554" s="2">
        <f t="shared" si="46"/>
        <v>0</v>
      </c>
      <c r="H554" s="2" t="s">
        <v>67</v>
      </c>
      <c r="I554" s="2" t="s">
        <v>68</v>
      </c>
      <c r="J554" s="2" t="s">
        <v>69</v>
      </c>
      <c r="K554" s="2" t="s">
        <v>62</v>
      </c>
      <c r="L554" s="2"/>
      <c r="M554" s="38" t="s">
        <v>71</v>
      </c>
    </row>
    <row r="555" spans="1:13" x14ac:dyDescent="0.2">
      <c r="A555" s="4">
        <f t="shared" si="51"/>
        <v>12.776</v>
      </c>
      <c r="B555" s="59" t="s">
        <v>11</v>
      </c>
      <c r="C555" s="2" t="s">
        <v>208</v>
      </c>
      <c r="D555" s="2" t="s">
        <v>120</v>
      </c>
      <c r="E555" s="2" t="s">
        <v>136</v>
      </c>
      <c r="F555" s="2" t="s">
        <v>16</v>
      </c>
      <c r="G555" s="2">
        <f t="shared" si="46"/>
        <v>1.2109952606635071E-5</v>
      </c>
      <c r="H555" s="2" t="s">
        <v>67</v>
      </c>
      <c r="I555" s="2" t="s">
        <v>68</v>
      </c>
      <c r="J555" s="2" t="s">
        <v>69</v>
      </c>
      <c r="K555" s="2" t="s">
        <v>62</v>
      </c>
      <c r="L555" s="2"/>
      <c r="M555" s="38" t="s">
        <v>71</v>
      </c>
    </row>
    <row r="556" spans="1:13" x14ac:dyDescent="0.2">
      <c r="A556" s="4">
        <f t="shared" si="51"/>
        <v>0</v>
      </c>
      <c r="B556" s="59" t="s">
        <v>11</v>
      </c>
      <c r="C556" s="2" t="s">
        <v>208</v>
      </c>
      <c r="D556" s="2" t="s">
        <v>120</v>
      </c>
      <c r="E556" s="2" t="s">
        <v>136</v>
      </c>
      <c r="F556" s="2" t="s">
        <v>17</v>
      </c>
      <c r="G556" s="2">
        <f t="shared" ref="G556:G619" si="52">A556/1000/10^6/0.001055</f>
        <v>0</v>
      </c>
      <c r="H556" s="2" t="s">
        <v>67</v>
      </c>
      <c r="I556" s="2" t="s">
        <v>68</v>
      </c>
      <c r="J556" s="2" t="s">
        <v>69</v>
      </c>
      <c r="K556" s="2" t="s">
        <v>62</v>
      </c>
      <c r="L556" s="2"/>
      <c r="M556" s="38" t="s">
        <v>71</v>
      </c>
    </row>
    <row r="557" spans="1:13" x14ac:dyDescent="0.2">
      <c r="A557" s="4">
        <f t="shared" si="51"/>
        <v>0</v>
      </c>
      <c r="B557" s="59" t="s">
        <v>11</v>
      </c>
      <c r="C557" s="2" t="s">
        <v>208</v>
      </c>
      <c r="D557" s="2" t="s">
        <v>120</v>
      </c>
      <c r="E557" s="2" t="s">
        <v>136</v>
      </c>
      <c r="F557" s="2" t="s">
        <v>18</v>
      </c>
      <c r="G557" s="2">
        <f t="shared" si="52"/>
        <v>0</v>
      </c>
      <c r="H557" s="2" t="s">
        <v>67</v>
      </c>
      <c r="I557" s="2" t="s">
        <v>68</v>
      </c>
      <c r="J557" s="2" t="s">
        <v>69</v>
      </c>
      <c r="K557" s="2" t="s">
        <v>62</v>
      </c>
      <c r="L557" s="2"/>
      <c r="M557" s="38" t="s">
        <v>71</v>
      </c>
    </row>
    <row r="558" spans="1:13" x14ac:dyDescent="0.2">
      <c r="A558" s="4">
        <f t="shared" si="51"/>
        <v>0.39</v>
      </c>
      <c r="B558" s="59" t="s">
        <v>11</v>
      </c>
      <c r="C558" s="2" t="s">
        <v>208</v>
      </c>
      <c r="D558" s="2" t="s">
        <v>120</v>
      </c>
      <c r="E558" s="2" t="s">
        <v>136</v>
      </c>
      <c r="F558" s="2" t="s">
        <v>79</v>
      </c>
      <c r="G558" s="2">
        <f t="shared" si="52"/>
        <v>3.6966824644549766E-7</v>
      </c>
      <c r="H558" s="2" t="s">
        <v>67</v>
      </c>
      <c r="I558" s="2" t="s">
        <v>68</v>
      </c>
      <c r="J558" s="2" t="s">
        <v>69</v>
      </c>
      <c r="K558" s="2" t="s">
        <v>62</v>
      </c>
      <c r="L558" s="2"/>
      <c r="M558" s="38" t="s">
        <v>71</v>
      </c>
    </row>
    <row r="559" spans="1:13" x14ac:dyDescent="0.2">
      <c r="A559" s="4">
        <f t="shared" si="51"/>
        <v>0</v>
      </c>
      <c r="B559" s="59" t="s">
        <v>11</v>
      </c>
      <c r="C559" s="2" t="s">
        <v>208</v>
      </c>
      <c r="D559" s="2" t="s">
        <v>120</v>
      </c>
      <c r="E559" s="2" t="s">
        <v>136</v>
      </c>
      <c r="F559" s="2" t="s">
        <v>20</v>
      </c>
      <c r="G559" s="2">
        <f t="shared" si="52"/>
        <v>0</v>
      </c>
      <c r="H559" s="2" t="s">
        <v>67</v>
      </c>
      <c r="I559" s="2" t="s">
        <v>68</v>
      </c>
      <c r="J559" s="2" t="s">
        <v>69</v>
      </c>
      <c r="K559" s="2" t="s">
        <v>62</v>
      </c>
      <c r="L559" s="2"/>
      <c r="M559" s="38" t="s">
        <v>71</v>
      </c>
    </row>
    <row r="560" spans="1:13" x14ac:dyDescent="0.2">
      <c r="A560" s="4">
        <f t="shared" si="51"/>
        <v>144683.59936885323</v>
      </c>
      <c r="B560" s="59" t="s">
        <v>11</v>
      </c>
      <c r="C560" s="2" t="s">
        <v>208</v>
      </c>
      <c r="D560" s="2" t="s">
        <v>120</v>
      </c>
      <c r="E560" s="2" t="s">
        <v>136</v>
      </c>
      <c r="F560" s="2" t="s">
        <v>21</v>
      </c>
      <c r="G560" s="2">
        <f t="shared" si="52"/>
        <v>0.13714085248232535</v>
      </c>
      <c r="H560" s="2" t="s">
        <v>67</v>
      </c>
      <c r="I560" s="2" t="s">
        <v>68</v>
      </c>
      <c r="J560" s="2" t="s">
        <v>69</v>
      </c>
      <c r="K560" s="2" t="s">
        <v>62</v>
      </c>
      <c r="L560" s="2"/>
      <c r="M560" s="38" t="s">
        <v>213</v>
      </c>
    </row>
    <row r="561" spans="1:13" x14ac:dyDescent="0.2">
      <c r="A561" s="4">
        <f t="shared" si="51"/>
        <v>0</v>
      </c>
      <c r="B561" s="59" t="s">
        <v>11</v>
      </c>
      <c r="C561" s="2" t="s">
        <v>208</v>
      </c>
      <c r="D561" s="2" t="s">
        <v>120</v>
      </c>
      <c r="E561" s="2" t="s">
        <v>136</v>
      </c>
      <c r="F561" s="2" t="s">
        <v>182</v>
      </c>
      <c r="G561" s="2">
        <f t="shared" si="52"/>
        <v>0</v>
      </c>
      <c r="H561" s="2" t="s">
        <v>67</v>
      </c>
      <c r="I561" s="2" t="s">
        <v>68</v>
      </c>
      <c r="J561" s="2" t="s">
        <v>69</v>
      </c>
      <c r="K561" s="2" t="s">
        <v>62</v>
      </c>
      <c r="L561" s="2"/>
      <c r="M561" s="38" t="s">
        <v>71</v>
      </c>
    </row>
    <row r="562" spans="1:13" x14ac:dyDescent="0.2">
      <c r="A562" s="4">
        <f t="shared" si="51"/>
        <v>0</v>
      </c>
      <c r="B562" s="59" t="s">
        <v>11</v>
      </c>
      <c r="C562" s="2" t="s">
        <v>208</v>
      </c>
      <c r="D562" s="2" t="s">
        <v>120</v>
      </c>
      <c r="E562" s="2" t="s">
        <v>136</v>
      </c>
      <c r="F562" s="2" t="s">
        <v>183</v>
      </c>
      <c r="G562" s="2">
        <f t="shared" si="52"/>
        <v>0</v>
      </c>
      <c r="H562" s="2" t="s">
        <v>67</v>
      </c>
      <c r="I562" s="2" t="s">
        <v>68</v>
      </c>
      <c r="J562" s="2" t="s">
        <v>69</v>
      </c>
      <c r="K562" s="2" t="s">
        <v>62</v>
      </c>
      <c r="L562" s="2"/>
      <c r="M562" s="38" t="s">
        <v>71</v>
      </c>
    </row>
    <row r="563" spans="1:13" x14ac:dyDescent="0.2">
      <c r="A563" s="4">
        <f t="shared" si="51"/>
        <v>0</v>
      </c>
      <c r="B563" s="59" t="s">
        <v>11</v>
      </c>
      <c r="C563" s="2" t="s">
        <v>208</v>
      </c>
      <c r="D563" s="2" t="s">
        <v>120</v>
      </c>
      <c r="E563" s="2" t="s">
        <v>136</v>
      </c>
      <c r="F563" s="2" t="s">
        <v>184</v>
      </c>
      <c r="G563" s="2">
        <f t="shared" si="52"/>
        <v>0</v>
      </c>
      <c r="H563" s="2" t="s">
        <v>67</v>
      </c>
      <c r="I563" s="2" t="s">
        <v>68</v>
      </c>
      <c r="J563" s="2" t="s">
        <v>69</v>
      </c>
      <c r="K563" s="2" t="s">
        <v>62</v>
      </c>
      <c r="L563" s="2"/>
      <c r="M563" s="38" t="s">
        <v>71</v>
      </c>
    </row>
    <row r="564" spans="1:13" x14ac:dyDescent="0.2">
      <c r="A564" s="4">
        <f>AZ61</f>
        <v>5.668188918394355</v>
      </c>
      <c r="B564" s="59" t="s">
        <v>11</v>
      </c>
      <c r="C564" s="2" t="s">
        <v>208</v>
      </c>
      <c r="D564" s="2" t="s">
        <v>113</v>
      </c>
      <c r="E564" s="2" t="s">
        <v>136</v>
      </c>
      <c r="F564" s="2" t="s">
        <v>8</v>
      </c>
      <c r="G564" s="2">
        <f t="shared" si="52"/>
        <v>5.3726909179093418E-6</v>
      </c>
      <c r="H564" s="2" t="s">
        <v>67</v>
      </c>
      <c r="I564" s="2" t="s">
        <v>68</v>
      </c>
      <c r="J564" s="2" t="s">
        <v>69</v>
      </c>
      <c r="K564" s="2" t="s">
        <v>62</v>
      </c>
      <c r="L564" s="2"/>
      <c r="M564" s="38" t="s">
        <v>71</v>
      </c>
    </row>
    <row r="565" spans="1:13" x14ac:dyDescent="0.2">
      <c r="A565" s="4">
        <f t="shared" ref="A565:A577" si="53">AZ62</f>
        <v>17.960668169158783</v>
      </c>
      <c r="B565" s="59" t="s">
        <v>11</v>
      </c>
      <c r="C565" s="2" t="s">
        <v>208</v>
      </c>
      <c r="D565" s="2" t="s">
        <v>113</v>
      </c>
      <c r="E565" s="2" t="s">
        <v>136</v>
      </c>
      <c r="F565" s="2" t="s">
        <v>12</v>
      </c>
      <c r="G565" s="2">
        <f t="shared" si="52"/>
        <v>1.7024330018159984E-5</v>
      </c>
      <c r="H565" s="2" t="s">
        <v>67</v>
      </c>
      <c r="I565" s="2" t="s">
        <v>68</v>
      </c>
      <c r="J565" s="2" t="s">
        <v>69</v>
      </c>
      <c r="K565" s="2" t="s">
        <v>62</v>
      </c>
      <c r="L565" s="2"/>
      <c r="M565" s="38" t="s">
        <v>71</v>
      </c>
    </row>
    <row r="566" spans="1:13" x14ac:dyDescent="0.2">
      <c r="A566" s="4">
        <f t="shared" si="53"/>
        <v>35.18248637724998</v>
      </c>
      <c r="B566" s="59" t="s">
        <v>11</v>
      </c>
      <c r="C566" s="2" t="s">
        <v>208</v>
      </c>
      <c r="D566" s="2" t="s">
        <v>113</v>
      </c>
      <c r="E566" s="2" t="s">
        <v>136</v>
      </c>
      <c r="F566" s="2" t="s">
        <v>13</v>
      </c>
      <c r="G566" s="2">
        <f t="shared" si="52"/>
        <v>3.3348328319668226E-5</v>
      </c>
      <c r="H566" s="2" t="s">
        <v>67</v>
      </c>
      <c r="I566" s="2" t="s">
        <v>68</v>
      </c>
      <c r="J566" s="2" t="s">
        <v>69</v>
      </c>
      <c r="K566" s="2" t="s">
        <v>62</v>
      </c>
      <c r="L566" s="2"/>
      <c r="M566" s="38" t="s">
        <v>71</v>
      </c>
    </row>
    <row r="567" spans="1:13" x14ac:dyDescent="0.2">
      <c r="A567" s="4">
        <f t="shared" si="53"/>
        <v>6.3193608672212065</v>
      </c>
      <c r="B567" s="59" t="s">
        <v>11</v>
      </c>
      <c r="C567" s="2" t="s">
        <v>208</v>
      </c>
      <c r="D567" s="2" t="s">
        <v>113</v>
      </c>
      <c r="E567" s="2" t="s">
        <v>136</v>
      </c>
      <c r="F567" s="2" t="s">
        <v>14</v>
      </c>
      <c r="G567" s="2">
        <f t="shared" si="52"/>
        <v>5.9899155139537505E-6</v>
      </c>
      <c r="H567" s="2" t="s">
        <v>67</v>
      </c>
      <c r="I567" s="2" t="s">
        <v>68</v>
      </c>
      <c r="J567" s="2" t="s">
        <v>69</v>
      </c>
      <c r="K567" s="2" t="s">
        <v>62</v>
      </c>
      <c r="L567" s="2"/>
      <c r="M567" s="38" t="s">
        <v>71</v>
      </c>
    </row>
    <row r="568" spans="1:13" x14ac:dyDescent="0.2">
      <c r="A568" s="4">
        <f t="shared" si="53"/>
        <v>2.7380610136590984</v>
      </c>
      <c r="B568" s="59" t="s">
        <v>11</v>
      </c>
      <c r="C568" s="2" t="s">
        <v>208</v>
      </c>
      <c r="D568" s="2" t="s">
        <v>113</v>
      </c>
      <c r="E568" s="2" t="s">
        <v>136</v>
      </c>
      <c r="F568" s="2" t="s">
        <v>15</v>
      </c>
      <c r="G568" s="2">
        <f t="shared" si="52"/>
        <v>2.5953184963593352E-6</v>
      </c>
      <c r="H568" s="2" t="s">
        <v>67</v>
      </c>
      <c r="I568" s="2" t="s">
        <v>68</v>
      </c>
      <c r="J568" s="2" t="s">
        <v>69</v>
      </c>
      <c r="K568" s="2" t="s">
        <v>62</v>
      </c>
      <c r="L568" s="2"/>
      <c r="M568" s="38" t="s">
        <v>71</v>
      </c>
    </row>
    <row r="569" spans="1:13" x14ac:dyDescent="0.2">
      <c r="A569" s="4">
        <f t="shared" si="53"/>
        <v>86.528730659374773</v>
      </c>
      <c r="B569" s="59" t="s">
        <v>11</v>
      </c>
      <c r="C569" s="2" t="s">
        <v>208</v>
      </c>
      <c r="D569" s="2" t="s">
        <v>113</v>
      </c>
      <c r="E569" s="2" t="s">
        <v>136</v>
      </c>
      <c r="F569" s="2" t="s">
        <v>16</v>
      </c>
      <c r="G569" s="2">
        <f t="shared" si="52"/>
        <v>8.2017754179502158E-5</v>
      </c>
      <c r="H569" s="2" t="s">
        <v>67</v>
      </c>
      <c r="I569" s="2" t="s">
        <v>68</v>
      </c>
      <c r="J569" s="2" t="s">
        <v>69</v>
      </c>
      <c r="K569" s="2" t="s">
        <v>62</v>
      </c>
      <c r="L569" s="2"/>
      <c r="M569" s="38" t="s">
        <v>71</v>
      </c>
    </row>
    <row r="570" spans="1:13" x14ac:dyDescent="0.2">
      <c r="A570" s="4">
        <f t="shared" si="53"/>
        <v>0.22487182227921299</v>
      </c>
      <c r="B570" s="59" t="s">
        <v>11</v>
      </c>
      <c r="C570" s="2" t="s">
        <v>208</v>
      </c>
      <c r="D570" s="2" t="s">
        <v>113</v>
      </c>
      <c r="E570" s="2" t="s">
        <v>136</v>
      </c>
      <c r="F570" s="2" t="s">
        <v>17</v>
      </c>
      <c r="G570" s="2">
        <f t="shared" si="52"/>
        <v>2.131486467101545E-7</v>
      </c>
      <c r="H570" s="2" t="s">
        <v>67</v>
      </c>
      <c r="I570" s="2" t="s">
        <v>68</v>
      </c>
      <c r="J570" s="2" t="s">
        <v>69</v>
      </c>
      <c r="K570" s="2" t="s">
        <v>62</v>
      </c>
      <c r="L570" s="2"/>
      <c r="M570" s="38" t="s">
        <v>71</v>
      </c>
    </row>
    <row r="571" spans="1:13" x14ac:dyDescent="0.2">
      <c r="A571" s="4">
        <f t="shared" si="53"/>
        <v>0.53081331395036246</v>
      </c>
      <c r="B571" s="59" t="s">
        <v>11</v>
      </c>
      <c r="C571" s="2" t="s">
        <v>208</v>
      </c>
      <c r="D571" s="2" t="s">
        <v>113</v>
      </c>
      <c r="E571" s="2" t="s">
        <v>136</v>
      </c>
      <c r="F571" s="2" t="s">
        <v>18</v>
      </c>
      <c r="G571" s="2">
        <f t="shared" si="52"/>
        <v>5.0314058194347149E-7</v>
      </c>
      <c r="H571" s="2" t="s">
        <v>67</v>
      </c>
      <c r="I571" s="2" t="s">
        <v>68</v>
      </c>
      <c r="J571" s="2" t="s">
        <v>69</v>
      </c>
      <c r="K571" s="2" t="s">
        <v>62</v>
      </c>
      <c r="L571" s="2"/>
      <c r="M571" s="38" t="s">
        <v>71</v>
      </c>
    </row>
    <row r="572" spans="1:13" x14ac:dyDescent="0.2">
      <c r="A572" s="4">
        <f t="shared" si="53"/>
        <v>99.450721018250505</v>
      </c>
      <c r="B572" s="59" t="s">
        <v>11</v>
      </c>
      <c r="C572" s="2" t="s">
        <v>208</v>
      </c>
      <c r="D572" s="2" t="s">
        <v>113</v>
      </c>
      <c r="E572" s="2" t="s">
        <v>136</v>
      </c>
      <c r="F572" s="2" t="s">
        <v>79</v>
      </c>
      <c r="G572" s="2">
        <f t="shared" si="52"/>
        <v>9.4266086273223234E-5</v>
      </c>
      <c r="H572" s="2" t="s">
        <v>67</v>
      </c>
      <c r="I572" s="2" t="s">
        <v>68</v>
      </c>
      <c r="J572" s="2" t="s">
        <v>69</v>
      </c>
      <c r="K572" s="2" t="s">
        <v>62</v>
      </c>
      <c r="L572" s="2"/>
      <c r="M572" s="38" t="s">
        <v>71</v>
      </c>
    </row>
    <row r="573" spans="1:13" x14ac:dyDescent="0.2">
      <c r="A573" s="4">
        <f t="shared" si="53"/>
        <v>0.78574472018096031</v>
      </c>
      <c r="B573" s="59" t="s">
        <v>11</v>
      </c>
      <c r="C573" s="2" t="s">
        <v>208</v>
      </c>
      <c r="D573" s="2" t="s">
        <v>113</v>
      </c>
      <c r="E573" s="2" t="s">
        <v>136</v>
      </c>
      <c r="F573" s="2" t="s">
        <v>20</v>
      </c>
      <c r="G573" s="2">
        <f t="shared" si="52"/>
        <v>7.4478172529000983E-7</v>
      </c>
      <c r="H573" s="2" t="s">
        <v>67</v>
      </c>
      <c r="I573" s="2" t="s">
        <v>68</v>
      </c>
      <c r="J573" s="2" t="s">
        <v>69</v>
      </c>
      <c r="K573" s="2" t="s">
        <v>62</v>
      </c>
      <c r="L573" s="2"/>
      <c r="M573" s="38" t="s">
        <v>71</v>
      </c>
    </row>
    <row r="574" spans="1:13" x14ac:dyDescent="0.2">
      <c r="A574" s="4">
        <f t="shared" si="53"/>
        <v>50134.612949190356</v>
      </c>
      <c r="B574" s="59" t="s">
        <v>11</v>
      </c>
      <c r="C574" s="2" t="s">
        <v>208</v>
      </c>
      <c r="D574" s="2" t="s">
        <v>113</v>
      </c>
      <c r="E574" s="2" t="s">
        <v>136</v>
      </c>
      <c r="F574" s="2" t="s">
        <v>21</v>
      </c>
      <c r="G574" s="2">
        <f t="shared" si="52"/>
        <v>4.752096014141266E-2</v>
      </c>
      <c r="H574" s="2" t="s">
        <v>67</v>
      </c>
      <c r="I574" s="2" t="s">
        <v>68</v>
      </c>
      <c r="J574" s="2" t="s">
        <v>69</v>
      </c>
      <c r="K574" s="2" t="s">
        <v>62</v>
      </c>
      <c r="L574" s="2"/>
      <c r="M574" s="38" t="s">
        <v>213</v>
      </c>
    </row>
    <row r="575" spans="1:13" x14ac:dyDescent="0.2">
      <c r="A575" s="4">
        <f t="shared" si="53"/>
        <v>0</v>
      </c>
      <c r="B575" s="59" t="s">
        <v>11</v>
      </c>
      <c r="C575" s="2" t="s">
        <v>208</v>
      </c>
      <c r="D575" s="2" t="s">
        <v>113</v>
      </c>
      <c r="E575" s="2" t="s">
        <v>136</v>
      </c>
      <c r="F575" s="2" t="s">
        <v>182</v>
      </c>
      <c r="G575" s="2">
        <f t="shared" si="52"/>
        <v>0</v>
      </c>
      <c r="H575" s="2" t="s">
        <v>67</v>
      </c>
      <c r="I575" s="2" t="s">
        <v>68</v>
      </c>
      <c r="J575" s="2" t="s">
        <v>69</v>
      </c>
      <c r="K575" s="2" t="s">
        <v>62</v>
      </c>
      <c r="L575" s="2"/>
      <c r="M575" s="38" t="s">
        <v>71</v>
      </c>
    </row>
    <row r="576" spans="1:13" x14ac:dyDescent="0.2">
      <c r="A576" s="4">
        <f t="shared" si="53"/>
        <v>133.81043521677623</v>
      </c>
      <c r="B576" s="59" t="s">
        <v>11</v>
      </c>
      <c r="C576" s="2" t="s">
        <v>208</v>
      </c>
      <c r="D576" s="2" t="s">
        <v>113</v>
      </c>
      <c r="E576" s="2" t="s">
        <v>136</v>
      </c>
      <c r="F576" s="2" t="s">
        <v>183</v>
      </c>
      <c r="G576" s="2">
        <f t="shared" si="52"/>
        <v>1.268345357504988E-4</v>
      </c>
      <c r="H576" s="2" t="s">
        <v>67</v>
      </c>
      <c r="I576" s="2" t="s">
        <v>68</v>
      </c>
      <c r="J576" s="2" t="s">
        <v>69</v>
      </c>
      <c r="K576" s="2" t="s">
        <v>62</v>
      </c>
      <c r="L576" s="2"/>
      <c r="M576" s="38" t="s">
        <v>71</v>
      </c>
    </row>
    <row r="577" spans="1:13" x14ac:dyDescent="0.2">
      <c r="A577" s="4">
        <f t="shared" si="53"/>
        <v>26.76208704335524</v>
      </c>
      <c r="B577" s="59" t="s">
        <v>11</v>
      </c>
      <c r="C577" s="2" t="s">
        <v>208</v>
      </c>
      <c r="D577" s="2" t="s">
        <v>113</v>
      </c>
      <c r="E577" s="2" t="s">
        <v>136</v>
      </c>
      <c r="F577" s="2" t="s">
        <v>184</v>
      </c>
      <c r="G577" s="2">
        <f t="shared" si="52"/>
        <v>2.5366907150099753E-5</v>
      </c>
      <c r="H577" s="2" t="s">
        <v>67</v>
      </c>
      <c r="I577" s="2" t="s">
        <v>68</v>
      </c>
      <c r="J577" s="2" t="s">
        <v>69</v>
      </c>
      <c r="K577" s="2" t="s">
        <v>62</v>
      </c>
      <c r="L577" s="2"/>
      <c r="M577" s="38" t="s">
        <v>71</v>
      </c>
    </row>
    <row r="578" spans="1:13" x14ac:dyDescent="0.2">
      <c r="A578" s="4">
        <f>BD61-V78</f>
        <v>0.45992313960061315</v>
      </c>
      <c r="B578" s="59" t="s">
        <v>11</v>
      </c>
      <c r="C578" s="2" t="s">
        <v>209</v>
      </c>
      <c r="D578" s="2" t="s">
        <v>108</v>
      </c>
      <c r="E578" s="2" t="s">
        <v>136</v>
      </c>
      <c r="F578" s="2" t="s">
        <v>8</v>
      </c>
      <c r="G578" s="2">
        <f t="shared" si="52"/>
        <v>4.3594610388683712E-7</v>
      </c>
      <c r="H578" s="2" t="s">
        <v>67</v>
      </c>
      <c r="I578" s="2" t="s">
        <v>68</v>
      </c>
      <c r="J578" s="2" t="s">
        <v>69</v>
      </c>
      <c r="K578" s="2" t="s">
        <v>62</v>
      </c>
      <c r="L578" s="2"/>
      <c r="M578" s="38" t="s">
        <v>71</v>
      </c>
    </row>
    <row r="579" spans="1:13" x14ac:dyDescent="0.2">
      <c r="A579" s="4">
        <f t="shared" ref="A579:A588" si="54">BD62-V79</f>
        <v>1.7009518306103351</v>
      </c>
      <c r="B579" s="59" t="s">
        <v>11</v>
      </c>
      <c r="C579" s="2" t="s">
        <v>209</v>
      </c>
      <c r="D579" s="2" t="s">
        <v>108</v>
      </c>
      <c r="E579" s="2" t="s">
        <v>136</v>
      </c>
      <c r="F579" s="2" t="s">
        <v>12</v>
      </c>
      <c r="G579" s="2">
        <f t="shared" si="52"/>
        <v>1.6122766166922609E-6</v>
      </c>
      <c r="H579" s="2" t="s">
        <v>67</v>
      </c>
      <c r="I579" s="2" t="s">
        <v>68</v>
      </c>
      <c r="J579" s="2" t="s">
        <v>69</v>
      </c>
      <c r="K579" s="2" t="s">
        <v>62</v>
      </c>
      <c r="L579" s="2"/>
      <c r="M579" s="38" t="s">
        <v>71</v>
      </c>
    </row>
    <row r="580" spans="1:13" x14ac:dyDescent="0.2">
      <c r="A580" s="4">
        <f t="shared" si="54"/>
        <v>2.7928323628645213</v>
      </c>
      <c r="B580" s="59" t="s">
        <v>11</v>
      </c>
      <c r="C580" s="2" t="s">
        <v>209</v>
      </c>
      <c r="D580" s="2" t="s">
        <v>108</v>
      </c>
      <c r="E580" s="2" t="s">
        <v>136</v>
      </c>
      <c r="F580" s="2" t="s">
        <v>13</v>
      </c>
      <c r="G580" s="2">
        <f t="shared" si="52"/>
        <v>2.6472344671701626E-6</v>
      </c>
      <c r="H580" s="2" t="s">
        <v>67</v>
      </c>
      <c r="I580" s="2" t="s">
        <v>68</v>
      </c>
      <c r="J580" s="2" t="s">
        <v>69</v>
      </c>
      <c r="K580" s="2" t="s">
        <v>62</v>
      </c>
      <c r="L580" s="2"/>
      <c r="M580" s="38" t="s">
        <v>71</v>
      </c>
    </row>
    <row r="581" spans="1:13" x14ac:dyDescent="0.2">
      <c r="A581" s="4">
        <f t="shared" si="54"/>
        <v>0.32522780634360204</v>
      </c>
      <c r="B581" s="59" t="s">
        <v>11</v>
      </c>
      <c r="C581" s="2" t="s">
        <v>209</v>
      </c>
      <c r="D581" s="2" t="s">
        <v>108</v>
      </c>
      <c r="E581" s="2" t="s">
        <v>136</v>
      </c>
      <c r="F581" s="2" t="s">
        <v>14</v>
      </c>
      <c r="G581" s="2">
        <f t="shared" si="52"/>
        <v>3.0827280222142378E-7</v>
      </c>
      <c r="H581" s="2" t="s">
        <v>67</v>
      </c>
      <c r="I581" s="2" t="s">
        <v>68</v>
      </c>
      <c r="J581" s="2" t="s">
        <v>69</v>
      </c>
      <c r="K581" s="2" t="s">
        <v>62</v>
      </c>
      <c r="L581" s="2"/>
      <c r="M581" s="38" t="s">
        <v>71</v>
      </c>
    </row>
    <row r="582" spans="1:13" x14ac:dyDescent="0.2">
      <c r="A582" s="4">
        <f t="shared" si="54"/>
        <v>0.18081720282198255</v>
      </c>
      <c r="B582" s="59" t="s">
        <v>11</v>
      </c>
      <c r="C582" s="2" t="s">
        <v>209</v>
      </c>
      <c r="D582" s="2" t="s">
        <v>108</v>
      </c>
      <c r="E582" s="2" t="s">
        <v>136</v>
      </c>
      <c r="F582" s="2" t="s">
        <v>15</v>
      </c>
      <c r="G582" s="2">
        <f t="shared" si="52"/>
        <v>1.7139071357533889E-7</v>
      </c>
      <c r="H582" s="2" t="s">
        <v>67</v>
      </c>
      <c r="I582" s="2" t="s">
        <v>68</v>
      </c>
      <c r="J582" s="2" t="s">
        <v>69</v>
      </c>
      <c r="K582" s="2" t="s">
        <v>62</v>
      </c>
      <c r="L582" s="2"/>
      <c r="M582" s="38" t="s">
        <v>71</v>
      </c>
    </row>
    <row r="583" spans="1:13" x14ac:dyDescent="0.2">
      <c r="A583" s="4">
        <f t="shared" si="54"/>
        <v>3.6806702778197113</v>
      </c>
      <c r="B583" s="59" t="s">
        <v>11</v>
      </c>
      <c r="C583" s="2" t="s">
        <v>209</v>
      </c>
      <c r="D583" s="2" t="s">
        <v>108</v>
      </c>
      <c r="E583" s="2" t="s">
        <v>136</v>
      </c>
      <c r="F583" s="2" t="s">
        <v>16</v>
      </c>
      <c r="G583" s="2">
        <f t="shared" si="52"/>
        <v>3.4887869931940393E-6</v>
      </c>
      <c r="H583" s="2" t="s">
        <v>67</v>
      </c>
      <c r="I583" s="2" t="s">
        <v>68</v>
      </c>
      <c r="J583" s="2" t="s">
        <v>69</v>
      </c>
      <c r="K583" s="2" t="s">
        <v>62</v>
      </c>
      <c r="L583" s="2"/>
      <c r="M583" s="38" t="s">
        <v>71</v>
      </c>
    </row>
    <row r="584" spans="1:13" x14ac:dyDescent="0.2">
      <c r="A584" s="4">
        <f t="shared" si="54"/>
        <v>2.1871123467864295E-2</v>
      </c>
      <c r="B584" s="59" t="s">
        <v>11</v>
      </c>
      <c r="C584" s="2" t="s">
        <v>209</v>
      </c>
      <c r="D584" s="2" t="s">
        <v>108</v>
      </c>
      <c r="E584" s="2" t="s">
        <v>136</v>
      </c>
      <c r="F584" s="2" t="s">
        <v>17</v>
      </c>
      <c r="G584" s="2">
        <f t="shared" si="52"/>
        <v>2.0730922718354783E-8</v>
      </c>
      <c r="H584" s="2" t="s">
        <v>67</v>
      </c>
      <c r="I584" s="2" t="s">
        <v>68</v>
      </c>
      <c r="J584" s="2" t="s">
        <v>69</v>
      </c>
      <c r="K584" s="2" t="s">
        <v>62</v>
      </c>
      <c r="L584" s="2"/>
      <c r="M584" s="38" t="s">
        <v>71</v>
      </c>
    </row>
    <row r="585" spans="1:13" x14ac:dyDescent="0.2">
      <c r="A585" s="4">
        <f t="shared" si="54"/>
        <v>5.1179707665498092E-2</v>
      </c>
      <c r="B585" s="59" t="s">
        <v>11</v>
      </c>
      <c r="C585" s="2" t="s">
        <v>209</v>
      </c>
      <c r="D585" s="2" t="s">
        <v>108</v>
      </c>
      <c r="E585" s="2" t="s">
        <v>136</v>
      </c>
      <c r="F585" s="2" t="s">
        <v>18</v>
      </c>
      <c r="G585" s="2">
        <f t="shared" si="52"/>
        <v>4.8511571246917625E-8</v>
      </c>
      <c r="H585" s="2" t="s">
        <v>67</v>
      </c>
      <c r="I585" s="2" t="s">
        <v>68</v>
      </c>
      <c r="J585" s="2" t="s">
        <v>69</v>
      </c>
      <c r="K585" s="2" t="s">
        <v>62</v>
      </c>
      <c r="L585" s="2"/>
      <c r="M585" s="38" t="s">
        <v>71</v>
      </c>
    </row>
    <row r="586" spans="1:13" x14ac:dyDescent="0.2">
      <c r="A586" s="4">
        <f t="shared" si="54"/>
        <v>7.9727879941326503</v>
      </c>
      <c r="B586" s="59" t="s">
        <v>11</v>
      </c>
      <c r="C586" s="2" t="s">
        <v>209</v>
      </c>
      <c r="D586" s="2" t="s">
        <v>108</v>
      </c>
      <c r="E586" s="2" t="s">
        <v>136</v>
      </c>
      <c r="F586" s="2" t="s">
        <v>79</v>
      </c>
      <c r="G586" s="2">
        <f t="shared" si="52"/>
        <v>7.5571450181352124E-6</v>
      </c>
      <c r="H586" s="2" t="s">
        <v>67</v>
      </c>
      <c r="I586" s="2" t="s">
        <v>68</v>
      </c>
      <c r="J586" s="2" t="s">
        <v>69</v>
      </c>
      <c r="K586" s="2" t="s">
        <v>62</v>
      </c>
      <c r="L586" s="2"/>
      <c r="M586" s="38" t="s">
        <v>71</v>
      </c>
    </row>
    <row r="587" spans="1:13" x14ac:dyDescent="0.2">
      <c r="A587" s="4">
        <f t="shared" si="54"/>
        <v>7.0702490157655173E-2</v>
      </c>
      <c r="B587" s="59" t="s">
        <v>11</v>
      </c>
      <c r="C587" s="2" t="s">
        <v>209</v>
      </c>
      <c r="D587" s="2" t="s">
        <v>108</v>
      </c>
      <c r="E587" s="2" t="s">
        <v>136</v>
      </c>
      <c r="F587" s="2" t="s">
        <v>20</v>
      </c>
      <c r="G587" s="2">
        <f t="shared" si="52"/>
        <v>6.7016578348488322E-8</v>
      </c>
      <c r="H587" s="2" t="s">
        <v>67</v>
      </c>
      <c r="I587" s="2" t="s">
        <v>68</v>
      </c>
      <c r="J587" s="2" t="s">
        <v>69</v>
      </c>
      <c r="K587" s="2" t="s">
        <v>62</v>
      </c>
      <c r="L587" s="2"/>
      <c r="M587" s="38" t="s">
        <v>71</v>
      </c>
    </row>
    <row r="588" spans="1:13" x14ac:dyDescent="0.2">
      <c r="A588" s="4">
        <f t="shared" si="54"/>
        <v>-160344.29806947822</v>
      </c>
      <c r="B588" s="59" t="s">
        <v>11</v>
      </c>
      <c r="C588" s="2" t="s">
        <v>209</v>
      </c>
      <c r="D588" s="2" t="s">
        <v>108</v>
      </c>
      <c r="E588" s="2" t="s">
        <v>136</v>
      </c>
      <c r="F588" s="2" t="s">
        <v>21</v>
      </c>
      <c r="G588" s="2">
        <f t="shared" si="52"/>
        <v>-0.15198511665353384</v>
      </c>
      <c r="H588" s="2" t="s">
        <v>67</v>
      </c>
      <c r="I588" s="2" t="s">
        <v>68</v>
      </c>
      <c r="J588" s="2" t="s">
        <v>69</v>
      </c>
      <c r="K588" s="2" t="s">
        <v>62</v>
      </c>
      <c r="L588" s="2"/>
      <c r="M588" s="38" t="s">
        <v>213</v>
      </c>
    </row>
    <row r="589" spans="1:13" x14ac:dyDescent="0.2">
      <c r="A589" s="4">
        <f>BD72-V92</f>
        <v>0</v>
      </c>
      <c r="B589" s="59" t="s">
        <v>11</v>
      </c>
      <c r="C589" s="2" t="s">
        <v>209</v>
      </c>
      <c r="D589" s="2" t="s">
        <v>108</v>
      </c>
      <c r="E589" s="2" t="s">
        <v>136</v>
      </c>
      <c r="F589" s="2" t="s">
        <v>182</v>
      </c>
      <c r="G589" s="2">
        <f t="shared" si="52"/>
        <v>0</v>
      </c>
      <c r="H589" s="2" t="s">
        <v>67</v>
      </c>
      <c r="I589" s="2" t="s">
        <v>68</v>
      </c>
      <c r="J589" s="2" t="s">
        <v>69</v>
      </c>
      <c r="K589" s="2" t="s">
        <v>62</v>
      </c>
      <c r="L589" s="2"/>
      <c r="M589" s="38" t="s">
        <v>71</v>
      </c>
    </row>
    <row r="590" spans="1:13" x14ac:dyDescent="0.2">
      <c r="A590" s="4">
        <f>BD73-V93</f>
        <v>0</v>
      </c>
      <c r="B590" s="59" t="s">
        <v>11</v>
      </c>
      <c r="C590" s="2" t="s">
        <v>209</v>
      </c>
      <c r="D590" s="2" t="s">
        <v>108</v>
      </c>
      <c r="E590" s="2" t="s">
        <v>136</v>
      </c>
      <c r="F590" s="2" t="s">
        <v>183</v>
      </c>
      <c r="G590" s="2">
        <f t="shared" si="52"/>
        <v>0</v>
      </c>
      <c r="H590" s="2" t="s">
        <v>67</v>
      </c>
      <c r="I590" s="2" t="s">
        <v>68</v>
      </c>
      <c r="J590" s="2" t="s">
        <v>69</v>
      </c>
      <c r="K590" s="2" t="s">
        <v>62</v>
      </c>
      <c r="L590" s="2"/>
      <c r="M590" s="38" t="s">
        <v>71</v>
      </c>
    </row>
    <row r="591" spans="1:13" x14ac:dyDescent="0.2">
      <c r="A591" s="4">
        <f>BD74-V94</f>
        <v>0</v>
      </c>
      <c r="B591" s="59" t="s">
        <v>11</v>
      </c>
      <c r="C591" s="2" t="s">
        <v>209</v>
      </c>
      <c r="D591" s="2" t="s">
        <v>108</v>
      </c>
      <c r="E591" s="2" t="s">
        <v>136</v>
      </c>
      <c r="F591" s="2" t="s">
        <v>184</v>
      </c>
      <c r="G591" s="2">
        <f t="shared" si="52"/>
        <v>0</v>
      </c>
      <c r="H591" s="2" t="s">
        <v>67</v>
      </c>
      <c r="I591" s="2" t="s">
        <v>68</v>
      </c>
      <c r="J591" s="2" t="s">
        <v>69</v>
      </c>
      <c r="K591" s="2" t="s">
        <v>62</v>
      </c>
      <c r="L591" s="2"/>
      <c r="M591" s="38" t="s">
        <v>71</v>
      </c>
    </row>
    <row r="592" spans="1:13" x14ac:dyDescent="0.2">
      <c r="A592" s="4">
        <f>BE61</f>
        <v>0</v>
      </c>
      <c r="B592" s="59" t="s">
        <v>11</v>
      </c>
      <c r="C592" s="2" t="s">
        <v>209</v>
      </c>
      <c r="D592" s="2" t="s">
        <v>210</v>
      </c>
      <c r="E592" s="2" t="s">
        <v>136</v>
      </c>
      <c r="F592" s="2" t="s">
        <v>8</v>
      </c>
      <c r="G592" s="2">
        <f t="shared" si="52"/>
        <v>0</v>
      </c>
      <c r="H592" s="2" t="s">
        <v>67</v>
      </c>
      <c r="I592" s="2" t="s">
        <v>68</v>
      </c>
      <c r="J592" s="2" t="s">
        <v>69</v>
      </c>
      <c r="K592" s="2" t="s">
        <v>62</v>
      </c>
      <c r="L592" s="2"/>
      <c r="M592" s="38" t="s">
        <v>71</v>
      </c>
    </row>
    <row r="593" spans="1:13" x14ac:dyDescent="0.2">
      <c r="A593" s="4">
        <f t="shared" ref="A593:A605" si="55">BE62</f>
        <v>0</v>
      </c>
      <c r="B593" s="59" t="s">
        <v>11</v>
      </c>
      <c r="C593" s="2" t="s">
        <v>209</v>
      </c>
      <c r="D593" s="2" t="s">
        <v>210</v>
      </c>
      <c r="E593" s="2" t="s">
        <v>136</v>
      </c>
      <c r="F593" s="2" t="s">
        <v>12</v>
      </c>
      <c r="G593" s="2">
        <f t="shared" si="52"/>
        <v>0</v>
      </c>
      <c r="H593" s="2" t="s">
        <v>67</v>
      </c>
      <c r="I593" s="2" t="s">
        <v>68</v>
      </c>
      <c r="J593" s="2" t="s">
        <v>69</v>
      </c>
      <c r="K593" s="2" t="s">
        <v>62</v>
      </c>
      <c r="L593" s="2"/>
      <c r="M593" s="38" t="s">
        <v>71</v>
      </c>
    </row>
    <row r="594" spans="1:13" x14ac:dyDescent="0.2">
      <c r="A594" s="4">
        <f t="shared" si="55"/>
        <v>3</v>
      </c>
      <c r="B594" s="59" t="s">
        <v>11</v>
      </c>
      <c r="C594" s="2" t="s">
        <v>209</v>
      </c>
      <c r="D594" s="2" t="s">
        <v>210</v>
      </c>
      <c r="E594" s="2" t="s">
        <v>136</v>
      </c>
      <c r="F594" s="2" t="s">
        <v>13</v>
      </c>
      <c r="G594" s="2">
        <f t="shared" si="52"/>
        <v>2.8436018957345973E-6</v>
      </c>
      <c r="H594" s="2" t="s">
        <v>67</v>
      </c>
      <c r="I594" s="2" t="s">
        <v>68</v>
      </c>
      <c r="J594" s="2" t="s">
        <v>69</v>
      </c>
      <c r="K594" s="2" t="s">
        <v>62</v>
      </c>
      <c r="L594" s="2"/>
      <c r="M594" s="38" t="s">
        <v>71</v>
      </c>
    </row>
    <row r="595" spans="1:13" x14ac:dyDescent="0.2">
      <c r="A595" s="4">
        <f t="shared" si="55"/>
        <v>0</v>
      </c>
      <c r="B595" s="59" t="s">
        <v>11</v>
      </c>
      <c r="C595" s="2" t="s">
        <v>209</v>
      </c>
      <c r="D595" s="2" t="s">
        <v>210</v>
      </c>
      <c r="E595" s="2" t="s">
        <v>136</v>
      </c>
      <c r="F595" s="2" t="s">
        <v>14</v>
      </c>
      <c r="G595" s="2">
        <f t="shared" si="52"/>
        <v>0</v>
      </c>
      <c r="H595" s="2" t="s">
        <v>67</v>
      </c>
      <c r="I595" s="2" t="s">
        <v>68</v>
      </c>
      <c r="J595" s="2" t="s">
        <v>69</v>
      </c>
      <c r="K595" s="2" t="s">
        <v>62</v>
      </c>
      <c r="L595" s="2"/>
      <c r="M595" s="38" t="s">
        <v>71</v>
      </c>
    </row>
    <row r="596" spans="1:13" x14ac:dyDescent="0.2">
      <c r="A596" s="4">
        <f t="shared" si="55"/>
        <v>0</v>
      </c>
      <c r="B596" s="59" t="s">
        <v>11</v>
      </c>
      <c r="C596" s="2" t="s">
        <v>209</v>
      </c>
      <c r="D596" s="2" t="s">
        <v>210</v>
      </c>
      <c r="E596" s="2" t="s">
        <v>136</v>
      </c>
      <c r="F596" s="2" t="s">
        <v>15</v>
      </c>
      <c r="G596" s="2">
        <f t="shared" si="52"/>
        <v>0</v>
      </c>
      <c r="H596" s="2" t="s">
        <v>67</v>
      </c>
      <c r="I596" s="2" t="s">
        <v>68</v>
      </c>
      <c r="J596" s="2" t="s">
        <v>69</v>
      </c>
      <c r="K596" s="2" t="s">
        <v>62</v>
      </c>
      <c r="L596" s="2"/>
      <c r="M596" s="38" t="s">
        <v>71</v>
      </c>
    </row>
    <row r="597" spans="1:13" x14ac:dyDescent="0.2">
      <c r="A597" s="4">
        <f t="shared" si="55"/>
        <v>16.399999999999999</v>
      </c>
      <c r="B597" s="59" t="s">
        <v>11</v>
      </c>
      <c r="C597" s="2" t="s">
        <v>209</v>
      </c>
      <c r="D597" s="2" t="s">
        <v>210</v>
      </c>
      <c r="E597" s="2" t="s">
        <v>136</v>
      </c>
      <c r="F597" s="2" t="s">
        <v>16</v>
      </c>
      <c r="G597" s="2">
        <f t="shared" si="52"/>
        <v>1.5545023696682462E-5</v>
      </c>
      <c r="H597" s="2" t="s">
        <v>67</v>
      </c>
      <c r="I597" s="2" t="s">
        <v>68</v>
      </c>
      <c r="J597" s="2" t="s">
        <v>69</v>
      </c>
      <c r="K597" s="2" t="s">
        <v>62</v>
      </c>
      <c r="L597" s="2"/>
      <c r="M597" s="38" t="s">
        <v>71</v>
      </c>
    </row>
    <row r="598" spans="1:13" x14ac:dyDescent="0.2">
      <c r="A598" s="4">
        <f t="shared" si="55"/>
        <v>0</v>
      </c>
      <c r="B598" s="59" t="s">
        <v>11</v>
      </c>
      <c r="C598" s="2" t="s">
        <v>209</v>
      </c>
      <c r="D598" s="2" t="s">
        <v>210</v>
      </c>
      <c r="E598" s="2" t="s">
        <v>136</v>
      </c>
      <c r="F598" s="2" t="s">
        <v>17</v>
      </c>
      <c r="G598" s="2">
        <f t="shared" si="52"/>
        <v>0</v>
      </c>
      <c r="H598" s="2" t="s">
        <v>67</v>
      </c>
      <c r="I598" s="2" t="s">
        <v>68</v>
      </c>
      <c r="J598" s="2" t="s">
        <v>69</v>
      </c>
      <c r="K598" s="2" t="s">
        <v>62</v>
      </c>
      <c r="L598" s="2"/>
      <c r="M598" s="38" t="s">
        <v>71</v>
      </c>
    </row>
    <row r="599" spans="1:13" x14ac:dyDescent="0.2">
      <c r="A599" s="4">
        <f t="shared" si="55"/>
        <v>0</v>
      </c>
      <c r="B599" s="59" t="s">
        <v>11</v>
      </c>
      <c r="C599" s="2" t="s">
        <v>209</v>
      </c>
      <c r="D599" s="2" t="s">
        <v>210</v>
      </c>
      <c r="E599" s="2" t="s">
        <v>136</v>
      </c>
      <c r="F599" s="2" t="s">
        <v>18</v>
      </c>
      <c r="G599" s="2">
        <f t="shared" si="52"/>
        <v>0</v>
      </c>
      <c r="H599" s="2" t="s">
        <v>67</v>
      </c>
      <c r="I599" s="2" t="s">
        <v>68</v>
      </c>
      <c r="J599" s="2" t="s">
        <v>69</v>
      </c>
      <c r="K599" s="2" t="s">
        <v>62</v>
      </c>
      <c r="L599" s="2"/>
      <c r="M599" s="38" t="s">
        <v>71</v>
      </c>
    </row>
    <row r="600" spans="1:13" x14ac:dyDescent="0.2">
      <c r="A600" s="4">
        <f t="shared" si="55"/>
        <v>0</v>
      </c>
      <c r="B600" s="59" t="s">
        <v>11</v>
      </c>
      <c r="C600" s="2" t="s">
        <v>209</v>
      </c>
      <c r="D600" s="2" t="s">
        <v>210</v>
      </c>
      <c r="E600" s="2" t="s">
        <v>136</v>
      </c>
      <c r="F600" s="2" t="s">
        <v>79</v>
      </c>
      <c r="G600" s="2">
        <f t="shared" si="52"/>
        <v>0</v>
      </c>
      <c r="H600" s="2" t="s">
        <v>67</v>
      </c>
      <c r="I600" s="2" t="s">
        <v>68</v>
      </c>
      <c r="J600" s="2" t="s">
        <v>69</v>
      </c>
      <c r="K600" s="2" t="s">
        <v>62</v>
      </c>
      <c r="L600" s="2"/>
      <c r="M600" s="38" t="s">
        <v>71</v>
      </c>
    </row>
    <row r="601" spans="1:13" x14ac:dyDescent="0.2">
      <c r="A601" s="4">
        <f t="shared" si="55"/>
        <v>0</v>
      </c>
      <c r="B601" s="59" t="s">
        <v>11</v>
      </c>
      <c r="C601" s="2" t="s">
        <v>209</v>
      </c>
      <c r="D601" s="2" t="s">
        <v>210</v>
      </c>
      <c r="E601" s="2" t="s">
        <v>136</v>
      </c>
      <c r="F601" s="2" t="s">
        <v>20</v>
      </c>
      <c r="G601" s="2">
        <f t="shared" si="52"/>
        <v>0</v>
      </c>
      <c r="H601" s="2" t="s">
        <v>67</v>
      </c>
      <c r="I601" s="2" t="s">
        <v>68</v>
      </c>
      <c r="J601" s="2" t="s">
        <v>69</v>
      </c>
      <c r="K601" s="2" t="s">
        <v>62</v>
      </c>
      <c r="L601" s="2"/>
      <c r="M601" s="38" t="s">
        <v>71</v>
      </c>
    </row>
    <row r="602" spans="1:13" x14ac:dyDescent="0.2">
      <c r="A602" s="4">
        <f t="shared" si="55"/>
        <v>0</v>
      </c>
      <c r="B602" s="59" t="s">
        <v>11</v>
      </c>
      <c r="C602" s="2" t="s">
        <v>209</v>
      </c>
      <c r="D602" s="2" t="s">
        <v>210</v>
      </c>
      <c r="E602" s="2" t="s">
        <v>136</v>
      </c>
      <c r="F602" s="2" t="s">
        <v>21</v>
      </c>
      <c r="G602" s="2">
        <f t="shared" si="52"/>
        <v>0</v>
      </c>
      <c r="H602" s="2" t="s">
        <v>67</v>
      </c>
      <c r="I602" s="2" t="s">
        <v>68</v>
      </c>
      <c r="J602" s="2" t="s">
        <v>69</v>
      </c>
      <c r="K602" s="2" t="s">
        <v>62</v>
      </c>
      <c r="L602" s="2"/>
      <c r="M602" s="38" t="s">
        <v>213</v>
      </c>
    </row>
    <row r="603" spans="1:13" x14ac:dyDescent="0.2">
      <c r="A603" s="4">
        <f t="shared" si="55"/>
        <v>0</v>
      </c>
      <c r="B603" s="59" t="s">
        <v>11</v>
      </c>
      <c r="C603" s="2" t="s">
        <v>209</v>
      </c>
      <c r="D603" s="2" t="s">
        <v>210</v>
      </c>
      <c r="E603" s="2" t="s">
        <v>136</v>
      </c>
      <c r="F603" s="2" t="s">
        <v>182</v>
      </c>
      <c r="G603" s="2">
        <f t="shared" si="52"/>
        <v>0</v>
      </c>
      <c r="H603" s="2" t="s">
        <v>67</v>
      </c>
      <c r="I603" s="2" t="s">
        <v>68</v>
      </c>
      <c r="J603" s="2" t="s">
        <v>69</v>
      </c>
      <c r="K603" s="2" t="s">
        <v>62</v>
      </c>
      <c r="L603" s="2"/>
      <c r="M603" s="38" t="s">
        <v>71</v>
      </c>
    </row>
    <row r="604" spans="1:13" x14ac:dyDescent="0.2">
      <c r="A604" s="4">
        <f t="shared" si="55"/>
        <v>0</v>
      </c>
      <c r="B604" s="59" t="s">
        <v>11</v>
      </c>
      <c r="C604" s="2" t="s">
        <v>209</v>
      </c>
      <c r="D604" s="2" t="s">
        <v>210</v>
      </c>
      <c r="E604" s="2" t="s">
        <v>136</v>
      </c>
      <c r="F604" s="2" t="s">
        <v>183</v>
      </c>
      <c r="G604" s="2">
        <f t="shared" si="52"/>
        <v>0</v>
      </c>
      <c r="H604" s="2" t="s">
        <v>67</v>
      </c>
      <c r="I604" s="2" t="s">
        <v>68</v>
      </c>
      <c r="J604" s="2" t="s">
        <v>69</v>
      </c>
      <c r="K604" s="2" t="s">
        <v>62</v>
      </c>
      <c r="L604" s="2"/>
      <c r="M604" s="38" t="s">
        <v>71</v>
      </c>
    </row>
    <row r="605" spans="1:13" x14ac:dyDescent="0.2">
      <c r="A605" s="4">
        <f t="shared" si="55"/>
        <v>0</v>
      </c>
      <c r="B605" s="59" t="s">
        <v>11</v>
      </c>
      <c r="C605" s="2" t="s">
        <v>209</v>
      </c>
      <c r="D605" s="2" t="s">
        <v>210</v>
      </c>
      <c r="E605" s="2" t="s">
        <v>136</v>
      </c>
      <c r="F605" s="2" t="s">
        <v>184</v>
      </c>
      <c r="G605" s="2">
        <f t="shared" si="52"/>
        <v>0</v>
      </c>
      <c r="H605" s="2" t="s">
        <v>67</v>
      </c>
      <c r="I605" s="2" t="s">
        <v>68</v>
      </c>
      <c r="J605" s="2" t="s">
        <v>69</v>
      </c>
      <c r="K605" s="2" t="s">
        <v>62</v>
      </c>
      <c r="L605" s="2"/>
      <c r="M605" s="38" t="s">
        <v>71</v>
      </c>
    </row>
    <row r="606" spans="1:13" x14ac:dyDescent="0.2">
      <c r="A606" s="4">
        <f>BK61</f>
        <v>5.668188918394355</v>
      </c>
      <c r="B606" s="59" t="s">
        <v>11</v>
      </c>
      <c r="C606" s="2" t="s">
        <v>209</v>
      </c>
      <c r="D606" s="2" t="s">
        <v>113</v>
      </c>
      <c r="E606" s="2" t="s">
        <v>136</v>
      </c>
      <c r="F606" s="2" t="s">
        <v>8</v>
      </c>
      <c r="G606" s="2">
        <f t="shared" si="52"/>
        <v>5.3726909179093418E-6</v>
      </c>
      <c r="H606" s="2" t="s">
        <v>67</v>
      </c>
      <c r="I606" s="2" t="s">
        <v>68</v>
      </c>
      <c r="J606" s="2" t="s">
        <v>69</v>
      </c>
      <c r="K606" s="2" t="s">
        <v>62</v>
      </c>
      <c r="L606" s="2"/>
      <c r="M606" s="38" t="s">
        <v>71</v>
      </c>
    </row>
    <row r="607" spans="1:13" x14ac:dyDescent="0.2">
      <c r="A607" s="4">
        <f t="shared" ref="A607:A619" si="56">BK62</f>
        <v>17.960668169158783</v>
      </c>
      <c r="B607" s="59" t="s">
        <v>11</v>
      </c>
      <c r="C607" s="2" t="s">
        <v>209</v>
      </c>
      <c r="D607" s="2" t="s">
        <v>113</v>
      </c>
      <c r="E607" s="2" t="s">
        <v>136</v>
      </c>
      <c r="F607" s="2" t="s">
        <v>12</v>
      </c>
      <c r="G607" s="2">
        <f t="shared" si="52"/>
        <v>1.7024330018159984E-5</v>
      </c>
      <c r="H607" s="2" t="s">
        <v>67</v>
      </c>
      <c r="I607" s="2" t="s">
        <v>68</v>
      </c>
      <c r="J607" s="2" t="s">
        <v>69</v>
      </c>
      <c r="K607" s="2" t="s">
        <v>62</v>
      </c>
      <c r="L607" s="2"/>
      <c r="M607" s="38" t="s">
        <v>71</v>
      </c>
    </row>
    <row r="608" spans="1:13" x14ac:dyDescent="0.2">
      <c r="A608" s="4">
        <f t="shared" si="56"/>
        <v>35.18248637724998</v>
      </c>
      <c r="B608" s="59" t="s">
        <v>11</v>
      </c>
      <c r="C608" s="2" t="s">
        <v>209</v>
      </c>
      <c r="D608" s="2" t="s">
        <v>113</v>
      </c>
      <c r="E608" s="2" t="s">
        <v>136</v>
      </c>
      <c r="F608" s="2" t="s">
        <v>13</v>
      </c>
      <c r="G608" s="2">
        <f t="shared" si="52"/>
        <v>3.3348328319668226E-5</v>
      </c>
      <c r="H608" s="2" t="s">
        <v>67</v>
      </c>
      <c r="I608" s="2" t="s">
        <v>68</v>
      </c>
      <c r="J608" s="2" t="s">
        <v>69</v>
      </c>
      <c r="K608" s="2" t="s">
        <v>62</v>
      </c>
      <c r="L608" s="2"/>
      <c r="M608" s="38" t="s">
        <v>71</v>
      </c>
    </row>
    <row r="609" spans="1:13" x14ac:dyDescent="0.2">
      <c r="A609" s="4">
        <f t="shared" si="56"/>
        <v>6.3193608672212065</v>
      </c>
      <c r="B609" s="59" t="s">
        <v>11</v>
      </c>
      <c r="C609" s="2" t="s">
        <v>209</v>
      </c>
      <c r="D609" s="2" t="s">
        <v>113</v>
      </c>
      <c r="E609" s="2" t="s">
        <v>136</v>
      </c>
      <c r="F609" s="2" t="s">
        <v>14</v>
      </c>
      <c r="G609" s="2">
        <f t="shared" si="52"/>
        <v>5.9899155139537505E-6</v>
      </c>
      <c r="H609" s="2" t="s">
        <v>67</v>
      </c>
      <c r="I609" s="2" t="s">
        <v>68</v>
      </c>
      <c r="J609" s="2" t="s">
        <v>69</v>
      </c>
      <c r="K609" s="2" t="s">
        <v>62</v>
      </c>
      <c r="L609" s="2"/>
      <c r="M609" s="38" t="s">
        <v>71</v>
      </c>
    </row>
    <row r="610" spans="1:13" x14ac:dyDescent="0.2">
      <c r="A610" s="4">
        <f t="shared" si="56"/>
        <v>2.7380610136590984</v>
      </c>
      <c r="B610" s="59" t="s">
        <v>11</v>
      </c>
      <c r="C610" s="2" t="s">
        <v>209</v>
      </c>
      <c r="D610" s="2" t="s">
        <v>113</v>
      </c>
      <c r="E610" s="2" t="s">
        <v>136</v>
      </c>
      <c r="F610" s="2" t="s">
        <v>15</v>
      </c>
      <c r="G610" s="2">
        <f t="shared" si="52"/>
        <v>2.5953184963593352E-6</v>
      </c>
      <c r="H610" s="2" t="s">
        <v>67</v>
      </c>
      <c r="I610" s="2" t="s">
        <v>68</v>
      </c>
      <c r="J610" s="2" t="s">
        <v>69</v>
      </c>
      <c r="K610" s="2" t="s">
        <v>62</v>
      </c>
      <c r="L610" s="2"/>
      <c r="M610" s="38" t="s">
        <v>71</v>
      </c>
    </row>
    <row r="611" spans="1:13" x14ac:dyDescent="0.2">
      <c r="A611" s="4">
        <f t="shared" si="56"/>
        <v>86.528730659374773</v>
      </c>
      <c r="B611" s="59" t="s">
        <v>11</v>
      </c>
      <c r="C611" s="2" t="s">
        <v>209</v>
      </c>
      <c r="D611" s="2" t="s">
        <v>113</v>
      </c>
      <c r="E611" s="2" t="s">
        <v>136</v>
      </c>
      <c r="F611" s="2" t="s">
        <v>16</v>
      </c>
      <c r="G611" s="2">
        <f t="shared" si="52"/>
        <v>8.2017754179502158E-5</v>
      </c>
      <c r="H611" s="2" t="s">
        <v>67</v>
      </c>
      <c r="I611" s="2" t="s">
        <v>68</v>
      </c>
      <c r="J611" s="2" t="s">
        <v>69</v>
      </c>
      <c r="K611" s="2" t="s">
        <v>62</v>
      </c>
      <c r="L611" s="2"/>
      <c r="M611" s="38" t="s">
        <v>71</v>
      </c>
    </row>
    <row r="612" spans="1:13" x14ac:dyDescent="0.2">
      <c r="A612" s="4">
        <f t="shared" si="56"/>
        <v>0.22487182227921299</v>
      </c>
      <c r="B612" s="59" t="s">
        <v>11</v>
      </c>
      <c r="C612" s="2" t="s">
        <v>209</v>
      </c>
      <c r="D612" s="2" t="s">
        <v>113</v>
      </c>
      <c r="E612" s="2" t="s">
        <v>136</v>
      </c>
      <c r="F612" s="2" t="s">
        <v>17</v>
      </c>
      <c r="G612" s="2">
        <f t="shared" si="52"/>
        <v>2.131486467101545E-7</v>
      </c>
      <c r="H612" s="2" t="s">
        <v>67</v>
      </c>
      <c r="I612" s="2" t="s">
        <v>68</v>
      </c>
      <c r="J612" s="2" t="s">
        <v>69</v>
      </c>
      <c r="K612" s="2" t="s">
        <v>62</v>
      </c>
      <c r="L612" s="2"/>
      <c r="M612" s="38" t="s">
        <v>71</v>
      </c>
    </row>
    <row r="613" spans="1:13" x14ac:dyDescent="0.2">
      <c r="A613" s="4">
        <f t="shared" si="56"/>
        <v>0.53081331395036246</v>
      </c>
      <c r="B613" s="59" t="s">
        <v>11</v>
      </c>
      <c r="C613" s="2" t="s">
        <v>209</v>
      </c>
      <c r="D613" s="2" t="s">
        <v>113</v>
      </c>
      <c r="E613" s="2" t="s">
        <v>136</v>
      </c>
      <c r="F613" s="2" t="s">
        <v>18</v>
      </c>
      <c r="G613" s="2">
        <f t="shared" si="52"/>
        <v>5.0314058194347149E-7</v>
      </c>
      <c r="H613" s="2" t="s">
        <v>67</v>
      </c>
      <c r="I613" s="2" t="s">
        <v>68</v>
      </c>
      <c r="J613" s="2" t="s">
        <v>69</v>
      </c>
      <c r="K613" s="2" t="s">
        <v>62</v>
      </c>
      <c r="L613" s="2"/>
      <c r="M613" s="38" t="s">
        <v>71</v>
      </c>
    </row>
    <row r="614" spans="1:13" x14ac:dyDescent="0.2">
      <c r="A614" s="4">
        <f t="shared" si="56"/>
        <v>99.450721018250505</v>
      </c>
      <c r="B614" s="59" t="s">
        <v>11</v>
      </c>
      <c r="C614" s="2" t="s">
        <v>209</v>
      </c>
      <c r="D614" s="2" t="s">
        <v>113</v>
      </c>
      <c r="E614" s="2" t="s">
        <v>136</v>
      </c>
      <c r="F614" s="2" t="s">
        <v>79</v>
      </c>
      <c r="G614" s="2">
        <f t="shared" si="52"/>
        <v>9.4266086273223234E-5</v>
      </c>
      <c r="H614" s="2" t="s">
        <v>67</v>
      </c>
      <c r="I614" s="2" t="s">
        <v>68</v>
      </c>
      <c r="J614" s="2" t="s">
        <v>69</v>
      </c>
      <c r="K614" s="2" t="s">
        <v>62</v>
      </c>
      <c r="L614" s="2"/>
      <c r="M614" s="38" t="s">
        <v>71</v>
      </c>
    </row>
    <row r="615" spans="1:13" x14ac:dyDescent="0.2">
      <c r="A615" s="4">
        <f t="shared" si="56"/>
        <v>0.78574472018096031</v>
      </c>
      <c r="B615" s="59" t="s">
        <v>11</v>
      </c>
      <c r="C615" s="2" t="s">
        <v>209</v>
      </c>
      <c r="D615" s="2" t="s">
        <v>113</v>
      </c>
      <c r="E615" s="2" t="s">
        <v>136</v>
      </c>
      <c r="F615" s="2" t="s">
        <v>20</v>
      </c>
      <c r="G615" s="2">
        <f t="shared" si="52"/>
        <v>7.4478172529000983E-7</v>
      </c>
      <c r="H615" s="2" t="s">
        <v>67</v>
      </c>
      <c r="I615" s="2" t="s">
        <v>68</v>
      </c>
      <c r="J615" s="2" t="s">
        <v>69</v>
      </c>
      <c r="K615" s="2" t="s">
        <v>62</v>
      </c>
      <c r="L615" s="2"/>
      <c r="M615" s="38" t="s">
        <v>71</v>
      </c>
    </row>
    <row r="616" spans="1:13" x14ac:dyDescent="0.2">
      <c r="A616" s="4">
        <f t="shared" si="56"/>
        <v>50134.612949190356</v>
      </c>
      <c r="B616" s="59" t="s">
        <v>11</v>
      </c>
      <c r="C616" s="2" t="s">
        <v>209</v>
      </c>
      <c r="D616" s="2" t="s">
        <v>113</v>
      </c>
      <c r="E616" s="2" t="s">
        <v>136</v>
      </c>
      <c r="F616" s="2" t="s">
        <v>21</v>
      </c>
      <c r="G616" s="2">
        <f t="shared" si="52"/>
        <v>4.752096014141266E-2</v>
      </c>
      <c r="H616" s="2" t="s">
        <v>67</v>
      </c>
      <c r="I616" s="2" t="s">
        <v>68</v>
      </c>
      <c r="J616" s="2" t="s">
        <v>69</v>
      </c>
      <c r="K616" s="2" t="s">
        <v>62</v>
      </c>
      <c r="L616" s="2"/>
      <c r="M616" s="38" t="s">
        <v>213</v>
      </c>
    </row>
    <row r="617" spans="1:13" x14ac:dyDescent="0.2">
      <c r="A617" s="4">
        <f t="shared" si="56"/>
        <v>0</v>
      </c>
      <c r="B617" s="59" t="s">
        <v>11</v>
      </c>
      <c r="C617" s="2" t="s">
        <v>209</v>
      </c>
      <c r="D617" s="2" t="s">
        <v>113</v>
      </c>
      <c r="E617" s="2" t="s">
        <v>136</v>
      </c>
      <c r="F617" s="2" t="s">
        <v>182</v>
      </c>
      <c r="G617" s="2">
        <f t="shared" si="52"/>
        <v>0</v>
      </c>
      <c r="H617" s="2" t="s">
        <v>67</v>
      </c>
      <c r="I617" s="2" t="s">
        <v>68</v>
      </c>
      <c r="J617" s="2" t="s">
        <v>69</v>
      </c>
      <c r="K617" s="2" t="s">
        <v>62</v>
      </c>
      <c r="L617" s="2"/>
      <c r="M617" s="38" t="s">
        <v>71</v>
      </c>
    </row>
    <row r="618" spans="1:13" x14ac:dyDescent="0.2">
      <c r="A618" s="4">
        <f t="shared" si="56"/>
        <v>133.81043521677623</v>
      </c>
      <c r="B618" s="59" t="s">
        <v>11</v>
      </c>
      <c r="C618" s="2" t="s">
        <v>209</v>
      </c>
      <c r="D618" s="2" t="s">
        <v>113</v>
      </c>
      <c r="E618" s="2" t="s">
        <v>136</v>
      </c>
      <c r="F618" s="2" t="s">
        <v>183</v>
      </c>
      <c r="G618" s="2">
        <f t="shared" si="52"/>
        <v>1.268345357504988E-4</v>
      </c>
      <c r="H618" s="2" t="s">
        <v>67</v>
      </c>
      <c r="I618" s="2" t="s">
        <v>68</v>
      </c>
      <c r="J618" s="2" t="s">
        <v>69</v>
      </c>
      <c r="K618" s="2" t="s">
        <v>62</v>
      </c>
      <c r="L618" s="2"/>
      <c r="M618" s="38" t="s">
        <v>71</v>
      </c>
    </row>
    <row r="619" spans="1:13" x14ac:dyDescent="0.2">
      <c r="A619" s="4">
        <f t="shared" si="56"/>
        <v>26.76208704335524</v>
      </c>
      <c r="B619" s="59" t="s">
        <v>11</v>
      </c>
      <c r="C619" s="2" t="s">
        <v>209</v>
      </c>
      <c r="D619" s="2" t="s">
        <v>113</v>
      </c>
      <c r="E619" s="2" t="s">
        <v>136</v>
      </c>
      <c r="F619" s="2" t="s">
        <v>184</v>
      </c>
      <c r="G619" s="2">
        <f t="shared" si="52"/>
        <v>2.5366907150099753E-5</v>
      </c>
      <c r="H619" s="2" t="s">
        <v>67</v>
      </c>
      <c r="I619" s="2" t="s">
        <v>68</v>
      </c>
      <c r="J619" s="2" t="s">
        <v>69</v>
      </c>
      <c r="K619" s="2" t="s">
        <v>62</v>
      </c>
      <c r="L619" s="2"/>
      <c r="M619" s="38" t="s">
        <v>71</v>
      </c>
    </row>
  </sheetData>
  <mergeCells count="9">
    <mergeCell ref="AS41:BC41"/>
    <mergeCell ref="BD41:BM41"/>
    <mergeCell ref="A76:L76"/>
    <mergeCell ref="B41:I41"/>
    <mergeCell ref="J41:L41"/>
    <mergeCell ref="M41:V41"/>
    <mergeCell ref="W41:AE41"/>
    <mergeCell ref="AF41:AN41"/>
    <mergeCell ref="AO41:AR41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533B-F900-214A-B294-563B168CD8C4}">
  <dimension ref="A1:D13"/>
  <sheetViews>
    <sheetView workbookViewId="0">
      <selection activeCell="D8" sqref="D8"/>
    </sheetView>
  </sheetViews>
  <sheetFormatPr baseColWidth="10" defaultRowHeight="15" x14ac:dyDescent="0.2"/>
  <cols>
    <col min="3" max="3" width="27.83203125" bestFit="1" customWidth="1"/>
  </cols>
  <sheetData>
    <row r="1" spans="1:4" s="50" customFormat="1" x14ac:dyDescent="0.2">
      <c r="B1" s="50" t="s">
        <v>129</v>
      </c>
      <c r="C1" s="50" t="s">
        <v>125</v>
      </c>
      <c r="D1" s="50" t="s">
        <v>57</v>
      </c>
    </row>
    <row r="2" spans="1:4" x14ac:dyDescent="0.2">
      <c r="A2">
        <v>6.1</v>
      </c>
      <c r="B2" t="s">
        <v>127</v>
      </c>
      <c r="C2" t="s">
        <v>127</v>
      </c>
    </row>
    <row r="3" spans="1:4" x14ac:dyDescent="0.2">
      <c r="A3">
        <v>6.2</v>
      </c>
      <c r="B3" t="s">
        <v>127</v>
      </c>
      <c r="C3" t="s">
        <v>126</v>
      </c>
      <c r="D3" t="s">
        <v>124</v>
      </c>
    </row>
    <row r="4" spans="1:4" x14ac:dyDescent="0.2">
      <c r="A4">
        <v>6.5</v>
      </c>
      <c r="B4" t="s">
        <v>126</v>
      </c>
      <c r="C4" t="s">
        <v>126</v>
      </c>
      <c r="D4" t="s">
        <v>128</v>
      </c>
    </row>
    <row r="5" spans="1:4" x14ac:dyDescent="0.2">
      <c r="A5">
        <v>6.6</v>
      </c>
      <c r="B5" t="s">
        <v>127</v>
      </c>
      <c r="C5" t="s">
        <v>127</v>
      </c>
      <c r="D5" t="s">
        <v>132</v>
      </c>
    </row>
    <row r="6" spans="1:4" x14ac:dyDescent="0.2">
      <c r="A6">
        <v>6.7</v>
      </c>
      <c r="B6" t="s">
        <v>127</v>
      </c>
      <c r="C6" t="s">
        <v>130</v>
      </c>
      <c r="D6" t="s">
        <v>131</v>
      </c>
    </row>
    <row r="7" spans="1:4" x14ac:dyDescent="0.2">
      <c r="A7">
        <v>6.8</v>
      </c>
      <c r="B7" t="s">
        <v>127</v>
      </c>
      <c r="C7" t="s">
        <v>126</v>
      </c>
      <c r="D7" t="s">
        <v>124</v>
      </c>
    </row>
    <row r="8" spans="1:4" x14ac:dyDescent="0.2">
      <c r="A8">
        <v>6.9</v>
      </c>
      <c r="B8" t="s">
        <v>126</v>
      </c>
      <c r="C8" t="s">
        <v>126</v>
      </c>
      <c r="D8" t="s">
        <v>128</v>
      </c>
    </row>
    <row r="9" spans="1:4" x14ac:dyDescent="0.2">
      <c r="A9">
        <v>6.11</v>
      </c>
      <c r="B9" t="s">
        <v>126</v>
      </c>
      <c r="C9" t="s">
        <v>126</v>
      </c>
      <c r="D9" t="s">
        <v>128</v>
      </c>
    </row>
    <row r="10" spans="1:4" x14ac:dyDescent="0.2">
      <c r="A10">
        <v>6.12</v>
      </c>
      <c r="B10" t="s">
        <v>126</v>
      </c>
      <c r="C10" t="s">
        <v>126</v>
      </c>
      <c r="D10" t="s">
        <v>128</v>
      </c>
    </row>
    <row r="11" spans="1:4" x14ac:dyDescent="0.2">
      <c r="A11">
        <v>6.13</v>
      </c>
      <c r="B11" t="s">
        <v>126</v>
      </c>
      <c r="C11" t="s">
        <v>126</v>
      </c>
      <c r="D11" t="s">
        <v>128</v>
      </c>
    </row>
    <row r="12" spans="1:4" x14ac:dyDescent="0.2">
      <c r="A12">
        <v>6.14</v>
      </c>
      <c r="B12" t="s">
        <v>126</v>
      </c>
      <c r="C12" t="s">
        <v>126</v>
      </c>
      <c r="D12" t="s">
        <v>128</v>
      </c>
    </row>
    <row r="13" spans="1:4" x14ac:dyDescent="0.2">
      <c r="A13">
        <v>6.15</v>
      </c>
      <c r="B13" t="s">
        <v>127</v>
      </c>
      <c r="C13" t="s">
        <v>126</v>
      </c>
      <c r="D13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018832-7E5D-4A37-A80F-C89988195D7C}">
  <ds:schemaRefs>
    <ds:schemaRef ds:uri="http://schemas.microsoft.com/office/2006/metadata/properties"/>
    <ds:schemaRef ds:uri="http://schemas.microsoft.com/office/infopath/2007/PartnerControls"/>
    <ds:schemaRef ds:uri="78cdcaa8-6946-45cf-a66b-9f9603c7bbc2"/>
  </ds:schemaRefs>
</ds:datastoreItem>
</file>

<file path=customXml/itemProps2.xml><?xml version="1.0" encoding="utf-8"?>
<ds:datastoreItem xmlns:ds="http://schemas.openxmlformats.org/officeDocument/2006/customXml" ds:itemID="{7DA374BC-CCFB-4AE0-A1E3-AA2332DA3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dcaa8-6946-45cf-a66b-9f9603c7b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C30425-A432-49D4-951E-F6374EA2E8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co-gen-industry</vt:lpstr>
      <vt:lpstr>no co-gen-NREL</vt:lpstr>
      <vt:lpstr>steam co-gen for all-industry</vt:lpstr>
      <vt:lpstr>Table for SESAME-Final</vt:lpstr>
      <vt:lpstr>H2-w CO2 sequestration</vt:lpstr>
      <vt:lpstr>knobs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2021-12-30T01:02:57Z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