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8C2089D4-766D-994C-A48D-7E479378D8D3}" xr6:coauthVersionLast="45" xr6:coauthVersionMax="45" xr10:uidLastSave="{00000000-0000-0000-0000-000000000000}"/>
  <bookViews>
    <workbookView xWindow="0" yWindow="460" windowWidth="28800" windowHeight="16080" activeTab="4" xr2:uid="{00000000-000D-0000-FFFF-FFFF00000000}"/>
  </bookViews>
  <sheets>
    <sheet name="EPA 2019-wo well infrastructure" sheetId="1" r:id="rId1"/>
    <sheet name="EDF 2019- wo well insfrastructu" sheetId="11" r:id="rId2"/>
    <sheet name="EPA 2019-w well infrastruc" sheetId="12" r:id="rId3"/>
    <sheet name="EDF 2019- w well insfrastr" sheetId="13" r:id="rId4"/>
    <sheet name="Table for SESAME-final" sheetId="7" r:id="rId5"/>
  </sheets>
  <externalReferences>
    <externalReference r:id="rId6"/>
  </externalReferences>
  <definedNames>
    <definedName name="lb2g">[1]Fuel_Specs!$E$135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0" i="7" l="1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1" i="7"/>
  <c r="G772" i="7"/>
  <c r="G562" i="7"/>
  <c r="G631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352" i="7"/>
  <c r="G421" i="7" l="1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203" i="7"/>
  <c r="G210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4" i="7"/>
  <c r="G205" i="7"/>
  <c r="G206" i="7"/>
  <c r="G207" i="7"/>
  <c r="G208" i="7"/>
  <c r="G209" i="7"/>
  <c r="G211" i="7"/>
  <c r="G143" i="7"/>
  <c r="G142" i="7"/>
  <c r="R15" i="11" l="1"/>
  <c r="R4" i="11"/>
  <c r="Q15" i="11"/>
  <c r="Q4" i="11"/>
  <c r="O108" i="1"/>
  <c r="R25" i="1"/>
  <c r="R14" i="1"/>
  <c r="R4" i="1"/>
  <c r="O86" i="1"/>
  <c r="A132" i="1"/>
  <c r="R15" i="1"/>
  <c r="Q15" i="1"/>
  <c r="Q4" i="1"/>
  <c r="O143" i="13" l="1"/>
  <c r="S143" i="13" s="1"/>
  <c r="A143" i="13"/>
  <c r="E143" i="13" s="1"/>
  <c r="O142" i="13"/>
  <c r="S142" i="13" s="1"/>
  <c r="A142" i="13"/>
  <c r="E142" i="13" s="1"/>
  <c r="O141" i="13"/>
  <c r="S141" i="13" s="1"/>
  <c r="A141" i="13"/>
  <c r="E141" i="13" s="1"/>
  <c r="O140" i="13"/>
  <c r="S140" i="13" s="1"/>
  <c r="A140" i="13"/>
  <c r="E140" i="13" s="1"/>
  <c r="O139" i="13"/>
  <c r="S139" i="13" s="1"/>
  <c r="A139" i="13"/>
  <c r="E139" i="13" s="1"/>
  <c r="O138" i="13"/>
  <c r="S138" i="13" s="1"/>
  <c r="A138" i="13"/>
  <c r="E138" i="13" s="1"/>
  <c r="O137" i="13"/>
  <c r="S137" i="13" s="1"/>
  <c r="A137" i="13"/>
  <c r="E137" i="13" s="1"/>
  <c r="O136" i="13"/>
  <c r="S136" i="13" s="1"/>
  <c r="A136" i="13"/>
  <c r="E136" i="13" s="1"/>
  <c r="O135" i="13"/>
  <c r="S135" i="13" s="1"/>
  <c r="A135" i="13"/>
  <c r="E135" i="13" s="1"/>
  <c r="O134" i="13"/>
  <c r="S134" i="13" s="1"/>
  <c r="A134" i="13"/>
  <c r="E134" i="13" s="1"/>
  <c r="O133" i="13"/>
  <c r="S133" i="13" s="1"/>
  <c r="A133" i="13"/>
  <c r="E133" i="13" s="1"/>
  <c r="O132" i="13"/>
  <c r="S132" i="13" s="1"/>
  <c r="A132" i="13"/>
  <c r="E132" i="13" s="1"/>
  <c r="O131" i="13"/>
  <c r="S131" i="13" s="1"/>
  <c r="A131" i="13"/>
  <c r="E131" i="13" s="1"/>
  <c r="O130" i="13"/>
  <c r="S130" i="13" s="1"/>
  <c r="A130" i="13"/>
  <c r="E130" i="13" s="1"/>
  <c r="O129" i="13"/>
  <c r="S129" i="13" s="1"/>
  <c r="A129" i="13"/>
  <c r="E129" i="13" s="1"/>
  <c r="O128" i="13"/>
  <c r="S128" i="13" s="1"/>
  <c r="A128" i="13"/>
  <c r="E128" i="13" s="1"/>
  <c r="O127" i="13"/>
  <c r="S127" i="13" s="1"/>
  <c r="A127" i="13"/>
  <c r="E127" i="13" s="1"/>
  <c r="O126" i="13"/>
  <c r="S126" i="13" s="1"/>
  <c r="A126" i="13"/>
  <c r="E126" i="13" s="1"/>
  <c r="O125" i="13"/>
  <c r="S125" i="13" s="1"/>
  <c r="A125" i="13"/>
  <c r="E125" i="13" s="1"/>
  <c r="O124" i="13"/>
  <c r="S124" i="13" s="1"/>
  <c r="A124" i="13"/>
  <c r="E124" i="13" s="1"/>
  <c r="O123" i="13"/>
  <c r="S123" i="13" s="1"/>
  <c r="A123" i="13"/>
  <c r="E123" i="13" s="1"/>
  <c r="O122" i="13"/>
  <c r="S122" i="13" s="1"/>
  <c r="A122" i="13"/>
  <c r="E122" i="13" s="1"/>
  <c r="O121" i="13"/>
  <c r="S121" i="13" s="1"/>
  <c r="A121" i="13"/>
  <c r="E121" i="13" s="1"/>
  <c r="O120" i="13"/>
  <c r="S120" i="13" s="1"/>
  <c r="A120" i="13"/>
  <c r="E120" i="13" s="1"/>
  <c r="O119" i="13"/>
  <c r="S119" i="13" s="1"/>
  <c r="A119" i="13"/>
  <c r="E119" i="13" s="1"/>
  <c r="O118" i="13"/>
  <c r="S118" i="13" s="1"/>
  <c r="A118" i="13"/>
  <c r="E118" i="13" s="1"/>
  <c r="O117" i="13"/>
  <c r="S117" i="13" s="1"/>
  <c r="A117" i="13"/>
  <c r="E117" i="13" s="1"/>
  <c r="O116" i="13"/>
  <c r="S116" i="13" s="1"/>
  <c r="A116" i="13"/>
  <c r="E116" i="13" s="1"/>
  <c r="O115" i="13"/>
  <c r="S115" i="13" s="1"/>
  <c r="A115" i="13"/>
  <c r="E115" i="13" s="1"/>
  <c r="O114" i="13"/>
  <c r="S114" i="13" s="1"/>
  <c r="A114" i="13"/>
  <c r="E114" i="13" s="1"/>
  <c r="O113" i="13"/>
  <c r="S113" i="13" s="1"/>
  <c r="A113" i="13"/>
  <c r="E113" i="13" s="1"/>
  <c r="O112" i="13"/>
  <c r="S112" i="13" s="1"/>
  <c r="A112" i="13"/>
  <c r="E112" i="13" s="1"/>
  <c r="O111" i="13"/>
  <c r="S111" i="13" s="1"/>
  <c r="A111" i="13"/>
  <c r="E111" i="13" s="1"/>
  <c r="O110" i="13"/>
  <c r="S110" i="13" s="1"/>
  <c r="A110" i="13"/>
  <c r="E110" i="13" s="1"/>
  <c r="O109" i="13"/>
  <c r="S109" i="13" s="1"/>
  <c r="A109" i="13"/>
  <c r="E109" i="13" s="1"/>
  <c r="O108" i="13"/>
  <c r="S108" i="13" s="1"/>
  <c r="A108" i="13"/>
  <c r="E108" i="13" s="1"/>
  <c r="O85" i="13"/>
  <c r="S85" i="13" s="1"/>
  <c r="A85" i="13"/>
  <c r="E85" i="13" s="1"/>
  <c r="O84" i="13"/>
  <c r="S84" i="13" s="1"/>
  <c r="A84" i="13"/>
  <c r="E84" i="13" s="1"/>
  <c r="O83" i="13"/>
  <c r="S83" i="13" s="1"/>
  <c r="A83" i="13"/>
  <c r="E83" i="13" s="1"/>
  <c r="O82" i="13"/>
  <c r="S82" i="13" s="1"/>
  <c r="A82" i="13"/>
  <c r="E82" i="13" s="1"/>
  <c r="O81" i="13"/>
  <c r="S81" i="13" s="1"/>
  <c r="A81" i="13"/>
  <c r="E81" i="13" s="1"/>
  <c r="O80" i="13"/>
  <c r="S80" i="13" s="1"/>
  <c r="A80" i="13"/>
  <c r="E80" i="13" s="1"/>
  <c r="O79" i="13"/>
  <c r="S79" i="13" s="1"/>
  <c r="A79" i="13"/>
  <c r="E79" i="13" s="1"/>
  <c r="O78" i="13"/>
  <c r="S78" i="13" s="1"/>
  <c r="A78" i="13"/>
  <c r="E78" i="13" s="1"/>
  <c r="O77" i="13"/>
  <c r="S77" i="13" s="1"/>
  <c r="A77" i="13"/>
  <c r="E77" i="13" s="1"/>
  <c r="O76" i="13"/>
  <c r="S76" i="13" s="1"/>
  <c r="A76" i="13"/>
  <c r="E76" i="13" s="1"/>
  <c r="O75" i="13"/>
  <c r="S75" i="13" s="1"/>
  <c r="A75" i="13"/>
  <c r="E75" i="13" s="1"/>
  <c r="O74" i="13"/>
  <c r="S74" i="13" s="1"/>
  <c r="A74" i="13"/>
  <c r="E74" i="13" s="1"/>
  <c r="R25" i="13"/>
  <c r="O107" i="13" s="1"/>
  <c r="S107" i="13" s="1"/>
  <c r="Q25" i="13"/>
  <c r="A107" i="13" s="1"/>
  <c r="E107" i="13" s="1"/>
  <c r="R24" i="13"/>
  <c r="O106" i="13" s="1"/>
  <c r="S106" i="13" s="1"/>
  <c r="Q24" i="13"/>
  <c r="A106" i="13" s="1"/>
  <c r="E106" i="13" s="1"/>
  <c r="R23" i="13"/>
  <c r="O105" i="13" s="1"/>
  <c r="S105" i="13" s="1"/>
  <c r="Q23" i="13"/>
  <c r="A105" i="13" s="1"/>
  <c r="E105" i="13" s="1"/>
  <c r="R22" i="13"/>
  <c r="O104" i="13" s="1"/>
  <c r="S104" i="13" s="1"/>
  <c r="Q22" i="13"/>
  <c r="A104" i="13" s="1"/>
  <c r="E104" i="13" s="1"/>
  <c r="R21" i="13"/>
  <c r="O103" i="13" s="1"/>
  <c r="S103" i="13" s="1"/>
  <c r="Q21" i="13"/>
  <c r="A103" i="13" s="1"/>
  <c r="E103" i="13" s="1"/>
  <c r="R20" i="13"/>
  <c r="O102" i="13" s="1"/>
  <c r="S102" i="13" s="1"/>
  <c r="Q20" i="13"/>
  <c r="A102" i="13" s="1"/>
  <c r="E102" i="13" s="1"/>
  <c r="R19" i="13"/>
  <c r="O101" i="13" s="1"/>
  <c r="S101" i="13" s="1"/>
  <c r="Q19" i="13"/>
  <c r="A101" i="13" s="1"/>
  <c r="E101" i="13" s="1"/>
  <c r="R18" i="13"/>
  <c r="O100" i="13" s="1"/>
  <c r="S100" i="13" s="1"/>
  <c r="Q18" i="13"/>
  <c r="A100" i="13" s="1"/>
  <c r="E100" i="13" s="1"/>
  <c r="R17" i="13"/>
  <c r="O99" i="13" s="1"/>
  <c r="S99" i="13" s="1"/>
  <c r="Q17" i="13"/>
  <c r="A99" i="13" s="1"/>
  <c r="E99" i="13" s="1"/>
  <c r="R16" i="13"/>
  <c r="O98" i="13" s="1"/>
  <c r="S98" i="13" s="1"/>
  <c r="Q16" i="13"/>
  <c r="A98" i="13" s="1"/>
  <c r="E98" i="13" s="1"/>
  <c r="R15" i="13"/>
  <c r="O97" i="13" s="1"/>
  <c r="S97" i="13" s="1"/>
  <c r="Q15" i="13"/>
  <c r="A97" i="13" s="1"/>
  <c r="E97" i="13" s="1"/>
  <c r="R14" i="13"/>
  <c r="O96" i="13" s="1"/>
  <c r="S96" i="13" s="1"/>
  <c r="Q14" i="13"/>
  <c r="A96" i="13" s="1"/>
  <c r="E96" i="13" s="1"/>
  <c r="O14" i="13"/>
  <c r="R13" i="13"/>
  <c r="O95" i="13" s="1"/>
  <c r="S95" i="13" s="1"/>
  <c r="Q13" i="13"/>
  <c r="A95" i="13" s="1"/>
  <c r="E95" i="13" s="1"/>
  <c r="O13" i="13"/>
  <c r="R12" i="13"/>
  <c r="O94" i="13" s="1"/>
  <c r="S94" i="13" s="1"/>
  <c r="Q12" i="13"/>
  <c r="A94" i="13" s="1"/>
  <c r="E94" i="13" s="1"/>
  <c r="O12" i="13"/>
  <c r="R11" i="13"/>
  <c r="O93" i="13" s="1"/>
  <c r="S93" i="13" s="1"/>
  <c r="Q11" i="13"/>
  <c r="A93" i="13" s="1"/>
  <c r="E93" i="13" s="1"/>
  <c r="O11" i="13"/>
  <c r="R10" i="13"/>
  <c r="O92" i="13" s="1"/>
  <c r="S92" i="13" s="1"/>
  <c r="Q10" i="13"/>
  <c r="A92" i="13" s="1"/>
  <c r="E92" i="13" s="1"/>
  <c r="O10" i="13"/>
  <c r="R9" i="13"/>
  <c r="O91" i="13" s="1"/>
  <c r="S91" i="13" s="1"/>
  <c r="Q9" i="13"/>
  <c r="A91" i="13" s="1"/>
  <c r="E91" i="13" s="1"/>
  <c r="O9" i="13"/>
  <c r="R8" i="13"/>
  <c r="O90" i="13" s="1"/>
  <c r="S90" i="13" s="1"/>
  <c r="Q8" i="13"/>
  <c r="A90" i="13" s="1"/>
  <c r="E90" i="13" s="1"/>
  <c r="O8" i="13"/>
  <c r="R7" i="13"/>
  <c r="O89" i="13" s="1"/>
  <c r="S89" i="13" s="1"/>
  <c r="Q7" i="13"/>
  <c r="A89" i="13" s="1"/>
  <c r="E89" i="13" s="1"/>
  <c r="O7" i="13"/>
  <c r="R6" i="13"/>
  <c r="O88" i="13" s="1"/>
  <c r="S88" i="13" s="1"/>
  <c r="Q6" i="13"/>
  <c r="A88" i="13" s="1"/>
  <c r="E88" i="13" s="1"/>
  <c r="O6" i="13"/>
  <c r="R5" i="13"/>
  <c r="O87" i="13" s="1"/>
  <c r="S87" i="13" s="1"/>
  <c r="Q5" i="13"/>
  <c r="A87" i="13" s="1"/>
  <c r="E87" i="13" s="1"/>
  <c r="O5" i="13"/>
  <c r="R4" i="13"/>
  <c r="O86" i="13" s="1"/>
  <c r="S86" i="13" s="1"/>
  <c r="Q4" i="13"/>
  <c r="A86" i="13" s="1"/>
  <c r="E86" i="13" s="1"/>
  <c r="O4" i="13"/>
  <c r="O143" i="12"/>
  <c r="S143" i="12" s="1"/>
  <c r="A143" i="12"/>
  <c r="E143" i="12" s="1"/>
  <c r="O142" i="12"/>
  <c r="S142" i="12" s="1"/>
  <c r="A142" i="12"/>
  <c r="E142" i="12" s="1"/>
  <c r="O141" i="12"/>
  <c r="S141" i="12" s="1"/>
  <c r="E141" i="12"/>
  <c r="A141" i="12"/>
  <c r="O140" i="12"/>
  <c r="S140" i="12" s="1"/>
  <c r="E140" i="12"/>
  <c r="A140" i="12"/>
  <c r="O139" i="12"/>
  <c r="S139" i="12" s="1"/>
  <c r="E139" i="12"/>
  <c r="A139" i="12"/>
  <c r="O138" i="12"/>
  <c r="S138" i="12" s="1"/>
  <c r="A138" i="12"/>
  <c r="E138" i="12" s="1"/>
  <c r="O137" i="12"/>
  <c r="S137" i="12" s="1"/>
  <c r="A137" i="12"/>
  <c r="E137" i="12" s="1"/>
  <c r="S136" i="12"/>
  <c r="O136" i="12"/>
  <c r="A136" i="12"/>
  <c r="E136" i="12" s="1"/>
  <c r="O135" i="12"/>
  <c r="S135" i="12" s="1"/>
  <c r="A135" i="12"/>
  <c r="E135" i="12" s="1"/>
  <c r="S134" i="12"/>
  <c r="O134" i="12"/>
  <c r="E134" i="12"/>
  <c r="A134" i="12"/>
  <c r="O133" i="12"/>
  <c r="S133" i="12" s="1"/>
  <c r="E133" i="12"/>
  <c r="A133" i="12"/>
  <c r="O132" i="12"/>
  <c r="S132" i="12" s="1"/>
  <c r="E132" i="12"/>
  <c r="A132" i="12"/>
  <c r="O131" i="12"/>
  <c r="S131" i="12" s="1"/>
  <c r="A131" i="12"/>
  <c r="E131" i="12" s="1"/>
  <c r="O130" i="12"/>
  <c r="S130" i="12" s="1"/>
  <c r="E130" i="12"/>
  <c r="A130" i="12"/>
  <c r="O129" i="12"/>
  <c r="S129" i="12" s="1"/>
  <c r="A129" i="12"/>
  <c r="E129" i="12" s="1"/>
  <c r="S128" i="12"/>
  <c r="O128" i="12"/>
  <c r="A128" i="12"/>
  <c r="E128" i="12" s="1"/>
  <c r="O127" i="12"/>
  <c r="S127" i="12" s="1"/>
  <c r="A127" i="12"/>
  <c r="E127" i="12" s="1"/>
  <c r="O126" i="12"/>
  <c r="S126" i="12" s="1"/>
  <c r="A126" i="12"/>
  <c r="E126" i="12" s="1"/>
  <c r="O125" i="12"/>
  <c r="S125" i="12" s="1"/>
  <c r="E125" i="12"/>
  <c r="A125" i="12"/>
  <c r="O124" i="12"/>
  <c r="S124" i="12" s="1"/>
  <c r="E124" i="12"/>
  <c r="A124" i="12"/>
  <c r="O123" i="12"/>
  <c r="S123" i="12" s="1"/>
  <c r="E123" i="12"/>
  <c r="A123" i="12"/>
  <c r="S122" i="12"/>
  <c r="O122" i="12"/>
  <c r="A122" i="12"/>
  <c r="E122" i="12" s="1"/>
  <c r="O121" i="12"/>
  <c r="S121" i="12" s="1"/>
  <c r="A121" i="12"/>
  <c r="E121" i="12" s="1"/>
  <c r="S120" i="12"/>
  <c r="O120" i="12"/>
  <c r="A120" i="12"/>
  <c r="E120" i="12" s="1"/>
  <c r="O119" i="12"/>
  <c r="S119" i="12" s="1"/>
  <c r="A119" i="12"/>
  <c r="E119" i="12" s="1"/>
  <c r="S118" i="12"/>
  <c r="O118" i="12"/>
  <c r="E118" i="12"/>
  <c r="A118" i="12"/>
  <c r="O117" i="12"/>
  <c r="S117" i="12" s="1"/>
  <c r="E117" i="12"/>
  <c r="A117" i="12"/>
  <c r="O116" i="12"/>
  <c r="S116" i="12" s="1"/>
  <c r="E116" i="12"/>
  <c r="A116" i="12"/>
  <c r="O115" i="12"/>
  <c r="S115" i="12" s="1"/>
  <c r="A115" i="12"/>
  <c r="E115" i="12" s="1"/>
  <c r="O114" i="12"/>
  <c r="S114" i="12" s="1"/>
  <c r="E114" i="12"/>
  <c r="A114" i="12"/>
  <c r="O113" i="12"/>
  <c r="S113" i="12" s="1"/>
  <c r="A113" i="12"/>
  <c r="E113" i="12" s="1"/>
  <c r="S112" i="12"/>
  <c r="O112" i="12"/>
  <c r="A112" i="12"/>
  <c r="E112" i="12" s="1"/>
  <c r="O111" i="12"/>
  <c r="S111" i="12" s="1"/>
  <c r="E111" i="12"/>
  <c r="A111" i="12"/>
  <c r="O110" i="12"/>
  <c r="S110" i="12" s="1"/>
  <c r="A110" i="12"/>
  <c r="E110" i="12" s="1"/>
  <c r="O109" i="12"/>
  <c r="S109" i="12" s="1"/>
  <c r="E109" i="12"/>
  <c r="A109" i="12"/>
  <c r="O108" i="12"/>
  <c r="S108" i="12" s="1"/>
  <c r="E108" i="12"/>
  <c r="A108" i="12"/>
  <c r="O85" i="12"/>
  <c r="S85" i="12" s="1"/>
  <c r="E85" i="12"/>
  <c r="A85" i="12"/>
  <c r="S84" i="12"/>
  <c r="O84" i="12"/>
  <c r="A84" i="12"/>
  <c r="E84" i="12" s="1"/>
  <c r="O83" i="12"/>
  <c r="S83" i="12" s="1"/>
  <c r="A83" i="12"/>
  <c r="E83" i="12" s="1"/>
  <c r="O82" i="12"/>
  <c r="S82" i="12" s="1"/>
  <c r="A82" i="12"/>
  <c r="E82" i="12" s="1"/>
  <c r="O81" i="12"/>
  <c r="S81" i="12" s="1"/>
  <c r="A81" i="12"/>
  <c r="E81" i="12" s="1"/>
  <c r="S80" i="12"/>
  <c r="O80" i="12"/>
  <c r="E80" i="12"/>
  <c r="A80" i="12"/>
  <c r="O79" i="12"/>
  <c r="S79" i="12" s="1"/>
  <c r="E79" i="12"/>
  <c r="A79" i="12"/>
  <c r="S78" i="12"/>
  <c r="O78" i="12"/>
  <c r="A78" i="12"/>
  <c r="E78" i="12" s="1"/>
  <c r="O77" i="12"/>
  <c r="S77" i="12" s="1"/>
  <c r="A77" i="12"/>
  <c r="E77" i="12" s="1"/>
  <c r="O76" i="12"/>
  <c r="S76" i="12" s="1"/>
  <c r="E76" i="12"/>
  <c r="A76" i="12"/>
  <c r="O75" i="12"/>
  <c r="S75" i="12" s="1"/>
  <c r="A75" i="12"/>
  <c r="E75" i="12" s="1"/>
  <c r="S74" i="12"/>
  <c r="O74" i="12"/>
  <c r="E74" i="12"/>
  <c r="A74" i="12"/>
  <c r="R25" i="12"/>
  <c r="O107" i="12" s="1"/>
  <c r="S107" i="12" s="1"/>
  <c r="Q25" i="12"/>
  <c r="A107" i="12" s="1"/>
  <c r="E107" i="12" s="1"/>
  <c r="R24" i="12"/>
  <c r="O106" i="12" s="1"/>
  <c r="S106" i="12" s="1"/>
  <c r="Q24" i="12"/>
  <c r="A106" i="12" s="1"/>
  <c r="E106" i="12" s="1"/>
  <c r="R23" i="12"/>
  <c r="O105" i="12" s="1"/>
  <c r="S105" i="12" s="1"/>
  <c r="Q23" i="12"/>
  <c r="A105" i="12" s="1"/>
  <c r="E105" i="12" s="1"/>
  <c r="R22" i="12"/>
  <c r="O104" i="12" s="1"/>
  <c r="S104" i="12" s="1"/>
  <c r="Q22" i="12"/>
  <c r="A104" i="12" s="1"/>
  <c r="E104" i="12" s="1"/>
  <c r="R21" i="12"/>
  <c r="O103" i="12" s="1"/>
  <c r="S103" i="12" s="1"/>
  <c r="Q21" i="12"/>
  <c r="A103" i="12" s="1"/>
  <c r="E103" i="12" s="1"/>
  <c r="R20" i="12"/>
  <c r="O102" i="12" s="1"/>
  <c r="S102" i="12" s="1"/>
  <c r="Q20" i="12"/>
  <c r="A102" i="12" s="1"/>
  <c r="E102" i="12" s="1"/>
  <c r="R19" i="12"/>
  <c r="O101" i="12" s="1"/>
  <c r="S101" i="12" s="1"/>
  <c r="Q19" i="12"/>
  <c r="A101" i="12" s="1"/>
  <c r="E101" i="12" s="1"/>
  <c r="R18" i="12"/>
  <c r="O100" i="12" s="1"/>
  <c r="S100" i="12" s="1"/>
  <c r="Q18" i="12"/>
  <c r="A100" i="12" s="1"/>
  <c r="E100" i="12" s="1"/>
  <c r="R17" i="12"/>
  <c r="O99" i="12" s="1"/>
  <c r="S99" i="12" s="1"/>
  <c r="Q17" i="12"/>
  <c r="A99" i="12" s="1"/>
  <c r="E99" i="12" s="1"/>
  <c r="R16" i="12"/>
  <c r="O98" i="12" s="1"/>
  <c r="S98" i="12" s="1"/>
  <c r="Q16" i="12"/>
  <c r="A98" i="12" s="1"/>
  <c r="E98" i="12" s="1"/>
  <c r="R15" i="12"/>
  <c r="O97" i="12" s="1"/>
  <c r="S97" i="12" s="1"/>
  <c r="Q15" i="12"/>
  <c r="A97" i="12" s="1"/>
  <c r="E97" i="12" s="1"/>
  <c r="R14" i="12"/>
  <c r="O96" i="12" s="1"/>
  <c r="S96" i="12" s="1"/>
  <c r="Q14" i="12"/>
  <c r="A96" i="12" s="1"/>
  <c r="E96" i="12" s="1"/>
  <c r="O14" i="12"/>
  <c r="R13" i="12"/>
  <c r="O95" i="12" s="1"/>
  <c r="S95" i="12" s="1"/>
  <c r="Q13" i="12"/>
  <c r="A95" i="12" s="1"/>
  <c r="E95" i="12" s="1"/>
  <c r="O13" i="12"/>
  <c r="R12" i="12"/>
  <c r="O94" i="12" s="1"/>
  <c r="S94" i="12" s="1"/>
  <c r="Q12" i="12"/>
  <c r="A94" i="12" s="1"/>
  <c r="E94" i="12" s="1"/>
  <c r="O12" i="12"/>
  <c r="R11" i="12"/>
  <c r="O93" i="12" s="1"/>
  <c r="S93" i="12" s="1"/>
  <c r="Q11" i="12"/>
  <c r="A93" i="12" s="1"/>
  <c r="E93" i="12" s="1"/>
  <c r="O11" i="12"/>
  <c r="R10" i="12"/>
  <c r="O92" i="12" s="1"/>
  <c r="S92" i="12" s="1"/>
  <c r="Q10" i="12"/>
  <c r="A92" i="12" s="1"/>
  <c r="E92" i="12" s="1"/>
  <c r="O10" i="12"/>
  <c r="R9" i="12"/>
  <c r="O91" i="12" s="1"/>
  <c r="S91" i="12" s="1"/>
  <c r="Q9" i="12"/>
  <c r="A91" i="12" s="1"/>
  <c r="E91" i="12" s="1"/>
  <c r="O9" i="12"/>
  <c r="R8" i="12"/>
  <c r="O90" i="12" s="1"/>
  <c r="S90" i="12" s="1"/>
  <c r="Q8" i="12"/>
  <c r="A90" i="12" s="1"/>
  <c r="E90" i="12" s="1"/>
  <c r="O8" i="12"/>
  <c r="R7" i="12"/>
  <c r="O89" i="12" s="1"/>
  <c r="S89" i="12" s="1"/>
  <c r="Q7" i="12"/>
  <c r="A89" i="12" s="1"/>
  <c r="E89" i="12" s="1"/>
  <c r="O7" i="12"/>
  <c r="R6" i="12"/>
  <c r="O88" i="12" s="1"/>
  <c r="S88" i="12" s="1"/>
  <c r="Q6" i="12"/>
  <c r="A88" i="12" s="1"/>
  <c r="E88" i="12" s="1"/>
  <c r="O6" i="12"/>
  <c r="R5" i="12"/>
  <c r="O87" i="12" s="1"/>
  <c r="S87" i="12" s="1"/>
  <c r="Q5" i="12"/>
  <c r="A87" i="12" s="1"/>
  <c r="E87" i="12" s="1"/>
  <c r="O5" i="12"/>
  <c r="R4" i="12"/>
  <c r="O86" i="12" s="1"/>
  <c r="S86" i="12" s="1"/>
  <c r="Q4" i="12"/>
  <c r="A86" i="12" s="1"/>
  <c r="E86" i="12" s="1"/>
  <c r="O4" i="12"/>
  <c r="A143" i="11" l="1"/>
  <c r="O143" i="11"/>
  <c r="S143" i="11" s="1"/>
  <c r="E143" i="11"/>
  <c r="O142" i="11"/>
  <c r="S142" i="11" s="1"/>
  <c r="A142" i="11"/>
  <c r="E142" i="11" s="1"/>
  <c r="O141" i="11"/>
  <c r="S141" i="11" s="1"/>
  <c r="A141" i="11"/>
  <c r="E141" i="11" s="1"/>
  <c r="O140" i="11"/>
  <c r="S140" i="11" s="1"/>
  <c r="A140" i="11"/>
  <c r="E140" i="11" s="1"/>
  <c r="O139" i="11"/>
  <c r="S139" i="11" s="1"/>
  <c r="A139" i="11"/>
  <c r="E139" i="11" s="1"/>
  <c r="O138" i="11"/>
  <c r="S138" i="11" s="1"/>
  <c r="A138" i="11"/>
  <c r="E138" i="11" s="1"/>
  <c r="O137" i="11"/>
  <c r="S137" i="11" s="1"/>
  <c r="A137" i="11"/>
  <c r="E137" i="11" s="1"/>
  <c r="O136" i="11"/>
  <c r="S136" i="11" s="1"/>
  <c r="A136" i="11"/>
  <c r="E136" i="11" s="1"/>
  <c r="O135" i="11"/>
  <c r="S135" i="11" s="1"/>
  <c r="A135" i="11"/>
  <c r="E135" i="11" s="1"/>
  <c r="O134" i="11"/>
  <c r="S134" i="11" s="1"/>
  <c r="A134" i="11"/>
  <c r="E134" i="11" s="1"/>
  <c r="O133" i="11"/>
  <c r="S133" i="11" s="1"/>
  <c r="A133" i="11"/>
  <c r="E133" i="11" s="1"/>
  <c r="O132" i="11"/>
  <c r="S132" i="11" s="1"/>
  <c r="A132" i="11"/>
  <c r="E132" i="11" s="1"/>
  <c r="O131" i="11"/>
  <c r="S131" i="11" s="1"/>
  <c r="A131" i="11"/>
  <c r="E131" i="11" s="1"/>
  <c r="O130" i="11"/>
  <c r="S130" i="11" s="1"/>
  <c r="A130" i="11"/>
  <c r="E130" i="11" s="1"/>
  <c r="O129" i="11"/>
  <c r="S129" i="11" s="1"/>
  <c r="A129" i="11"/>
  <c r="E129" i="11" s="1"/>
  <c r="O128" i="11"/>
  <c r="S128" i="11" s="1"/>
  <c r="A128" i="11"/>
  <c r="E128" i="11" s="1"/>
  <c r="O127" i="11"/>
  <c r="S127" i="11" s="1"/>
  <c r="A127" i="11"/>
  <c r="E127" i="11" s="1"/>
  <c r="O126" i="11"/>
  <c r="S126" i="11" s="1"/>
  <c r="A126" i="11"/>
  <c r="E126" i="11" s="1"/>
  <c r="O125" i="11"/>
  <c r="S125" i="11" s="1"/>
  <c r="A125" i="11"/>
  <c r="E125" i="11" s="1"/>
  <c r="O124" i="11"/>
  <c r="S124" i="11" s="1"/>
  <c r="A124" i="11"/>
  <c r="E124" i="11" s="1"/>
  <c r="O123" i="11"/>
  <c r="S123" i="11" s="1"/>
  <c r="A123" i="11"/>
  <c r="E123" i="11" s="1"/>
  <c r="O122" i="11"/>
  <c r="S122" i="11" s="1"/>
  <c r="A122" i="11"/>
  <c r="E122" i="11" s="1"/>
  <c r="O121" i="11"/>
  <c r="S121" i="11" s="1"/>
  <c r="A121" i="11"/>
  <c r="E121" i="11" s="1"/>
  <c r="O120" i="11"/>
  <c r="S120" i="11" s="1"/>
  <c r="A120" i="11"/>
  <c r="E120" i="11" s="1"/>
  <c r="O119" i="11"/>
  <c r="S119" i="11" s="1"/>
  <c r="A119" i="11"/>
  <c r="E119" i="11" s="1"/>
  <c r="O118" i="11"/>
  <c r="S118" i="11" s="1"/>
  <c r="A118" i="11"/>
  <c r="E118" i="11" s="1"/>
  <c r="O117" i="11"/>
  <c r="S117" i="11" s="1"/>
  <c r="A117" i="11"/>
  <c r="E117" i="11" s="1"/>
  <c r="O116" i="11"/>
  <c r="S116" i="11" s="1"/>
  <c r="A116" i="11"/>
  <c r="E116" i="11" s="1"/>
  <c r="O115" i="11"/>
  <c r="S115" i="11" s="1"/>
  <c r="A115" i="11"/>
  <c r="E115" i="11" s="1"/>
  <c r="O114" i="11"/>
  <c r="S114" i="11" s="1"/>
  <c r="A114" i="11"/>
  <c r="E114" i="11" s="1"/>
  <c r="O113" i="11"/>
  <c r="S113" i="11" s="1"/>
  <c r="A113" i="11"/>
  <c r="E113" i="11" s="1"/>
  <c r="O112" i="11"/>
  <c r="S112" i="11" s="1"/>
  <c r="A112" i="11"/>
  <c r="E112" i="11" s="1"/>
  <c r="O111" i="11"/>
  <c r="S111" i="11" s="1"/>
  <c r="A111" i="11"/>
  <c r="E111" i="11" s="1"/>
  <c r="O110" i="11"/>
  <c r="S110" i="11" s="1"/>
  <c r="A110" i="11"/>
  <c r="E110" i="11" s="1"/>
  <c r="O109" i="11"/>
  <c r="S109" i="11" s="1"/>
  <c r="A109" i="11"/>
  <c r="E109" i="11" s="1"/>
  <c r="O108" i="11"/>
  <c r="S108" i="11" s="1"/>
  <c r="A108" i="11"/>
  <c r="E108" i="11" s="1"/>
  <c r="A107" i="11"/>
  <c r="E107" i="11" s="1"/>
  <c r="O106" i="11"/>
  <c r="S106" i="11" s="1"/>
  <c r="A106" i="11"/>
  <c r="E106" i="11" s="1"/>
  <c r="O104" i="11"/>
  <c r="S104" i="11" s="1"/>
  <c r="A104" i="11"/>
  <c r="E104" i="11" s="1"/>
  <c r="A102" i="11"/>
  <c r="E102" i="11" s="1"/>
  <c r="A100" i="11"/>
  <c r="E100" i="11" s="1"/>
  <c r="A99" i="11"/>
  <c r="E99" i="11" s="1"/>
  <c r="O98" i="11"/>
  <c r="S98" i="11" s="1"/>
  <c r="A98" i="11"/>
  <c r="E98" i="11" s="1"/>
  <c r="O96" i="11"/>
  <c r="S96" i="11" s="1"/>
  <c r="A96" i="11"/>
  <c r="E96" i="11" s="1"/>
  <c r="A94" i="11"/>
  <c r="E94" i="11" s="1"/>
  <c r="A92" i="11"/>
  <c r="E92" i="11" s="1"/>
  <c r="A91" i="11"/>
  <c r="E91" i="11" s="1"/>
  <c r="O90" i="11"/>
  <c r="S90" i="11" s="1"/>
  <c r="A90" i="11"/>
  <c r="E90" i="11" s="1"/>
  <c r="O88" i="11"/>
  <c r="S88" i="11" s="1"/>
  <c r="A88" i="11"/>
  <c r="E88" i="11" s="1"/>
  <c r="A86" i="11"/>
  <c r="E86" i="11" s="1"/>
  <c r="O85" i="11"/>
  <c r="S85" i="11" s="1"/>
  <c r="A85" i="11"/>
  <c r="E85" i="11" s="1"/>
  <c r="O84" i="11"/>
  <c r="S84" i="11" s="1"/>
  <c r="A84" i="11"/>
  <c r="E84" i="11" s="1"/>
  <c r="O83" i="11"/>
  <c r="S83" i="11" s="1"/>
  <c r="A83" i="11"/>
  <c r="E83" i="11" s="1"/>
  <c r="O82" i="11"/>
  <c r="S82" i="11" s="1"/>
  <c r="A82" i="11"/>
  <c r="E82" i="11" s="1"/>
  <c r="O81" i="11"/>
  <c r="S81" i="11" s="1"/>
  <c r="A81" i="11"/>
  <c r="E81" i="11" s="1"/>
  <c r="O80" i="11"/>
  <c r="S80" i="11" s="1"/>
  <c r="A80" i="11"/>
  <c r="E80" i="11" s="1"/>
  <c r="O79" i="11"/>
  <c r="S79" i="11" s="1"/>
  <c r="A79" i="11"/>
  <c r="E79" i="11" s="1"/>
  <c r="O78" i="11"/>
  <c r="S78" i="11" s="1"/>
  <c r="A78" i="11"/>
  <c r="E78" i="11" s="1"/>
  <c r="O77" i="11"/>
  <c r="S77" i="11" s="1"/>
  <c r="A77" i="11"/>
  <c r="E77" i="11" s="1"/>
  <c r="O76" i="11"/>
  <c r="S76" i="11" s="1"/>
  <c r="A76" i="11"/>
  <c r="E76" i="11" s="1"/>
  <c r="O75" i="11"/>
  <c r="S75" i="11" s="1"/>
  <c r="A75" i="11"/>
  <c r="E75" i="11" s="1"/>
  <c r="O74" i="11"/>
  <c r="S74" i="11" s="1"/>
  <c r="A74" i="11"/>
  <c r="E74" i="11" s="1"/>
  <c r="R25" i="11"/>
  <c r="O107" i="11" s="1"/>
  <c r="S107" i="11" s="1"/>
  <c r="Q25" i="11"/>
  <c r="R24" i="11"/>
  <c r="Q24" i="11"/>
  <c r="R23" i="11"/>
  <c r="O105" i="11" s="1"/>
  <c r="S105" i="11" s="1"/>
  <c r="Q23" i="11"/>
  <c r="A105" i="11" s="1"/>
  <c r="E105" i="11" s="1"/>
  <c r="R22" i="11"/>
  <c r="Q22" i="11"/>
  <c r="R21" i="11"/>
  <c r="O103" i="11" s="1"/>
  <c r="S103" i="11" s="1"/>
  <c r="Q21" i="11"/>
  <c r="A103" i="11" s="1"/>
  <c r="E103" i="11" s="1"/>
  <c r="R20" i="11"/>
  <c r="O102" i="11" s="1"/>
  <c r="S102" i="11" s="1"/>
  <c r="Q20" i="11"/>
  <c r="R19" i="11"/>
  <c r="O101" i="11" s="1"/>
  <c r="S101" i="11" s="1"/>
  <c r="Q19" i="11"/>
  <c r="A101" i="11" s="1"/>
  <c r="E101" i="11" s="1"/>
  <c r="R18" i="11"/>
  <c r="O100" i="11" s="1"/>
  <c r="S100" i="11" s="1"/>
  <c r="Q18" i="11"/>
  <c r="R17" i="11"/>
  <c r="O99" i="11" s="1"/>
  <c r="S99" i="11" s="1"/>
  <c r="Q17" i="11"/>
  <c r="R16" i="11"/>
  <c r="Q16" i="11"/>
  <c r="O97" i="11"/>
  <c r="S97" i="11" s="1"/>
  <c r="A97" i="11"/>
  <c r="E97" i="11" s="1"/>
  <c r="R14" i="11"/>
  <c r="Q14" i="11"/>
  <c r="O14" i="11"/>
  <c r="R13" i="11"/>
  <c r="O95" i="11" s="1"/>
  <c r="S95" i="11" s="1"/>
  <c r="Q13" i="11"/>
  <c r="A95" i="11" s="1"/>
  <c r="E95" i="11" s="1"/>
  <c r="O13" i="11"/>
  <c r="R12" i="11"/>
  <c r="O94" i="11" s="1"/>
  <c r="S94" i="11" s="1"/>
  <c r="Q12" i="11"/>
  <c r="O12" i="11"/>
  <c r="R11" i="11"/>
  <c r="O93" i="11" s="1"/>
  <c r="S93" i="11" s="1"/>
  <c r="Q11" i="11"/>
  <c r="A93" i="11" s="1"/>
  <c r="E93" i="11" s="1"/>
  <c r="O11" i="11"/>
  <c r="R10" i="11"/>
  <c r="O92" i="11" s="1"/>
  <c r="S92" i="11" s="1"/>
  <c r="Q10" i="11"/>
  <c r="O10" i="11"/>
  <c r="R9" i="11"/>
  <c r="O91" i="11" s="1"/>
  <c r="S91" i="11" s="1"/>
  <c r="Q9" i="11"/>
  <c r="O9" i="11"/>
  <c r="R8" i="11"/>
  <c r="Q8" i="11"/>
  <c r="O8" i="11"/>
  <c r="R7" i="11"/>
  <c r="O89" i="11" s="1"/>
  <c r="S89" i="11" s="1"/>
  <c r="Q7" i="11"/>
  <c r="A89" i="11" s="1"/>
  <c r="E89" i="11" s="1"/>
  <c r="O7" i="11"/>
  <c r="R6" i="11"/>
  <c r="Q6" i="11"/>
  <c r="O6" i="11"/>
  <c r="R5" i="11"/>
  <c r="O87" i="11" s="1"/>
  <c r="S87" i="11" s="1"/>
  <c r="Q5" i="11"/>
  <c r="A87" i="11" s="1"/>
  <c r="E87" i="11" s="1"/>
  <c r="O5" i="11"/>
  <c r="O86" i="11"/>
  <c r="S86" i="11" s="1"/>
  <c r="O4" i="11"/>
  <c r="S78" i="1"/>
  <c r="S77" i="1"/>
  <c r="S76" i="1"/>
  <c r="S75" i="1"/>
  <c r="S74" i="1"/>
  <c r="O83" i="1"/>
  <c r="S83" i="1" s="1"/>
  <c r="O82" i="1"/>
  <c r="S82" i="1" s="1"/>
  <c r="O81" i="1"/>
  <c r="O80" i="1"/>
  <c r="S80" i="1" s="1"/>
  <c r="O78" i="1"/>
  <c r="O75" i="1"/>
  <c r="O76" i="1"/>
  <c r="O77" i="1"/>
  <c r="O74" i="1"/>
  <c r="S81" i="1"/>
  <c r="O85" i="1"/>
  <c r="S85" i="1"/>
  <c r="A85" i="1"/>
  <c r="E85" i="1" s="1"/>
  <c r="A83" i="1"/>
  <c r="E83" i="1" s="1"/>
  <c r="A82" i="1"/>
  <c r="E82" i="1" s="1"/>
  <c r="A81" i="1"/>
  <c r="E81" i="1" s="1"/>
  <c r="E74" i="1"/>
  <c r="A80" i="1"/>
  <c r="E80" i="1" s="1"/>
  <c r="A78" i="1"/>
  <c r="E78" i="1" s="1"/>
  <c r="A75" i="1"/>
  <c r="E75" i="1" s="1"/>
  <c r="A76" i="1"/>
  <c r="E76" i="1" s="1"/>
  <c r="A77" i="1"/>
  <c r="E77" i="1" s="1"/>
  <c r="A74" i="1"/>
  <c r="A113" i="1" l="1"/>
  <c r="E113" i="1" s="1"/>
  <c r="R5" i="1"/>
  <c r="Q25" i="1"/>
  <c r="A107" i="1" s="1"/>
  <c r="E107" i="1" s="1"/>
  <c r="Q18" i="1"/>
  <c r="Q16" i="1"/>
  <c r="Q13" i="1"/>
  <c r="Q11" i="1"/>
  <c r="R10" i="1" l="1"/>
  <c r="Q9" i="1"/>
  <c r="Q5" i="1"/>
  <c r="Q7" i="1"/>
  <c r="O132" i="1"/>
  <c r="S132" i="1" s="1"/>
  <c r="O143" i="1"/>
  <c r="S143" i="1" s="1"/>
  <c r="O142" i="1"/>
  <c r="S142" i="1" s="1"/>
  <c r="O141" i="1"/>
  <c r="S141" i="1" s="1"/>
  <c r="O140" i="1"/>
  <c r="S140" i="1" s="1"/>
  <c r="O139" i="1"/>
  <c r="S139" i="1" s="1"/>
  <c r="O138" i="1"/>
  <c r="S138" i="1" s="1"/>
  <c r="O137" i="1"/>
  <c r="S137" i="1" s="1"/>
  <c r="O136" i="1"/>
  <c r="S136" i="1" s="1"/>
  <c r="O135" i="1"/>
  <c r="S135" i="1" s="1"/>
  <c r="O134" i="1"/>
  <c r="S134" i="1" s="1"/>
  <c r="O133" i="1"/>
  <c r="S133" i="1" s="1"/>
  <c r="O131" i="1"/>
  <c r="S131" i="1" s="1"/>
  <c r="O130" i="1"/>
  <c r="S130" i="1" s="1"/>
  <c r="O129" i="1"/>
  <c r="S129" i="1" s="1"/>
  <c r="O128" i="1"/>
  <c r="S128" i="1" s="1"/>
  <c r="O127" i="1"/>
  <c r="S127" i="1" s="1"/>
  <c r="O126" i="1"/>
  <c r="S126" i="1" s="1"/>
  <c r="O125" i="1"/>
  <c r="S125" i="1" s="1"/>
  <c r="O124" i="1"/>
  <c r="S124" i="1" s="1"/>
  <c r="O123" i="1"/>
  <c r="S123" i="1" s="1"/>
  <c r="O122" i="1"/>
  <c r="S122" i="1" s="1"/>
  <c r="O121" i="1"/>
  <c r="S121" i="1" s="1"/>
  <c r="O120" i="1"/>
  <c r="S120" i="1" s="1"/>
  <c r="A143" i="1"/>
  <c r="E143" i="1" l="1"/>
  <c r="A142" i="1"/>
  <c r="E142" i="1" s="1"/>
  <c r="A141" i="1"/>
  <c r="E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E132" i="1"/>
  <c r="A131" i="1"/>
  <c r="E131" i="1" s="1"/>
  <c r="A130" i="1"/>
  <c r="E130" i="1" s="1"/>
  <c r="A129" i="1"/>
  <c r="E129" i="1" s="1"/>
  <c r="A128" i="1"/>
  <c r="E128" i="1" s="1"/>
  <c r="A127" i="1"/>
  <c r="E127" i="1" s="1"/>
  <c r="A126" i="1"/>
  <c r="E126" i="1" s="1"/>
  <c r="A125" i="1"/>
  <c r="E125" i="1" s="1"/>
  <c r="A124" i="1"/>
  <c r="E124" i="1" s="1"/>
  <c r="A123" i="1"/>
  <c r="E123" i="1" s="1"/>
  <c r="A122" i="1"/>
  <c r="E122" i="1" s="1"/>
  <c r="A121" i="1"/>
  <c r="E121" i="1" s="1"/>
  <c r="A120" i="1"/>
  <c r="E120" i="1" s="1"/>
  <c r="A109" i="1" l="1"/>
  <c r="E109" i="1" s="1"/>
  <c r="A108" i="1"/>
  <c r="E108" i="1" s="1"/>
  <c r="A118" i="1" l="1"/>
  <c r="E118" i="1" s="1"/>
  <c r="A116" i="1"/>
  <c r="E116" i="1" s="1"/>
  <c r="A115" i="1"/>
  <c r="E115" i="1" s="1"/>
  <c r="A114" i="1"/>
  <c r="E114" i="1" s="1"/>
  <c r="A112" i="1"/>
  <c r="E112" i="1" s="1"/>
  <c r="A110" i="1"/>
  <c r="E110" i="1" s="1"/>
  <c r="A79" i="1" l="1"/>
  <c r="E79" i="1" s="1"/>
  <c r="O107" i="1"/>
  <c r="S107" i="1" s="1"/>
  <c r="S86" i="1"/>
  <c r="A97" i="1"/>
  <c r="E97" i="1" s="1"/>
  <c r="O116" i="1"/>
  <c r="S116" i="1" s="1"/>
  <c r="S108" i="1"/>
  <c r="O84" i="1"/>
  <c r="S84" i="1" s="1"/>
  <c r="O79" i="1"/>
  <c r="S79" i="1" s="1"/>
  <c r="A119" i="1"/>
  <c r="E119" i="1" s="1"/>
  <c r="A84" i="1"/>
  <c r="E84" i="1" s="1"/>
  <c r="R24" i="1"/>
  <c r="R23" i="1"/>
  <c r="R22" i="1"/>
  <c r="R21" i="1"/>
  <c r="R20" i="1"/>
  <c r="R19" i="1"/>
  <c r="R18" i="1"/>
  <c r="R17" i="1"/>
  <c r="R16" i="1"/>
  <c r="Q24" i="1"/>
  <c r="Q23" i="1"/>
  <c r="Q22" i="1"/>
  <c r="Q21" i="1"/>
  <c r="Q20" i="1"/>
  <c r="A102" i="1" s="1"/>
  <c r="Q19" i="1"/>
  <c r="Q17" i="1"/>
  <c r="A86" i="1"/>
  <c r="E86" i="1" s="1"/>
  <c r="O119" i="1"/>
  <c r="S119" i="1" s="1"/>
  <c r="O118" i="1"/>
  <c r="S118" i="1" s="1"/>
  <c r="O117" i="1"/>
  <c r="S117" i="1" s="1"/>
  <c r="O115" i="1"/>
  <c r="S115" i="1" s="1"/>
  <c r="O114" i="1"/>
  <c r="S114" i="1" s="1"/>
  <c r="O113" i="1"/>
  <c r="S113" i="1" s="1"/>
  <c r="O112" i="1"/>
  <c r="S112" i="1" s="1"/>
  <c r="O111" i="1"/>
  <c r="S111" i="1" s="1"/>
  <c r="O110" i="1"/>
  <c r="S110" i="1" s="1"/>
  <c r="O109" i="1"/>
  <c r="S109" i="1" s="1"/>
  <c r="R9" i="1"/>
  <c r="R13" i="1"/>
  <c r="R12" i="1"/>
  <c r="R11" i="1"/>
  <c r="R8" i="1"/>
  <c r="R7" i="1"/>
  <c r="R6" i="1"/>
  <c r="O87" i="1"/>
  <c r="S87" i="1" s="1"/>
  <c r="Q8" i="1"/>
  <c r="Q14" i="1"/>
  <c r="A96" i="1" s="1"/>
  <c r="E96" i="1" s="1"/>
  <c r="Q12" i="1"/>
  <c r="Q10" i="1"/>
  <c r="Q6" i="1"/>
  <c r="A117" i="1"/>
  <c r="E117" i="1" s="1"/>
  <c r="A111" i="1"/>
  <c r="E111" i="1" s="1"/>
  <c r="A88" i="1" l="1"/>
  <c r="E88" i="1" s="1"/>
  <c r="O106" i="1" l="1"/>
  <c r="S106" i="1" s="1"/>
  <c r="A106" i="1"/>
  <c r="E106" i="1" s="1"/>
  <c r="O105" i="1"/>
  <c r="S105" i="1" s="1"/>
  <c r="A105" i="1"/>
  <c r="E105" i="1" s="1"/>
  <c r="O104" i="1"/>
  <c r="S104" i="1" s="1"/>
  <c r="A104" i="1"/>
  <c r="E104" i="1" s="1"/>
  <c r="O103" i="1"/>
  <c r="S103" i="1" s="1"/>
  <c r="A103" i="1"/>
  <c r="E103" i="1" s="1"/>
  <c r="O102" i="1"/>
  <c r="S102" i="1" s="1"/>
  <c r="E102" i="1"/>
  <c r="O101" i="1"/>
  <c r="S101" i="1" s="1"/>
  <c r="A101" i="1"/>
  <c r="E101" i="1" s="1"/>
  <c r="O100" i="1"/>
  <c r="S100" i="1" s="1"/>
  <c r="A100" i="1"/>
  <c r="E100" i="1" s="1"/>
  <c r="O99" i="1"/>
  <c r="S99" i="1" s="1"/>
  <c r="A99" i="1"/>
  <c r="E99" i="1" s="1"/>
  <c r="O98" i="1"/>
  <c r="S98" i="1" s="1"/>
  <c r="A98" i="1"/>
  <c r="E98" i="1" s="1"/>
  <c r="O97" i="1"/>
  <c r="S97" i="1" s="1"/>
  <c r="O96" i="1"/>
  <c r="S96" i="1" s="1"/>
  <c r="O14" i="1"/>
  <c r="O95" i="1"/>
  <c r="S95" i="1" s="1"/>
  <c r="A95" i="1"/>
  <c r="E95" i="1" s="1"/>
  <c r="O13" i="1"/>
  <c r="O94" i="1"/>
  <c r="S94" i="1" s="1"/>
  <c r="A94" i="1"/>
  <c r="E94" i="1" s="1"/>
  <c r="O12" i="1"/>
  <c r="O93" i="1"/>
  <c r="S93" i="1" s="1"/>
  <c r="A93" i="1"/>
  <c r="E93" i="1" s="1"/>
  <c r="O11" i="1"/>
  <c r="O92" i="1"/>
  <c r="S92" i="1" s="1"/>
  <c r="A92" i="1"/>
  <c r="E92" i="1" s="1"/>
  <c r="O10" i="1"/>
  <c r="O91" i="1"/>
  <c r="S91" i="1" s="1"/>
  <c r="A91" i="1"/>
  <c r="E91" i="1" s="1"/>
  <c r="O9" i="1"/>
  <c r="O90" i="1"/>
  <c r="S90" i="1" s="1"/>
  <c r="A90" i="1"/>
  <c r="E90" i="1" s="1"/>
  <c r="O8" i="1"/>
  <c r="O89" i="1"/>
  <c r="S89" i="1" s="1"/>
  <c r="A89" i="1"/>
  <c r="E89" i="1" s="1"/>
  <c r="O7" i="1"/>
  <c r="O88" i="1"/>
  <c r="S88" i="1" s="1"/>
  <c r="O6" i="1"/>
  <c r="A87" i="1"/>
  <c r="E87" i="1" s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5" authorId="0" shapeId="0" xr:uid="{F1D32CAC-8BBC-D941-BA18-B4465E92138A}">
      <text>
        <r>
          <rPr>
            <sz val="7"/>
            <color rgb="FF000000"/>
            <rFont val="Calibri"/>
            <family val="2"/>
          </rPr>
          <t>CH4 leakage is converted into NG feedloss by taking into account the methane content in NG.</t>
        </r>
        <r>
          <rPr>
            <sz val="2"/>
            <color rgb="FF000000"/>
            <rFont val="Calibri"/>
            <family val="2"/>
          </rPr>
          <t xml:space="preserve">
</t>
        </r>
        <r>
          <rPr>
            <sz val="7"/>
            <color rgb="FF000000"/>
            <rFont val="Calibri"/>
            <family val="2"/>
          </rPr>
          <t>[Methane content in NG] = [0.0447 lb CH4/ft3]*lb2g/[22g NG/ft3]</t>
        </r>
        <r>
          <rPr>
            <sz val="2"/>
            <color rgb="FF000000"/>
            <rFont val="Calibri"/>
            <family val="2"/>
          </rPr>
          <t xml:space="preserve">
</t>
        </r>
      </text>
    </comment>
    <comment ref="B53" authorId="0" shapeId="0" xr:uid="{73803C6D-5363-D947-BF60-12621D271BD2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  <comment ref="E53" authorId="0" shapeId="0" xr:uid="{9F6A2D29-E47F-A549-8D26-47553A919ECE}">
      <text>
        <r>
          <rPr>
            <sz val="10"/>
            <color rgb="FF000000"/>
            <rFont val="Calibri"/>
            <family val="2"/>
          </rPr>
          <t xml:space="preserve">Data from natural gas production assumed to be the same for all NG sources (Burnham et al. 2011)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5" authorId="0" shapeId="0" xr:uid="{6B7E19A8-9591-BD49-B0BC-5B673158FBAB}">
      <text>
        <r>
          <rPr>
            <sz val="7"/>
            <color rgb="FF000000"/>
            <rFont val="Calibri"/>
            <family val="2"/>
          </rPr>
          <t>CH4 leakage is converted into NG feedloss by taking into account the methane content in NG.</t>
        </r>
        <r>
          <rPr>
            <sz val="2"/>
            <color rgb="FF000000"/>
            <rFont val="Calibri"/>
            <family val="2"/>
          </rPr>
          <t xml:space="preserve">
</t>
        </r>
        <r>
          <rPr>
            <sz val="7"/>
            <color rgb="FF000000"/>
            <rFont val="Calibri"/>
            <family val="2"/>
          </rPr>
          <t>[Methane content in NG] = [0.0447 lb CH4/ft3]*lb2g/[22g NG/ft3]</t>
        </r>
        <r>
          <rPr>
            <sz val="2"/>
            <color rgb="FF000000"/>
            <rFont val="Calibri"/>
            <family val="2"/>
          </rPr>
          <t xml:space="preserve">
</t>
        </r>
      </text>
    </comment>
    <comment ref="B53" authorId="0" shapeId="0" xr:uid="{6C1652F7-30CC-124A-A2F1-9254CD15C4DA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  <comment ref="E53" authorId="0" shapeId="0" xr:uid="{9A0E8CAF-AB3B-2E4F-8396-CD2732E6FBAE}">
      <text>
        <r>
          <rPr>
            <sz val="10"/>
            <color rgb="FF000000"/>
            <rFont val="Calibri"/>
            <family val="2"/>
          </rPr>
          <t xml:space="preserve">Data from natural gas production assumed to be the same for all NG sources (Burnham et al. 2011)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5" authorId="0" shapeId="0" xr:uid="{5CBEA8D5-EF86-3F4D-BD44-56FB4169EB66}">
      <text>
        <r>
          <rPr>
            <sz val="7"/>
            <color rgb="FF000000"/>
            <rFont val="Calibri"/>
            <family val="2"/>
          </rPr>
          <t>CH4 leakage is converted into NG feedloss by taking into account the methane content in NG.</t>
        </r>
        <r>
          <rPr>
            <sz val="2"/>
            <color rgb="FF000000"/>
            <rFont val="Calibri"/>
            <family val="2"/>
          </rPr>
          <t xml:space="preserve">
</t>
        </r>
        <r>
          <rPr>
            <sz val="7"/>
            <color rgb="FF000000"/>
            <rFont val="Calibri"/>
            <family val="2"/>
          </rPr>
          <t>[Methane content in NG] = [0.0447 lb CH4/ft3]*lb2g/[22g NG/ft3]</t>
        </r>
        <r>
          <rPr>
            <sz val="2"/>
            <color rgb="FF000000"/>
            <rFont val="Calibri"/>
            <family val="2"/>
          </rPr>
          <t xml:space="preserve">
</t>
        </r>
      </text>
    </comment>
    <comment ref="B53" authorId="0" shapeId="0" xr:uid="{05A0074C-233E-4D41-A95A-0C84102C79A2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  <comment ref="E53" authorId="0" shapeId="0" xr:uid="{102196DB-0C9A-994B-AF90-F9F1BD281E3C}">
      <text>
        <r>
          <rPr>
            <sz val="10"/>
            <color rgb="FF000000"/>
            <rFont val="Calibri"/>
            <family val="2"/>
          </rPr>
          <t xml:space="preserve">Data from natural gas production assumed to be the same for all NG sources (Burnham et al. 2011)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5" authorId="0" shapeId="0" xr:uid="{EBD19707-65D8-E343-A4DF-E0815C1D0B5C}">
      <text>
        <r>
          <rPr>
            <sz val="7"/>
            <color rgb="FF000000"/>
            <rFont val="Calibri"/>
            <family val="2"/>
          </rPr>
          <t>CH4 leakage is converted into NG feedloss by taking into account the methane content in NG.</t>
        </r>
        <r>
          <rPr>
            <sz val="2"/>
            <color rgb="FF000000"/>
            <rFont val="Calibri"/>
            <family val="2"/>
          </rPr>
          <t xml:space="preserve">
</t>
        </r>
        <r>
          <rPr>
            <sz val="7"/>
            <color rgb="FF000000"/>
            <rFont val="Calibri"/>
            <family val="2"/>
          </rPr>
          <t>[Methane content in NG] = [0.0447 lb CH4/ft3]*lb2g/[22g NG/ft3]</t>
        </r>
        <r>
          <rPr>
            <sz val="2"/>
            <color rgb="FF000000"/>
            <rFont val="Calibri"/>
            <family val="2"/>
          </rPr>
          <t xml:space="preserve">
</t>
        </r>
      </text>
    </comment>
    <comment ref="B53" authorId="0" shapeId="0" xr:uid="{3F82A11A-0D71-9E49-BAD3-95E471F2F6DB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  <comment ref="E53" authorId="0" shapeId="0" xr:uid="{B23F5A9C-CCF0-814A-965B-66729BB4EE4C}">
      <text>
        <r>
          <rPr>
            <sz val="10"/>
            <color rgb="FF000000"/>
            <rFont val="Calibri"/>
            <family val="2"/>
          </rPr>
          <t xml:space="preserve">Data from natural gas production assumed to be the same for all NG sources (Burnham et al. 2011)
</t>
        </r>
      </text>
    </comment>
  </commentList>
</comments>
</file>

<file path=xl/sharedStrings.xml><?xml version="1.0" encoding="utf-8"?>
<sst xmlns="http://schemas.openxmlformats.org/spreadsheetml/2006/main" count="16177" uniqueCount="177">
  <si>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</si>
  <si>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</si>
  <si>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</si>
  <si>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</si>
  <si>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</si>
  <si>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</si>
  <si>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</si>
  <si>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</si>
  <si>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</si>
  <si>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</si>
  <si>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</si>
  <si>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</si>
  <si>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</si>
  <si>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</si>
  <si>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</si>
  <si>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</si>
  <si>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</si>
  <si>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</si>
  <si>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</si>
  <si>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</si>
  <si>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</si>
  <si>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</si>
  <si>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</si>
  <si>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</si>
  <si>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</si>
  <si>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</si>
  <si>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</si>
  <si>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</si>
  <si>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</si>
  <si>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r>
      <t xml:space="preserve">This is a simpler case than MeOH because there is no co-gen (e.g., steam </t>
    </r>
    <r>
      <rPr>
        <b/>
        <sz val="11"/>
        <color rgb="FFFF0000"/>
        <rFont val="Calibri"/>
        <family val="2"/>
        <scheme val="minor"/>
      </rPr>
      <t>Red 7</t>
    </r>
    <r>
      <rPr>
        <sz val="11"/>
        <color rgb="FFFF0000"/>
        <rFont val="Calibri"/>
        <family val="2"/>
        <scheme val="minor"/>
      </rPr>
      <t>) nor "feed stock loss" (</t>
    </r>
    <r>
      <rPr>
        <b/>
        <sz val="11"/>
        <color rgb="FF00B0F0"/>
        <rFont val="Calibri"/>
        <family val="2"/>
        <scheme val="minor"/>
      </rPr>
      <t>Blue 2</t>
    </r>
    <r>
      <rPr>
        <b/>
        <sz val="11"/>
        <color rgb="FFFF0000"/>
        <rFont val="Calibri"/>
        <family val="2"/>
        <scheme val="minor"/>
      </rPr>
      <t>)</t>
    </r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</si>
  <si>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</si>
  <si>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</si>
  <si>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</si>
  <si>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</si>
  <si>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</si>
  <si>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</si>
  <si>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</si>
  <si>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</si>
  <si>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</si>
  <si>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</si>
  <si>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</si>
  <si>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</si>
  <si>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</si>
  <si>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</si>
  <si>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</si>
  <si>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</si>
  <si>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</si>
  <si>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</si>
  <si>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</si>
  <si>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</si>
  <si>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</si>
  <si>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</si>
  <si>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</si>
  <si>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</si>
  <si>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</si>
  <si>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</si>
  <si>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</si>
  <si>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</si>
  <si>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</si>
  <si>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</si>
  <si>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</si>
  <si>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</si>
  <si>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</si>
  <si>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</si>
  <si>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</si>
  <si>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</si>
  <si>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</si>
  <si>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</si>
  <si>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</si>
  <si>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</si>
  <si>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</si>
  <si>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 from h2" flow</t>
  </si>
  <si>
    <t>See "co2" flow</t>
  </si>
  <si>
    <t>3) Calculations of Energy Consumption, Water Consumption, and Emissions for Each Stage</t>
  </si>
  <si>
    <t>Natural Gas as a Processing Fuel (produced in North America)</t>
  </si>
  <si>
    <t>Conventional NG Recovery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</si>
  <si>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</si>
  <si>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</si>
  <si>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</si>
  <si>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</si>
  <si>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</si>
  <si>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>Conventional NG Processing</t>
  </si>
  <si>
    <t>Conventional NG Processing: Non-Combustion Emissions</t>
  </si>
  <si>
    <t>Shale Gas Recovery</t>
  </si>
  <si>
    <t>Shale Gas Processing</t>
  </si>
  <si>
    <t>Shale Gas Processing: Non-Combustion Emissions</t>
  </si>
  <si>
    <t xml:space="preserve">     CH4: leakage</t>
  </si>
  <si>
    <t>Conventional Gas</t>
  </si>
  <si>
    <t>Shale Gas</t>
  </si>
  <si>
    <t>Calculate emissions (g/mmBtu product fuel) due to electricity &amp; h2 for conventional/shale Gas for SESAME</t>
  </si>
  <si>
    <t>conventional gas</t>
  </si>
  <si>
    <t>shale gas</t>
  </si>
  <si>
    <t>ch4: combustion</t>
  </si>
  <si>
    <t>GREET NG Tab A20</t>
  </si>
  <si>
    <t>NG tab Row 47 for conventional gas</t>
  </si>
  <si>
    <t>NG tab Row 47 for shale gas</t>
  </si>
  <si>
    <t>NG tab Row 47 for conventional gas and Electric tab B220 and C220</t>
  </si>
  <si>
    <t>NG tab Row 47 for shale gas and Electric tab B220 and C220</t>
  </si>
  <si>
    <t>NG Transmission and Distribution</t>
  </si>
  <si>
    <t>NGL Transportation to Oil Sands</t>
  </si>
  <si>
    <t>NGL Transportation to Steam Crackers</t>
  </si>
  <si>
    <t>EPA 2019</t>
  </si>
  <si>
    <t>EDF 2019</t>
  </si>
  <si>
    <t>ch4 : leakage</t>
  </si>
  <si>
    <t>flow_source</t>
  </si>
  <si>
    <t>Leakage Parameter</t>
  </si>
  <si>
    <t>Total from recovery -NA (North America) and non-NA emissions are almost the same.</t>
  </si>
  <si>
    <t>recovery</t>
  </si>
  <si>
    <t>processing</t>
  </si>
  <si>
    <t>recovery-NA (North America) and non-NA emissions are almost the same.</t>
  </si>
  <si>
    <t>processing-NA (North America) and non-NA emissions are almost the same.</t>
  </si>
  <si>
    <t>conventional</t>
  </si>
  <si>
    <t>shale</t>
  </si>
  <si>
    <t>Total from processing (combustion) -NA (North America) and non-NA emissions are almost the same.</t>
  </si>
  <si>
    <t>Total from processing (non-combustion) -NA (North America) and non-NA emissions are almost the same.</t>
  </si>
  <si>
    <t>Total from processing (combustion)-NA (North America) and non-NA emissions are almost the same.</t>
  </si>
  <si>
    <t>NG tab Row 66 for conventional gas (recovery)</t>
  </si>
  <si>
    <t>NG tab Row 66 for conventional gas (prcoessing, non-combustion)</t>
  </si>
  <si>
    <t>NG tab Row 66 for shale gas (recovery)</t>
  </si>
  <si>
    <t>NG tab Row 66 for shale gas (prcoessing, non-combustion)</t>
  </si>
  <si>
    <t>total from recovery</t>
  </si>
  <si>
    <t>Total from processing (combustion)</t>
  </si>
  <si>
    <t>Total from processing (non-combustion)</t>
  </si>
  <si>
    <t>activity</t>
  </si>
  <si>
    <t xml:space="preserve">total </t>
  </si>
  <si>
    <t>processing (non-combustion)</t>
  </si>
  <si>
    <t>Residual oil</t>
  </si>
  <si>
    <t>Diesel fuel</t>
  </si>
  <si>
    <t>Gasoline</t>
  </si>
  <si>
    <t>Natural gas: process fuel</t>
  </si>
  <si>
    <t>Natural gas flared</t>
  </si>
  <si>
    <t>Feedstock loss</t>
  </si>
  <si>
    <t>NG tab Row 38 for conventional gas</t>
  </si>
  <si>
    <t>NG tab Row 39 for conventional gas</t>
  </si>
  <si>
    <t>NG tab Row 40 for conventional gas</t>
  </si>
  <si>
    <t>NG tab Row 41 for conventional gas</t>
  </si>
  <si>
    <t>NG tab Row 44 for conventional gas</t>
  </si>
  <si>
    <t>NG tab Row 38 for shale gas</t>
  </si>
  <si>
    <t>NG tab Row 48 for conventional gas</t>
  </si>
  <si>
    <t>NG tab Row 39 for shale gas</t>
  </si>
  <si>
    <t>NG tab Row 40 for shale gas</t>
  </si>
  <si>
    <t>NG tab Row 41 for shale gas</t>
  </si>
  <si>
    <t>NG tab Row 44 for shale gas</t>
  </si>
  <si>
    <t>NG tab Row 48 for shale gas</t>
  </si>
  <si>
    <t>Processing: Non-Combustion Emissions</t>
  </si>
  <si>
    <t xml:space="preserve"> processing </t>
  </si>
  <si>
    <t xml:space="preserve"> processing</t>
  </si>
  <si>
    <t>Natural Gas Type</t>
  </si>
  <si>
    <t>voc from electricity</t>
  </si>
  <si>
    <t>co from electricity</t>
  </si>
  <si>
    <t>nox from electricity</t>
  </si>
  <si>
    <t>pm10 from electricity</t>
  </si>
  <si>
    <t>pm2.5 from electricity</t>
  </si>
  <si>
    <t>sox from electricity</t>
  </si>
  <si>
    <t>bc from electricity</t>
  </si>
  <si>
    <t>oc from electricity</t>
  </si>
  <si>
    <t>ch4 from electricity</t>
  </si>
  <si>
    <t>n2o from electricity</t>
  </si>
  <si>
    <t>co2 from electricity</t>
  </si>
  <si>
    <t>NG mix</t>
  </si>
  <si>
    <t xml:space="preserve">NG mix </t>
  </si>
  <si>
    <t xml:space="preserve">Well infrastructure emissions </t>
  </si>
  <si>
    <t>Yes</t>
  </si>
  <si>
    <t>No</t>
  </si>
  <si>
    <t>See "co2 from electricity" flow, 48% conventional, 52% shale</t>
  </si>
  <si>
    <t>See "co2 from h2" flow, 48% conventional, 52% shale</t>
  </si>
  <si>
    <t>See "co2" flow, 48% conventional, 52% shale</t>
  </si>
  <si>
    <t>NG tab Row 38, 48% conventional, 52% shale</t>
  </si>
  <si>
    <t>NG tab Row 39, 48% conventional, 52% shale</t>
  </si>
  <si>
    <t>NG tab Row 40, 48% conventional, 52% shale</t>
  </si>
  <si>
    <t>NG tab Row 41, 48% conventional, 52% shale</t>
  </si>
  <si>
    <t>NG tab Row 44, 48% conventional, 52% shale</t>
  </si>
  <si>
    <t>NG tab Row 47, 48% conventional, 52% shale</t>
  </si>
  <si>
    <t>NG tab Row 48, 48% conventional, 52% shale</t>
  </si>
  <si>
    <t>NG tab Row 47 and Electric tab B220 and C220, 48% conventional, 52% shale</t>
  </si>
  <si>
    <t>NG tab Row 66, 48% conventional, 52% shale</t>
  </si>
  <si>
    <t>EdF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</si>
</sst>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,##0.000"/>
    <numFmt numFmtId="166" formatCode="0.000"/>
    <numFmt numFmtId="167" formatCode="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7"/>
      <color rgb="FF000000"/>
      <name val="Calibri"/>
      <family val="2"/>
    </font>
    <font>
      <sz val="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 textRotation="90" wrapText="1"/>
    </xf>
    <xf numFmtId="164" fontId="14" fillId="0" borderId="2" xfId="0" applyNumberFormat="1" applyFont="1" applyFill="1" applyBorder="1" applyAlignment="1">
      <alignment horizontal="left" vertical="center"/>
    </xf>
    <xf numFmtId="164" fontId="0" fillId="0" borderId="7" xfId="2" applyNumberFormat="1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164" fontId="6" fillId="0" borderId="8" xfId="2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164" fontId="6" fillId="0" borderId="6" xfId="2" applyNumberFormat="1" applyFont="1" applyFill="1" applyBorder="1" applyAlignment="1">
      <alignment horizontal="left" vertical="center"/>
    </xf>
    <xf numFmtId="0" fontId="14" fillId="0" borderId="9" xfId="0" applyNumberFormat="1" applyFont="1" applyFill="1" applyBorder="1" applyAlignment="1">
      <alignment horizontal="left" vertical="center"/>
    </xf>
    <xf numFmtId="165" fontId="0" fillId="0" borderId="10" xfId="0" applyNumberFormat="1" applyFont="1" applyFill="1" applyBorder="1" applyAlignment="1">
      <alignment horizontal="left" vertical="center"/>
    </xf>
    <xf numFmtId="0" fontId="14" fillId="0" borderId="12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left" vertical="center"/>
    </xf>
    <xf numFmtId="3" fontId="0" fillId="0" borderId="1" xfId="1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3" fontId="6" fillId="0" borderId="6" xfId="1" applyNumberFormat="1" applyFont="1" applyFill="1" applyBorder="1" applyAlignment="1">
      <alignment horizontal="left" vertical="center"/>
    </xf>
    <xf numFmtId="3" fontId="0" fillId="4" borderId="1" xfId="1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3" fontId="0" fillId="0" borderId="9" xfId="1" applyNumberFormat="1" applyFont="1" applyFill="1" applyBorder="1" applyAlignment="1">
      <alignment horizontal="left" vertical="center"/>
    </xf>
    <xf numFmtId="3" fontId="0" fillId="0" borderId="10" xfId="1" applyNumberFormat="1" applyFont="1" applyFill="1" applyBorder="1" applyAlignment="1">
      <alignment horizontal="left" vertical="center"/>
    </xf>
    <xf numFmtId="3" fontId="0" fillId="0" borderId="10" xfId="0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3" fontId="0" fillId="0" borderId="7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5" fontId="0" fillId="4" borderId="0" xfId="0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left" vertical="center"/>
    </xf>
    <xf numFmtId="3" fontId="0" fillId="4" borderId="0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left" vertical="center"/>
    </xf>
    <xf numFmtId="0" fontId="13" fillId="0" borderId="0" xfId="0" applyFont="1"/>
    <xf numFmtId="0" fontId="0" fillId="0" borderId="13" xfId="0" applyBorder="1"/>
    <xf numFmtId="0" fontId="0" fillId="0" borderId="14" xfId="0" applyBorder="1"/>
    <xf numFmtId="3" fontId="17" fillId="0" borderId="1" xfId="1" applyNumberFormat="1" applyFont="1" applyFill="1" applyBorder="1" applyAlignment="1"/>
    <xf numFmtId="3" fontId="17" fillId="0" borderId="9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5" xfId="0" applyNumberFormat="1" applyFont="1" applyFill="1" applyBorder="1" applyAlignment="1">
      <alignment vertical="center"/>
    </xf>
    <xf numFmtId="164" fontId="17" fillId="0" borderId="2" xfId="2" applyNumberFormat="1" applyFont="1" applyFill="1" applyBorder="1" applyAlignment="1"/>
    <xf numFmtId="164" fontId="17" fillId="0" borderId="0" xfId="2" applyNumberFormat="1" applyFont="1" applyFill="1" applyBorder="1" applyAlignment="1"/>
    <xf numFmtId="164" fontId="17" fillId="0" borderId="7" xfId="2" applyNumberFormat="1" applyFont="1" applyFill="1" applyBorder="1" applyAlignment="1"/>
    <xf numFmtId="164" fontId="17" fillId="0" borderId="1" xfId="2" applyNumberFormat="1" applyFont="1" applyFill="1" applyBorder="1" applyAlignment="1"/>
    <xf numFmtId="166" fontId="0" fillId="0" borderId="10" xfId="0" applyNumberFormat="1" applyBorder="1"/>
    <xf numFmtId="3" fontId="0" fillId="0" borderId="6" xfId="1" applyNumberFormat="1" applyFont="1" applyFill="1" applyBorder="1" applyAlignment="1">
      <alignment horizontal="left" vertical="center"/>
    </xf>
    <xf numFmtId="164" fontId="0" fillId="0" borderId="0" xfId="0" applyNumberFormat="1" applyBorder="1"/>
    <xf numFmtId="0" fontId="14" fillId="0" borderId="3" xfId="0" applyNumberFormat="1" applyFont="1" applyFill="1" applyBorder="1" applyAlignment="1">
      <alignment horizontal="left" vertical="center" textRotation="90" wrapText="1"/>
    </xf>
    <xf numFmtId="0" fontId="14" fillId="0" borderId="4" xfId="0" applyNumberFormat="1" applyFont="1" applyFill="1" applyBorder="1" applyAlignment="1">
      <alignment horizontal="left" vertical="center" textRotation="90" wrapText="1"/>
    </xf>
    <xf numFmtId="0" fontId="14" fillId="0" borderId="5" xfId="0" applyNumberFormat="1" applyFont="1" applyFill="1" applyBorder="1" applyAlignment="1">
      <alignment horizontal="left" vertical="center" textRotation="90" wrapText="1"/>
    </xf>
    <xf numFmtId="167" fontId="0" fillId="0" borderId="1" xfId="0" applyNumberFormat="1" applyFill="1" applyBorder="1" applyAlignment="1">
      <alignment horizontal="left" vertical="center"/>
    </xf>
    <xf numFmtId="165" fontId="0" fillId="0" borderId="9" xfId="0" applyNumberFormat="1" applyFont="1" applyFill="1" applyBorder="1" applyAlignment="1">
      <alignment horizontal="left" vertical="center"/>
    </xf>
    <xf numFmtId="3" fontId="17" fillId="4" borderId="1" xfId="1" applyNumberFormat="1" applyFont="1" applyFill="1" applyBorder="1" applyAlignment="1"/>
    <xf numFmtId="3" fontId="6" fillId="0" borderId="6" xfId="0" applyNumberFormat="1" applyFont="1" applyFill="1" applyBorder="1" applyAlignment="1">
      <alignment horizontal="left" vertical="center"/>
    </xf>
    <xf numFmtId="165" fontId="1" fillId="4" borderId="0" xfId="0" applyNumberFormat="1" applyFont="1" applyFill="1" applyBorder="1" applyAlignment="1">
      <alignment horizontal="left" vertical="center"/>
    </xf>
    <xf numFmtId="3" fontId="1" fillId="4" borderId="0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right" textRotation="90" wrapText="1"/>
    </xf>
    <xf numFmtId="0" fontId="14" fillId="0" borderId="4" xfId="0" applyFont="1" applyBorder="1" applyAlignment="1">
      <alignment horizontal="right" textRotation="90" wrapText="1"/>
    </xf>
    <xf numFmtId="0" fontId="14" fillId="0" borderId="5" xfId="0" applyFont="1" applyBorder="1" applyAlignment="1">
      <alignment horizontal="right" textRotation="90" wrapText="1"/>
    </xf>
    <xf numFmtId="0" fontId="14" fillId="0" borderId="2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3" fontId="6" fillId="0" borderId="8" xfId="1" applyNumberFormat="1" applyFont="1" applyFill="1" applyBorder="1" applyAlignment="1">
      <alignment horizontal="left" vertical="center"/>
    </xf>
    <xf numFmtId="165" fontId="6" fillId="0" borderId="6" xfId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left" vertical="center"/>
    </xf>
    <xf numFmtId="3" fontId="6" fillId="0" borderId="1" xfId="1" applyNumberFormat="1" applyFont="1" applyFill="1" applyBorder="1" applyAlignment="1">
      <alignment horizontal="left" vertical="center"/>
    </xf>
    <xf numFmtId="165" fontId="1" fillId="4" borderId="1" xfId="1" applyNumberFormat="1" applyFont="1" applyFill="1" applyBorder="1" applyAlignment="1">
      <alignment horizontal="left" vertical="center"/>
    </xf>
    <xf numFmtId="3" fontId="1" fillId="4" borderId="1" xfId="1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164" fontId="17" fillId="0" borderId="8" xfId="2" applyNumberFormat="1" applyFont="1" applyFill="1" applyBorder="1" applyAlignment="1"/>
    <xf numFmtId="0" fontId="0" fillId="0" borderId="8" xfId="0" applyNumberFormat="1" applyFont="1" applyFill="1" applyBorder="1" applyAlignment="1">
      <alignment horizontal="left" vertical="center"/>
    </xf>
    <xf numFmtId="3" fontId="0" fillId="0" borderId="8" xfId="0" applyNumberFormat="1" applyFont="1" applyFill="1" applyBorder="1" applyAlignment="1">
      <alignment horizontal="left" vertical="center"/>
    </xf>
    <xf numFmtId="165" fontId="0" fillId="4" borderId="6" xfId="0" applyNumberFormat="1" applyFont="1" applyFill="1" applyBorder="1" applyAlignment="1">
      <alignment horizontal="left" vertical="center"/>
    </xf>
    <xf numFmtId="3" fontId="0" fillId="4" borderId="6" xfId="0" applyNumberFormat="1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166" fontId="0" fillId="0" borderId="11" xfId="0" applyNumberFormat="1" applyBorder="1"/>
    <xf numFmtId="0" fontId="0" fillId="0" borderId="13" xfId="0" applyFill="1" applyBorder="1"/>
    <xf numFmtId="0" fontId="0" fillId="2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3" fontId="0" fillId="0" borderId="0" xfId="0" applyNumberForma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right" textRotation="90" wrapText="1"/>
    </xf>
    <xf numFmtId="166" fontId="0" fillId="0" borderId="0" xfId="0" applyNumberFormat="1" applyBorder="1"/>
    <xf numFmtId="0" fontId="0" fillId="2" borderId="0" xfId="0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/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23" fillId="0" borderId="0" xfId="0" applyFont="1" applyAlignment="1">
      <alignment horizontal="left" vertical="center"/>
    </xf>
    <xf numFmtId="0" fontId="14" fillId="0" borderId="1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horizontal="left" vertical="center"/>
    </xf>
    <xf numFmtId="165" fontId="0" fillId="0" borderId="11" xfId="0" applyNumberFormat="1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165" fontId="0" fillId="0" borderId="6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165" fontId="6" fillId="0" borderId="9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4"/>
  <sheetViews>
    <sheetView topLeftCell="A77" zoomScaleNormal="100" workbookViewId="0">
      <selection activeCell="L59" sqref="L59"/>
    </sheetView>
  </sheetViews>
  <sheetFormatPr baseColWidth="10" defaultColWidth="8.6640625" defaultRowHeight="15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5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89</v>
      </c>
      <c r="P2" s="7"/>
      <c r="Q2" s="7"/>
      <c r="R2" s="7"/>
      <c r="S2" s="7"/>
      <c r="T2" s="9"/>
      <c r="U2" s="7"/>
      <c r="V2" s="7"/>
    </row>
    <row r="3" spans="1:49" s="10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87</v>
      </c>
      <c r="R3" s="13" t="s">
        <v>88</v>
      </c>
      <c r="AC3" s="14"/>
      <c r="AJ3" s="14"/>
      <c r="AM3" s="14"/>
      <c r="AP3" s="14"/>
      <c r="AW3" s="14"/>
    </row>
    <row r="4" spans="1:49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L4" s="15"/>
      <c r="N4" s="4" t="s">
        <v>107</v>
      </c>
      <c r="O4" s="16" t="str">
        <f t="shared" ref="O4:O14" si="0">CONCATENATE(B4," from", " ", A4)</f>
        <v>voc from electricity</v>
      </c>
      <c r="P4" s="16" t="s">
        <v>11</v>
      </c>
      <c r="Q4" s="16">
        <f>($B$56)*$C4</f>
        <v>3.8513565273758086E-3</v>
      </c>
      <c r="R4" s="17">
        <f>($E$56)*C4</f>
        <v>3.6657452361028996E-3</v>
      </c>
    </row>
    <row r="5" spans="1:49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F5" s="21"/>
      <c r="G5" s="21"/>
      <c r="H5" s="21"/>
      <c r="N5" s="4" t="s">
        <v>107</v>
      </c>
      <c r="O5" s="16" t="str">
        <f t="shared" si="0"/>
        <v>co from electricity</v>
      </c>
      <c r="P5" s="16" t="s">
        <v>11</v>
      </c>
      <c r="Q5" s="16">
        <f t="shared" ref="Q5:Q14" si="1">($B$56)*C5</f>
        <v>1.2203695161853623E-2</v>
      </c>
      <c r="R5" s="17">
        <f t="shared" ref="R5:R13" si="2">($E$56)*C5</f>
        <v>1.161555339902493E-2</v>
      </c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F6" s="21"/>
      <c r="G6" s="21"/>
      <c r="H6" s="21"/>
      <c r="N6" s="4" t="s">
        <v>107</v>
      </c>
      <c r="O6" s="16" t="str">
        <f t="shared" si="0"/>
        <v>nox from electricity</v>
      </c>
      <c r="P6" s="16" t="s">
        <v>11</v>
      </c>
      <c r="Q6" s="16">
        <f t="shared" si="1"/>
        <v>2.3905365587751196E-2</v>
      </c>
      <c r="R6" s="17">
        <f t="shared" si="2"/>
        <v>2.2753276513796581E-2</v>
      </c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F7" s="21"/>
      <c r="G7" s="21"/>
      <c r="H7" s="21"/>
      <c r="N7" s="4" t="s">
        <v>107</v>
      </c>
      <c r="O7" s="16" t="str">
        <f t="shared" si="0"/>
        <v>pm10 from electricity</v>
      </c>
      <c r="P7" s="16" t="s">
        <v>11</v>
      </c>
      <c r="Q7" s="16">
        <f t="shared" si="1"/>
        <v>4.2938020409363517E-3</v>
      </c>
      <c r="R7" s="17">
        <f t="shared" si="2"/>
        <v>4.086867643763965E-3</v>
      </c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F8" s="21"/>
      <c r="G8" s="21"/>
      <c r="H8" s="21"/>
      <c r="N8" s="4" t="s">
        <v>107</v>
      </c>
      <c r="O8" s="16" t="str">
        <f t="shared" si="0"/>
        <v>pm2.5 from electricity</v>
      </c>
      <c r="P8" s="16" t="s">
        <v>11</v>
      </c>
      <c r="Q8" s="16">
        <f t="shared" si="1"/>
        <v>1.8604242130941049E-3</v>
      </c>
      <c r="R8" s="17">
        <f t="shared" si="2"/>
        <v>1.770763404479466E-3</v>
      </c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F9" s="21"/>
      <c r="G9" s="21"/>
      <c r="H9" s="21"/>
      <c r="N9" s="4" t="s">
        <v>107</v>
      </c>
      <c r="O9" s="16" t="str">
        <f t="shared" si="0"/>
        <v>sox from electricity</v>
      </c>
      <c r="P9" s="16" t="s">
        <v>11</v>
      </c>
      <c r="Q9" s="16">
        <f t="shared" si="1"/>
        <v>5.8793557594570764E-2</v>
      </c>
      <c r="R9" s="17">
        <f t="shared" si="2"/>
        <v>5.5960075919714761E-2</v>
      </c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F10" s="21"/>
      <c r="G10" s="21"/>
      <c r="H10" s="21"/>
      <c r="N10" s="4" t="s">
        <v>107</v>
      </c>
      <c r="O10" s="16" t="str">
        <f t="shared" si="0"/>
        <v>bc from electricity</v>
      </c>
      <c r="P10" s="16" t="s">
        <v>11</v>
      </c>
      <c r="Q10" s="16">
        <f t="shared" si="1"/>
        <v>1.5279315578572771E-4</v>
      </c>
      <c r="R10" s="17">
        <f t="shared" si="2"/>
        <v>1.4542948152148727E-4</v>
      </c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F11" s="21"/>
      <c r="G11" s="21"/>
      <c r="H11" s="21"/>
      <c r="N11" s="4" t="s">
        <v>107</v>
      </c>
      <c r="O11" s="16" t="str">
        <f t="shared" si="0"/>
        <v>oc from electricity</v>
      </c>
      <c r="P11" s="16" t="s">
        <v>11</v>
      </c>
      <c r="Q11" s="16">
        <f t="shared" si="1"/>
        <v>3.6067053910761771E-4</v>
      </c>
      <c r="R11" s="17">
        <f t="shared" si="2"/>
        <v>3.4328847540823982E-4</v>
      </c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F12" s="21"/>
      <c r="G12" s="21"/>
      <c r="H12" s="21"/>
      <c r="N12" s="4" t="s">
        <v>107</v>
      </c>
      <c r="O12" s="16" t="str">
        <f t="shared" si="0"/>
        <v>ch4 from electricity</v>
      </c>
      <c r="P12" s="16" t="s">
        <v>11</v>
      </c>
      <c r="Q12" s="16">
        <f t="shared" si="1"/>
        <v>6.7573559708504011E-2</v>
      </c>
      <c r="R12" s="17">
        <f t="shared" si="2"/>
        <v>6.4316936857763046E-2</v>
      </c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F13" s="21"/>
      <c r="G13" s="21"/>
      <c r="H13" s="21"/>
      <c r="N13" s="4" t="s">
        <v>107</v>
      </c>
      <c r="O13" s="16" t="str">
        <f t="shared" si="0"/>
        <v>n2o from electricity</v>
      </c>
      <c r="P13" s="16" t="s">
        <v>11</v>
      </c>
      <c r="Q13" s="16">
        <f t="shared" si="1"/>
        <v>5.3388821339008842E-4</v>
      </c>
      <c r="R13" s="17">
        <f t="shared" si="2"/>
        <v>5.0815814140679131E-4</v>
      </c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F14" s="21"/>
      <c r="G14" s="21"/>
      <c r="H14" s="21"/>
      <c r="N14" s="4" t="s">
        <v>107</v>
      </c>
      <c r="O14" s="16" t="str">
        <f t="shared" si="0"/>
        <v>co2 from electricity</v>
      </c>
      <c r="P14" s="16" t="s">
        <v>11</v>
      </c>
      <c r="Q14" s="16">
        <f t="shared" si="1"/>
        <v>34.069029254723425</v>
      </c>
      <c r="R14" s="17">
        <f>($E$56)*C14</f>
        <v>32.427115173948252</v>
      </c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N15" s="4" t="s">
        <v>108</v>
      </c>
      <c r="O15" s="16" t="s">
        <v>148</v>
      </c>
      <c r="P15" s="16" t="s">
        <v>11</v>
      </c>
      <c r="Q15" s="16">
        <f>($C$56)*$C4</f>
        <v>1.2281233812867876E-2</v>
      </c>
      <c r="R15" s="17">
        <f>($F$56)*C4</f>
        <v>1.2281233812867876E-2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F16" s="21"/>
      <c r="G16" s="21"/>
      <c r="H16" s="21"/>
      <c r="N16" s="4" t="s">
        <v>108</v>
      </c>
      <c r="O16" s="16" t="s">
        <v>149</v>
      </c>
      <c r="P16" s="16" t="s">
        <v>11</v>
      </c>
      <c r="Q16" s="16">
        <f t="shared" ref="Q16:Q25" si="3">($C$56)*C5</f>
        <v>3.891523223008643E-2</v>
      </c>
      <c r="R16" s="17">
        <f t="shared" ref="R16:R24" si="4">($F$56)*C5</f>
        <v>3.891523223008643E-2</v>
      </c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F17" s="21"/>
      <c r="G17" s="21"/>
      <c r="H17" s="21"/>
      <c r="N17" s="4" t="s">
        <v>108</v>
      </c>
      <c r="O17" s="16" t="s">
        <v>150</v>
      </c>
      <c r="P17" s="16" t="s">
        <v>11</v>
      </c>
      <c r="Q17" s="16">
        <f t="shared" si="3"/>
        <v>7.6229604316923424E-2</v>
      </c>
      <c r="R17" s="17">
        <f t="shared" si="4"/>
        <v>7.6229604316923424E-2</v>
      </c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F18" s="21"/>
      <c r="G18" s="21"/>
      <c r="H18" s="21"/>
      <c r="N18" s="4" t="s">
        <v>108</v>
      </c>
      <c r="O18" s="16" t="s">
        <v>151</v>
      </c>
      <c r="P18" s="16" t="s">
        <v>11</v>
      </c>
      <c r="Q18" s="16">
        <f t="shared" si="3"/>
        <v>1.3692107296760533E-2</v>
      </c>
      <c r="R18" s="17">
        <f t="shared" si="4"/>
        <v>1.3692107296760533E-2</v>
      </c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F19" s="21"/>
      <c r="G19" s="21"/>
      <c r="H19" s="21"/>
      <c r="N19" s="4" t="s">
        <v>108</v>
      </c>
      <c r="O19" s="16" t="s">
        <v>152</v>
      </c>
      <c r="P19" s="16" t="s">
        <v>11</v>
      </c>
      <c r="Q19" s="16">
        <f t="shared" si="3"/>
        <v>5.9325343134870806E-3</v>
      </c>
      <c r="R19" s="17">
        <f t="shared" si="4"/>
        <v>5.9325343134870806E-3</v>
      </c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F20" s="21"/>
      <c r="G20" s="21"/>
      <c r="H20" s="21"/>
      <c r="N20" s="4" t="s">
        <v>108</v>
      </c>
      <c r="O20" s="16" t="s">
        <v>153</v>
      </c>
      <c r="P20" s="16" t="s">
        <v>11</v>
      </c>
      <c r="Q20" s="16">
        <f t="shared" si="3"/>
        <v>0.1874813257034981</v>
      </c>
      <c r="R20" s="17">
        <f t="shared" si="4"/>
        <v>0.1874813257034981</v>
      </c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F21" s="21"/>
      <c r="G21" s="21"/>
      <c r="H21" s="21"/>
      <c r="N21" s="4" t="s">
        <v>108</v>
      </c>
      <c r="O21" s="16" t="s">
        <v>154</v>
      </c>
      <c r="P21" s="16" t="s">
        <v>11</v>
      </c>
      <c r="Q21" s="16">
        <f t="shared" si="3"/>
        <v>4.8722793069719972E-4</v>
      </c>
      <c r="R21" s="17">
        <f t="shared" si="4"/>
        <v>4.8722793069719972E-4</v>
      </c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F22" s="21"/>
      <c r="G22" s="21"/>
      <c r="H22" s="21"/>
      <c r="N22" s="4" t="s">
        <v>108</v>
      </c>
      <c r="O22" s="16" t="s">
        <v>155</v>
      </c>
      <c r="P22" s="16" t="s">
        <v>11</v>
      </c>
      <c r="Q22" s="16">
        <f t="shared" si="3"/>
        <v>1.1501088483261937E-3</v>
      </c>
      <c r="R22" s="17">
        <f t="shared" si="4"/>
        <v>1.1501088483261937E-3</v>
      </c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F23" s="21"/>
      <c r="G23" s="21"/>
      <c r="H23" s="21"/>
      <c r="N23" s="4" t="s">
        <v>108</v>
      </c>
      <c r="O23" s="16" t="s">
        <v>156</v>
      </c>
      <c r="P23" s="16" t="s">
        <v>11</v>
      </c>
      <c r="Q23" s="16">
        <f t="shared" si="3"/>
        <v>0.21547906054633278</v>
      </c>
      <c r="R23" s="17">
        <f t="shared" si="4"/>
        <v>0.21547906054633278</v>
      </c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F24" s="21"/>
      <c r="G24" s="21"/>
      <c r="H24" s="21"/>
      <c r="N24" s="4" t="s">
        <v>108</v>
      </c>
      <c r="O24" s="16" t="s">
        <v>157</v>
      </c>
      <c r="P24" s="16" t="s">
        <v>11</v>
      </c>
      <c r="Q24" s="16">
        <f t="shared" si="3"/>
        <v>1.7024666327231906E-3</v>
      </c>
      <c r="R24" s="17">
        <f t="shared" si="4"/>
        <v>1.7024666327231906E-3</v>
      </c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F25" s="21"/>
      <c r="G25" s="21"/>
      <c r="H25" s="21"/>
      <c r="N25" s="4" t="s">
        <v>108</v>
      </c>
      <c r="O25" s="16" t="s">
        <v>158</v>
      </c>
      <c r="P25" s="16" t="s">
        <v>11</v>
      </c>
      <c r="Q25" s="16">
        <f t="shared" si="3"/>
        <v>108.63956922206452</v>
      </c>
      <c r="R25" s="17">
        <f>($F$56)*C14</f>
        <v>108.63956922206452</v>
      </c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M26" s="19"/>
      <c r="S26" s="20"/>
      <c r="T26" s="4"/>
      <c r="U26" s="5"/>
    </row>
    <row r="27" spans="1:49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F27" s="21"/>
      <c r="G27" s="21"/>
      <c r="H27" s="21"/>
      <c r="S27" s="20"/>
      <c r="T27" s="4"/>
      <c r="U27" s="5"/>
    </row>
    <row r="28" spans="1:49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F28" s="21"/>
      <c r="G28" s="21"/>
      <c r="H28" s="21"/>
      <c r="S28" s="20"/>
      <c r="T28" s="4"/>
      <c r="U28" s="5"/>
    </row>
    <row r="29" spans="1:49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F29" s="21"/>
      <c r="G29" s="21"/>
      <c r="H29" s="21"/>
      <c r="S29" s="20"/>
      <c r="T29" s="4"/>
      <c r="U29" s="5"/>
    </row>
    <row r="30" spans="1:49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F30" s="21"/>
      <c r="G30" s="21"/>
      <c r="H30" s="21"/>
      <c r="S30" s="20"/>
      <c r="T30" s="4"/>
      <c r="U30" s="5"/>
    </row>
    <row r="31" spans="1:49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F31" s="21"/>
      <c r="G31" s="21"/>
      <c r="H31" s="21"/>
      <c r="S31" s="20"/>
      <c r="T31" s="4"/>
      <c r="U31" s="5"/>
    </row>
    <row r="32" spans="1:49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F32" s="21"/>
      <c r="G32" s="21"/>
      <c r="H32" s="21"/>
      <c r="S32" s="20"/>
      <c r="T32" s="4"/>
      <c r="U32" s="5"/>
    </row>
    <row r="33" spans="1:49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F33" s="21"/>
      <c r="G33" s="21"/>
      <c r="H33" s="21"/>
      <c r="S33" s="20"/>
      <c r="T33" s="4"/>
      <c r="U33" s="5"/>
    </row>
    <row r="34" spans="1:49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F34" s="21"/>
      <c r="G34" s="21"/>
      <c r="H34" s="21"/>
      <c r="S34" s="20"/>
      <c r="T34" s="4"/>
      <c r="U34" s="5"/>
    </row>
    <row r="35" spans="1:49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F35" s="21"/>
      <c r="G35" s="21"/>
      <c r="H35" s="21"/>
      <c r="S35" s="20"/>
      <c r="T35" s="4"/>
      <c r="U35" s="5"/>
    </row>
    <row r="36" spans="1:49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F36" s="21"/>
      <c r="G36" s="21"/>
      <c r="H36" s="21"/>
      <c r="S36" s="20"/>
      <c r="T36" s="4"/>
      <c r="U36" s="5"/>
    </row>
    <row r="37" spans="1:49">
      <c r="B37" s="21"/>
      <c r="C37" s="21"/>
      <c r="D37" s="21"/>
      <c r="E37" s="21"/>
      <c r="F37" s="21"/>
      <c r="G37" s="21"/>
      <c r="H37" s="21"/>
    </row>
    <row r="38" spans="1:49" ht="16">
      <c r="A38" s="6" t="s">
        <v>93</v>
      </c>
      <c r="I38" s="22" t="s">
        <v>29</v>
      </c>
    </row>
    <row r="39" spans="1:49" ht="16">
      <c r="A39" s="23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7"/>
    </row>
    <row r="40" spans="1:49" s="21" customFormat="1">
      <c r="A40" s="72" t="s">
        <v>73</v>
      </c>
      <c r="B40"/>
      <c r="C40"/>
      <c r="D40"/>
      <c r="E40"/>
      <c r="F40"/>
      <c r="G40"/>
      <c r="H40"/>
      <c r="I40"/>
      <c r="J40"/>
      <c r="K40"/>
      <c r="L40"/>
      <c r="T40" s="24"/>
      <c r="AC40" s="24"/>
      <c r="AJ40" s="24"/>
      <c r="AM40" s="24"/>
      <c r="AP40" s="24"/>
      <c r="AW40" s="24"/>
    </row>
    <row r="41" spans="1:49" s="21" customFormat="1" ht="12.75" customHeight="1">
      <c r="A41" s="25"/>
      <c r="B41" s="149" t="s">
        <v>74</v>
      </c>
      <c r="C41" s="150"/>
      <c r="D41" s="150"/>
      <c r="E41" s="150"/>
      <c r="F41" s="150"/>
      <c r="G41" s="150"/>
      <c r="H41" s="150"/>
      <c r="I41" s="150"/>
      <c r="J41" s="151"/>
      <c r="K41" s="139"/>
      <c r="L41" s="101"/>
      <c r="M41" s="101"/>
      <c r="N41" s="101"/>
      <c r="O41" s="101"/>
      <c r="P41" s="101"/>
      <c r="Q41" s="101"/>
      <c r="R41" s="101"/>
      <c r="S41" s="101"/>
    </row>
    <row r="42" spans="1:49" s="21" customFormat="1" ht="156" customHeight="1">
      <c r="A42" s="18"/>
      <c r="B42" s="88" t="s">
        <v>75</v>
      </c>
      <c r="C42" s="89" t="s">
        <v>81</v>
      </c>
      <c r="D42" s="89" t="s">
        <v>82</v>
      </c>
      <c r="E42" s="88" t="s">
        <v>83</v>
      </c>
      <c r="F42" s="89" t="s">
        <v>84</v>
      </c>
      <c r="G42" s="90" t="s">
        <v>85</v>
      </c>
      <c r="H42" s="97" t="s">
        <v>98</v>
      </c>
      <c r="I42" s="98" t="s">
        <v>99</v>
      </c>
      <c r="J42" s="98" t="s">
        <v>100</v>
      </c>
      <c r="K42" s="18"/>
      <c r="Q42" s="130"/>
      <c r="R42" s="130"/>
      <c r="S42" s="26"/>
    </row>
    <row r="43" spans="1:49" s="21" customFormat="1">
      <c r="A43" s="27" t="s">
        <v>31</v>
      </c>
      <c r="B43" s="84">
        <v>0.9750386407309416</v>
      </c>
      <c r="C43" s="82">
        <v>0.97350929434043754</v>
      </c>
      <c r="D43" s="87"/>
      <c r="E43" s="81">
        <v>0.97621300678471468</v>
      </c>
      <c r="F43" s="83">
        <v>0.97350929434043754</v>
      </c>
      <c r="G43" s="111"/>
      <c r="H43" s="28"/>
      <c r="I43" s="29"/>
      <c r="J43" s="30"/>
      <c r="Q43" s="33"/>
      <c r="R43" s="33"/>
      <c r="S43" s="33"/>
    </row>
    <row r="44" spans="1:49" s="24" customFormat="1">
      <c r="A44" s="31" t="s">
        <v>32</v>
      </c>
      <c r="B44" s="32">
        <v>0.01</v>
      </c>
      <c r="C44" s="33">
        <v>0.01</v>
      </c>
      <c r="D44" s="34"/>
      <c r="E44" s="32">
        <v>0.01</v>
      </c>
      <c r="F44" s="33">
        <v>0.01</v>
      </c>
      <c r="G44" s="35"/>
      <c r="H44" s="33"/>
      <c r="I44" s="34"/>
      <c r="J44" s="35"/>
      <c r="Q44" s="33"/>
      <c r="R44" s="33"/>
      <c r="S44" s="33"/>
    </row>
    <row r="45" spans="1:49" s="21" customFormat="1">
      <c r="A45" s="36" t="s">
        <v>33</v>
      </c>
      <c r="B45" s="92"/>
      <c r="C45" s="37">
        <v>1</v>
      </c>
      <c r="D45" s="37"/>
      <c r="E45" s="142"/>
      <c r="F45" s="37">
        <v>1</v>
      </c>
      <c r="G45" s="141"/>
      <c r="H45" s="85">
        <v>1.002048915169089</v>
      </c>
      <c r="I45" s="85">
        <v>1</v>
      </c>
      <c r="J45" s="117">
        <v>1</v>
      </c>
      <c r="Q45" s="131"/>
      <c r="R45" s="131"/>
      <c r="S45" s="77"/>
    </row>
    <row r="46" spans="1:49" s="21" customFormat="1">
      <c r="A46" s="38" t="s">
        <v>76</v>
      </c>
      <c r="B46" s="25"/>
      <c r="D46" s="39"/>
      <c r="E46" s="105"/>
      <c r="F46" s="24"/>
      <c r="G46" s="140"/>
      <c r="H46" s="39"/>
      <c r="I46" s="39"/>
      <c r="J46" s="40"/>
      <c r="Q46" s="24"/>
      <c r="R46" s="24"/>
      <c r="S46" s="24"/>
    </row>
    <row r="47" spans="1:49" s="21" customFormat="1">
      <c r="A47" s="73" t="s">
        <v>34</v>
      </c>
      <c r="B47" s="75">
        <v>256.00379540185133</v>
      </c>
      <c r="C47" s="42">
        <v>0</v>
      </c>
      <c r="D47" s="42"/>
      <c r="E47" s="41">
        <v>243.66601397404881</v>
      </c>
      <c r="F47" s="42">
        <v>0</v>
      </c>
      <c r="G47" s="86"/>
      <c r="H47" s="42"/>
      <c r="I47" s="19"/>
      <c r="J47" s="44"/>
      <c r="Q47" s="43"/>
      <c r="R47" s="43"/>
      <c r="S47" s="43"/>
    </row>
    <row r="48" spans="1:49" s="21" customFormat="1">
      <c r="A48" s="73" t="s">
        <v>35</v>
      </c>
      <c r="B48" s="75">
        <v>2816.0417494203652</v>
      </c>
      <c r="C48" s="42">
        <v>272.11559061190326</v>
      </c>
      <c r="D48" s="42"/>
      <c r="E48" s="41">
        <v>2680.3261537145372</v>
      </c>
      <c r="F48" s="42">
        <v>272.11559061190326</v>
      </c>
      <c r="G48" s="86"/>
      <c r="H48" s="42"/>
      <c r="I48" s="19"/>
      <c r="J48" s="44"/>
      <c r="Q48" s="43"/>
      <c r="R48" s="43"/>
      <c r="S48" s="43"/>
    </row>
    <row r="49" spans="1:19" s="21" customFormat="1">
      <c r="A49" s="73" t="s">
        <v>36</v>
      </c>
      <c r="B49" s="75">
        <v>256.00379540185133</v>
      </c>
      <c r="C49" s="42">
        <v>0</v>
      </c>
      <c r="D49" s="42"/>
      <c r="E49" s="41">
        <v>243.66601397404881</v>
      </c>
      <c r="F49" s="42">
        <v>0</v>
      </c>
      <c r="G49" s="86"/>
      <c r="H49" s="42"/>
      <c r="I49" s="19"/>
      <c r="J49" s="44"/>
      <c r="Q49" s="43"/>
      <c r="R49" s="43"/>
      <c r="S49" s="43"/>
    </row>
    <row r="50" spans="1:19" s="21" customFormat="1">
      <c r="A50" s="73" t="s">
        <v>77</v>
      </c>
      <c r="B50" s="75">
        <v>22016.326404559211</v>
      </c>
      <c r="C50" s="42">
        <v>26123.096698742709</v>
      </c>
      <c r="D50" s="42"/>
      <c r="E50" s="41">
        <v>20955.277201768196</v>
      </c>
      <c r="F50" s="42">
        <v>26123.096698742709</v>
      </c>
      <c r="G50" s="86"/>
      <c r="H50" s="42"/>
      <c r="I50" s="19"/>
      <c r="J50" s="44"/>
      <c r="Q50" s="43"/>
      <c r="R50" s="43"/>
      <c r="S50" s="43"/>
    </row>
    <row r="51" spans="1:19" s="21" customFormat="1">
      <c r="A51" s="73" t="s">
        <v>37</v>
      </c>
      <c r="B51" s="75"/>
      <c r="C51" s="42"/>
      <c r="D51" s="42"/>
      <c r="E51" s="41"/>
      <c r="F51" s="42"/>
      <c r="G51" s="86"/>
      <c r="H51" s="42"/>
      <c r="I51" s="19"/>
      <c r="J51" s="44"/>
      <c r="Q51" s="43"/>
      <c r="R51" s="43"/>
      <c r="S51" s="43"/>
    </row>
    <row r="52" spans="1:19" s="21" customFormat="1">
      <c r="A52" s="73" t="s">
        <v>78</v>
      </c>
      <c r="B52" s="75"/>
      <c r="C52" s="42"/>
      <c r="D52" s="42"/>
      <c r="E52" s="41"/>
      <c r="F52" s="42"/>
      <c r="G52" s="86"/>
      <c r="H52" s="42"/>
      <c r="I52" s="19"/>
      <c r="J52" s="44"/>
      <c r="Q52" s="43"/>
      <c r="R52" s="43"/>
      <c r="S52" s="43"/>
    </row>
    <row r="53" spans="1:19" s="21" customFormat="1">
      <c r="A53" s="73" t="s">
        <v>40</v>
      </c>
      <c r="B53" s="75">
        <v>1384.66864514955</v>
      </c>
      <c r="C53" s="42">
        <v>3088.2889723980948</v>
      </c>
      <c r="D53" s="42"/>
      <c r="E53" s="41">
        <v>1697.0472203671663</v>
      </c>
      <c r="F53" s="42">
        <v>3088.2889723980948</v>
      </c>
      <c r="G53" s="86"/>
      <c r="H53" s="42"/>
      <c r="I53" s="19"/>
      <c r="J53" s="44"/>
      <c r="Q53" s="43"/>
      <c r="R53" s="43"/>
      <c r="S53" s="43"/>
    </row>
    <row r="54" spans="1:19" s="21" customFormat="1">
      <c r="A54" s="73" t="s">
        <v>79</v>
      </c>
      <c r="B54" s="75"/>
      <c r="C54" s="42"/>
      <c r="D54" s="42"/>
      <c r="E54" s="41"/>
      <c r="F54" s="42"/>
      <c r="G54" s="86"/>
      <c r="H54" s="42"/>
      <c r="I54" s="19"/>
      <c r="J54" s="44"/>
      <c r="Q54" s="43"/>
      <c r="R54" s="43"/>
      <c r="S54" s="43"/>
    </row>
    <row r="55" spans="1:19" s="21" customFormat="1">
      <c r="A55" s="73" t="s">
        <v>39</v>
      </c>
      <c r="B55" s="75"/>
      <c r="C55" s="42"/>
      <c r="D55" s="42"/>
      <c r="E55" s="41"/>
      <c r="F55" s="42"/>
      <c r="G55" s="86"/>
      <c r="H55" s="42"/>
      <c r="I55" s="19"/>
      <c r="J55" s="44"/>
      <c r="Q55" s="43"/>
      <c r="R55" s="43"/>
      <c r="S55" s="43"/>
    </row>
    <row r="56" spans="1:19" s="21" customFormat="1">
      <c r="A56" s="73" t="s">
        <v>38</v>
      </c>
      <c r="B56" s="93">
        <v>256.00379540184576</v>
      </c>
      <c r="C56" s="59">
        <v>816.34677183571682</v>
      </c>
      <c r="D56" s="42"/>
      <c r="E56" s="45">
        <v>243.66601397404352</v>
      </c>
      <c r="F56" s="59">
        <v>816.34677183571682</v>
      </c>
      <c r="G56" s="86"/>
      <c r="H56" s="42"/>
      <c r="I56" s="19"/>
      <c r="J56" s="44"/>
      <c r="Q56" s="43"/>
      <c r="R56" s="43"/>
      <c r="S56" s="43"/>
    </row>
    <row r="57" spans="1:19" s="21" customFormat="1">
      <c r="A57" s="74" t="s">
        <v>80</v>
      </c>
      <c r="B57" s="76">
        <v>6529.4714806149659</v>
      </c>
      <c r="C57" s="19">
        <v>291.88825538303519</v>
      </c>
      <c r="D57" s="49"/>
      <c r="E57" s="47">
        <v>6883.6627461037033</v>
      </c>
      <c r="F57" s="48">
        <v>291.88825538303519</v>
      </c>
      <c r="G57" s="86"/>
      <c r="H57" s="49">
        <v>2048.9151690890562</v>
      </c>
      <c r="I57" s="19"/>
      <c r="J57" s="94"/>
      <c r="Q57" s="46"/>
      <c r="R57" s="46"/>
      <c r="S57" s="46"/>
    </row>
    <row r="58" spans="1:19" s="21" customFormat="1">
      <c r="A58" s="50" t="s">
        <v>41</v>
      </c>
      <c r="B58" s="51"/>
      <c r="C58" s="52"/>
      <c r="D58" s="52"/>
      <c r="E58" s="106"/>
      <c r="F58" s="46"/>
      <c r="G58" s="113"/>
      <c r="H58" s="19"/>
      <c r="I58" s="52"/>
      <c r="J58" s="102"/>
      <c r="Q58" s="43"/>
      <c r="R58" s="43"/>
      <c r="S58" s="46"/>
    </row>
    <row r="59" spans="1:19" s="21" customFormat="1">
      <c r="A59" s="18" t="s">
        <v>42</v>
      </c>
      <c r="B59" s="53">
        <v>1.8327957486170559</v>
      </c>
      <c r="C59" s="54">
        <v>0.23841673003497321</v>
      </c>
      <c r="D59" s="54">
        <v>4.4000000000000004</v>
      </c>
      <c r="E59" s="107">
        <v>1.7434926683954959</v>
      </c>
      <c r="F59" s="95">
        <v>0.23602128047434048</v>
      </c>
      <c r="G59" s="114">
        <v>4.4000000000000004</v>
      </c>
      <c r="H59" s="55">
        <v>3.8829090145541465</v>
      </c>
      <c r="I59" s="55">
        <v>0.44186119176964855</v>
      </c>
      <c r="J59" s="103">
        <v>0.19353491653426885</v>
      </c>
      <c r="Q59" s="55"/>
      <c r="R59" s="55"/>
      <c r="S59" s="77"/>
    </row>
    <row r="60" spans="1:19" s="21" customFormat="1">
      <c r="A60" s="18" t="s">
        <v>43</v>
      </c>
      <c r="B60" s="53">
        <v>9.7502178755496107</v>
      </c>
      <c r="C60" s="54">
        <v>1.3343509758557266</v>
      </c>
      <c r="D60" s="54">
        <v>1.2</v>
      </c>
      <c r="E60" s="107">
        <v>9.2800586604933066</v>
      </c>
      <c r="F60" s="95">
        <v>1.3217395106930481</v>
      </c>
      <c r="G60" s="114">
        <v>1.2</v>
      </c>
      <c r="H60" s="55">
        <v>19.933677375628491</v>
      </c>
      <c r="I60" s="55">
        <v>1.3655686019696511</v>
      </c>
      <c r="J60" s="103">
        <v>0.99436246675548234</v>
      </c>
      <c r="Q60" s="55"/>
      <c r="R60" s="55"/>
      <c r="S60" s="77"/>
    </row>
    <row r="61" spans="1:19" s="21" customFormat="1">
      <c r="A61" s="18" t="s">
        <v>44</v>
      </c>
      <c r="B61" s="53">
        <v>13.382049727531172</v>
      </c>
      <c r="C61" s="54">
        <v>1.7801471576683139</v>
      </c>
      <c r="D61" s="54">
        <v>1.546</v>
      </c>
      <c r="E61" s="107">
        <v>12.741882450710982</v>
      </c>
      <c r="F61" s="95">
        <v>1.7629754272175184</v>
      </c>
      <c r="G61" s="114">
        <v>1.546</v>
      </c>
      <c r="H61" s="55">
        <v>23.599631660981444</v>
      </c>
      <c r="I61" s="55">
        <v>9.2116714594697005</v>
      </c>
      <c r="J61" s="103">
        <v>1.1762174265923648</v>
      </c>
      <c r="Q61" s="55"/>
      <c r="R61" s="55"/>
      <c r="S61" s="77"/>
    </row>
    <row r="62" spans="1:19" s="21" customFormat="1">
      <c r="A62" s="18" t="s">
        <v>45</v>
      </c>
      <c r="B62" s="53">
        <v>0.26627640484985432</v>
      </c>
      <c r="C62" s="54">
        <v>0.13722961890677909</v>
      </c>
      <c r="D62" s="54">
        <v>0.02</v>
      </c>
      <c r="E62" s="107">
        <v>0.2545949031273218</v>
      </c>
      <c r="F62" s="95">
        <v>0.13691627643192439</v>
      </c>
      <c r="G62" s="114">
        <v>0.02</v>
      </c>
      <c r="H62" s="55">
        <v>5.4350525430021286E-2</v>
      </c>
      <c r="I62" s="55">
        <v>0.27931095327509736</v>
      </c>
      <c r="J62" s="103">
        <v>2.2535643085496064E-3</v>
      </c>
      <c r="Q62" s="55"/>
      <c r="R62" s="55"/>
      <c r="S62" s="77"/>
    </row>
    <row r="63" spans="1:19" s="21" customFormat="1">
      <c r="A63" s="18" t="s">
        <v>46</v>
      </c>
      <c r="B63" s="53">
        <v>0.24191425444571607</v>
      </c>
      <c r="C63" s="54">
        <v>0.12628634777277417</v>
      </c>
      <c r="D63" s="54">
        <v>0.01</v>
      </c>
      <c r="E63" s="107">
        <v>0.23143267515188853</v>
      </c>
      <c r="F63" s="95">
        <v>0.1260051917986259</v>
      </c>
      <c r="G63" s="114">
        <v>0.01</v>
      </c>
      <c r="H63" s="55">
        <v>4.7731718529458192E-2</v>
      </c>
      <c r="I63" s="55">
        <v>0.26881357870998412</v>
      </c>
      <c r="J63" s="103">
        <v>2.18433388827231E-3</v>
      </c>
      <c r="Q63" s="55"/>
      <c r="R63" s="55"/>
      <c r="S63" s="77"/>
    </row>
    <row r="64" spans="1:19" s="21" customFormat="1">
      <c r="A64" s="18" t="s">
        <v>47</v>
      </c>
      <c r="B64" s="53">
        <v>0.51987858537414899</v>
      </c>
      <c r="C64" s="54">
        <v>0.48807739378796505</v>
      </c>
      <c r="D64" s="54">
        <v>10.089</v>
      </c>
      <c r="E64" s="107">
        <v>0.49437677387188367</v>
      </c>
      <c r="F64" s="95">
        <v>0.48739333784043348</v>
      </c>
      <c r="G64" s="114">
        <v>10.089</v>
      </c>
      <c r="H64" s="55">
        <v>0.44527970092829977</v>
      </c>
      <c r="I64" s="55">
        <v>9.5479286164708313E-2</v>
      </c>
      <c r="J64" s="103">
        <v>1.5926267638090939E-2</v>
      </c>
      <c r="Q64" s="55"/>
      <c r="R64" s="55"/>
      <c r="S64" s="77"/>
    </row>
    <row r="65" spans="1:49" s="21" customFormat="1">
      <c r="A65" s="18" t="s">
        <v>48</v>
      </c>
      <c r="B65" s="53">
        <v>9.5289389341549569E-2</v>
      </c>
      <c r="C65" s="54">
        <v>2.7610168995493567E-2</v>
      </c>
      <c r="D65" s="54">
        <v>0</v>
      </c>
      <c r="E65" s="107">
        <v>9.1957927542668613E-2</v>
      </c>
      <c r="F65" s="95">
        <v>2.7520806470902087E-2</v>
      </c>
      <c r="G65" s="114">
        <v>0</v>
      </c>
      <c r="H65" s="55">
        <v>1.0356409195460608E-2</v>
      </c>
      <c r="I65" s="55">
        <v>2.380159383636651E-2</v>
      </c>
      <c r="J65" s="103">
        <v>5.0088357828463246E-4</v>
      </c>
      <c r="Q65" s="55"/>
      <c r="R65" s="55"/>
      <c r="S65" s="77"/>
    </row>
    <row r="66" spans="1:49" s="21" customFormat="1">
      <c r="A66" s="18" t="s">
        <v>49</v>
      </c>
      <c r="B66" s="53">
        <v>7.6259109287991123E-2</v>
      </c>
      <c r="C66" s="54">
        <v>5.7904686830839318E-2</v>
      </c>
      <c r="D66" s="54">
        <v>0</v>
      </c>
      <c r="E66" s="107">
        <v>7.2574755168442889E-2</v>
      </c>
      <c r="F66" s="95">
        <v>5.7805858386904448E-2</v>
      </c>
      <c r="G66" s="114">
        <v>0</v>
      </c>
      <c r="H66" s="55">
        <v>1.8708614308154771E-2</v>
      </c>
      <c r="I66" s="55">
        <v>0.23013364727820415</v>
      </c>
      <c r="J66" s="103">
        <v>8.9574184355096533E-4</v>
      </c>
      <c r="Q66" s="55"/>
      <c r="R66" s="55"/>
      <c r="S66" s="77"/>
    </row>
    <row r="67" spans="1:49" s="21" customFormat="1">
      <c r="A67" s="18" t="s">
        <v>50</v>
      </c>
      <c r="B67" s="53">
        <v>8.2234718227986505</v>
      </c>
      <c r="C67" s="54">
        <v>4.4316323681311447</v>
      </c>
      <c r="D67" s="54"/>
      <c r="E67" s="107">
        <v>7.9980764147040118</v>
      </c>
      <c r="F67" s="95">
        <v>4.6215512552104157</v>
      </c>
      <c r="G67" s="114"/>
      <c r="H67" s="55">
        <v>19.54678118078451</v>
      </c>
      <c r="I67" s="55">
        <v>1.0746995754898809</v>
      </c>
      <c r="J67" s="103">
        <v>0.96908987465870666</v>
      </c>
      <c r="Q67" s="55"/>
      <c r="R67" s="55"/>
      <c r="S67" s="77"/>
    </row>
    <row r="68" spans="1:49" s="21" customFormat="1">
      <c r="A68" s="18" t="s">
        <v>51</v>
      </c>
      <c r="B68" s="53">
        <v>1.102751929345651E-2</v>
      </c>
      <c r="C68" s="54">
        <v>1.7220586799819623E-2</v>
      </c>
      <c r="D68" s="54"/>
      <c r="E68" s="107">
        <v>1.0910567396306498E-2</v>
      </c>
      <c r="F68" s="95">
        <v>1.7217449703428905E-2</v>
      </c>
      <c r="G68" s="114"/>
      <c r="H68" s="55">
        <v>1.3881206579797929</v>
      </c>
      <c r="I68" s="55">
        <v>2.1426544102311738E-2</v>
      </c>
      <c r="J68" s="103">
        <v>6.92783133209708E-2</v>
      </c>
      <c r="Q68" s="55"/>
      <c r="R68" s="55"/>
      <c r="S68" s="77"/>
    </row>
    <row r="69" spans="1:49" s="19" customFormat="1">
      <c r="A69" s="56" t="s">
        <v>52</v>
      </c>
      <c r="B69" s="57">
        <v>1812.7952834357156</v>
      </c>
      <c r="C69" s="58">
        <v>1980.0631121133108</v>
      </c>
      <c r="D69" s="59">
        <v>537.72232633656608</v>
      </c>
      <c r="E69" s="108">
        <v>1747.3067487469934</v>
      </c>
      <c r="F69" s="96">
        <v>1978.3064595851183</v>
      </c>
      <c r="G69" s="115">
        <v>537.72232633656608</v>
      </c>
      <c r="H69" s="43">
        <v>1761.3466810105904</v>
      </c>
      <c r="I69" s="43">
        <v>828.80704088676555</v>
      </c>
      <c r="J69" s="44">
        <v>84.318611075591406</v>
      </c>
      <c r="Q69" s="43"/>
      <c r="R69" s="43"/>
      <c r="S69" s="43"/>
    </row>
    <row r="70" spans="1:49">
      <c r="A70" s="118" t="s">
        <v>86</v>
      </c>
      <c r="B70" s="16">
        <v>134.67834632264288</v>
      </c>
      <c r="C70" s="16">
        <v>6.0205527603110083</v>
      </c>
      <c r="D70" s="16"/>
      <c r="E70" s="109">
        <v>141.98397497261359</v>
      </c>
      <c r="F70" s="110">
        <v>6.0205527603110083</v>
      </c>
      <c r="G70" s="116"/>
      <c r="H70" s="55">
        <v>42.261384791637532</v>
      </c>
      <c r="J70" s="104"/>
      <c r="P70" s="66"/>
      <c r="Q70" s="66"/>
      <c r="R70" s="66"/>
      <c r="S70" s="66"/>
      <c r="T70" s="134"/>
    </row>
    <row r="71" spans="1:49" ht="16">
      <c r="A71" s="6" t="s">
        <v>53</v>
      </c>
      <c r="B71" s="7"/>
      <c r="C71" s="7"/>
      <c r="D71" s="7"/>
      <c r="E71" s="7"/>
      <c r="F71" s="7"/>
      <c r="G71" s="7"/>
      <c r="H71" s="7"/>
      <c r="I71" s="7"/>
      <c r="J71" s="7"/>
      <c r="K71" s="8"/>
      <c r="L71" s="7"/>
      <c r="M71" s="7"/>
      <c r="N71" s="7"/>
      <c r="P71" s="66"/>
      <c r="Q71" s="66"/>
      <c r="R71" s="66"/>
      <c r="S71" s="66"/>
      <c r="T71" s="134"/>
    </row>
    <row r="72" spans="1:49" s="10" customFormat="1">
      <c r="A72" s="146" t="s">
        <v>90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8"/>
      <c r="L72" s="129"/>
      <c r="M72" s="129"/>
      <c r="N72" s="129"/>
      <c r="O72" s="146" t="s">
        <v>91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8"/>
      <c r="AD72" s="14"/>
      <c r="AG72" s="14"/>
      <c r="AN72" s="14"/>
    </row>
    <row r="73" spans="1:49" s="10" customFormat="1">
      <c r="A73" s="60" t="s">
        <v>54</v>
      </c>
      <c r="B73" s="61" t="s">
        <v>55</v>
      </c>
      <c r="C73" s="62" t="s">
        <v>104</v>
      </c>
      <c r="D73" s="62" t="s">
        <v>58</v>
      </c>
      <c r="E73" s="62" t="s">
        <v>4</v>
      </c>
      <c r="F73" s="63" t="s">
        <v>5</v>
      </c>
      <c r="G73" s="62" t="s">
        <v>59</v>
      </c>
      <c r="H73" s="62" t="s">
        <v>60</v>
      </c>
      <c r="I73" s="62" t="s">
        <v>56</v>
      </c>
      <c r="J73" s="62" t="s">
        <v>57</v>
      </c>
      <c r="K73" s="62" t="s">
        <v>61</v>
      </c>
      <c r="O73" s="60" t="s">
        <v>54</v>
      </c>
      <c r="P73" s="61" t="s">
        <v>55</v>
      </c>
      <c r="Q73" s="62" t="s">
        <v>104</v>
      </c>
      <c r="R73" s="62" t="s">
        <v>58</v>
      </c>
      <c r="S73" s="62" t="s">
        <v>4</v>
      </c>
      <c r="T73" s="63" t="s">
        <v>5</v>
      </c>
      <c r="U73" s="62" t="s">
        <v>59</v>
      </c>
      <c r="V73" s="62" t="s">
        <v>60</v>
      </c>
      <c r="W73" s="62" t="s">
        <v>56</v>
      </c>
      <c r="X73" s="62" t="s">
        <v>57</v>
      </c>
      <c r="Y73" s="64" t="s">
        <v>61</v>
      </c>
      <c r="Z73" s="129"/>
      <c r="AF73" s="14"/>
      <c r="AI73" s="14"/>
      <c r="AP73" s="14"/>
    </row>
    <row r="74" spans="1:49" s="10" customFormat="1">
      <c r="A74" s="56">
        <f>B47</f>
        <v>256.00379540185133</v>
      </c>
      <c r="B74" s="66" t="s">
        <v>66</v>
      </c>
      <c r="C74" s="132" t="s">
        <v>126</v>
      </c>
      <c r="D74" s="132" t="s">
        <v>126</v>
      </c>
      <c r="E74" s="67">
        <f>A74/10^6</f>
        <v>2.5600379540185135E-4</v>
      </c>
      <c r="F74" s="67" t="s">
        <v>63</v>
      </c>
      <c r="G74" s="67" t="s">
        <v>64</v>
      </c>
      <c r="H74" s="67" t="s">
        <v>65</v>
      </c>
      <c r="I74" s="67" t="s">
        <v>62</v>
      </c>
      <c r="J74" s="67" t="s">
        <v>109</v>
      </c>
      <c r="K74" s="67" t="s">
        <v>132</v>
      </c>
      <c r="O74" s="70">
        <f>E47</f>
        <v>243.66601397404881</v>
      </c>
      <c r="P74" s="66" t="s">
        <v>66</v>
      </c>
      <c r="Q74" s="132" t="s">
        <v>126</v>
      </c>
      <c r="R74" s="132" t="s">
        <v>126</v>
      </c>
      <c r="S74" s="67">
        <f t="shared" ref="S74:S85" si="5">O74/10^6</f>
        <v>2.436660139740488E-4</v>
      </c>
      <c r="T74" s="67" t="s">
        <v>63</v>
      </c>
      <c r="U74" s="67" t="s">
        <v>64</v>
      </c>
      <c r="V74" s="67" t="s">
        <v>65</v>
      </c>
      <c r="W74" s="67" t="s">
        <v>62</v>
      </c>
      <c r="X74" s="67" t="s">
        <v>109</v>
      </c>
      <c r="Y74" s="67" t="s">
        <v>137</v>
      </c>
      <c r="Z74" s="129"/>
      <c r="AF74" s="14"/>
      <c r="AI74" s="14"/>
      <c r="AP74" s="14"/>
    </row>
    <row r="75" spans="1:49" s="10" customFormat="1">
      <c r="A75" s="56">
        <f t="shared" ref="A75:A77" si="6">B48</f>
        <v>2816.0417494203652</v>
      </c>
      <c r="B75" s="66" t="s">
        <v>66</v>
      </c>
      <c r="C75" s="132" t="s">
        <v>127</v>
      </c>
      <c r="D75" s="132" t="s">
        <v>127</v>
      </c>
      <c r="E75" s="67">
        <f>A75/10^6</f>
        <v>2.8160417494203652E-3</v>
      </c>
      <c r="F75" s="67" t="s">
        <v>63</v>
      </c>
      <c r="G75" s="67" t="s">
        <v>64</v>
      </c>
      <c r="H75" s="67" t="s">
        <v>65</v>
      </c>
      <c r="I75" s="67" t="s">
        <v>62</v>
      </c>
      <c r="J75" s="67" t="s">
        <v>109</v>
      </c>
      <c r="K75" s="67" t="s">
        <v>133</v>
      </c>
      <c r="O75" s="70">
        <f t="shared" ref="O75:O77" si="7">E48</f>
        <v>2680.3261537145372</v>
      </c>
      <c r="P75" s="66" t="s">
        <v>66</v>
      </c>
      <c r="Q75" s="132" t="s">
        <v>127</v>
      </c>
      <c r="R75" s="132" t="s">
        <v>127</v>
      </c>
      <c r="S75" s="67">
        <f t="shared" si="5"/>
        <v>2.6803261537145374E-3</v>
      </c>
      <c r="T75" s="67" t="s">
        <v>63</v>
      </c>
      <c r="U75" s="67" t="s">
        <v>64</v>
      </c>
      <c r="V75" s="67" t="s">
        <v>65</v>
      </c>
      <c r="W75" s="67" t="s">
        <v>62</v>
      </c>
      <c r="X75" s="67" t="s">
        <v>109</v>
      </c>
      <c r="Y75" s="67" t="s">
        <v>139</v>
      </c>
      <c r="Z75" s="129"/>
      <c r="AF75" s="14"/>
      <c r="AI75" s="14"/>
      <c r="AP75" s="14"/>
    </row>
    <row r="76" spans="1:49" s="10" customFormat="1">
      <c r="A76" s="56">
        <f t="shared" si="6"/>
        <v>256.00379540185133</v>
      </c>
      <c r="B76" s="66" t="s">
        <v>66</v>
      </c>
      <c r="C76" s="132" t="s">
        <v>128</v>
      </c>
      <c r="D76" s="132" t="s">
        <v>128</v>
      </c>
      <c r="E76" s="67">
        <f>A76/10^6</f>
        <v>2.5600379540185135E-4</v>
      </c>
      <c r="F76" s="67" t="s">
        <v>63</v>
      </c>
      <c r="G76" s="67" t="s">
        <v>64</v>
      </c>
      <c r="H76" s="67" t="s">
        <v>65</v>
      </c>
      <c r="I76" s="67" t="s">
        <v>62</v>
      </c>
      <c r="J76" s="67" t="s">
        <v>109</v>
      </c>
      <c r="K76" s="67" t="s">
        <v>134</v>
      </c>
      <c r="O76" s="70">
        <f t="shared" si="7"/>
        <v>243.66601397404881</v>
      </c>
      <c r="P76" s="66" t="s">
        <v>66</v>
      </c>
      <c r="Q76" s="132" t="s">
        <v>128</v>
      </c>
      <c r="R76" s="132" t="s">
        <v>128</v>
      </c>
      <c r="S76" s="67">
        <f t="shared" si="5"/>
        <v>2.436660139740488E-4</v>
      </c>
      <c r="T76" s="67" t="s">
        <v>63</v>
      </c>
      <c r="U76" s="67" t="s">
        <v>64</v>
      </c>
      <c r="V76" s="67" t="s">
        <v>65</v>
      </c>
      <c r="W76" s="67" t="s">
        <v>62</v>
      </c>
      <c r="X76" s="67" t="s">
        <v>109</v>
      </c>
      <c r="Y76" s="67" t="s">
        <v>140</v>
      </c>
      <c r="Z76" s="129"/>
      <c r="AF76" s="14"/>
      <c r="AI76" s="14"/>
      <c r="AP76" s="14"/>
    </row>
    <row r="77" spans="1:49" s="10" customFormat="1">
      <c r="A77" s="56">
        <f t="shared" si="6"/>
        <v>22016.326404559211</v>
      </c>
      <c r="B77" s="66" t="s">
        <v>66</v>
      </c>
      <c r="C77" s="132" t="s">
        <v>129</v>
      </c>
      <c r="D77" s="132" t="s">
        <v>129</v>
      </c>
      <c r="E77" s="67">
        <f t="shared" ref="E77:E78" si="8">A77/10^6</f>
        <v>2.2016326404559212E-2</v>
      </c>
      <c r="F77" s="67" t="s">
        <v>63</v>
      </c>
      <c r="G77" s="67" t="s">
        <v>64</v>
      </c>
      <c r="H77" s="67" t="s">
        <v>65</v>
      </c>
      <c r="I77" s="67" t="s">
        <v>62</v>
      </c>
      <c r="J77" s="67" t="s">
        <v>109</v>
      </c>
      <c r="K77" s="67" t="s">
        <v>135</v>
      </c>
      <c r="O77" s="70">
        <f t="shared" si="7"/>
        <v>20955.277201768196</v>
      </c>
      <c r="P77" s="66" t="s">
        <v>66</v>
      </c>
      <c r="Q77" s="132" t="s">
        <v>129</v>
      </c>
      <c r="R77" s="132" t="s">
        <v>129</v>
      </c>
      <c r="S77" s="67">
        <f t="shared" si="5"/>
        <v>2.0955277201768197E-2</v>
      </c>
      <c r="T77" s="67" t="s">
        <v>63</v>
      </c>
      <c r="U77" s="67" t="s">
        <v>64</v>
      </c>
      <c r="V77" s="67" t="s">
        <v>65</v>
      </c>
      <c r="W77" s="67" t="s">
        <v>62</v>
      </c>
      <c r="X77" s="67" t="s">
        <v>109</v>
      </c>
      <c r="Y77" s="67" t="s">
        <v>141</v>
      </c>
      <c r="Z77" s="129"/>
      <c r="AF77" s="14"/>
      <c r="AI77" s="14"/>
      <c r="AP77" s="14"/>
    </row>
    <row r="78" spans="1:49" s="10" customFormat="1">
      <c r="A78" s="56">
        <f>B53</f>
        <v>1384.66864514955</v>
      </c>
      <c r="B78" s="66" t="s">
        <v>66</v>
      </c>
      <c r="C78" s="132" t="s">
        <v>130</v>
      </c>
      <c r="D78" s="132" t="s">
        <v>130</v>
      </c>
      <c r="E78" s="67">
        <f t="shared" si="8"/>
        <v>1.38466864514955E-3</v>
      </c>
      <c r="F78" s="67" t="s">
        <v>63</v>
      </c>
      <c r="G78" s="67" t="s">
        <v>64</v>
      </c>
      <c r="H78" s="67" t="s">
        <v>65</v>
      </c>
      <c r="I78" s="67" t="s">
        <v>62</v>
      </c>
      <c r="J78" s="67" t="s">
        <v>109</v>
      </c>
      <c r="K78" s="67" t="s">
        <v>136</v>
      </c>
      <c r="O78" s="70">
        <f>E53</f>
        <v>1697.0472203671663</v>
      </c>
      <c r="P78" s="66" t="s">
        <v>66</v>
      </c>
      <c r="Q78" s="132" t="s">
        <v>130</v>
      </c>
      <c r="R78" s="132" t="s">
        <v>130</v>
      </c>
      <c r="S78" s="67">
        <f t="shared" si="5"/>
        <v>1.6970472203671663E-3</v>
      </c>
      <c r="T78" s="67" t="s">
        <v>63</v>
      </c>
      <c r="U78" s="67" t="s">
        <v>64</v>
      </c>
      <c r="V78" s="67" t="s">
        <v>65</v>
      </c>
      <c r="W78" s="67" t="s">
        <v>62</v>
      </c>
      <c r="X78" s="67" t="s">
        <v>109</v>
      </c>
      <c r="Y78" s="67" t="s">
        <v>142</v>
      </c>
      <c r="Z78" s="129"/>
      <c r="AF78" s="14"/>
      <c r="AI78" s="14"/>
      <c r="AP78" s="14"/>
    </row>
    <row r="79" spans="1:49">
      <c r="A79" s="133">
        <f>B56</f>
        <v>256.00379540184576</v>
      </c>
      <c r="B79" s="66" t="s">
        <v>66</v>
      </c>
      <c r="C79" s="67" t="s">
        <v>7</v>
      </c>
      <c r="D79" s="68" t="s">
        <v>7</v>
      </c>
      <c r="E79" s="67">
        <f t="shared" ref="E79:E85" si="9">A79/10^6</f>
        <v>2.5600379540184577E-4</v>
      </c>
      <c r="F79" s="67" t="s">
        <v>63</v>
      </c>
      <c r="G79" s="67" t="s">
        <v>64</v>
      </c>
      <c r="H79" s="67" t="s">
        <v>65</v>
      </c>
      <c r="I79" s="67" t="s">
        <v>62</v>
      </c>
      <c r="J79" s="67" t="s">
        <v>109</v>
      </c>
      <c r="K79" s="67" t="s">
        <v>94</v>
      </c>
      <c r="O79" s="70">
        <f>E56</f>
        <v>243.66601397404352</v>
      </c>
      <c r="P79" s="66" t="s">
        <v>66</v>
      </c>
      <c r="Q79" s="67" t="s">
        <v>7</v>
      </c>
      <c r="R79" s="68" t="s">
        <v>7</v>
      </c>
      <c r="S79" s="67">
        <f t="shared" si="5"/>
        <v>2.4366601397404351E-4</v>
      </c>
      <c r="T79" s="67" t="s">
        <v>63</v>
      </c>
      <c r="U79" s="67" t="s">
        <v>64</v>
      </c>
      <c r="V79" s="67" t="s">
        <v>65</v>
      </c>
      <c r="W79" s="67" t="s">
        <v>62</v>
      </c>
      <c r="X79" s="67" t="s">
        <v>109</v>
      </c>
      <c r="Y79" s="69" t="s">
        <v>95</v>
      </c>
      <c r="AD79" s="5"/>
      <c r="AG79" s="5"/>
      <c r="AJ79" s="4"/>
      <c r="AM79" s="4"/>
      <c r="AN79" s="5"/>
      <c r="AP79" s="4"/>
      <c r="AW79" s="4"/>
    </row>
    <row r="80" spans="1:49">
      <c r="A80" s="133">
        <f>B57</f>
        <v>6529.4714806149659</v>
      </c>
      <c r="B80" s="66" t="s">
        <v>66</v>
      </c>
      <c r="C80" s="67" t="s">
        <v>131</v>
      </c>
      <c r="D80" s="67" t="s">
        <v>131</v>
      </c>
      <c r="E80" s="67">
        <f t="shared" si="9"/>
        <v>6.5294714806149656E-3</v>
      </c>
      <c r="F80" s="67" t="s">
        <v>63</v>
      </c>
      <c r="G80" s="67" t="s">
        <v>64</v>
      </c>
      <c r="H80" s="67" t="s">
        <v>65</v>
      </c>
      <c r="I80" s="67" t="s">
        <v>62</v>
      </c>
      <c r="J80" s="67" t="s">
        <v>109</v>
      </c>
      <c r="K80" s="67" t="s">
        <v>138</v>
      </c>
      <c r="O80" s="70">
        <f>E57</f>
        <v>6883.6627461037033</v>
      </c>
      <c r="P80" s="66" t="s">
        <v>66</v>
      </c>
      <c r="Q80" s="67" t="s">
        <v>131</v>
      </c>
      <c r="R80" s="67" t="s">
        <v>131</v>
      </c>
      <c r="S80" s="67">
        <f t="shared" si="5"/>
        <v>6.8836627461037036E-3</v>
      </c>
      <c r="T80" s="67" t="s">
        <v>63</v>
      </c>
      <c r="U80" s="67" t="s">
        <v>64</v>
      </c>
      <c r="V80" s="67" t="s">
        <v>65</v>
      </c>
      <c r="W80" s="67" t="s">
        <v>62</v>
      </c>
      <c r="X80" s="67" t="s">
        <v>109</v>
      </c>
      <c r="Y80" s="67" t="s">
        <v>143</v>
      </c>
      <c r="AD80" s="5"/>
      <c r="AG80" s="5"/>
      <c r="AJ80" s="4"/>
      <c r="AM80" s="4"/>
      <c r="AN80" s="5"/>
      <c r="AP80" s="4"/>
      <c r="AW80" s="4"/>
    </row>
    <row r="81" spans="1:49" s="10" customFormat="1">
      <c r="A81" s="56">
        <f>C48</f>
        <v>272.11559061190326</v>
      </c>
      <c r="B81" s="66" t="s">
        <v>66</v>
      </c>
      <c r="C81" s="132" t="s">
        <v>127</v>
      </c>
      <c r="D81" s="132" t="s">
        <v>127</v>
      </c>
      <c r="E81" s="67">
        <f t="shared" si="9"/>
        <v>2.7211559061190326E-4</v>
      </c>
      <c r="F81" s="67" t="s">
        <v>63</v>
      </c>
      <c r="G81" s="67" t="s">
        <v>64</v>
      </c>
      <c r="H81" s="67" t="s">
        <v>65</v>
      </c>
      <c r="I81" s="67" t="s">
        <v>62</v>
      </c>
      <c r="J81" s="67" t="s">
        <v>110</v>
      </c>
      <c r="K81" s="67" t="s">
        <v>133</v>
      </c>
      <c r="O81" s="70">
        <f>F48</f>
        <v>272.11559061190326</v>
      </c>
      <c r="P81" s="66" t="s">
        <v>66</v>
      </c>
      <c r="Q81" s="132" t="s">
        <v>127</v>
      </c>
      <c r="R81" s="132" t="s">
        <v>127</v>
      </c>
      <c r="S81" s="67">
        <f t="shared" si="5"/>
        <v>2.7211559061190326E-4</v>
      </c>
      <c r="T81" s="67" t="s">
        <v>63</v>
      </c>
      <c r="U81" s="67" t="s">
        <v>64</v>
      </c>
      <c r="V81" s="67" t="s">
        <v>65</v>
      </c>
      <c r="W81" s="67" t="s">
        <v>62</v>
      </c>
      <c r="X81" s="67" t="s">
        <v>110</v>
      </c>
      <c r="Y81" s="67" t="s">
        <v>139</v>
      </c>
      <c r="Z81" s="129"/>
      <c r="AF81" s="14"/>
      <c r="AI81" s="14"/>
      <c r="AP81" s="14"/>
    </row>
    <row r="82" spans="1:49" s="10" customFormat="1">
      <c r="A82" s="56">
        <f>C50</f>
        <v>26123.096698742709</v>
      </c>
      <c r="B82" s="66" t="s">
        <v>66</v>
      </c>
      <c r="C82" s="132" t="s">
        <v>129</v>
      </c>
      <c r="D82" s="62"/>
      <c r="E82" s="67">
        <f t="shared" si="9"/>
        <v>2.6123096698742708E-2</v>
      </c>
      <c r="F82" s="67" t="s">
        <v>63</v>
      </c>
      <c r="G82" s="67" t="s">
        <v>64</v>
      </c>
      <c r="H82" s="67" t="s">
        <v>65</v>
      </c>
      <c r="I82" s="67" t="s">
        <v>62</v>
      </c>
      <c r="J82" s="67" t="s">
        <v>110</v>
      </c>
      <c r="K82" s="67" t="s">
        <v>135</v>
      </c>
      <c r="O82" s="70">
        <f>F50</f>
        <v>26123.096698742709</v>
      </c>
      <c r="P82" s="66" t="s">
        <v>66</v>
      </c>
      <c r="Q82" s="132" t="s">
        <v>129</v>
      </c>
      <c r="R82" s="62"/>
      <c r="S82" s="67">
        <f t="shared" si="5"/>
        <v>2.6123096698742708E-2</v>
      </c>
      <c r="T82" s="67" t="s">
        <v>63</v>
      </c>
      <c r="U82" s="67" t="s">
        <v>64</v>
      </c>
      <c r="V82" s="67" t="s">
        <v>65</v>
      </c>
      <c r="W82" s="67" t="s">
        <v>62</v>
      </c>
      <c r="X82" s="67" t="s">
        <v>110</v>
      </c>
      <c r="Y82" s="67" t="s">
        <v>141</v>
      </c>
      <c r="Z82" s="129"/>
      <c r="AF82" s="14"/>
      <c r="AI82" s="14"/>
      <c r="AP82" s="14"/>
    </row>
    <row r="83" spans="1:49" s="10" customFormat="1">
      <c r="A83" s="56">
        <f>C53</f>
        <v>3088.2889723980948</v>
      </c>
      <c r="B83" s="66" t="s">
        <v>66</v>
      </c>
      <c r="C83" s="132" t="s">
        <v>130</v>
      </c>
      <c r="D83" s="132" t="s">
        <v>130</v>
      </c>
      <c r="E83" s="67">
        <f t="shared" si="9"/>
        <v>3.0882889723980946E-3</v>
      </c>
      <c r="F83" s="67" t="s">
        <v>63</v>
      </c>
      <c r="G83" s="67" t="s">
        <v>64</v>
      </c>
      <c r="H83" s="67" t="s">
        <v>65</v>
      </c>
      <c r="I83" s="67" t="s">
        <v>62</v>
      </c>
      <c r="J83" s="67" t="s">
        <v>110</v>
      </c>
      <c r="K83" s="67" t="s">
        <v>136</v>
      </c>
      <c r="O83" s="70">
        <f>F53</f>
        <v>3088.2889723980948</v>
      </c>
      <c r="P83" s="66" t="s">
        <v>66</v>
      </c>
      <c r="Q83" s="132" t="s">
        <v>130</v>
      </c>
      <c r="R83" s="132" t="s">
        <v>130</v>
      </c>
      <c r="S83" s="67">
        <f t="shared" si="5"/>
        <v>3.0882889723980946E-3</v>
      </c>
      <c r="T83" s="67" t="s">
        <v>63</v>
      </c>
      <c r="U83" s="67" t="s">
        <v>64</v>
      </c>
      <c r="V83" s="67" t="s">
        <v>65</v>
      </c>
      <c r="W83" s="67" t="s">
        <v>62</v>
      </c>
      <c r="X83" s="67" t="s">
        <v>110</v>
      </c>
      <c r="Y83" s="67" t="s">
        <v>142</v>
      </c>
      <c r="Z83" s="129"/>
      <c r="AF83" s="14"/>
      <c r="AI83" s="14"/>
      <c r="AP83" s="14"/>
    </row>
    <row r="84" spans="1:49">
      <c r="A84" s="133">
        <f>C56</f>
        <v>816.34677183571682</v>
      </c>
      <c r="B84" s="66" t="s">
        <v>66</v>
      </c>
      <c r="C84" s="67" t="s">
        <v>7</v>
      </c>
      <c r="D84" s="68" t="s">
        <v>7</v>
      </c>
      <c r="E84" s="67">
        <f t="shared" si="9"/>
        <v>8.1634677183571678E-4</v>
      </c>
      <c r="F84" s="67" t="s">
        <v>63</v>
      </c>
      <c r="G84" s="67" t="s">
        <v>64</v>
      </c>
      <c r="H84" s="67" t="s">
        <v>65</v>
      </c>
      <c r="I84" s="67" t="s">
        <v>62</v>
      </c>
      <c r="J84" s="67" t="s">
        <v>110</v>
      </c>
      <c r="K84" s="67" t="s">
        <v>94</v>
      </c>
      <c r="O84" s="70">
        <f>F56</f>
        <v>816.34677183571682</v>
      </c>
      <c r="P84" s="66" t="s">
        <v>66</v>
      </c>
      <c r="Q84" s="67" t="s">
        <v>7</v>
      </c>
      <c r="R84" s="68" t="s">
        <v>7</v>
      </c>
      <c r="S84" s="67">
        <f t="shared" si="5"/>
        <v>8.1634677183571678E-4</v>
      </c>
      <c r="T84" s="67" t="s">
        <v>63</v>
      </c>
      <c r="U84" s="67" t="s">
        <v>64</v>
      </c>
      <c r="V84" s="67" t="s">
        <v>65</v>
      </c>
      <c r="W84" s="67" t="s">
        <v>62</v>
      </c>
      <c r="X84" s="67" t="s">
        <v>110</v>
      </c>
      <c r="Y84" s="69" t="s">
        <v>95</v>
      </c>
      <c r="AD84" s="5"/>
      <c r="AG84" s="5"/>
      <c r="AJ84" s="4"/>
      <c r="AM84" s="4"/>
      <c r="AN84" s="5"/>
      <c r="AP84" s="4"/>
      <c r="AW84" s="4"/>
    </row>
    <row r="85" spans="1:49">
      <c r="A85" s="133">
        <f>C57</f>
        <v>291.88825538303519</v>
      </c>
      <c r="B85" s="66" t="s">
        <v>66</v>
      </c>
      <c r="C85" s="67" t="s">
        <v>131</v>
      </c>
      <c r="D85" s="67" t="s">
        <v>131</v>
      </c>
      <c r="E85" s="67">
        <f t="shared" si="9"/>
        <v>2.9188825538303516E-4</v>
      </c>
      <c r="F85" s="67" t="s">
        <v>63</v>
      </c>
      <c r="G85" s="67" t="s">
        <v>64</v>
      </c>
      <c r="H85" s="67" t="s">
        <v>65</v>
      </c>
      <c r="I85" s="67" t="s">
        <v>62</v>
      </c>
      <c r="J85" s="67" t="s">
        <v>110</v>
      </c>
      <c r="K85" s="67" t="s">
        <v>138</v>
      </c>
      <c r="O85" s="133">
        <f>F57</f>
        <v>291.88825538303519</v>
      </c>
      <c r="P85" s="66" t="s">
        <v>66</v>
      </c>
      <c r="Q85" s="67" t="s">
        <v>131</v>
      </c>
      <c r="R85" s="67" t="s">
        <v>131</v>
      </c>
      <c r="S85" s="67">
        <f t="shared" si="5"/>
        <v>2.9188825538303516E-4</v>
      </c>
      <c r="T85" s="67" t="s">
        <v>63</v>
      </c>
      <c r="U85" s="67" t="s">
        <v>64</v>
      </c>
      <c r="V85" s="67" t="s">
        <v>65</v>
      </c>
      <c r="W85" s="67" t="s">
        <v>62</v>
      </c>
      <c r="X85" s="67" t="s">
        <v>110</v>
      </c>
      <c r="Y85" s="67" t="s">
        <v>143</v>
      </c>
      <c r="AD85" s="5"/>
      <c r="AG85" s="5"/>
      <c r="AJ85" s="4"/>
      <c r="AM85" s="4"/>
      <c r="AN85" s="5"/>
      <c r="AP85" s="4"/>
      <c r="AW85" s="4"/>
    </row>
    <row r="86" spans="1:49">
      <c r="A86" s="91">
        <f t="shared" ref="A86:A107" si="10">Q4</f>
        <v>3.8513565273758086E-3</v>
      </c>
      <c r="B86" s="66" t="s">
        <v>11</v>
      </c>
      <c r="C86" s="67" t="s">
        <v>7</v>
      </c>
      <c r="D86" s="67" t="s">
        <v>8</v>
      </c>
      <c r="E86" s="67">
        <f t="shared" ref="E86:E117" si="11">A86/1000/10^6/0.001055</f>
        <v>3.6505749074652215E-9</v>
      </c>
      <c r="F86" s="67" t="s">
        <v>67</v>
      </c>
      <c r="G86" s="67" t="s">
        <v>68</v>
      </c>
      <c r="H86" s="67" t="s">
        <v>69</v>
      </c>
      <c r="I86" s="67" t="s">
        <v>62</v>
      </c>
      <c r="J86" s="67" t="s">
        <v>109</v>
      </c>
      <c r="K86" s="67" t="s">
        <v>70</v>
      </c>
      <c r="O86" s="71">
        <f>R4</f>
        <v>3.6657452361028996E-3</v>
      </c>
      <c r="P86" s="66" t="s">
        <v>11</v>
      </c>
      <c r="Q86" s="67" t="s">
        <v>7</v>
      </c>
      <c r="R86" s="67" t="s">
        <v>8</v>
      </c>
      <c r="S86" s="67">
        <f t="shared" ref="S86:S117" si="12">O86/1000/10^6/0.001055</f>
        <v>3.474640034220758E-9</v>
      </c>
      <c r="T86" s="67" t="s">
        <v>67</v>
      </c>
      <c r="U86" s="67" t="s">
        <v>68</v>
      </c>
      <c r="V86" s="67" t="s">
        <v>69</v>
      </c>
      <c r="W86" s="67" t="s">
        <v>62</v>
      </c>
      <c r="X86" s="67" t="s">
        <v>109</v>
      </c>
      <c r="Y86" s="69" t="s">
        <v>70</v>
      </c>
      <c r="AD86" s="5"/>
      <c r="AG86" s="5"/>
      <c r="AJ86" s="4"/>
      <c r="AM86" s="4"/>
      <c r="AN86" s="5"/>
      <c r="AP86" s="4"/>
      <c r="AW86" s="4"/>
    </row>
    <row r="87" spans="1:49">
      <c r="A87" s="91">
        <f t="shared" si="10"/>
        <v>1.2203695161853623E-2</v>
      </c>
      <c r="B87" s="66" t="s">
        <v>11</v>
      </c>
      <c r="C87" s="67" t="s">
        <v>7</v>
      </c>
      <c r="D87" s="119" t="s">
        <v>12</v>
      </c>
      <c r="E87" s="67">
        <f t="shared" si="11"/>
        <v>1.1567483565738032E-8</v>
      </c>
      <c r="F87" s="67" t="s">
        <v>67</v>
      </c>
      <c r="G87" s="67" t="s">
        <v>68</v>
      </c>
      <c r="H87" s="67" t="s">
        <v>69</v>
      </c>
      <c r="I87" s="67" t="s">
        <v>62</v>
      </c>
      <c r="J87" s="67" t="s">
        <v>109</v>
      </c>
      <c r="K87" s="67" t="s">
        <v>70</v>
      </c>
      <c r="O87" s="71">
        <f t="shared" ref="O87:O107" si="13">R5</f>
        <v>1.161555339902493E-2</v>
      </c>
      <c r="P87" s="66" t="s">
        <v>11</v>
      </c>
      <c r="Q87" s="67" t="s">
        <v>7</v>
      </c>
      <c r="R87" s="119" t="s">
        <v>12</v>
      </c>
      <c r="S87" s="67">
        <f t="shared" si="12"/>
        <v>1.1010003221824578E-8</v>
      </c>
      <c r="T87" s="67" t="s">
        <v>67</v>
      </c>
      <c r="U87" s="67" t="s">
        <v>68</v>
      </c>
      <c r="V87" s="67" t="s">
        <v>69</v>
      </c>
      <c r="W87" s="67" t="s">
        <v>62</v>
      </c>
      <c r="X87" s="67" t="s">
        <v>109</v>
      </c>
      <c r="Y87" s="69" t="s">
        <v>70</v>
      </c>
      <c r="AD87" s="5"/>
      <c r="AG87" s="5"/>
      <c r="AJ87" s="4"/>
      <c r="AM87" s="4"/>
      <c r="AN87" s="5"/>
      <c r="AP87" s="4"/>
      <c r="AW87" s="4"/>
    </row>
    <row r="88" spans="1:49">
      <c r="A88" s="91">
        <f t="shared" si="10"/>
        <v>2.3905365587751196E-2</v>
      </c>
      <c r="B88" s="66" t="s">
        <v>11</v>
      </c>
      <c r="C88" s="67" t="s">
        <v>7</v>
      </c>
      <c r="D88" s="119" t="s">
        <v>13</v>
      </c>
      <c r="E88" s="67">
        <f t="shared" si="11"/>
        <v>2.2659114301185968E-8</v>
      </c>
      <c r="F88" s="67" t="s">
        <v>67</v>
      </c>
      <c r="G88" s="67" t="s">
        <v>68</v>
      </c>
      <c r="H88" s="67" t="s">
        <v>69</v>
      </c>
      <c r="I88" s="67" t="s">
        <v>62</v>
      </c>
      <c r="J88" s="67" t="s">
        <v>109</v>
      </c>
      <c r="K88" s="67" t="s">
        <v>70</v>
      </c>
      <c r="O88" s="71">
        <f t="shared" si="13"/>
        <v>2.2753276513796581E-2</v>
      </c>
      <c r="P88" s="66" t="s">
        <v>11</v>
      </c>
      <c r="Q88" s="67" t="s">
        <v>7</v>
      </c>
      <c r="R88" s="119" t="s">
        <v>13</v>
      </c>
      <c r="S88" s="67">
        <f t="shared" si="12"/>
        <v>2.156708674293515E-8</v>
      </c>
      <c r="T88" s="67" t="s">
        <v>67</v>
      </c>
      <c r="U88" s="67" t="s">
        <v>68</v>
      </c>
      <c r="V88" s="67" t="s">
        <v>69</v>
      </c>
      <c r="W88" s="67" t="s">
        <v>62</v>
      </c>
      <c r="X88" s="67" t="s">
        <v>109</v>
      </c>
      <c r="Y88" s="69" t="s">
        <v>70</v>
      </c>
      <c r="AD88" s="5"/>
      <c r="AG88" s="5"/>
      <c r="AJ88" s="4"/>
      <c r="AM88" s="4"/>
      <c r="AN88" s="5"/>
      <c r="AP88" s="4"/>
      <c r="AW88" s="4"/>
    </row>
    <row r="89" spans="1:49">
      <c r="A89" s="91">
        <f t="shared" si="10"/>
        <v>4.2938020409363517E-3</v>
      </c>
      <c r="B89" s="66" t="s">
        <v>11</v>
      </c>
      <c r="C89" s="67" t="s">
        <v>7</v>
      </c>
      <c r="D89" s="119" t="s">
        <v>14</v>
      </c>
      <c r="E89" s="67">
        <f t="shared" si="11"/>
        <v>4.0699545411718973E-9</v>
      </c>
      <c r="F89" s="67" t="s">
        <v>67</v>
      </c>
      <c r="G89" s="67" t="s">
        <v>68</v>
      </c>
      <c r="H89" s="67" t="s">
        <v>69</v>
      </c>
      <c r="I89" s="67" t="s">
        <v>62</v>
      </c>
      <c r="J89" s="67" t="s">
        <v>109</v>
      </c>
      <c r="K89" s="67" t="s">
        <v>70</v>
      </c>
      <c r="O89" s="71">
        <f t="shared" si="13"/>
        <v>4.086867643763965E-3</v>
      </c>
      <c r="P89" s="66" t="s">
        <v>11</v>
      </c>
      <c r="Q89" s="67" t="s">
        <v>7</v>
      </c>
      <c r="R89" s="119" t="s">
        <v>14</v>
      </c>
      <c r="S89" s="67">
        <f t="shared" si="12"/>
        <v>3.8738081931411992E-9</v>
      </c>
      <c r="T89" s="67" t="s">
        <v>67</v>
      </c>
      <c r="U89" s="67" t="s">
        <v>68</v>
      </c>
      <c r="V89" s="67" t="s">
        <v>69</v>
      </c>
      <c r="W89" s="67" t="s">
        <v>62</v>
      </c>
      <c r="X89" s="67" t="s">
        <v>109</v>
      </c>
      <c r="Y89" s="69" t="s">
        <v>70</v>
      </c>
      <c r="AD89" s="5"/>
      <c r="AG89" s="5"/>
      <c r="AJ89" s="4"/>
      <c r="AM89" s="4"/>
      <c r="AN89" s="5"/>
      <c r="AP89" s="4"/>
      <c r="AW89" s="4"/>
    </row>
    <row r="90" spans="1:49">
      <c r="A90" s="91">
        <f t="shared" si="10"/>
        <v>1.8604242130941049E-3</v>
      </c>
      <c r="B90" s="66" t="s">
        <v>11</v>
      </c>
      <c r="C90" s="67" t="s">
        <v>7</v>
      </c>
      <c r="D90" s="119" t="s">
        <v>15</v>
      </c>
      <c r="E90" s="67">
        <f t="shared" si="11"/>
        <v>1.7634352730749811E-9</v>
      </c>
      <c r="F90" s="67" t="s">
        <v>67</v>
      </c>
      <c r="G90" s="67" t="s">
        <v>68</v>
      </c>
      <c r="H90" s="67" t="s">
        <v>69</v>
      </c>
      <c r="I90" s="67" t="s">
        <v>62</v>
      </c>
      <c r="J90" s="67" t="s">
        <v>109</v>
      </c>
      <c r="K90" s="67" t="s">
        <v>70</v>
      </c>
      <c r="O90" s="71">
        <f t="shared" si="13"/>
        <v>1.770763404479466E-3</v>
      </c>
      <c r="P90" s="66" t="s">
        <v>11</v>
      </c>
      <c r="Q90" s="67" t="s">
        <v>7</v>
      </c>
      <c r="R90" s="119" t="s">
        <v>15</v>
      </c>
      <c r="S90" s="67">
        <f t="shared" si="12"/>
        <v>1.6784487246250865E-9</v>
      </c>
      <c r="T90" s="67" t="s">
        <v>67</v>
      </c>
      <c r="U90" s="67" t="s">
        <v>68</v>
      </c>
      <c r="V90" s="67" t="s">
        <v>69</v>
      </c>
      <c r="W90" s="67" t="s">
        <v>62</v>
      </c>
      <c r="X90" s="67" t="s">
        <v>109</v>
      </c>
      <c r="Y90" s="69" t="s">
        <v>70</v>
      </c>
      <c r="AD90" s="5"/>
      <c r="AG90" s="5"/>
      <c r="AJ90" s="4"/>
      <c r="AM90" s="4"/>
      <c r="AN90" s="5"/>
      <c r="AP90" s="4"/>
      <c r="AW90" s="4"/>
    </row>
    <row r="91" spans="1:49">
      <c r="A91" s="91">
        <f t="shared" si="10"/>
        <v>5.8793557594570764E-2</v>
      </c>
      <c r="B91" s="66" t="s">
        <v>11</v>
      </c>
      <c r="C91" s="67" t="s">
        <v>7</v>
      </c>
      <c r="D91" s="119" t="s">
        <v>16</v>
      </c>
      <c r="E91" s="67">
        <f t="shared" si="11"/>
        <v>5.5728490610967557E-8</v>
      </c>
      <c r="F91" s="67" t="s">
        <v>67</v>
      </c>
      <c r="G91" s="67" t="s">
        <v>68</v>
      </c>
      <c r="H91" s="67" t="s">
        <v>69</v>
      </c>
      <c r="I91" s="67" t="s">
        <v>62</v>
      </c>
      <c r="J91" s="67" t="s">
        <v>109</v>
      </c>
      <c r="K91" s="67" t="s">
        <v>70</v>
      </c>
      <c r="O91" s="71">
        <f t="shared" si="13"/>
        <v>5.5960075919714761E-2</v>
      </c>
      <c r="P91" s="66" t="s">
        <v>11</v>
      </c>
      <c r="Q91" s="67" t="s">
        <v>7</v>
      </c>
      <c r="R91" s="119" t="s">
        <v>16</v>
      </c>
      <c r="S91" s="67">
        <f t="shared" si="12"/>
        <v>5.3042725990250961E-8</v>
      </c>
      <c r="T91" s="67" t="s">
        <v>67</v>
      </c>
      <c r="U91" s="67" t="s">
        <v>68</v>
      </c>
      <c r="V91" s="67" t="s">
        <v>69</v>
      </c>
      <c r="W91" s="67" t="s">
        <v>62</v>
      </c>
      <c r="X91" s="67" t="s">
        <v>109</v>
      </c>
      <c r="Y91" s="69" t="s">
        <v>70</v>
      </c>
      <c r="AD91" s="5"/>
      <c r="AG91" s="5"/>
      <c r="AJ91" s="4"/>
      <c r="AM91" s="4"/>
      <c r="AN91" s="5"/>
      <c r="AP91" s="4"/>
      <c r="AW91" s="4"/>
    </row>
    <row r="92" spans="1:49">
      <c r="A92" s="91">
        <f t="shared" si="10"/>
        <v>1.5279315578572771E-4</v>
      </c>
      <c r="B92" s="66" t="s">
        <v>11</v>
      </c>
      <c r="C92" s="67" t="s">
        <v>7</v>
      </c>
      <c r="D92" s="119" t="s">
        <v>17</v>
      </c>
      <c r="E92" s="67">
        <f t="shared" si="11"/>
        <v>1.4482763581585567E-10</v>
      </c>
      <c r="F92" s="67" t="s">
        <v>67</v>
      </c>
      <c r="G92" s="67" t="s">
        <v>68</v>
      </c>
      <c r="H92" s="67" t="s">
        <v>69</v>
      </c>
      <c r="I92" s="67" t="s">
        <v>62</v>
      </c>
      <c r="J92" s="67" t="s">
        <v>109</v>
      </c>
      <c r="K92" s="67" t="s">
        <v>70</v>
      </c>
      <c r="O92" s="71">
        <f t="shared" si="13"/>
        <v>1.4542948152148727E-4</v>
      </c>
      <c r="P92" s="66" t="s">
        <v>11</v>
      </c>
      <c r="Q92" s="67" t="s">
        <v>7</v>
      </c>
      <c r="R92" s="119" t="s">
        <v>17</v>
      </c>
      <c r="S92" s="67">
        <f t="shared" si="12"/>
        <v>1.3784784978340026E-10</v>
      </c>
      <c r="T92" s="67" t="s">
        <v>67</v>
      </c>
      <c r="U92" s="67" t="s">
        <v>68</v>
      </c>
      <c r="V92" s="67" t="s">
        <v>69</v>
      </c>
      <c r="W92" s="67" t="s">
        <v>62</v>
      </c>
      <c r="X92" s="67" t="s">
        <v>109</v>
      </c>
      <c r="Y92" s="69" t="s">
        <v>70</v>
      </c>
      <c r="AD92" s="5"/>
      <c r="AG92" s="5"/>
      <c r="AJ92" s="4"/>
      <c r="AM92" s="4"/>
      <c r="AN92" s="5"/>
      <c r="AP92" s="4"/>
      <c r="AW92" s="4"/>
    </row>
    <row r="93" spans="1:49">
      <c r="A93" s="91">
        <f t="shared" si="10"/>
        <v>3.6067053910761771E-4</v>
      </c>
      <c r="B93" s="66" t="s">
        <v>11</v>
      </c>
      <c r="C93" s="67" t="s">
        <v>7</v>
      </c>
      <c r="D93" s="119" t="s">
        <v>18</v>
      </c>
      <c r="E93" s="67">
        <f t="shared" si="11"/>
        <v>3.4186780958068032E-10</v>
      </c>
      <c r="F93" s="67" t="s">
        <v>67</v>
      </c>
      <c r="G93" s="67" t="s">
        <v>68</v>
      </c>
      <c r="H93" s="67" t="s">
        <v>69</v>
      </c>
      <c r="I93" s="67" t="s">
        <v>62</v>
      </c>
      <c r="J93" s="67" t="s">
        <v>109</v>
      </c>
      <c r="K93" s="67" t="s">
        <v>70</v>
      </c>
      <c r="M93" s="66"/>
      <c r="O93" s="71">
        <f t="shared" si="13"/>
        <v>3.4328847540823982E-4</v>
      </c>
      <c r="P93" s="66" t="s">
        <v>11</v>
      </c>
      <c r="Q93" s="67" t="s">
        <v>7</v>
      </c>
      <c r="R93" s="119" t="s">
        <v>18</v>
      </c>
      <c r="S93" s="67">
        <f t="shared" si="12"/>
        <v>3.2539191981823685E-10</v>
      </c>
      <c r="T93" s="67" t="s">
        <v>67</v>
      </c>
      <c r="U93" s="67" t="s">
        <v>68</v>
      </c>
      <c r="V93" s="67" t="s">
        <v>69</v>
      </c>
      <c r="W93" s="67" t="s">
        <v>62</v>
      </c>
      <c r="X93" s="67" t="s">
        <v>109</v>
      </c>
      <c r="Y93" s="69" t="s">
        <v>70</v>
      </c>
      <c r="AD93" s="5"/>
      <c r="AG93" s="5"/>
      <c r="AJ93" s="4"/>
      <c r="AM93" s="4"/>
      <c r="AN93" s="5"/>
      <c r="AP93" s="4"/>
      <c r="AW93" s="4"/>
    </row>
    <row r="94" spans="1:49">
      <c r="A94" s="91">
        <f t="shared" si="10"/>
        <v>6.7573559708504011E-2</v>
      </c>
      <c r="B94" s="66" t="s">
        <v>11</v>
      </c>
      <c r="C94" s="67" t="s">
        <v>7</v>
      </c>
      <c r="D94" s="119" t="s">
        <v>92</v>
      </c>
      <c r="E94" s="67">
        <f t="shared" si="11"/>
        <v>6.4050767496212333E-8</v>
      </c>
      <c r="F94" s="67" t="s">
        <v>67</v>
      </c>
      <c r="G94" s="67" t="s">
        <v>68</v>
      </c>
      <c r="H94" s="67" t="s">
        <v>69</v>
      </c>
      <c r="I94" s="67" t="s">
        <v>62</v>
      </c>
      <c r="J94" s="67" t="s">
        <v>109</v>
      </c>
      <c r="K94" s="67" t="s">
        <v>70</v>
      </c>
      <c r="O94" s="71">
        <f t="shared" si="13"/>
        <v>6.4316936857763046E-2</v>
      </c>
      <c r="P94" s="66" t="s">
        <v>11</v>
      </c>
      <c r="Q94" s="67" t="s">
        <v>7</v>
      </c>
      <c r="R94" s="119" t="s">
        <v>92</v>
      </c>
      <c r="S94" s="67">
        <f t="shared" si="12"/>
        <v>6.0963921192192471E-8</v>
      </c>
      <c r="T94" s="67" t="s">
        <v>67</v>
      </c>
      <c r="U94" s="67" t="s">
        <v>68</v>
      </c>
      <c r="V94" s="67" t="s">
        <v>69</v>
      </c>
      <c r="W94" s="67" t="s">
        <v>62</v>
      </c>
      <c r="X94" s="67" t="s">
        <v>109</v>
      </c>
      <c r="Y94" s="69" t="s">
        <v>70</v>
      </c>
      <c r="AD94" s="5"/>
      <c r="AG94" s="5"/>
      <c r="AJ94" s="4"/>
      <c r="AM94" s="4"/>
      <c r="AN94" s="5"/>
      <c r="AP94" s="4"/>
      <c r="AW94" s="4"/>
    </row>
    <row r="95" spans="1:49">
      <c r="A95" s="91">
        <f t="shared" si="10"/>
        <v>5.3388821339008842E-4</v>
      </c>
      <c r="B95" s="66" t="s">
        <v>11</v>
      </c>
      <c r="C95" s="67" t="s">
        <v>7</v>
      </c>
      <c r="D95" s="119" t="s">
        <v>20</v>
      </c>
      <c r="E95" s="67">
        <f t="shared" si="11"/>
        <v>5.0605517856880419E-10</v>
      </c>
      <c r="F95" s="67" t="s">
        <v>67</v>
      </c>
      <c r="G95" s="67" t="s">
        <v>68</v>
      </c>
      <c r="H95" s="67" t="s">
        <v>69</v>
      </c>
      <c r="I95" s="67" t="s">
        <v>62</v>
      </c>
      <c r="J95" s="67" t="s">
        <v>109</v>
      </c>
      <c r="K95" s="67" t="s">
        <v>70</v>
      </c>
      <c r="O95" s="71">
        <f t="shared" si="13"/>
        <v>5.0815814140679131E-4</v>
      </c>
      <c r="P95" s="66" t="s">
        <v>11</v>
      </c>
      <c r="Q95" s="67" t="s">
        <v>7</v>
      </c>
      <c r="R95" s="119" t="s">
        <v>20</v>
      </c>
      <c r="S95" s="67">
        <f t="shared" si="12"/>
        <v>4.816664847457738E-10</v>
      </c>
      <c r="T95" s="67" t="s">
        <v>67</v>
      </c>
      <c r="U95" s="67" t="s">
        <v>68</v>
      </c>
      <c r="V95" s="67" t="s">
        <v>69</v>
      </c>
      <c r="W95" s="67" t="s">
        <v>62</v>
      </c>
      <c r="X95" s="67" t="s">
        <v>109</v>
      </c>
      <c r="Y95" s="69" t="s">
        <v>70</v>
      </c>
      <c r="AD95" s="5"/>
      <c r="AG95" s="5"/>
      <c r="AJ95" s="4"/>
      <c r="AM95" s="4"/>
      <c r="AN95" s="5"/>
      <c r="AP95" s="4"/>
      <c r="AW95" s="4"/>
    </row>
    <row r="96" spans="1:49">
      <c r="A96" s="91">
        <f t="shared" si="10"/>
        <v>34.069029254723425</v>
      </c>
      <c r="B96" s="66" t="s">
        <v>11</v>
      </c>
      <c r="C96" s="67" t="s">
        <v>7</v>
      </c>
      <c r="D96" s="119" t="s">
        <v>21</v>
      </c>
      <c r="E96" s="67">
        <f t="shared" si="11"/>
        <v>3.2292918724856332E-5</v>
      </c>
      <c r="F96" s="67" t="s">
        <v>67</v>
      </c>
      <c r="G96" s="67" t="s">
        <v>68</v>
      </c>
      <c r="H96" s="67" t="s">
        <v>69</v>
      </c>
      <c r="I96" s="67" t="s">
        <v>62</v>
      </c>
      <c r="J96" s="67" t="s">
        <v>109</v>
      </c>
      <c r="K96" s="67" t="s">
        <v>96</v>
      </c>
      <c r="O96" s="71">
        <f t="shared" si="13"/>
        <v>32.427115173948252</v>
      </c>
      <c r="P96" s="66" t="s">
        <v>11</v>
      </c>
      <c r="Q96" s="67" t="s">
        <v>7</v>
      </c>
      <c r="R96" s="119" t="s">
        <v>21</v>
      </c>
      <c r="S96" s="67">
        <f t="shared" si="12"/>
        <v>3.0736602060614456E-5</v>
      </c>
      <c r="T96" s="67" t="s">
        <v>67</v>
      </c>
      <c r="U96" s="67" t="s">
        <v>68</v>
      </c>
      <c r="V96" s="67" t="s">
        <v>69</v>
      </c>
      <c r="W96" s="67" t="s">
        <v>62</v>
      </c>
      <c r="X96" s="67" t="s">
        <v>109</v>
      </c>
      <c r="Y96" s="69" t="s">
        <v>97</v>
      </c>
      <c r="AD96" s="5"/>
      <c r="AG96" s="5"/>
      <c r="AJ96" s="4"/>
      <c r="AM96" s="4"/>
      <c r="AN96" s="5"/>
      <c r="AP96" s="4"/>
      <c r="AW96" s="4"/>
    </row>
    <row r="97" spans="1:49">
      <c r="A97" s="91">
        <f t="shared" si="10"/>
        <v>1.2281233812867876E-2</v>
      </c>
      <c r="B97" s="66" t="s">
        <v>11</v>
      </c>
      <c r="C97" s="67" t="s">
        <v>7</v>
      </c>
      <c r="D97" s="67" t="s">
        <v>8</v>
      </c>
      <c r="E97" s="67">
        <f t="shared" si="11"/>
        <v>1.1640979917410309E-8</v>
      </c>
      <c r="F97" s="67" t="s">
        <v>67</v>
      </c>
      <c r="G97" s="67" t="s">
        <v>68</v>
      </c>
      <c r="H97" s="67" t="s">
        <v>69</v>
      </c>
      <c r="I97" s="67" t="s">
        <v>62</v>
      </c>
      <c r="J97" s="67" t="s">
        <v>110</v>
      </c>
      <c r="K97" s="67" t="s">
        <v>71</v>
      </c>
      <c r="O97" s="71">
        <f t="shared" si="13"/>
        <v>1.2281233812867876E-2</v>
      </c>
      <c r="P97" s="66" t="s">
        <v>11</v>
      </c>
      <c r="Q97" s="67" t="s">
        <v>7</v>
      </c>
      <c r="R97" s="67" t="s">
        <v>8</v>
      </c>
      <c r="S97" s="67">
        <f t="shared" si="12"/>
        <v>1.1640979917410309E-8</v>
      </c>
      <c r="T97" s="67" t="s">
        <v>67</v>
      </c>
      <c r="U97" s="67" t="s">
        <v>68</v>
      </c>
      <c r="V97" s="67" t="s">
        <v>69</v>
      </c>
      <c r="W97" s="67" t="s">
        <v>62</v>
      </c>
      <c r="X97" s="67" t="s">
        <v>110</v>
      </c>
      <c r="Y97" s="69" t="s">
        <v>71</v>
      </c>
      <c r="AD97" s="5"/>
      <c r="AG97" s="5"/>
      <c r="AJ97" s="4"/>
      <c r="AM97" s="4"/>
      <c r="AN97" s="5"/>
      <c r="AP97" s="4"/>
      <c r="AW97" s="4"/>
    </row>
    <row r="98" spans="1:49">
      <c r="A98" s="91">
        <f t="shared" si="10"/>
        <v>3.891523223008643E-2</v>
      </c>
      <c r="B98" s="66" t="s">
        <v>11</v>
      </c>
      <c r="C98" s="67" t="s">
        <v>7</v>
      </c>
      <c r="D98" s="119" t="s">
        <v>12</v>
      </c>
      <c r="E98" s="67">
        <f t="shared" si="11"/>
        <v>3.6886476047475287E-8</v>
      </c>
      <c r="F98" s="67" t="s">
        <v>67</v>
      </c>
      <c r="G98" s="67" t="s">
        <v>68</v>
      </c>
      <c r="H98" s="67" t="s">
        <v>69</v>
      </c>
      <c r="I98" s="67" t="s">
        <v>62</v>
      </c>
      <c r="J98" s="67" t="s">
        <v>110</v>
      </c>
      <c r="K98" s="67" t="s">
        <v>71</v>
      </c>
      <c r="O98" s="71">
        <f t="shared" si="13"/>
        <v>3.891523223008643E-2</v>
      </c>
      <c r="P98" s="66" t="s">
        <v>11</v>
      </c>
      <c r="Q98" s="67" t="s">
        <v>7</v>
      </c>
      <c r="R98" s="119" t="s">
        <v>12</v>
      </c>
      <c r="S98" s="67">
        <f t="shared" si="12"/>
        <v>3.6886476047475287E-8</v>
      </c>
      <c r="T98" s="67" t="s">
        <v>67</v>
      </c>
      <c r="U98" s="67" t="s">
        <v>68</v>
      </c>
      <c r="V98" s="67" t="s">
        <v>69</v>
      </c>
      <c r="W98" s="67" t="s">
        <v>62</v>
      </c>
      <c r="X98" s="67" t="s">
        <v>110</v>
      </c>
      <c r="Y98" s="69" t="s">
        <v>71</v>
      </c>
      <c r="AD98" s="5"/>
      <c r="AG98" s="5"/>
      <c r="AJ98" s="4"/>
      <c r="AM98" s="4"/>
      <c r="AN98" s="5"/>
      <c r="AP98" s="4"/>
      <c r="AW98" s="4"/>
    </row>
    <row r="99" spans="1:49">
      <c r="A99" s="91">
        <f t="shared" si="10"/>
        <v>7.6229604316923424E-2</v>
      </c>
      <c r="B99" s="66" t="s">
        <v>11</v>
      </c>
      <c r="C99" s="67" t="s">
        <v>7</v>
      </c>
      <c r="D99" s="119" t="s">
        <v>13</v>
      </c>
      <c r="E99" s="67">
        <f t="shared" si="11"/>
        <v>7.225554911556723E-8</v>
      </c>
      <c r="F99" s="67" t="s">
        <v>67</v>
      </c>
      <c r="G99" s="67" t="s">
        <v>68</v>
      </c>
      <c r="H99" s="67" t="s">
        <v>69</v>
      </c>
      <c r="I99" s="67" t="s">
        <v>62</v>
      </c>
      <c r="J99" s="67" t="s">
        <v>110</v>
      </c>
      <c r="K99" s="67" t="s">
        <v>71</v>
      </c>
      <c r="O99" s="71">
        <f t="shared" si="13"/>
        <v>7.6229604316923424E-2</v>
      </c>
      <c r="P99" s="66" t="s">
        <v>11</v>
      </c>
      <c r="Q99" s="67" t="s">
        <v>7</v>
      </c>
      <c r="R99" s="119" t="s">
        <v>13</v>
      </c>
      <c r="S99" s="67">
        <f t="shared" si="12"/>
        <v>7.225554911556723E-8</v>
      </c>
      <c r="T99" s="67" t="s">
        <v>67</v>
      </c>
      <c r="U99" s="67" t="s">
        <v>68</v>
      </c>
      <c r="V99" s="67" t="s">
        <v>69</v>
      </c>
      <c r="W99" s="67" t="s">
        <v>62</v>
      </c>
      <c r="X99" s="67" t="s">
        <v>110</v>
      </c>
      <c r="Y99" s="69" t="s">
        <v>71</v>
      </c>
      <c r="AD99" s="5"/>
      <c r="AG99" s="5"/>
      <c r="AJ99" s="4"/>
      <c r="AM99" s="4"/>
      <c r="AN99" s="5"/>
      <c r="AP99" s="4"/>
      <c r="AW99" s="4"/>
    </row>
    <row r="100" spans="1:49">
      <c r="A100" s="91">
        <f t="shared" si="10"/>
        <v>1.3692107296760533E-2</v>
      </c>
      <c r="B100" s="66" t="s">
        <v>11</v>
      </c>
      <c r="C100" s="67" t="s">
        <v>7</v>
      </c>
      <c r="D100" s="119" t="s">
        <v>14</v>
      </c>
      <c r="E100" s="67">
        <f t="shared" si="11"/>
        <v>1.2978300755223256E-8</v>
      </c>
      <c r="F100" s="67" t="s">
        <v>67</v>
      </c>
      <c r="G100" s="67" t="s">
        <v>68</v>
      </c>
      <c r="H100" s="67" t="s">
        <v>69</v>
      </c>
      <c r="I100" s="67" t="s">
        <v>62</v>
      </c>
      <c r="J100" s="67" t="s">
        <v>110</v>
      </c>
      <c r="K100" s="67" t="s">
        <v>71</v>
      </c>
      <c r="O100" s="71">
        <f t="shared" si="13"/>
        <v>1.3692107296760533E-2</v>
      </c>
      <c r="P100" s="66" t="s">
        <v>11</v>
      </c>
      <c r="Q100" s="67" t="s">
        <v>7</v>
      </c>
      <c r="R100" s="119" t="s">
        <v>14</v>
      </c>
      <c r="S100" s="67">
        <f t="shared" si="12"/>
        <v>1.2978300755223256E-8</v>
      </c>
      <c r="T100" s="67" t="s">
        <v>67</v>
      </c>
      <c r="U100" s="67" t="s">
        <v>68</v>
      </c>
      <c r="V100" s="67" t="s">
        <v>69</v>
      </c>
      <c r="W100" s="67" t="s">
        <v>62</v>
      </c>
      <c r="X100" s="67" t="s">
        <v>110</v>
      </c>
      <c r="Y100" s="69" t="s">
        <v>71</v>
      </c>
      <c r="AD100" s="5"/>
      <c r="AG100" s="5"/>
      <c r="AJ100" s="4"/>
      <c r="AM100" s="4"/>
      <c r="AN100" s="5"/>
      <c r="AP100" s="4"/>
      <c r="AW100" s="4"/>
    </row>
    <row r="101" spans="1:49">
      <c r="A101" s="91">
        <f t="shared" si="10"/>
        <v>5.9325343134870806E-3</v>
      </c>
      <c r="B101" s="66" t="s">
        <v>11</v>
      </c>
      <c r="C101" s="67" t="s">
        <v>7</v>
      </c>
      <c r="D101" s="119" t="s">
        <v>15</v>
      </c>
      <c r="E101" s="67">
        <f t="shared" si="11"/>
        <v>5.6232552734474705E-9</v>
      </c>
      <c r="F101" s="67" t="s">
        <v>67</v>
      </c>
      <c r="G101" s="67" t="s">
        <v>68</v>
      </c>
      <c r="H101" s="67" t="s">
        <v>69</v>
      </c>
      <c r="I101" s="67" t="s">
        <v>62</v>
      </c>
      <c r="J101" s="67" t="s">
        <v>110</v>
      </c>
      <c r="K101" s="67" t="s">
        <v>71</v>
      </c>
      <c r="O101" s="71">
        <f t="shared" si="13"/>
        <v>5.9325343134870806E-3</v>
      </c>
      <c r="P101" s="66" t="s">
        <v>11</v>
      </c>
      <c r="Q101" s="67" t="s">
        <v>7</v>
      </c>
      <c r="R101" s="119" t="s">
        <v>15</v>
      </c>
      <c r="S101" s="67">
        <f t="shared" si="12"/>
        <v>5.6232552734474705E-9</v>
      </c>
      <c r="T101" s="67" t="s">
        <v>67</v>
      </c>
      <c r="U101" s="67" t="s">
        <v>68</v>
      </c>
      <c r="V101" s="67" t="s">
        <v>69</v>
      </c>
      <c r="W101" s="67" t="s">
        <v>62</v>
      </c>
      <c r="X101" s="67" t="s">
        <v>110</v>
      </c>
      <c r="Y101" s="69" t="s">
        <v>71</v>
      </c>
      <c r="AD101" s="5"/>
      <c r="AG101" s="5"/>
      <c r="AJ101" s="4"/>
      <c r="AM101" s="4"/>
      <c r="AN101" s="5"/>
      <c r="AP101" s="4"/>
      <c r="AW101" s="4"/>
    </row>
    <row r="102" spans="1:49">
      <c r="A102" s="91">
        <f t="shared" si="10"/>
        <v>0.1874813257034981</v>
      </c>
      <c r="B102" s="66" t="s">
        <v>11</v>
      </c>
      <c r="C102" s="67" t="s">
        <v>7</v>
      </c>
      <c r="D102" s="119" t="s">
        <v>16</v>
      </c>
      <c r="E102" s="67">
        <f t="shared" si="11"/>
        <v>1.7770741772843422E-7</v>
      </c>
      <c r="F102" s="67" t="s">
        <v>67</v>
      </c>
      <c r="G102" s="67" t="s">
        <v>68</v>
      </c>
      <c r="H102" s="67" t="s">
        <v>69</v>
      </c>
      <c r="I102" s="67" t="s">
        <v>62</v>
      </c>
      <c r="J102" s="67" t="s">
        <v>110</v>
      </c>
      <c r="K102" s="67" t="s">
        <v>71</v>
      </c>
      <c r="O102" s="71">
        <f t="shared" si="13"/>
        <v>0.1874813257034981</v>
      </c>
      <c r="P102" s="66" t="s">
        <v>11</v>
      </c>
      <c r="Q102" s="67" t="s">
        <v>7</v>
      </c>
      <c r="R102" s="119" t="s">
        <v>16</v>
      </c>
      <c r="S102" s="67">
        <f t="shared" si="12"/>
        <v>1.7770741772843422E-7</v>
      </c>
      <c r="T102" s="67" t="s">
        <v>67</v>
      </c>
      <c r="U102" s="67" t="s">
        <v>68</v>
      </c>
      <c r="V102" s="67" t="s">
        <v>69</v>
      </c>
      <c r="W102" s="67" t="s">
        <v>62</v>
      </c>
      <c r="X102" s="67" t="s">
        <v>110</v>
      </c>
      <c r="Y102" s="69" t="s">
        <v>71</v>
      </c>
      <c r="AD102" s="5"/>
      <c r="AG102" s="5"/>
      <c r="AJ102" s="4"/>
      <c r="AM102" s="4"/>
      <c r="AN102" s="5"/>
      <c r="AP102" s="4"/>
      <c r="AW102" s="4"/>
    </row>
    <row r="103" spans="1:49">
      <c r="A103" s="91">
        <f t="shared" si="10"/>
        <v>4.8722793069719972E-4</v>
      </c>
      <c r="B103" s="66" t="s">
        <v>11</v>
      </c>
      <c r="C103" s="67" t="s">
        <v>7</v>
      </c>
      <c r="D103" s="119" t="s">
        <v>17</v>
      </c>
      <c r="E103" s="67">
        <f t="shared" si="11"/>
        <v>4.6182742246180074E-10</v>
      </c>
      <c r="F103" s="67" t="s">
        <v>67</v>
      </c>
      <c r="G103" s="67" t="s">
        <v>68</v>
      </c>
      <c r="H103" s="67" t="s">
        <v>69</v>
      </c>
      <c r="I103" s="67" t="s">
        <v>62</v>
      </c>
      <c r="J103" s="67" t="s">
        <v>110</v>
      </c>
      <c r="K103" s="67" t="s">
        <v>71</v>
      </c>
      <c r="O103" s="71">
        <f t="shared" si="13"/>
        <v>4.8722793069719972E-4</v>
      </c>
      <c r="P103" s="66" t="s">
        <v>11</v>
      </c>
      <c r="Q103" s="67" t="s">
        <v>7</v>
      </c>
      <c r="R103" s="119" t="s">
        <v>17</v>
      </c>
      <c r="S103" s="67">
        <f t="shared" si="12"/>
        <v>4.6182742246180074E-10</v>
      </c>
      <c r="T103" s="67" t="s">
        <v>67</v>
      </c>
      <c r="U103" s="67" t="s">
        <v>68</v>
      </c>
      <c r="V103" s="67" t="s">
        <v>69</v>
      </c>
      <c r="W103" s="67" t="s">
        <v>62</v>
      </c>
      <c r="X103" s="67" t="s">
        <v>110</v>
      </c>
      <c r="Y103" s="69" t="s">
        <v>71</v>
      </c>
      <c r="AD103" s="5"/>
      <c r="AG103" s="5"/>
      <c r="AJ103" s="4"/>
      <c r="AM103" s="4"/>
      <c r="AN103" s="5"/>
      <c r="AP103" s="4"/>
      <c r="AW103" s="4"/>
    </row>
    <row r="104" spans="1:49">
      <c r="A104" s="91">
        <f t="shared" si="10"/>
        <v>1.1501088483261937E-3</v>
      </c>
      <c r="B104" s="66" t="s">
        <v>11</v>
      </c>
      <c r="C104" s="67" t="s">
        <v>7</v>
      </c>
      <c r="D104" s="119" t="s">
        <v>18</v>
      </c>
      <c r="E104" s="67">
        <f t="shared" si="11"/>
        <v>1.0901505671338329E-9</v>
      </c>
      <c r="F104" s="67" t="s">
        <v>67</v>
      </c>
      <c r="G104" s="67" t="s">
        <v>68</v>
      </c>
      <c r="H104" s="67" t="s">
        <v>69</v>
      </c>
      <c r="I104" s="67" t="s">
        <v>62</v>
      </c>
      <c r="J104" s="67" t="s">
        <v>110</v>
      </c>
      <c r="K104" s="67" t="s">
        <v>71</v>
      </c>
      <c r="O104" s="71">
        <f t="shared" si="13"/>
        <v>1.1501088483261937E-3</v>
      </c>
      <c r="P104" s="66" t="s">
        <v>11</v>
      </c>
      <c r="Q104" s="67" t="s">
        <v>7</v>
      </c>
      <c r="R104" s="119" t="s">
        <v>18</v>
      </c>
      <c r="S104" s="67">
        <f t="shared" si="12"/>
        <v>1.0901505671338329E-9</v>
      </c>
      <c r="T104" s="67" t="s">
        <v>67</v>
      </c>
      <c r="U104" s="67" t="s">
        <v>68</v>
      </c>
      <c r="V104" s="67" t="s">
        <v>69</v>
      </c>
      <c r="W104" s="67" t="s">
        <v>62</v>
      </c>
      <c r="X104" s="67" t="s">
        <v>110</v>
      </c>
      <c r="Y104" s="69" t="s">
        <v>71</v>
      </c>
      <c r="AD104" s="5"/>
      <c r="AG104" s="5"/>
      <c r="AJ104" s="4"/>
      <c r="AM104" s="4"/>
      <c r="AN104" s="5"/>
      <c r="AP104" s="4"/>
      <c r="AW104" s="4"/>
    </row>
    <row r="105" spans="1:49">
      <c r="A105" s="91">
        <f t="shared" si="10"/>
        <v>0.21547906054633278</v>
      </c>
      <c r="B105" s="66" t="s">
        <v>11</v>
      </c>
      <c r="C105" s="67" t="s">
        <v>7</v>
      </c>
      <c r="D105" s="119" t="s">
        <v>92</v>
      </c>
      <c r="E105" s="67">
        <f t="shared" si="11"/>
        <v>2.0424555502022065E-7</v>
      </c>
      <c r="F105" s="67" t="s">
        <v>67</v>
      </c>
      <c r="G105" s="67" t="s">
        <v>68</v>
      </c>
      <c r="H105" s="67" t="s">
        <v>69</v>
      </c>
      <c r="I105" s="67" t="s">
        <v>62</v>
      </c>
      <c r="J105" s="67" t="s">
        <v>110</v>
      </c>
      <c r="K105" s="67" t="s">
        <v>71</v>
      </c>
      <c r="O105" s="71">
        <f t="shared" si="13"/>
        <v>0.21547906054633278</v>
      </c>
      <c r="P105" s="66" t="s">
        <v>11</v>
      </c>
      <c r="Q105" s="67" t="s">
        <v>7</v>
      </c>
      <c r="R105" s="119" t="s">
        <v>92</v>
      </c>
      <c r="S105" s="67">
        <f t="shared" si="12"/>
        <v>2.0424555502022065E-7</v>
      </c>
      <c r="T105" s="67" t="s">
        <v>67</v>
      </c>
      <c r="U105" s="67" t="s">
        <v>68</v>
      </c>
      <c r="V105" s="67" t="s">
        <v>69</v>
      </c>
      <c r="W105" s="67" t="s">
        <v>62</v>
      </c>
      <c r="X105" s="67" t="s">
        <v>110</v>
      </c>
      <c r="Y105" s="69" t="s">
        <v>71</v>
      </c>
      <c r="AD105" s="5"/>
      <c r="AG105" s="5"/>
      <c r="AJ105" s="4"/>
      <c r="AM105" s="4"/>
      <c r="AN105" s="5"/>
      <c r="AP105" s="4"/>
      <c r="AW105" s="4"/>
    </row>
    <row r="106" spans="1:49">
      <c r="A106" s="91">
        <f t="shared" si="10"/>
        <v>1.7024666327231906E-3</v>
      </c>
      <c r="B106" s="66" t="s">
        <v>11</v>
      </c>
      <c r="C106" s="67" t="s">
        <v>7</v>
      </c>
      <c r="D106" s="119" t="s">
        <v>20</v>
      </c>
      <c r="E106" s="67">
        <f t="shared" si="11"/>
        <v>1.6137124480788538E-9</v>
      </c>
      <c r="F106" s="67" t="s">
        <v>67</v>
      </c>
      <c r="G106" s="67" t="s">
        <v>68</v>
      </c>
      <c r="H106" s="67" t="s">
        <v>69</v>
      </c>
      <c r="I106" s="67" t="s">
        <v>62</v>
      </c>
      <c r="J106" s="67" t="s">
        <v>110</v>
      </c>
      <c r="K106" s="67" t="s">
        <v>71</v>
      </c>
      <c r="O106" s="71">
        <f t="shared" si="13"/>
        <v>1.7024666327231906E-3</v>
      </c>
      <c r="P106" s="66" t="s">
        <v>11</v>
      </c>
      <c r="Q106" s="67" t="s">
        <v>7</v>
      </c>
      <c r="R106" s="119" t="s">
        <v>20</v>
      </c>
      <c r="S106" s="67">
        <f t="shared" si="12"/>
        <v>1.6137124480788538E-9</v>
      </c>
      <c r="T106" s="67" t="s">
        <v>67</v>
      </c>
      <c r="U106" s="67" t="s">
        <v>68</v>
      </c>
      <c r="V106" s="67" t="s">
        <v>69</v>
      </c>
      <c r="W106" s="67" t="s">
        <v>62</v>
      </c>
      <c r="X106" s="67" t="s">
        <v>110</v>
      </c>
      <c r="Y106" s="69" t="s">
        <v>71</v>
      </c>
      <c r="AD106" s="5"/>
      <c r="AG106" s="5"/>
      <c r="AJ106" s="4"/>
      <c r="AM106" s="4"/>
      <c r="AN106" s="5"/>
      <c r="AP106" s="4"/>
      <c r="AW106" s="4"/>
    </row>
    <row r="107" spans="1:49">
      <c r="A107" s="91">
        <f t="shared" si="10"/>
        <v>108.63956922206452</v>
      </c>
      <c r="B107" s="66" t="s">
        <v>11</v>
      </c>
      <c r="C107" s="67" t="s">
        <v>7</v>
      </c>
      <c r="D107" s="119" t="s">
        <v>21</v>
      </c>
      <c r="E107" s="67">
        <f t="shared" si="11"/>
        <v>1.0297589499721756E-4</v>
      </c>
      <c r="F107" s="67" t="s">
        <v>67</v>
      </c>
      <c r="G107" s="67" t="s">
        <v>68</v>
      </c>
      <c r="H107" s="67" t="s">
        <v>69</v>
      </c>
      <c r="I107" s="67" t="s">
        <v>62</v>
      </c>
      <c r="J107" s="67" t="s">
        <v>110</v>
      </c>
      <c r="K107" s="67" t="s">
        <v>96</v>
      </c>
      <c r="O107" s="71">
        <f t="shared" si="13"/>
        <v>108.63956922206452</v>
      </c>
      <c r="P107" s="66" t="s">
        <v>11</v>
      </c>
      <c r="Q107" s="67" t="s">
        <v>7</v>
      </c>
      <c r="R107" s="119" t="s">
        <v>21</v>
      </c>
      <c r="S107" s="67">
        <f t="shared" si="12"/>
        <v>1.0297589499721756E-4</v>
      </c>
      <c r="T107" s="67" t="s">
        <v>67</v>
      </c>
      <c r="U107" s="67" t="s">
        <v>68</v>
      </c>
      <c r="V107" s="67" t="s">
        <v>69</v>
      </c>
      <c r="W107" s="67" t="s">
        <v>62</v>
      </c>
      <c r="X107" s="67" t="s">
        <v>110</v>
      </c>
      <c r="Y107" s="67" t="s">
        <v>97</v>
      </c>
      <c r="AD107" s="5"/>
      <c r="AG107" s="5"/>
      <c r="AJ107" s="4"/>
      <c r="AM107" s="4"/>
      <c r="AN107" s="5"/>
      <c r="AP107" s="4"/>
      <c r="AW107" s="4"/>
    </row>
    <row r="108" spans="1:49">
      <c r="A108" s="91">
        <f t="shared" ref="A108:A119" si="14">B59</f>
        <v>1.8327957486170559</v>
      </c>
      <c r="B108" s="66" t="s">
        <v>11</v>
      </c>
      <c r="C108" s="67" t="s">
        <v>120</v>
      </c>
      <c r="D108" s="67" t="s">
        <v>8</v>
      </c>
      <c r="E108" s="67">
        <f t="shared" si="11"/>
        <v>1.7372471550872568E-6</v>
      </c>
      <c r="F108" s="67" t="s">
        <v>67</v>
      </c>
      <c r="G108" s="67" t="s">
        <v>68</v>
      </c>
      <c r="H108" s="67" t="s">
        <v>69</v>
      </c>
      <c r="I108" s="67" t="s">
        <v>62</v>
      </c>
      <c r="J108" s="67" t="s">
        <v>106</v>
      </c>
      <c r="K108" s="67" t="s">
        <v>72</v>
      </c>
      <c r="O108" s="65">
        <f>E59</f>
        <v>1.7434926683954959</v>
      </c>
      <c r="P108" s="66" t="s">
        <v>11</v>
      </c>
      <c r="Q108" s="67" t="s">
        <v>120</v>
      </c>
      <c r="R108" s="67" t="s">
        <v>8</v>
      </c>
      <c r="S108" s="67">
        <f t="shared" si="12"/>
        <v>1.6525996856829346E-6</v>
      </c>
      <c r="T108" s="67" t="s">
        <v>67</v>
      </c>
      <c r="U108" s="67" t="s">
        <v>68</v>
      </c>
      <c r="V108" s="67" t="s">
        <v>69</v>
      </c>
      <c r="W108" s="67" t="s">
        <v>62</v>
      </c>
      <c r="X108" s="67" t="s">
        <v>106</v>
      </c>
      <c r="Y108" s="69" t="s">
        <v>72</v>
      </c>
      <c r="AD108" s="5"/>
      <c r="AG108" s="5"/>
      <c r="AJ108" s="4"/>
      <c r="AM108" s="4"/>
      <c r="AN108" s="5"/>
      <c r="AP108" s="4"/>
      <c r="AW108" s="4"/>
    </row>
    <row r="109" spans="1:49">
      <c r="A109" s="91">
        <f t="shared" si="14"/>
        <v>9.7502178755496107</v>
      </c>
      <c r="B109" s="66" t="s">
        <v>11</v>
      </c>
      <c r="C109" s="67" t="s">
        <v>120</v>
      </c>
      <c r="D109" s="119" t="s">
        <v>12</v>
      </c>
      <c r="E109" s="67">
        <f t="shared" si="11"/>
        <v>9.2419126782460775E-6</v>
      </c>
      <c r="F109" s="67" t="s">
        <v>67</v>
      </c>
      <c r="G109" s="67" t="s">
        <v>68</v>
      </c>
      <c r="H109" s="67" t="s">
        <v>69</v>
      </c>
      <c r="I109" s="67" t="s">
        <v>62</v>
      </c>
      <c r="J109" s="67" t="s">
        <v>106</v>
      </c>
      <c r="K109" s="67" t="s">
        <v>72</v>
      </c>
      <c r="O109" s="65">
        <f t="shared" ref="O109:O119" si="15">E60</f>
        <v>9.2800586604933066</v>
      </c>
      <c r="P109" s="66" t="s">
        <v>11</v>
      </c>
      <c r="Q109" s="67" t="s">
        <v>120</v>
      </c>
      <c r="R109" s="119" t="s">
        <v>12</v>
      </c>
      <c r="S109" s="67">
        <f t="shared" si="12"/>
        <v>8.7962641331690112E-6</v>
      </c>
      <c r="T109" s="67" t="s">
        <v>67</v>
      </c>
      <c r="U109" s="67" t="s">
        <v>68</v>
      </c>
      <c r="V109" s="67" t="s">
        <v>69</v>
      </c>
      <c r="W109" s="67" t="s">
        <v>62</v>
      </c>
      <c r="X109" s="67" t="s">
        <v>106</v>
      </c>
      <c r="Y109" s="69" t="s">
        <v>72</v>
      </c>
      <c r="AD109" s="5"/>
      <c r="AG109" s="5"/>
      <c r="AJ109" s="4"/>
      <c r="AM109" s="4"/>
      <c r="AN109" s="5"/>
      <c r="AP109" s="4"/>
      <c r="AW109" s="4"/>
    </row>
    <row r="110" spans="1:49">
      <c r="A110" s="91">
        <f t="shared" si="14"/>
        <v>13.382049727531172</v>
      </c>
      <c r="B110" s="66" t="s">
        <v>11</v>
      </c>
      <c r="C110" s="67" t="s">
        <v>120</v>
      </c>
      <c r="D110" s="119" t="s">
        <v>13</v>
      </c>
      <c r="E110" s="67">
        <f t="shared" si="11"/>
        <v>1.2684407324674096E-5</v>
      </c>
      <c r="F110" s="67" t="s">
        <v>67</v>
      </c>
      <c r="G110" s="67" t="s">
        <v>68</v>
      </c>
      <c r="H110" s="67" t="s">
        <v>69</v>
      </c>
      <c r="I110" s="67" t="s">
        <v>62</v>
      </c>
      <c r="J110" s="67" t="s">
        <v>106</v>
      </c>
      <c r="K110" s="67" t="s">
        <v>72</v>
      </c>
      <c r="O110" s="65">
        <f t="shared" si="15"/>
        <v>12.741882450710982</v>
      </c>
      <c r="P110" s="66" t="s">
        <v>11</v>
      </c>
      <c r="Q110" s="67" t="s">
        <v>120</v>
      </c>
      <c r="R110" s="119" t="s">
        <v>13</v>
      </c>
      <c r="S110" s="67">
        <f t="shared" si="12"/>
        <v>1.2077613697356383E-5</v>
      </c>
      <c r="T110" s="67" t="s">
        <v>67</v>
      </c>
      <c r="U110" s="67" t="s">
        <v>68</v>
      </c>
      <c r="V110" s="67" t="s">
        <v>69</v>
      </c>
      <c r="W110" s="67" t="s">
        <v>62</v>
      </c>
      <c r="X110" s="67" t="s">
        <v>106</v>
      </c>
      <c r="Y110" s="69" t="s">
        <v>72</v>
      </c>
      <c r="AD110" s="5"/>
      <c r="AG110" s="5"/>
      <c r="AJ110" s="4"/>
      <c r="AM110" s="4"/>
      <c r="AN110" s="5"/>
      <c r="AP110" s="4"/>
      <c r="AW110" s="4"/>
    </row>
    <row r="111" spans="1:49">
      <c r="A111" s="91">
        <f t="shared" si="14"/>
        <v>0.26627640484985432</v>
      </c>
      <c r="B111" s="66" t="s">
        <v>11</v>
      </c>
      <c r="C111" s="67" t="s">
        <v>120</v>
      </c>
      <c r="D111" s="119" t="s">
        <v>14</v>
      </c>
      <c r="E111" s="67">
        <f t="shared" si="11"/>
        <v>2.5239469654014628E-7</v>
      </c>
      <c r="F111" s="67" t="s">
        <v>67</v>
      </c>
      <c r="G111" s="67" t="s">
        <v>68</v>
      </c>
      <c r="H111" s="67" t="s">
        <v>69</v>
      </c>
      <c r="I111" s="67" t="s">
        <v>62</v>
      </c>
      <c r="J111" s="67" t="s">
        <v>106</v>
      </c>
      <c r="K111" s="67" t="s">
        <v>72</v>
      </c>
      <c r="O111" s="65">
        <f t="shared" si="15"/>
        <v>0.2545949031273218</v>
      </c>
      <c r="P111" s="66" t="s">
        <v>11</v>
      </c>
      <c r="Q111" s="67" t="s">
        <v>120</v>
      </c>
      <c r="R111" s="119" t="s">
        <v>14</v>
      </c>
      <c r="S111" s="67">
        <f t="shared" si="12"/>
        <v>2.4132218305907279E-7</v>
      </c>
      <c r="T111" s="67" t="s">
        <v>67</v>
      </c>
      <c r="U111" s="67" t="s">
        <v>68</v>
      </c>
      <c r="V111" s="67" t="s">
        <v>69</v>
      </c>
      <c r="W111" s="67" t="s">
        <v>62</v>
      </c>
      <c r="X111" s="67" t="s">
        <v>106</v>
      </c>
      <c r="Y111" s="69" t="s">
        <v>72</v>
      </c>
      <c r="AD111" s="5"/>
      <c r="AG111" s="5"/>
      <c r="AJ111" s="4"/>
      <c r="AM111" s="4"/>
      <c r="AN111" s="5"/>
      <c r="AP111" s="4"/>
      <c r="AW111" s="4"/>
    </row>
    <row r="112" spans="1:49">
      <c r="A112" s="91">
        <f t="shared" si="14"/>
        <v>0.24191425444571607</v>
      </c>
      <c r="B112" s="66" t="s">
        <v>11</v>
      </c>
      <c r="C112" s="67" t="s">
        <v>120</v>
      </c>
      <c r="D112" s="119" t="s">
        <v>15</v>
      </c>
      <c r="E112" s="67">
        <f t="shared" si="11"/>
        <v>2.2930261084901999E-7</v>
      </c>
      <c r="F112" s="67" t="s">
        <v>67</v>
      </c>
      <c r="G112" s="67" t="s">
        <v>68</v>
      </c>
      <c r="H112" s="67" t="s">
        <v>69</v>
      </c>
      <c r="I112" s="67" t="s">
        <v>62</v>
      </c>
      <c r="J112" s="67" t="s">
        <v>106</v>
      </c>
      <c r="K112" s="67" t="s">
        <v>72</v>
      </c>
      <c r="O112" s="65">
        <f t="shared" si="15"/>
        <v>0.23143267515188853</v>
      </c>
      <c r="P112" s="66" t="s">
        <v>11</v>
      </c>
      <c r="Q112" s="67" t="s">
        <v>120</v>
      </c>
      <c r="R112" s="119" t="s">
        <v>15</v>
      </c>
      <c r="S112" s="67">
        <f t="shared" si="12"/>
        <v>2.1936746459894647E-7</v>
      </c>
      <c r="T112" s="67" t="s">
        <v>67</v>
      </c>
      <c r="U112" s="67" t="s">
        <v>68</v>
      </c>
      <c r="V112" s="67" t="s">
        <v>69</v>
      </c>
      <c r="W112" s="67" t="s">
        <v>62</v>
      </c>
      <c r="X112" s="67" t="s">
        <v>106</v>
      </c>
      <c r="Y112" s="69" t="s">
        <v>72</v>
      </c>
      <c r="AD112" s="5"/>
      <c r="AG112" s="5"/>
      <c r="AJ112" s="4"/>
      <c r="AM112" s="4"/>
      <c r="AN112" s="5"/>
      <c r="AP112" s="4"/>
      <c r="AW112" s="4"/>
    </row>
    <row r="113" spans="1:49">
      <c r="A113" s="91">
        <f>B64</f>
        <v>0.51987858537414899</v>
      </c>
      <c r="B113" s="66" t="s">
        <v>11</v>
      </c>
      <c r="C113" s="67" t="s">
        <v>120</v>
      </c>
      <c r="D113" s="119" t="s">
        <v>16</v>
      </c>
      <c r="E113" s="67">
        <f t="shared" si="11"/>
        <v>4.9277591030725023E-7</v>
      </c>
      <c r="F113" s="67" t="s">
        <v>67</v>
      </c>
      <c r="G113" s="67" t="s">
        <v>68</v>
      </c>
      <c r="H113" s="67" t="s">
        <v>69</v>
      </c>
      <c r="I113" s="67" t="s">
        <v>62</v>
      </c>
      <c r="J113" s="67" t="s">
        <v>106</v>
      </c>
      <c r="K113" s="67" t="s">
        <v>72</v>
      </c>
      <c r="O113" s="65">
        <f t="shared" si="15"/>
        <v>0.49437677387188367</v>
      </c>
      <c r="P113" s="66" t="s">
        <v>11</v>
      </c>
      <c r="Q113" s="67" t="s">
        <v>120</v>
      </c>
      <c r="R113" s="119" t="s">
        <v>16</v>
      </c>
      <c r="S113" s="67">
        <f t="shared" si="12"/>
        <v>4.6860357712974767E-7</v>
      </c>
      <c r="T113" s="67" t="s">
        <v>67</v>
      </c>
      <c r="U113" s="67" t="s">
        <v>68</v>
      </c>
      <c r="V113" s="67" t="s">
        <v>69</v>
      </c>
      <c r="W113" s="67" t="s">
        <v>62</v>
      </c>
      <c r="X113" s="67" t="s">
        <v>106</v>
      </c>
      <c r="Y113" s="69" t="s">
        <v>72</v>
      </c>
      <c r="AD113" s="5"/>
      <c r="AG113" s="5"/>
      <c r="AJ113" s="4"/>
      <c r="AM113" s="4"/>
      <c r="AN113" s="5"/>
      <c r="AP113" s="4"/>
      <c r="AW113" s="4"/>
    </row>
    <row r="114" spans="1:49">
      <c r="A114" s="91">
        <f t="shared" si="14"/>
        <v>9.5289389341549569E-2</v>
      </c>
      <c r="B114" s="66" t="s">
        <v>11</v>
      </c>
      <c r="C114" s="67" t="s">
        <v>120</v>
      </c>
      <c r="D114" s="119" t="s">
        <v>17</v>
      </c>
      <c r="E114" s="67">
        <f t="shared" si="11"/>
        <v>9.0321696058340826E-8</v>
      </c>
      <c r="F114" s="67" t="s">
        <v>67</v>
      </c>
      <c r="G114" s="67" t="s">
        <v>68</v>
      </c>
      <c r="H114" s="67" t="s">
        <v>69</v>
      </c>
      <c r="I114" s="67" t="s">
        <v>62</v>
      </c>
      <c r="J114" s="67" t="s">
        <v>106</v>
      </c>
      <c r="K114" s="67" t="s">
        <v>72</v>
      </c>
      <c r="O114" s="65">
        <f t="shared" si="15"/>
        <v>9.1957927542668613E-2</v>
      </c>
      <c r="P114" s="66" t="s">
        <v>11</v>
      </c>
      <c r="Q114" s="67" t="s">
        <v>120</v>
      </c>
      <c r="R114" s="119" t="s">
        <v>17</v>
      </c>
      <c r="S114" s="67">
        <f t="shared" si="12"/>
        <v>8.7163912362719066E-8</v>
      </c>
      <c r="T114" s="67" t="s">
        <v>67</v>
      </c>
      <c r="U114" s="67" t="s">
        <v>68</v>
      </c>
      <c r="V114" s="67" t="s">
        <v>69</v>
      </c>
      <c r="W114" s="67" t="s">
        <v>62</v>
      </c>
      <c r="X114" s="67" t="s">
        <v>106</v>
      </c>
      <c r="Y114" s="69" t="s">
        <v>72</v>
      </c>
      <c r="AD114" s="5"/>
      <c r="AG114" s="5"/>
      <c r="AJ114" s="4"/>
      <c r="AM114" s="4"/>
      <c r="AN114" s="5"/>
      <c r="AP114" s="4"/>
      <c r="AW114" s="4"/>
    </row>
    <row r="115" spans="1:49">
      <c r="A115" s="91">
        <f t="shared" si="14"/>
        <v>7.6259109287991123E-2</v>
      </c>
      <c r="B115" s="66" t="s">
        <v>11</v>
      </c>
      <c r="C115" s="67" t="s">
        <v>120</v>
      </c>
      <c r="D115" s="119" t="s">
        <v>18</v>
      </c>
      <c r="E115" s="67">
        <f t="shared" si="11"/>
        <v>7.2283515912787799E-8</v>
      </c>
      <c r="F115" s="67" t="s">
        <v>67</v>
      </c>
      <c r="G115" s="67" t="s">
        <v>68</v>
      </c>
      <c r="H115" s="67" t="s">
        <v>69</v>
      </c>
      <c r="I115" s="67" t="s">
        <v>62</v>
      </c>
      <c r="J115" s="67" t="s">
        <v>106</v>
      </c>
      <c r="K115" s="67" t="s">
        <v>72</v>
      </c>
      <c r="O115" s="65">
        <f t="shared" si="15"/>
        <v>7.2574755168442889E-2</v>
      </c>
      <c r="P115" s="66" t="s">
        <v>11</v>
      </c>
      <c r="Q115" s="67" t="s">
        <v>120</v>
      </c>
      <c r="R115" s="119" t="s">
        <v>18</v>
      </c>
      <c r="S115" s="67">
        <f t="shared" si="12"/>
        <v>6.8791237126486156E-8</v>
      </c>
      <c r="T115" s="67" t="s">
        <v>67</v>
      </c>
      <c r="U115" s="67" t="s">
        <v>68</v>
      </c>
      <c r="V115" s="67" t="s">
        <v>69</v>
      </c>
      <c r="W115" s="67" t="s">
        <v>62</v>
      </c>
      <c r="X115" s="67" t="s">
        <v>106</v>
      </c>
      <c r="Y115" s="69" t="s">
        <v>72</v>
      </c>
      <c r="AD115" s="5"/>
      <c r="AG115" s="5"/>
      <c r="AJ115" s="4"/>
      <c r="AM115" s="4"/>
      <c r="AN115" s="5"/>
      <c r="AP115" s="4"/>
      <c r="AW115" s="4"/>
    </row>
    <row r="116" spans="1:49">
      <c r="A116" s="91">
        <f t="shared" si="14"/>
        <v>8.2234718227986505</v>
      </c>
      <c r="B116" s="66" t="s">
        <v>11</v>
      </c>
      <c r="C116" s="67" t="s">
        <v>120</v>
      </c>
      <c r="D116" s="119" t="s">
        <v>92</v>
      </c>
      <c r="E116" s="67">
        <f t="shared" si="11"/>
        <v>7.794760021610095E-6</v>
      </c>
      <c r="F116" s="67" t="s">
        <v>67</v>
      </c>
      <c r="G116" s="67" t="s">
        <v>68</v>
      </c>
      <c r="H116" s="67" t="s">
        <v>69</v>
      </c>
      <c r="I116" s="67" t="s">
        <v>62</v>
      </c>
      <c r="J116" s="67" t="s">
        <v>106</v>
      </c>
      <c r="K116" s="67" t="s">
        <v>72</v>
      </c>
      <c r="O116" s="65">
        <f t="shared" si="15"/>
        <v>7.9980764147040118</v>
      </c>
      <c r="P116" s="66" t="s">
        <v>11</v>
      </c>
      <c r="Q116" s="67" t="s">
        <v>120</v>
      </c>
      <c r="R116" s="119" t="s">
        <v>92</v>
      </c>
      <c r="S116" s="67">
        <f t="shared" si="12"/>
        <v>7.5811150850274995E-6</v>
      </c>
      <c r="T116" s="67" t="s">
        <v>67</v>
      </c>
      <c r="U116" s="67" t="s">
        <v>68</v>
      </c>
      <c r="V116" s="67" t="s">
        <v>69</v>
      </c>
      <c r="W116" s="67" t="s">
        <v>62</v>
      </c>
      <c r="X116" s="67" t="s">
        <v>106</v>
      </c>
      <c r="Y116" s="69" t="s">
        <v>72</v>
      </c>
      <c r="AD116" s="5"/>
      <c r="AG116" s="5"/>
      <c r="AJ116" s="4"/>
      <c r="AM116" s="4"/>
      <c r="AN116" s="5"/>
      <c r="AP116" s="4"/>
      <c r="AW116" s="4"/>
    </row>
    <row r="117" spans="1:49">
      <c r="A117" s="91">
        <f t="shared" si="14"/>
        <v>1.102751929345651E-2</v>
      </c>
      <c r="B117" s="66" t="s">
        <v>11</v>
      </c>
      <c r="C117" s="67" t="s">
        <v>120</v>
      </c>
      <c r="D117" s="119" t="s">
        <v>20</v>
      </c>
      <c r="E117" s="67">
        <f t="shared" si="11"/>
        <v>1.0452624922707594E-8</v>
      </c>
      <c r="F117" s="67" t="s">
        <v>67</v>
      </c>
      <c r="G117" s="67" t="s">
        <v>68</v>
      </c>
      <c r="H117" s="67" t="s">
        <v>69</v>
      </c>
      <c r="I117" s="67" t="s">
        <v>62</v>
      </c>
      <c r="J117" s="67" t="s">
        <v>106</v>
      </c>
      <c r="K117" s="67" t="s">
        <v>72</v>
      </c>
      <c r="O117" s="65">
        <f t="shared" si="15"/>
        <v>1.0910567396306498E-2</v>
      </c>
      <c r="P117" s="66" t="s">
        <v>11</v>
      </c>
      <c r="Q117" s="67" t="s">
        <v>120</v>
      </c>
      <c r="R117" s="119" t="s">
        <v>20</v>
      </c>
      <c r="S117" s="67">
        <f t="shared" si="12"/>
        <v>1.0341770043892414E-8</v>
      </c>
      <c r="T117" s="67" t="s">
        <v>67</v>
      </c>
      <c r="U117" s="67" t="s">
        <v>68</v>
      </c>
      <c r="V117" s="67" t="s">
        <v>69</v>
      </c>
      <c r="W117" s="67" t="s">
        <v>62</v>
      </c>
      <c r="X117" s="67" t="s">
        <v>106</v>
      </c>
      <c r="Y117" s="69" t="s">
        <v>72</v>
      </c>
      <c r="AD117" s="5"/>
      <c r="AG117" s="5"/>
      <c r="AJ117" s="4"/>
      <c r="AM117" s="4"/>
      <c r="AN117" s="5"/>
      <c r="AP117" s="4"/>
      <c r="AW117" s="4"/>
    </row>
    <row r="118" spans="1:49">
      <c r="A118" s="91">
        <f t="shared" si="14"/>
        <v>1812.7952834357156</v>
      </c>
      <c r="B118" s="66" t="s">
        <v>11</v>
      </c>
      <c r="C118" s="67" t="s">
        <v>120</v>
      </c>
      <c r="D118" s="119" t="s">
        <v>21</v>
      </c>
      <c r="E118" s="67">
        <f t="shared" ref="E118:E143" si="16">A118/1000/10^6/0.001055</f>
        <v>1.7182893681855125E-3</v>
      </c>
      <c r="F118" s="67" t="s">
        <v>67</v>
      </c>
      <c r="G118" s="67" t="s">
        <v>68</v>
      </c>
      <c r="H118" s="67" t="s">
        <v>69</v>
      </c>
      <c r="I118" s="67" t="s">
        <v>62</v>
      </c>
      <c r="J118" s="67" t="s">
        <v>106</v>
      </c>
      <c r="K118" s="67" t="s">
        <v>116</v>
      </c>
      <c r="O118" s="65">
        <f t="shared" si="15"/>
        <v>1747.3067487469934</v>
      </c>
      <c r="P118" s="66" t="s">
        <v>11</v>
      </c>
      <c r="Q118" s="67" t="s">
        <v>120</v>
      </c>
      <c r="R118" s="119" t="s">
        <v>21</v>
      </c>
      <c r="S118" s="67">
        <f t="shared" ref="S118:S143" si="17">O118/1000/10^6/0.001055</f>
        <v>1.6562149277222688E-3</v>
      </c>
      <c r="T118" s="67" t="s">
        <v>67</v>
      </c>
      <c r="U118" s="67" t="s">
        <v>68</v>
      </c>
      <c r="V118" s="67" t="s">
        <v>69</v>
      </c>
      <c r="W118" s="67" t="s">
        <v>62</v>
      </c>
      <c r="X118" s="67" t="s">
        <v>106</v>
      </c>
      <c r="Y118" s="69" t="s">
        <v>118</v>
      </c>
      <c r="AD118" s="5"/>
      <c r="AG118" s="5"/>
      <c r="AJ118" s="4"/>
      <c r="AM118" s="4"/>
      <c r="AN118" s="5"/>
      <c r="AP118" s="4"/>
      <c r="AW118" s="4"/>
    </row>
    <row r="119" spans="1:49">
      <c r="A119" s="91">
        <f t="shared" si="14"/>
        <v>134.67834632264288</v>
      </c>
      <c r="B119" s="66" t="s">
        <v>11</v>
      </c>
      <c r="C119" s="67" t="s">
        <v>120</v>
      </c>
      <c r="D119" s="119" t="s">
        <v>103</v>
      </c>
      <c r="E119" s="67">
        <f t="shared" si="16"/>
        <v>1.2765720030582264E-4</v>
      </c>
      <c r="F119" s="67" t="s">
        <v>67</v>
      </c>
      <c r="G119" s="67" t="s">
        <v>68</v>
      </c>
      <c r="H119" s="67" t="s">
        <v>69</v>
      </c>
      <c r="I119" s="67" t="s">
        <v>62</v>
      </c>
      <c r="J119" s="67" t="s">
        <v>106</v>
      </c>
      <c r="K119" s="67" t="s">
        <v>72</v>
      </c>
      <c r="O119" s="65">
        <f t="shared" si="15"/>
        <v>141.98397497261359</v>
      </c>
      <c r="P119" s="66" t="s">
        <v>11</v>
      </c>
      <c r="Q119" s="67" t="s">
        <v>120</v>
      </c>
      <c r="R119" s="119" t="s">
        <v>103</v>
      </c>
      <c r="S119" s="67">
        <f t="shared" si="17"/>
        <v>1.3458196679868589E-4</v>
      </c>
      <c r="T119" s="67" t="s">
        <v>67</v>
      </c>
      <c r="U119" s="67" t="s">
        <v>68</v>
      </c>
      <c r="V119" s="67" t="s">
        <v>69</v>
      </c>
      <c r="W119" s="67" t="s">
        <v>62</v>
      </c>
      <c r="X119" s="67" t="s">
        <v>106</v>
      </c>
      <c r="Y119" s="67" t="s">
        <v>72</v>
      </c>
    </row>
    <row r="120" spans="1:49">
      <c r="A120" s="120">
        <f t="shared" ref="A120:A131" si="18">C59</f>
        <v>0.23841673003497321</v>
      </c>
      <c r="B120" s="66" t="s">
        <v>11</v>
      </c>
      <c r="C120" s="67" t="s">
        <v>121</v>
      </c>
      <c r="D120" s="67" t="s">
        <v>8</v>
      </c>
      <c r="E120" s="67">
        <f t="shared" si="16"/>
        <v>2.2598742183409782E-7</v>
      </c>
      <c r="F120" s="67" t="s">
        <v>67</v>
      </c>
      <c r="G120" s="67" t="s">
        <v>68</v>
      </c>
      <c r="H120" s="67" t="s">
        <v>69</v>
      </c>
      <c r="I120" s="67" t="s">
        <v>62</v>
      </c>
      <c r="J120" s="67" t="s">
        <v>115</v>
      </c>
      <c r="K120" s="67" t="s">
        <v>72</v>
      </c>
      <c r="O120" s="65">
        <f t="shared" ref="O120:O131" si="19">F59</f>
        <v>0.23602128047434048</v>
      </c>
      <c r="P120" s="66" t="s">
        <v>11</v>
      </c>
      <c r="Q120" s="67" t="s">
        <v>121</v>
      </c>
      <c r="R120" s="67" t="s">
        <v>8</v>
      </c>
      <c r="S120" s="67">
        <f t="shared" si="17"/>
        <v>2.2371685353018054E-7</v>
      </c>
      <c r="T120" s="67" t="s">
        <v>67</v>
      </c>
      <c r="U120" s="67" t="s">
        <v>68</v>
      </c>
      <c r="V120" s="67" t="s">
        <v>69</v>
      </c>
      <c r="W120" s="67" t="s">
        <v>62</v>
      </c>
      <c r="X120" s="67" t="s">
        <v>115</v>
      </c>
      <c r="Y120" s="67" t="s">
        <v>72</v>
      </c>
    </row>
    <row r="121" spans="1:49">
      <c r="A121" s="120">
        <f t="shared" si="18"/>
        <v>1.3343509758557266</v>
      </c>
      <c r="B121" s="66" t="s">
        <v>11</v>
      </c>
      <c r="C121" s="67" t="s">
        <v>121</v>
      </c>
      <c r="D121" s="67" t="s">
        <v>12</v>
      </c>
      <c r="E121" s="67">
        <f t="shared" si="16"/>
        <v>1.2647876548395514E-6</v>
      </c>
      <c r="F121" s="67" t="s">
        <v>67</v>
      </c>
      <c r="G121" s="67" t="s">
        <v>68</v>
      </c>
      <c r="H121" s="67" t="s">
        <v>69</v>
      </c>
      <c r="I121" s="67" t="s">
        <v>62</v>
      </c>
      <c r="J121" s="67" t="s">
        <v>113</v>
      </c>
      <c r="K121" s="67" t="s">
        <v>72</v>
      </c>
      <c r="O121" s="65">
        <f t="shared" si="19"/>
        <v>1.3217395106930481</v>
      </c>
      <c r="P121" s="66" t="s">
        <v>11</v>
      </c>
      <c r="Q121" s="67" t="s">
        <v>121</v>
      </c>
      <c r="R121" s="67" t="s">
        <v>12</v>
      </c>
      <c r="S121" s="67">
        <f t="shared" si="17"/>
        <v>1.2528336594246902E-6</v>
      </c>
      <c r="T121" s="67" t="s">
        <v>67</v>
      </c>
      <c r="U121" s="67" t="s">
        <v>68</v>
      </c>
      <c r="V121" s="67" t="s">
        <v>69</v>
      </c>
      <c r="W121" s="67" t="s">
        <v>62</v>
      </c>
      <c r="X121" s="67" t="s">
        <v>113</v>
      </c>
      <c r="Y121" s="67" t="s">
        <v>72</v>
      </c>
    </row>
    <row r="122" spans="1:49">
      <c r="A122" s="120">
        <f t="shared" si="18"/>
        <v>1.7801471576683139</v>
      </c>
      <c r="B122" s="66" t="s">
        <v>11</v>
      </c>
      <c r="C122" s="67" t="s">
        <v>121</v>
      </c>
      <c r="D122" s="67" t="s">
        <v>13</v>
      </c>
      <c r="E122" s="67">
        <f t="shared" si="16"/>
        <v>1.6873432774107243E-6</v>
      </c>
      <c r="F122" s="67" t="s">
        <v>67</v>
      </c>
      <c r="G122" s="67" t="s">
        <v>68</v>
      </c>
      <c r="H122" s="67" t="s">
        <v>69</v>
      </c>
      <c r="I122" s="67" t="s">
        <v>62</v>
      </c>
      <c r="J122" s="67" t="s">
        <v>113</v>
      </c>
      <c r="K122" s="67" t="s">
        <v>72</v>
      </c>
      <c r="O122" s="65">
        <f t="shared" si="19"/>
        <v>1.7629754272175184</v>
      </c>
      <c r="P122" s="66" t="s">
        <v>11</v>
      </c>
      <c r="Q122" s="67" t="s">
        <v>121</v>
      </c>
      <c r="R122" s="67" t="s">
        <v>13</v>
      </c>
      <c r="S122" s="67">
        <f t="shared" si="17"/>
        <v>1.6710667556564156E-6</v>
      </c>
      <c r="T122" s="67" t="s">
        <v>67</v>
      </c>
      <c r="U122" s="67" t="s">
        <v>68</v>
      </c>
      <c r="V122" s="67" t="s">
        <v>69</v>
      </c>
      <c r="W122" s="67" t="s">
        <v>62</v>
      </c>
      <c r="X122" s="67" t="s">
        <v>113</v>
      </c>
      <c r="Y122" s="67" t="s">
        <v>72</v>
      </c>
    </row>
    <row r="123" spans="1:49">
      <c r="A123" s="120">
        <f t="shared" si="18"/>
        <v>0.13722961890677909</v>
      </c>
      <c r="B123" s="66" t="s">
        <v>11</v>
      </c>
      <c r="C123" s="67" t="s">
        <v>121</v>
      </c>
      <c r="D123" s="67" t="s">
        <v>14</v>
      </c>
      <c r="E123" s="67">
        <f t="shared" si="16"/>
        <v>1.3007546815808444E-7</v>
      </c>
      <c r="F123" s="67" t="s">
        <v>67</v>
      </c>
      <c r="G123" s="67" t="s">
        <v>68</v>
      </c>
      <c r="H123" s="67" t="s">
        <v>69</v>
      </c>
      <c r="I123" s="67" t="s">
        <v>62</v>
      </c>
      <c r="J123" s="67" t="s">
        <v>113</v>
      </c>
      <c r="K123" s="67" t="s">
        <v>72</v>
      </c>
      <c r="O123" s="65">
        <f t="shared" si="19"/>
        <v>0.13691627643192439</v>
      </c>
      <c r="P123" s="66" t="s">
        <v>11</v>
      </c>
      <c r="Q123" s="67" t="s">
        <v>121</v>
      </c>
      <c r="R123" s="67" t="s">
        <v>14</v>
      </c>
      <c r="S123" s="67">
        <f t="shared" si="17"/>
        <v>1.2977846107291412E-7</v>
      </c>
      <c r="T123" s="67" t="s">
        <v>67</v>
      </c>
      <c r="U123" s="67" t="s">
        <v>68</v>
      </c>
      <c r="V123" s="67" t="s">
        <v>69</v>
      </c>
      <c r="W123" s="67" t="s">
        <v>62</v>
      </c>
      <c r="X123" s="67" t="s">
        <v>113</v>
      </c>
      <c r="Y123" s="67" t="s">
        <v>72</v>
      </c>
    </row>
    <row r="124" spans="1:49">
      <c r="A124" s="121">
        <f t="shared" si="18"/>
        <v>0.12628634777277417</v>
      </c>
      <c r="B124" s="66" t="s">
        <v>11</v>
      </c>
      <c r="C124" s="67" t="s">
        <v>121</v>
      </c>
      <c r="D124" s="67" t="s">
        <v>15</v>
      </c>
      <c r="E124" s="67">
        <f t="shared" si="16"/>
        <v>1.1970269931068643E-7</v>
      </c>
      <c r="F124" s="67" t="s">
        <v>67</v>
      </c>
      <c r="G124" s="67" t="s">
        <v>68</v>
      </c>
      <c r="H124" s="67" t="s">
        <v>69</v>
      </c>
      <c r="I124" s="67" t="s">
        <v>62</v>
      </c>
      <c r="J124" s="67" t="s">
        <v>113</v>
      </c>
      <c r="K124" s="67" t="s">
        <v>72</v>
      </c>
      <c r="O124" s="65">
        <f t="shared" si="19"/>
        <v>0.1260051917986259</v>
      </c>
      <c r="P124" s="66" t="s">
        <v>11</v>
      </c>
      <c r="Q124" s="67" t="s">
        <v>121</v>
      </c>
      <c r="R124" s="67" t="s">
        <v>15</v>
      </c>
      <c r="S124" s="67">
        <f t="shared" si="17"/>
        <v>1.1943620075699138E-7</v>
      </c>
      <c r="T124" s="67" t="s">
        <v>67</v>
      </c>
      <c r="U124" s="67" t="s">
        <v>68</v>
      </c>
      <c r="V124" s="67" t="s">
        <v>69</v>
      </c>
      <c r="W124" s="67" t="s">
        <v>62</v>
      </c>
      <c r="X124" s="67" t="s">
        <v>113</v>
      </c>
      <c r="Y124" s="67" t="s">
        <v>72</v>
      </c>
    </row>
    <row r="125" spans="1:49">
      <c r="A125" s="120">
        <f t="shared" si="18"/>
        <v>0.48807739378796505</v>
      </c>
      <c r="B125" s="66" t="s">
        <v>11</v>
      </c>
      <c r="C125" s="67" t="s">
        <v>121</v>
      </c>
      <c r="D125" s="67" t="s">
        <v>16</v>
      </c>
      <c r="E125" s="67">
        <f t="shared" si="16"/>
        <v>4.626326007468863E-7</v>
      </c>
      <c r="F125" s="67" t="s">
        <v>67</v>
      </c>
      <c r="G125" s="67" t="s">
        <v>68</v>
      </c>
      <c r="H125" s="67" t="s">
        <v>69</v>
      </c>
      <c r="I125" s="67" t="s">
        <v>62</v>
      </c>
      <c r="J125" s="67" t="s">
        <v>113</v>
      </c>
      <c r="K125" s="67" t="s">
        <v>72</v>
      </c>
      <c r="O125" s="65">
        <f t="shared" si="19"/>
        <v>0.48739333784043348</v>
      </c>
      <c r="P125" s="66" t="s">
        <v>11</v>
      </c>
      <c r="Q125" s="67" t="s">
        <v>121</v>
      </c>
      <c r="R125" s="67" t="s">
        <v>16</v>
      </c>
      <c r="S125" s="67">
        <f t="shared" si="17"/>
        <v>4.6198420648382323E-7</v>
      </c>
      <c r="T125" s="67" t="s">
        <v>67</v>
      </c>
      <c r="U125" s="67" t="s">
        <v>68</v>
      </c>
      <c r="V125" s="67" t="s">
        <v>69</v>
      </c>
      <c r="W125" s="67" t="s">
        <v>62</v>
      </c>
      <c r="X125" s="67" t="s">
        <v>113</v>
      </c>
      <c r="Y125" s="67" t="s">
        <v>72</v>
      </c>
    </row>
    <row r="126" spans="1:49">
      <c r="A126" s="121">
        <f t="shared" si="18"/>
        <v>2.7610168995493567E-2</v>
      </c>
      <c r="B126" s="66" t="s">
        <v>11</v>
      </c>
      <c r="C126" s="67" t="s">
        <v>121</v>
      </c>
      <c r="D126" s="67" t="s">
        <v>17</v>
      </c>
      <c r="E126" s="67">
        <f t="shared" si="16"/>
        <v>2.6170776299046039E-8</v>
      </c>
      <c r="F126" s="67" t="s">
        <v>67</v>
      </c>
      <c r="G126" s="67" t="s">
        <v>68</v>
      </c>
      <c r="H126" s="67" t="s">
        <v>69</v>
      </c>
      <c r="I126" s="67" t="s">
        <v>62</v>
      </c>
      <c r="J126" s="67" t="s">
        <v>113</v>
      </c>
      <c r="K126" s="67" t="s">
        <v>72</v>
      </c>
      <c r="O126" s="65">
        <f t="shared" si="19"/>
        <v>2.7520806470902087E-2</v>
      </c>
      <c r="P126" s="66" t="s">
        <v>11</v>
      </c>
      <c r="Q126" s="67" t="s">
        <v>121</v>
      </c>
      <c r="R126" s="67" t="s">
        <v>17</v>
      </c>
      <c r="S126" s="67">
        <f t="shared" si="17"/>
        <v>2.608607248426738E-8</v>
      </c>
      <c r="T126" s="67" t="s">
        <v>67</v>
      </c>
      <c r="U126" s="67" t="s">
        <v>68</v>
      </c>
      <c r="V126" s="67" t="s">
        <v>69</v>
      </c>
      <c r="W126" s="67" t="s">
        <v>62</v>
      </c>
      <c r="X126" s="67" t="s">
        <v>113</v>
      </c>
      <c r="Y126" s="67" t="s">
        <v>72</v>
      </c>
    </row>
    <row r="127" spans="1:49">
      <c r="A127" s="120">
        <f t="shared" si="18"/>
        <v>5.7904686830839318E-2</v>
      </c>
      <c r="B127" s="66" t="s">
        <v>11</v>
      </c>
      <c r="C127" s="67" t="s">
        <v>121</v>
      </c>
      <c r="D127" s="67" t="s">
        <v>18</v>
      </c>
      <c r="E127" s="67">
        <f t="shared" si="16"/>
        <v>5.4885959081364287E-8</v>
      </c>
      <c r="F127" s="67" t="s">
        <v>67</v>
      </c>
      <c r="G127" s="67" t="s">
        <v>68</v>
      </c>
      <c r="H127" s="67" t="s">
        <v>69</v>
      </c>
      <c r="I127" s="67" t="s">
        <v>62</v>
      </c>
      <c r="J127" s="67" t="s">
        <v>113</v>
      </c>
      <c r="K127" s="67" t="s">
        <v>72</v>
      </c>
      <c r="O127" s="65">
        <f t="shared" si="19"/>
        <v>5.7805858386904448E-2</v>
      </c>
      <c r="P127" s="66" t="s">
        <v>11</v>
      </c>
      <c r="Q127" s="67" t="s">
        <v>121</v>
      </c>
      <c r="R127" s="67" t="s">
        <v>18</v>
      </c>
      <c r="S127" s="67">
        <f t="shared" si="17"/>
        <v>5.4792282831189053E-8</v>
      </c>
      <c r="T127" s="67" t="s">
        <v>67</v>
      </c>
      <c r="U127" s="67" t="s">
        <v>68</v>
      </c>
      <c r="V127" s="67" t="s">
        <v>69</v>
      </c>
      <c r="W127" s="67" t="s">
        <v>62</v>
      </c>
      <c r="X127" s="67" t="s">
        <v>113</v>
      </c>
      <c r="Y127" s="67" t="s">
        <v>72</v>
      </c>
    </row>
    <row r="128" spans="1:49">
      <c r="A128" s="120">
        <f t="shared" si="18"/>
        <v>4.4316323681311447</v>
      </c>
      <c r="B128" s="66" t="s">
        <v>11</v>
      </c>
      <c r="C128" s="67" t="s">
        <v>121</v>
      </c>
      <c r="D128" s="67" t="s">
        <v>92</v>
      </c>
      <c r="E128" s="67">
        <f t="shared" si="16"/>
        <v>4.2005994010721747E-6</v>
      </c>
      <c r="F128" s="67" t="s">
        <v>67</v>
      </c>
      <c r="G128" s="67" t="s">
        <v>68</v>
      </c>
      <c r="H128" s="67" t="s">
        <v>69</v>
      </c>
      <c r="I128" s="67" t="s">
        <v>62</v>
      </c>
      <c r="J128" s="67" t="s">
        <v>113</v>
      </c>
      <c r="K128" s="67" t="s">
        <v>72</v>
      </c>
      <c r="O128" s="65">
        <f t="shared" si="19"/>
        <v>4.6215512552104157</v>
      </c>
      <c r="P128" s="66" t="s">
        <v>11</v>
      </c>
      <c r="Q128" s="67" t="s">
        <v>121</v>
      </c>
      <c r="R128" s="67" t="s">
        <v>92</v>
      </c>
      <c r="S128" s="67">
        <f t="shared" si="17"/>
        <v>4.3806173035169821E-6</v>
      </c>
      <c r="T128" s="67" t="s">
        <v>67</v>
      </c>
      <c r="U128" s="67" t="s">
        <v>68</v>
      </c>
      <c r="V128" s="67" t="s">
        <v>69</v>
      </c>
      <c r="W128" s="67" t="s">
        <v>62</v>
      </c>
      <c r="X128" s="67" t="s">
        <v>113</v>
      </c>
      <c r="Y128" s="67" t="s">
        <v>72</v>
      </c>
    </row>
    <row r="129" spans="1:25">
      <c r="A129" s="120">
        <f t="shared" si="18"/>
        <v>1.7220586799819623E-2</v>
      </c>
      <c r="B129" s="66" t="s">
        <v>11</v>
      </c>
      <c r="C129" s="67" t="s">
        <v>121</v>
      </c>
      <c r="D129" s="67" t="s">
        <v>20</v>
      </c>
      <c r="E129" s="67">
        <f t="shared" si="16"/>
        <v>1.6322831089876418E-8</v>
      </c>
      <c r="F129" s="67" t="s">
        <v>67</v>
      </c>
      <c r="G129" s="67" t="s">
        <v>68</v>
      </c>
      <c r="H129" s="67" t="s">
        <v>69</v>
      </c>
      <c r="I129" s="67" t="s">
        <v>62</v>
      </c>
      <c r="J129" s="67" t="s">
        <v>113</v>
      </c>
      <c r="K129" s="67" t="s">
        <v>72</v>
      </c>
      <c r="O129" s="65">
        <f t="shared" si="19"/>
        <v>1.7217449703428905E-2</v>
      </c>
      <c r="P129" s="66" t="s">
        <v>11</v>
      </c>
      <c r="Q129" s="67" t="s">
        <v>121</v>
      </c>
      <c r="R129" s="67" t="s">
        <v>20</v>
      </c>
      <c r="S129" s="67">
        <f t="shared" si="17"/>
        <v>1.6319857538795174E-8</v>
      </c>
      <c r="T129" s="67" t="s">
        <v>67</v>
      </c>
      <c r="U129" s="67" t="s">
        <v>68</v>
      </c>
      <c r="V129" s="67" t="s">
        <v>69</v>
      </c>
      <c r="W129" s="67" t="s">
        <v>62</v>
      </c>
      <c r="X129" s="67" t="s">
        <v>113</v>
      </c>
      <c r="Y129" s="67" t="s">
        <v>72</v>
      </c>
    </row>
    <row r="130" spans="1:25">
      <c r="A130" s="122">
        <f t="shared" si="18"/>
        <v>1980.0631121133108</v>
      </c>
      <c r="B130" s="66" t="s">
        <v>11</v>
      </c>
      <c r="C130" s="67" t="s">
        <v>121</v>
      </c>
      <c r="D130" s="67" t="s">
        <v>21</v>
      </c>
      <c r="E130" s="67">
        <f t="shared" si="16"/>
        <v>1.8768370730931857E-3</v>
      </c>
      <c r="F130" s="67" t="s">
        <v>67</v>
      </c>
      <c r="G130" s="67" t="s">
        <v>68</v>
      </c>
      <c r="H130" s="67" t="s">
        <v>69</v>
      </c>
      <c r="I130" s="67" t="s">
        <v>62</v>
      </c>
      <c r="J130" s="67" t="s">
        <v>113</v>
      </c>
      <c r="K130" s="67" t="s">
        <v>117</v>
      </c>
      <c r="O130" s="65">
        <f t="shared" si="19"/>
        <v>1978.3064595851183</v>
      </c>
      <c r="P130" s="66" t="s">
        <v>11</v>
      </c>
      <c r="Q130" s="67" t="s">
        <v>121</v>
      </c>
      <c r="R130" s="67" t="s">
        <v>21</v>
      </c>
      <c r="S130" s="67">
        <f t="shared" si="17"/>
        <v>1.8751719996067475E-3</v>
      </c>
      <c r="T130" s="67" t="s">
        <v>67</v>
      </c>
      <c r="U130" s="67" t="s">
        <v>68</v>
      </c>
      <c r="V130" s="67" t="s">
        <v>69</v>
      </c>
      <c r="W130" s="67" t="s">
        <v>62</v>
      </c>
      <c r="X130" s="67" t="s">
        <v>113</v>
      </c>
      <c r="Y130" s="67" t="s">
        <v>119</v>
      </c>
    </row>
    <row r="131" spans="1:25">
      <c r="A131" s="4">
        <f t="shared" si="18"/>
        <v>6.0205527603110083</v>
      </c>
      <c r="B131" s="66" t="s">
        <v>11</v>
      </c>
      <c r="C131" s="67" t="s">
        <v>121</v>
      </c>
      <c r="D131" s="67" t="s">
        <v>103</v>
      </c>
      <c r="E131" s="67">
        <f t="shared" si="16"/>
        <v>5.7066850808635145E-6</v>
      </c>
      <c r="F131" s="67" t="s">
        <v>67</v>
      </c>
      <c r="G131" s="67" t="s">
        <v>68</v>
      </c>
      <c r="H131" s="67" t="s">
        <v>69</v>
      </c>
      <c r="I131" s="67" t="s">
        <v>62</v>
      </c>
      <c r="J131" s="67" t="s">
        <v>113</v>
      </c>
      <c r="K131" s="67" t="s">
        <v>72</v>
      </c>
      <c r="O131" s="65">
        <f t="shared" si="19"/>
        <v>6.0205527603110083</v>
      </c>
      <c r="P131" s="66" t="s">
        <v>11</v>
      </c>
      <c r="Q131" s="67" t="s">
        <v>121</v>
      </c>
      <c r="R131" s="67" t="s">
        <v>103</v>
      </c>
      <c r="S131" s="67">
        <f t="shared" si="17"/>
        <v>5.7066850808635145E-6</v>
      </c>
      <c r="T131" s="67" t="s">
        <v>67</v>
      </c>
      <c r="U131" s="67" t="s">
        <v>68</v>
      </c>
      <c r="V131" s="67" t="s">
        <v>69</v>
      </c>
      <c r="W131" s="67" t="s">
        <v>62</v>
      </c>
      <c r="X131" s="67" t="s">
        <v>113</v>
      </c>
      <c r="Y131" s="67" t="s">
        <v>72</v>
      </c>
    </row>
    <row r="132" spans="1:25">
      <c r="A132" s="120">
        <f>D59</f>
        <v>4.4000000000000004</v>
      </c>
      <c r="B132" s="66" t="s">
        <v>11</v>
      </c>
      <c r="C132" s="67" t="s">
        <v>122</v>
      </c>
      <c r="D132" s="67" t="s">
        <v>8</v>
      </c>
      <c r="E132" s="67">
        <f t="shared" si="16"/>
        <v>4.1706161137440768E-6</v>
      </c>
      <c r="F132" s="67" t="s">
        <v>67</v>
      </c>
      <c r="G132" s="67" t="s">
        <v>68</v>
      </c>
      <c r="H132" s="67" t="s">
        <v>69</v>
      </c>
      <c r="I132" s="67" t="s">
        <v>62</v>
      </c>
      <c r="J132" s="67" t="s">
        <v>114</v>
      </c>
      <c r="K132" s="67" t="s">
        <v>72</v>
      </c>
      <c r="O132" s="65">
        <f t="shared" ref="O132:O143" si="20">G59</f>
        <v>4.4000000000000004</v>
      </c>
      <c r="P132" s="66" t="s">
        <v>11</v>
      </c>
      <c r="Q132" s="67" t="s">
        <v>122</v>
      </c>
      <c r="R132" s="67" t="s">
        <v>8</v>
      </c>
      <c r="S132" s="67">
        <f t="shared" si="17"/>
        <v>4.1706161137440768E-6</v>
      </c>
      <c r="T132" s="67" t="s">
        <v>67</v>
      </c>
      <c r="U132" s="67" t="s">
        <v>68</v>
      </c>
      <c r="V132" s="67" t="s">
        <v>69</v>
      </c>
      <c r="W132" s="67" t="s">
        <v>62</v>
      </c>
      <c r="X132" s="67" t="s">
        <v>114</v>
      </c>
      <c r="Y132" s="67" t="s">
        <v>72</v>
      </c>
    </row>
    <row r="133" spans="1:25">
      <c r="A133" s="120">
        <f t="shared" ref="A133:A143" si="21">D60</f>
        <v>1.2</v>
      </c>
      <c r="B133" s="66" t="s">
        <v>11</v>
      </c>
      <c r="C133" s="67" t="s">
        <v>122</v>
      </c>
      <c r="D133" s="67" t="s">
        <v>12</v>
      </c>
      <c r="E133" s="67">
        <f t="shared" si="16"/>
        <v>1.1374407582938388E-6</v>
      </c>
      <c r="F133" s="67" t="s">
        <v>67</v>
      </c>
      <c r="G133" s="67" t="s">
        <v>68</v>
      </c>
      <c r="H133" s="67" t="s">
        <v>69</v>
      </c>
      <c r="I133" s="67" t="s">
        <v>62</v>
      </c>
      <c r="J133" s="67" t="s">
        <v>114</v>
      </c>
      <c r="K133" s="67" t="s">
        <v>72</v>
      </c>
      <c r="O133" s="65">
        <f t="shared" si="20"/>
        <v>1.2</v>
      </c>
      <c r="P133" s="66" t="s">
        <v>11</v>
      </c>
      <c r="Q133" s="67" t="s">
        <v>122</v>
      </c>
      <c r="R133" s="67" t="s">
        <v>12</v>
      </c>
      <c r="S133" s="67">
        <f t="shared" si="17"/>
        <v>1.1374407582938388E-6</v>
      </c>
      <c r="T133" s="67" t="s">
        <v>67</v>
      </c>
      <c r="U133" s="67" t="s">
        <v>68</v>
      </c>
      <c r="V133" s="67" t="s">
        <v>69</v>
      </c>
      <c r="W133" s="67" t="s">
        <v>62</v>
      </c>
      <c r="X133" s="67" t="s">
        <v>114</v>
      </c>
      <c r="Y133" s="67" t="s">
        <v>72</v>
      </c>
    </row>
    <row r="134" spans="1:25">
      <c r="A134" s="120">
        <f t="shared" si="21"/>
        <v>1.546</v>
      </c>
      <c r="B134" s="66" t="s">
        <v>11</v>
      </c>
      <c r="C134" s="67" t="s">
        <v>122</v>
      </c>
      <c r="D134" s="67" t="s">
        <v>13</v>
      </c>
      <c r="E134" s="67">
        <f t="shared" si="16"/>
        <v>1.4654028436018959E-6</v>
      </c>
      <c r="F134" s="67" t="s">
        <v>67</v>
      </c>
      <c r="G134" s="67" t="s">
        <v>68</v>
      </c>
      <c r="H134" s="67" t="s">
        <v>69</v>
      </c>
      <c r="I134" s="67" t="s">
        <v>62</v>
      </c>
      <c r="J134" s="67" t="s">
        <v>114</v>
      </c>
      <c r="K134" s="67" t="s">
        <v>72</v>
      </c>
      <c r="O134" s="65">
        <f t="shared" si="20"/>
        <v>1.546</v>
      </c>
      <c r="P134" s="66" t="s">
        <v>11</v>
      </c>
      <c r="Q134" s="67" t="s">
        <v>122</v>
      </c>
      <c r="R134" s="67" t="s">
        <v>13</v>
      </c>
      <c r="S134" s="67">
        <f t="shared" si="17"/>
        <v>1.4654028436018959E-6</v>
      </c>
      <c r="T134" s="67" t="s">
        <v>67</v>
      </c>
      <c r="U134" s="67" t="s">
        <v>68</v>
      </c>
      <c r="V134" s="67" t="s">
        <v>69</v>
      </c>
      <c r="W134" s="67" t="s">
        <v>62</v>
      </c>
      <c r="X134" s="67" t="s">
        <v>114</v>
      </c>
      <c r="Y134" s="67" t="s">
        <v>72</v>
      </c>
    </row>
    <row r="135" spans="1:25">
      <c r="A135" s="120">
        <f t="shared" si="21"/>
        <v>0.02</v>
      </c>
      <c r="B135" s="66" t="s">
        <v>11</v>
      </c>
      <c r="C135" s="67" t="s">
        <v>122</v>
      </c>
      <c r="D135" s="67" t="s">
        <v>14</v>
      </c>
      <c r="E135" s="67">
        <f t="shared" si="16"/>
        <v>1.8957345971563982E-8</v>
      </c>
      <c r="F135" s="67" t="s">
        <v>67</v>
      </c>
      <c r="G135" s="67" t="s">
        <v>68</v>
      </c>
      <c r="H135" s="67" t="s">
        <v>69</v>
      </c>
      <c r="I135" s="67" t="s">
        <v>62</v>
      </c>
      <c r="J135" s="67" t="s">
        <v>114</v>
      </c>
      <c r="K135" s="67" t="s">
        <v>72</v>
      </c>
      <c r="O135" s="65">
        <f t="shared" si="20"/>
        <v>0.02</v>
      </c>
      <c r="P135" s="66" t="s">
        <v>11</v>
      </c>
      <c r="Q135" s="67" t="s">
        <v>122</v>
      </c>
      <c r="R135" s="67" t="s">
        <v>14</v>
      </c>
      <c r="S135" s="67">
        <f t="shared" si="17"/>
        <v>1.8957345971563982E-8</v>
      </c>
      <c r="T135" s="67" t="s">
        <v>67</v>
      </c>
      <c r="U135" s="67" t="s">
        <v>68</v>
      </c>
      <c r="V135" s="67" t="s">
        <v>69</v>
      </c>
      <c r="W135" s="67" t="s">
        <v>62</v>
      </c>
      <c r="X135" s="67" t="s">
        <v>114</v>
      </c>
      <c r="Y135" s="67" t="s">
        <v>72</v>
      </c>
    </row>
    <row r="136" spans="1:25">
      <c r="A136" s="120">
        <f t="shared" si="21"/>
        <v>0.01</v>
      </c>
      <c r="B136" s="66" t="s">
        <v>11</v>
      </c>
      <c r="C136" s="67" t="s">
        <v>122</v>
      </c>
      <c r="D136" s="67" t="s">
        <v>15</v>
      </c>
      <c r="E136" s="67">
        <f t="shared" si="16"/>
        <v>9.4786729857819912E-9</v>
      </c>
      <c r="F136" s="67" t="s">
        <v>67</v>
      </c>
      <c r="G136" s="67" t="s">
        <v>68</v>
      </c>
      <c r="H136" s="67" t="s">
        <v>69</v>
      </c>
      <c r="I136" s="67" t="s">
        <v>62</v>
      </c>
      <c r="J136" s="67" t="s">
        <v>114</v>
      </c>
      <c r="K136" s="67" t="s">
        <v>72</v>
      </c>
      <c r="O136" s="65">
        <f t="shared" si="20"/>
        <v>0.01</v>
      </c>
      <c r="P136" s="66" t="s">
        <v>11</v>
      </c>
      <c r="Q136" s="67" t="s">
        <v>122</v>
      </c>
      <c r="R136" s="67" t="s">
        <v>15</v>
      </c>
      <c r="S136" s="67">
        <f t="shared" si="17"/>
        <v>9.4786729857819912E-9</v>
      </c>
      <c r="T136" s="67" t="s">
        <v>67</v>
      </c>
      <c r="U136" s="67" t="s">
        <v>68</v>
      </c>
      <c r="V136" s="67" t="s">
        <v>69</v>
      </c>
      <c r="W136" s="67" t="s">
        <v>62</v>
      </c>
      <c r="X136" s="67" t="s">
        <v>114</v>
      </c>
      <c r="Y136" s="67" t="s">
        <v>72</v>
      </c>
    </row>
    <row r="137" spans="1:25">
      <c r="A137" s="120">
        <f t="shared" si="21"/>
        <v>10.089</v>
      </c>
      <c r="B137" s="66" t="s">
        <v>11</v>
      </c>
      <c r="C137" s="67" t="s">
        <v>122</v>
      </c>
      <c r="D137" s="67" t="s">
        <v>16</v>
      </c>
      <c r="E137" s="67">
        <f t="shared" si="16"/>
        <v>9.5630331753554509E-6</v>
      </c>
      <c r="F137" s="67" t="s">
        <v>67</v>
      </c>
      <c r="G137" s="67" t="s">
        <v>68</v>
      </c>
      <c r="H137" s="67" t="s">
        <v>69</v>
      </c>
      <c r="I137" s="67" t="s">
        <v>62</v>
      </c>
      <c r="J137" s="67" t="s">
        <v>114</v>
      </c>
      <c r="K137" s="67" t="s">
        <v>72</v>
      </c>
      <c r="O137" s="65">
        <f t="shared" si="20"/>
        <v>10.089</v>
      </c>
      <c r="P137" s="66" t="s">
        <v>11</v>
      </c>
      <c r="Q137" s="67" t="s">
        <v>122</v>
      </c>
      <c r="R137" s="67" t="s">
        <v>16</v>
      </c>
      <c r="S137" s="67">
        <f t="shared" si="17"/>
        <v>9.5630331753554509E-6</v>
      </c>
      <c r="T137" s="67" t="s">
        <v>67</v>
      </c>
      <c r="U137" s="67" t="s">
        <v>68</v>
      </c>
      <c r="V137" s="67" t="s">
        <v>69</v>
      </c>
      <c r="W137" s="67" t="s">
        <v>62</v>
      </c>
      <c r="X137" s="67" t="s">
        <v>114</v>
      </c>
      <c r="Y137" s="67" t="s">
        <v>72</v>
      </c>
    </row>
    <row r="138" spans="1:25">
      <c r="A138" s="120">
        <f t="shared" si="21"/>
        <v>0</v>
      </c>
      <c r="B138" s="66" t="s">
        <v>11</v>
      </c>
      <c r="C138" s="67" t="s">
        <v>122</v>
      </c>
      <c r="D138" s="67" t="s">
        <v>17</v>
      </c>
      <c r="E138" s="67">
        <f t="shared" si="16"/>
        <v>0</v>
      </c>
      <c r="F138" s="67" t="s">
        <v>67</v>
      </c>
      <c r="G138" s="67" t="s">
        <v>68</v>
      </c>
      <c r="H138" s="67" t="s">
        <v>69</v>
      </c>
      <c r="I138" s="67" t="s">
        <v>62</v>
      </c>
      <c r="J138" s="67" t="s">
        <v>114</v>
      </c>
      <c r="K138" s="67" t="s">
        <v>72</v>
      </c>
      <c r="O138" s="65">
        <f t="shared" si="20"/>
        <v>0</v>
      </c>
      <c r="P138" s="66" t="s">
        <v>11</v>
      </c>
      <c r="Q138" s="67" t="s">
        <v>122</v>
      </c>
      <c r="R138" s="67" t="s">
        <v>17</v>
      </c>
      <c r="S138" s="67">
        <f t="shared" si="17"/>
        <v>0</v>
      </c>
      <c r="T138" s="67" t="s">
        <v>67</v>
      </c>
      <c r="U138" s="67" t="s">
        <v>68</v>
      </c>
      <c r="V138" s="67" t="s">
        <v>69</v>
      </c>
      <c r="W138" s="67" t="s">
        <v>62</v>
      </c>
      <c r="X138" s="67" t="s">
        <v>114</v>
      </c>
      <c r="Y138" s="67" t="s">
        <v>72</v>
      </c>
    </row>
    <row r="139" spans="1:25">
      <c r="A139" s="120">
        <f t="shared" si="21"/>
        <v>0</v>
      </c>
      <c r="B139" s="66" t="s">
        <v>11</v>
      </c>
      <c r="C139" s="67" t="s">
        <v>122</v>
      </c>
      <c r="D139" s="67" t="s">
        <v>18</v>
      </c>
      <c r="E139" s="67">
        <f t="shared" si="16"/>
        <v>0</v>
      </c>
      <c r="F139" s="67" t="s">
        <v>67</v>
      </c>
      <c r="G139" s="67" t="s">
        <v>68</v>
      </c>
      <c r="H139" s="67" t="s">
        <v>69</v>
      </c>
      <c r="I139" s="67" t="s">
        <v>62</v>
      </c>
      <c r="J139" s="67" t="s">
        <v>114</v>
      </c>
      <c r="K139" s="67" t="s">
        <v>72</v>
      </c>
      <c r="O139" s="65">
        <f t="shared" si="20"/>
        <v>0</v>
      </c>
      <c r="P139" s="66" t="s">
        <v>11</v>
      </c>
      <c r="Q139" s="67" t="s">
        <v>122</v>
      </c>
      <c r="R139" s="67" t="s">
        <v>18</v>
      </c>
      <c r="S139" s="67">
        <f t="shared" si="17"/>
        <v>0</v>
      </c>
      <c r="T139" s="67" t="s">
        <v>67</v>
      </c>
      <c r="U139" s="67" t="s">
        <v>68</v>
      </c>
      <c r="V139" s="67" t="s">
        <v>69</v>
      </c>
      <c r="W139" s="67" t="s">
        <v>62</v>
      </c>
      <c r="X139" s="67" t="s">
        <v>114</v>
      </c>
      <c r="Y139" s="67" t="s">
        <v>72</v>
      </c>
    </row>
    <row r="140" spans="1:25">
      <c r="A140" s="120">
        <f t="shared" si="21"/>
        <v>0</v>
      </c>
      <c r="B140" s="66" t="s">
        <v>11</v>
      </c>
      <c r="C140" s="67" t="s">
        <v>122</v>
      </c>
      <c r="D140" s="67" t="s">
        <v>92</v>
      </c>
      <c r="E140" s="67">
        <f t="shared" si="16"/>
        <v>0</v>
      </c>
      <c r="F140" s="67" t="s">
        <v>67</v>
      </c>
      <c r="G140" s="67" t="s">
        <v>68</v>
      </c>
      <c r="H140" s="67" t="s">
        <v>69</v>
      </c>
      <c r="I140" s="67" t="s">
        <v>62</v>
      </c>
      <c r="J140" s="67" t="s">
        <v>114</v>
      </c>
      <c r="K140" s="67" t="s">
        <v>72</v>
      </c>
      <c r="O140" s="65">
        <f t="shared" si="20"/>
        <v>0</v>
      </c>
      <c r="P140" s="66" t="s">
        <v>11</v>
      </c>
      <c r="Q140" s="67" t="s">
        <v>122</v>
      </c>
      <c r="R140" s="67" t="s">
        <v>92</v>
      </c>
      <c r="S140" s="67">
        <f t="shared" si="17"/>
        <v>0</v>
      </c>
      <c r="T140" s="67" t="s">
        <v>67</v>
      </c>
      <c r="U140" s="67" t="s">
        <v>68</v>
      </c>
      <c r="V140" s="67" t="s">
        <v>69</v>
      </c>
      <c r="W140" s="67" t="s">
        <v>62</v>
      </c>
      <c r="X140" s="67" t="s">
        <v>114</v>
      </c>
      <c r="Y140" s="67" t="s">
        <v>72</v>
      </c>
    </row>
    <row r="141" spans="1:25">
      <c r="A141" s="120">
        <f t="shared" si="21"/>
        <v>0</v>
      </c>
      <c r="B141" s="66" t="s">
        <v>11</v>
      </c>
      <c r="C141" s="67" t="s">
        <v>122</v>
      </c>
      <c r="D141" s="67" t="s">
        <v>20</v>
      </c>
      <c r="E141" s="67">
        <f t="shared" si="16"/>
        <v>0</v>
      </c>
      <c r="F141" s="67" t="s">
        <v>67</v>
      </c>
      <c r="G141" s="67" t="s">
        <v>68</v>
      </c>
      <c r="H141" s="67" t="s">
        <v>69</v>
      </c>
      <c r="I141" s="67" t="s">
        <v>62</v>
      </c>
      <c r="J141" s="67" t="s">
        <v>114</v>
      </c>
      <c r="K141" s="67" t="s">
        <v>72</v>
      </c>
      <c r="O141" s="65">
        <f t="shared" si="20"/>
        <v>0</v>
      </c>
      <c r="P141" s="66" t="s">
        <v>11</v>
      </c>
      <c r="Q141" s="67" t="s">
        <v>122</v>
      </c>
      <c r="R141" s="67" t="s">
        <v>20</v>
      </c>
      <c r="S141" s="67">
        <f t="shared" si="17"/>
        <v>0</v>
      </c>
      <c r="T141" s="67" t="s">
        <v>67</v>
      </c>
      <c r="U141" s="67" t="s">
        <v>68</v>
      </c>
      <c r="V141" s="67" t="s">
        <v>69</v>
      </c>
      <c r="W141" s="67" t="s">
        <v>62</v>
      </c>
      <c r="X141" s="67" t="s">
        <v>114</v>
      </c>
      <c r="Y141" s="67" t="s">
        <v>72</v>
      </c>
    </row>
    <row r="142" spans="1:25">
      <c r="A142" s="120">
        <f t="shared" si="21"/>
        <v>537.72232633656608</v>
      </c>
      <c r="B142" s="66" t="s">
        <v>11</v>
      </c>
      <c r="C142" s="67" t="s">
        <v>122</v>
      </c>
      <c r="D142" s="67" t="s">
        <v>21</v>
      </c>
      <c r="E142" s="67">
        <f t="shared" si="16"/>
        <v>5.0968940884982576E-4</v>
      </c>
      <c r="F142" s="67" t="s">
        <v>67</v>
      </c>
      <c r="G142" s="67" t="s">
        <v>68</v>
      </c>
      <c r="H142" s="67" t="s">
        <v>69</v>
      </c>
      <c r="I142" s="67" t="s">
        <v>62</v>
      </c>
      <c r="J142" s="67" t="s">
        <v>114</v>
      </c>
      <c r="K142" s="67" t="s">
        <v>117</v>
      </c>
      <c r="O142" s="65">
        <f t="shared" si="20"/>
        <v>537.72232633656608</v>
      </c>
      <c r="P142" s="66" t="s">
        <v>11</v>
      </c>
      <c r="Q142" s="67" t="s">
        <v>122</v>
      </c>
      <c r="R142" s="67" t="s">
        <v>21</v>
      </c>
      <c r="S142" s="67">
        <f t="shared" si="17"/>
        <v>5.0968940884982576E-4</v>
      </c>
      <c r="T142" s="67" t="s">
        <v>67</v>
      </c>
      <c r="U142" s="67" t="s">
        <v>68</v>
      </c>
      <c r="V142" s="67" t="s">
        <v>69</v>
      </c>
      <c r="W142" s="67" t="s">
        <v>62</v>
      </c>
      <c r="X142" s="67" t="s">
        <v>114</v>
      </c>
      <c r="Y142" s="67" t="s">
        <v>119</v>
      </c>
    </row>
    <row r="143" spans="1:25">
      <c r="A143" s="120">
        <f t="shared" si="21"/>
        <v>0</v>
      </c>
      <c r="B143" s="66" t="s">
        <v>11</v>
      </c>
      <c r="C143" s="67" t="s">
        <v>122</v>
      </c>
      <c r="D143" s="67" t="s">
        <v>103</v>
      </c>
      <c r="E143" s="67">
        <f t="shared" si="16"/>
        <v>0</v>
      </c>
      <c r="F143" s="67" t="s">
        <v>67</v>
      </c>
      <c r="G143" s="67" t="s">
        <v>68</v>
      </c>
      <c r="H143" s="67" t="s">
        <v>69</v>
      </c>
      <c r="I143" s="67" t="s">
        <v>62</v>
      </c>
      <c r="J143" s="67" t="s">
        <v>114</v>
      </c>
      <c r="K143" s="67" t="s">
        <v>72</v>
      </c>
      <c r="O143" s="65">
        <f t="shared" si="20"/>
        <v>0</v>
      </c>
      <c r="P143" s="66" t="s">
        <v>11</v>
      </c>
      <c r="Q143" s="67" t="s">
        <v>122</v>
      </c>
      <c r="R143" s="67" t="s">
        <v>103</v>
      </c>
      <c r="S143" s="67">
        <f t="shared" si="17"/>
        <v>0</v>
      </c>
      <c r="T143" s="67" t="s">
        <v>67</v>
      </c>
      <c r="U143" s="67" t="s">
        <v>68</v>
      </c>
      <c r="V143" s="67" t="s">
        <v>69</v>
      </c>
      <c r="W143" s="67" t="s">
        <v>62</v>
      </c>
      <c r="X143" s="67" t="s">
        <v>114</v>
      </c>
      <c r="Y143" s="67" t="s">
        <v>72</v>
      </c>
    </row>
    <row r="144" spans="1:25">
      <c r="L144" s="66"/>
      <c r="T144" s="4"/>
    </row>
  </sheetData>
  <mergeCells count="3">
    <mergeCell ref="A72:K72"/>
    <mergeCell ref="O72:Y72"/>
    <mergeCell ref="B41:J41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3F9-0DBC-E448-942B-892C23810A53}">
  <dimension ref="A1:AW144"/>
  <sheetViews>
    <sheetView topLeftCell="A54" zoomScaleNormal="100" workbookViewId="0">
      <selection activeCell="N46" sqref="N46"/>
    </sheetView>
  </sheetViews>
  <sheetFormatPr baseColWidth="10" defaultColWidth="8.6640625" defaultRowHeight="15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5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89</v>
      </c>
      <c r="P2" s="7"/>
      <c r="Q2" s="7"/>
      <c r="R2" s="7"/>
      <c r="S2" s="7"/>
      <c r="T2" s="9"/>
      <c r="U2" s="7"/>
      <c r="V2" s="7"/>
    </row>
    <row r="3" spans="1:49" s="10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87</v>
      </c>
      <c r="R3" s="13" t="s">
        <v>88</v>
      </c>
      <c r="AC3" s="14"/>
      <c r="AJ3" s="14"/>
      <c r="AM3" s="14"/>
      <c r="AP3" s="14"/>
      <c r="AW3" s="14"/>
    </row>
    <row r="4" spans="1:49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L4" s="15"/>
      <c r="N4" s="4" t="s">
        <v>107</v>
      </c>
      <c r="O4" s="16" t="str">
        <f t="shared" ref="O4:O14" si="0">CONCATENATE(B4," from", " ", A4)</f>
        <v>voc from electricity</v>
      </c>
      <c r="P4" s="16" t="s">
        <v>11</v>
      </c>
      <c r="Q4" s="16">
        <f>($B$56)*$C4</f>
        <v>3.8513565273758086E-3</v>
      </c>
      <c r="R4" s="17">
        <f>($E$56)*C4</f>
        <v>3.6657452361028996E-3</v>
      </c>
    </row>
    <row r="5" spans="1:49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F5" s="21"/>
      <c r="G5" s="21"/>
      <c r="H5" s="21"/>
      <c r="N5" s="4" t="s">
        <v>107</v>
      </c>
      <c r="O5" s="16" t="str">
        <f t="shared" si="0"/>
        <v>co from electricity</v>
      </c>
      <c r="P5" s="16" t="s">
        <v>11</v>
      </c>
      <c r="Q5" s="16">
        <f t="shared" ref="Q5:Q14" si="1">($B$56)*C5</f>
        <v>1.2203695161853623E-2</v>
      </c>
      <c r="R5" s="17">
        <f t="shared" ref="R5:R14" si="2">($E$56)*C5</f>
        <v>1.161555339902493E-2</v>
      </c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F6" s="21"/>
      <c r="G6" s="21"/>
      <c r="H6" s="21"/>
      <c r="N6" s="4" t="s">
        <v>107</v>
      </c>
      <c r="O6" s="16" t="str">
        <f t="shared" si="0"/>
        <v>nox from electricity</v>
      </c>
      <c r="P6" s="16" t="s">
        <v>11</v>
      </c>
      <c r="Q6" s="16">
        <f t="shared" si="1"/>
        <v>2.3905365587751196E-2</v>
      </c>
      <c r="R6" s="17">
        <f t="shared" si="2"/>
        <v>2.2753276513796581E-2</v>
      </c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F7" s="21"/>
      <c r="G7" s="21"/>
      <c r="H7" s="21"/>
      <c r="N7" s="4" t="s">
        <v>107</v>
      </c>
      <c r="O7" s="16" t="str">
        <f t="shared" si="0"/>
        <v>pm10 from electricity</v>
      </c>
      <c r="P7" s="16" t="s">
        <v>11</v>
      </c>
      <c r="Q7" s="16">
        <f t="shared" si="1"/>
        <v>4.2938020409363517E-3</v>
      </c>
      <c r="R7" s="17">
        <f t="shared" si="2"/>
        <v>4.086867643763965E-3</v>
      </c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F8" s="21"/>
      <c r="G8" s="21"/>
      <c r="H8" s="21"/>
      <c r="N8" s="4" t="s">
        <v>107</v>
      </c>
      <c r="O8" s="16" t="str">
        <f t="shared" si="0"/>
        <v>pm2.5 from electricity</v>
      </c>
      <c r="P8" s="16" t="s">
        <v>11</v>
      </c>
      <c r="Q8" s="16">
        <f t="shared" si="1"/>
        <v>1.8604242130941049E-3</v>
      </c>
      <c r="R8" s="17">
        <f t="shared" si="2"/>
        <v>1.770763404479466E-3</v>
      </c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F9" s="21"/>
      <c r="G9" s="21"/>
      <c r="H9" s="21"/>
      <c r="N9" s="4" t="s">
        <v>107</v>
      </c>
      <c r="O9" s="16" t="str">
        <f t="shared" si="0"/>
        <v>sox from electricity</v>
      </c>
      <c r="P9" s="16" t="s">
        <v>11</v>
      </c>
      <c r="Q9" s="16">
        <f t="shared" si="1"/>
        <v>5.8793557594570764E-2</v>
      </c>
      <c r="R9" s="17">
        <f t="shared" si="2"/>
        <v>5.5960075919714761E-2</v>
      </c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F10" s="21"/>
      <c r="G10" s="21"/>
      <c r="H10" s="21"/>
      <c r="N10" s="4" t="s">
        <v>107</v>
      </c>
      <c r="O10" s="16" t="str">
        <f t="shared" si="0"/>
        <v>bc from electricity</v>
      </c>
      <c r="P10" s="16" t="s">
        <v>11</v>
      </c>
      <c r="Q10" s="16">
        <f t="shared" si="1"/>
        <v>1.5279315578572771E-4</v>
      </c>
      <c r="R10" s="17">
        <f t="shared" si="2"/>
        <v>1.4542948152148727E-4</v>
      </c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F11" s="21"/>
      <c r="G11" s="21"/>
      <c r="H11" s="21"/>
      <c r="N11" s="4" t="s">
        <v>107</v>
      </c>
      <c r="O11" s="16" t="str">
        <f t="shared" si="0"/>
        <v>oc from electricity</v>
      </c>
      <c r="P11" s="16" t="s">
        <v>11</v>
      </c>
      <c r="Q11" s="16">
        <f t="shared" si="1"/>
        <v>3.6067053910761771E-4</v>
      </c>
      <c r="R11" s="17">
        <f t="shared" si="2"/>
        <v>3.4328847540823982E-4</v>
      </c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F12" s="21"/>
      <c r="G12" s="21"/>
      <c r="H12" s="21"/>
      <c r="N12" s="4" t="s">
        <v>107</v>
      </c>
      <c r="O12" s="16" t="str">
        <f t="shared" si="0"/>
        <v>ch4 from electricity</v>
      </c>
      <c r="P12" s="16" t="s">
        <v>11</v>
      </c>
      <c r="Q12" s="16">
        <f t="shared" si="1"/>
        <v>6.7573559708504011E-2</v>
      </c>
      <c r="R12" s="17">
        <f t="shared" si="2"/>
        <v>6.4316936857763046E-2</v>
      </c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F13" s="21"/>
      <c r="G13" s="21"/>
      <c r="H13" s="21"/>
      <c r="N13" s="4" t="s">
        <v>107</v>
      </c>
      <c r="O13" s="16" t="str">
        <f t="shared" si="0"/>
        <v>n2o from electricity</v>
      </c>
      <c r="P13" s="16" t="s">
        <v>11</v>
      </c>
      <c r="Q13" s="16">
        <f t="shared" si="1"/>
        <v>5.3388821339008842E-4</v>
      </c>
      <c r="R13" s="17">
        <f t="shared" si="2"/>
        <v>5.0815814140679131E-4</v>
      </c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F14" s="21"/>
      <c r="G14" s="21"/>
      <c r="H14" s="21"/>
      <c r="N14" s="4" t="s">
        <v>107</v>
      </c>
      <c r="O14" s="16" t="str">
        <f t="shared" si="0"/>
        <v>co2 from electricity</v>
      </c>
      <c r="P14" s="16" t="s">
        <v>11</v>
      </c>
      <c r="Q14" s="16">
        <f t="shared" si="1"/>
        <v>34.069029254723425</v>
      </c>
      <c r="R14" s="17">
        <f t="shared" si="2"/>
        <v>32.427115173948252</v>
      </c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N15" s="4" t="s">
        <v>108</v>
      </c>
      <c r="O15" s="16" t="s">
        <v>148</v>
      </c>
      <c r="P15" s="16" t="s">
        <v>11</v>
      </c>
      <c r="Q15" s="16">
        <f>($C$56)*$C4</f>
        <v>1.2281233812867876E-2</v>
      </c>
      <c r="R15" s="17">
        <f>($F$56)*C4</f>
        <v>1.2281233812867876E-2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F16" s="21"/>
      <c r="G16" s="21"/>
      <c r="H16" s="21"/>
      <c r="N16" s="4" t="s">
        <v>108</v>
      </c>
      <c r="O16" s="16" t="s">
        <v>149</v>
      </c>
      <c r="P16" s="16" t="s">
        <v>11</v>
      </c>
      <c r="Q16" s="16">
        <f t="shared" ref="Q16:Q25" si="3">($C$56)*C5</f>
        <v>3.891523223008643E-2</v>
      </c>
      <c r="R16" s="17">
        <f t="shared" ref="R16:R25" si="4">($F$56)*C5</f>
        <v>3.891523223008643E-2</v>
      </c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F17" s="21"/>
      <c r="G17" s="21"/>
      <c r="H17" s="21"/>
      <c r="N17" s="4" t="s">
        <v>108</v>
      </c>
      <c r="O17" s="16" t="s">
        <v>150</v>
      </c>
      <c r="P17" s="16" t="s">
        <v>11</v>
      </c>
      <c r="Q17" s="16">
        <f t="shared" si="3"/>
        <v>7.6229604316923424E-2</v>
      </c>
      <c r="R17" s="17">
        <f t="shared" si="4"/>
        <v>7.6229604316923424E-2</v>
      </c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F18" s="21"/>
      <c r="G18" s="21"/>
      <c r="H18" s="21"/>
      <c r="N18" s="4" t="s">
        <v>108</v>
      </c>
      <c r="O18" s="16" t="s">
        <v>151</v>
      </c>
      <c r="P18" s="16" t="s">
        <v>11</v>
      </c>
      <c r="Q18" s="16">
        <f t="shared" si="3"/>
        <v>1.3692107296760533E-2</v>
      </c>
      <c r="R18" s="17">
        <f t="shared" si="4"/>
        <v>1.3692107296760533E-2</v>
      </c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F19" s="21"/>
      <c r="G19" s="21"/>
      <c r="H19" s="21"/>
      <c r="N19" s="4" t="s">
        <v>108</v>
      </c>
      <c r="O19" s="16" t="s">
        <v>152</v>
      </c>
      <c r="P19" s="16" t="s">
        <v>11</v>
      </c>
      <c r="Q19" s="16">
        <f t="shared" si="3"/>
        <v>5.9325343134870806E-3</v>
      </c>
      <c r="R19" s="17">
        <f t="shared" si="4"/>
        <v>5.9325343134870806E-3</v>
      </c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F20" s="21"/>
      <c r="G20" s="21"/>
      <c r="H20" s="21"/>
      <c r="N20" s="4" t="s">
        <v>108</v>
      </c>
      <c r="O20" s="16" t="s">
        <v>153</v>
      </c>
      <c r="P20" s="16" t="s">
        <v>11</v>
      </c>
      <c r="Q20" s="16">
        <f t="shared" si="3"/>
        <v>0.1874813257034981</v>
      </c>
      <c r="R20" s="17">
        <f t="shared" si="4"/>
        <v>0.1874813257034981</v>
      </c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F21" s="21"/>
      <c r="G21" s="21"/>
      <c r="H21" s="21"/>
      <c r="N21" s="4" t="s">
        <v>108</v>
      </c>
      <c r="O21" s="16" t="s">
        <v>154</v>
      </c>
      <c r="P21" s="16" t="s">
        <v>11</v>
      </c>
      <c r="Q21" s="16">
        <f t="shared" si="3"/>
        <v>4.8722793069719972E-4</v>
      </c>
      <c r="R21" s="17">
        <f t="shared" si="4"/>
        <v>4.8722793069719972E-4</v>
      </c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F22" s="21"/>
      <c r="G22" s="21"/>
      <c r="H22" s="21"/>
      <c r="N22" s="4" t="s">
        <v>108</v>
      </c>
      <c r="O22" s="16" t="s">
        <v>155</v>
      </c>
      <c r="P22" s="16" t="s">
        <v>11</v>
      </c>
      <c r="Q22" s="16">
        <f t="shared" si="3"/>
        <v>1.1501088483261937E-3</v>
      </c>
      <c r="R22" s="17">
        <f t="shared" si="4"/>
        <v>1.1501088483261937E-3</v>
      </c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F23" s="21"/>
      <c r="G23" s="21"/>
      <c r="H23" s="21"/>
      <c r="N23" s="4" t="s">
        <v>108</v>
      </c>
      <c r="O23" s="16" t="s">
        <v>156</v>
      </c>
      <c r="P23" s="16" t="s">
        <v>11</v>
      </c>
      <c r="Q23" s="16">
        <f t="shared" si="3"/>
        <v>0.21547906054633278</v>
      </c>
      <c r="R23" s="17">
        <f t="shared" si="4"/>
        <v>0.21547906054633278</v>
      </c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F24" s="21"/>
      <c r="G24" s="21"/>
      <c r="H24" s="21"/>
      <c r="N24" s="4" t="s">
        <v>108</v>
      </c>
      <c r="O24" s="16" t="s">
        <v>157</v>
      </c>
      <c r="P24" s="16" t="s">
        <v>11</v>
      </c>
      <c r="Q24" s="16">
        <f t="shared" si="3"/>
        <v>1.7024666327231906E-3</v>
      </c>
      <c r="R24" s="17">
        <f t="shared" si="4"/>
        <v>1.7024666327231906E-3</v>
      </c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F25" s="21"/>
      <c r="G25" s="21"/>
      <c r="H25" s="21"/>
      <c r="N25" s="4" t="s">
        <v>108</v>
      </c>
      <c r="O25" s="16" t="s">
        <v>158</v>
      </c>
      <c r="P25" s="16" t="s">
        <v>11</v>
      </c>
      <c r="Q25" s="16">
        <f t="shared" si="3"/>
        <v>108.63956922206452</v>
      </c>
      <c r="R25" s="17">
        <f t="shared" si="4"/>
        <v>108.63956922206452</v>
      </c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M26" s="19"/>
      <c r="S26" s="20"/>
      <c r="T26" s="4"/>
      <c r="U26" s="5"/>
    </row>
    <row r="27" spans="1:49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F27" s="21"/>
      <c r="G27" s="21"/>
      <c r="H27" s="21"/>
      <c r="S27" s="20"/>
      <c r="T27" s="4"/>
      <c r="U27" s="5"/>
    </row>
    <row r="28" spans="1:49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F28" s="21"/>
      <c r="G28" s="21"/>
      <c r="H28" s="21"/>
      <c r="S28" s="20"/>
      <c r="T28" s="4"/>
      <c r="U28" s="5"/>
    </row>
    <row r="29" spans="1:49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F29" s="21"/>
      <c r="G29" s="21"/>
      <c r="H29" s="21"/>
      <c r="S29" s="20"/>
      <c r="T29" s="4"/>
      <c r="U29" s="5"/>
    </row>
    <row r="30" spans="1:49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F30" s="21"/>
      <c r="G30" s="21"/>
      <c r="H30" s="21"/>
      <c r="S30" s="20"/>
      <c r="T30" s="4"/>
      <c r="U30" s="5"/>
    </row>
    <row r="31" spans="1:49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F31" s="21"/>
      <c r="G31" s="21"/>
      <c r="H31" s="21"/>
      <c r="S31" s="20"/>
      <c r="T31" s="4"/>
      <c r="U31" s="5"/>
    </row>
    <row r="32" spans="1:49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F32" s="21"/>
      <c r="G32" s="21"/>
      <c r="H32" s="21"/>
      <c r="S32" s="20"/>
      <c r="T32" s="4"/>
      <c r="U32" s="5"/>
    </row>
    <row r="33" spans="1:49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F33" s="21"/>
      <c r="G33" s="21"/>
      <c r="H33" s="21"/>
      <c r="S33" s="20"/>
      <c r="T33" s="4"/>
      <c r="U33" s="5"/>
    </row>
    <row r="34" spans="1:49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F34" s="21"/>
      <c r="G34" s="21"/>
      <c r="H34" s="21"/>
      <c r="S34" s="20"/>
      <c r="T34" s="4"/>
      <c r="U34" s="5"/>
    </row>
    <row r="35" spans="1:49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F35" s="21"/>
      <c r="G35" s="21"/>
      <c r="H35" s="21"/>
      <c r="S35" s="20"/>
      <c r="T35" s="4"/>
      <c r="U35" s="5"/>
    </row>
    <row r="36" spans="1:49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F36" s="21"/>
      <c r="G36" s="21"/>
      <c r="H36" s="21"/>
      <c r="S36" s="20"/>
      <c r="T36" s="4"/>
      <c r="U36" s="5"/>
    </row>
    <row r="37" spans="1:49">
      <c r="B37" s="21"/>
      <c r="C37" s="21"/>
      <c r="D37" s="21"/>
      <c r="E37" s="21"/>
      <c r="F37" s="21"/>
      <c r="G37" s="21"/>
      <c r="H37" s="21"/>
    </row>
    <row r="38" spans="1:49" ht="16">
      <c r="A38" s="6" t="s">
        <v>93</v>
      </c>
      <c r="I38" s="22" t="s">
        <v>29</v>
      </c>
    </row>
    <row r="39" spans="1:49" ht="16">
      <c r="A39" s="23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7"/>
    </row>
    <row r="40" spans="1:49" s="21" customFormat="1">
      <c r="A40" s="72" t="s">
        <v>73</v>
      </c>
      <c r="B40"/>
      <c r="C40"/>
      <c r="D40"/>
      <c r="E40"/>
      <c r="F40"/>
      <c r="G40"/>
      <c r="H40"/>
      <c r="I40"/>
      <c r="J40"/>
      <c r="K40"/>
      <c r="L40"/>
      <c r="T40" s="24"/>
      <c r="AC40" s="24"/>
      <c r="AJ40" s="24"/>
      <c r="AM40" s="24"/>
      <c r="AP40" s="24"/>
      <c r="AW40" s="24"/>
    </row>
    <row r="41" spans="1:49" s="21" customFormat="1" ht="12.75" customHeight="1">
      <c r="A41" s="25"/>
      <c r="B41" s="149" t="s">
        <v>74</v>
      </c>
      <c r="C41" s="150"/>
      <c r="D41" s="150"/>
      <c r="E41" s="150"/>
      <c r="F41" s="150"/>
      <c r="G41" s="150"/>
      <c r="H41" s="150"/>
      <c r="I41" s="150"/>
      <c r="J41" s="151"/>
      <c r="K41" s="139"/>
      <c r="L41" s="101"/>
      <c r="M41" s="101"/>
      <c r="N41" s="101"/>
      <c r="O41" s="101"/>
      <c r="P41" s="101"/>
      <c r="Q41" s="101"/>
      <c r="R41" s="101"/>
      <c r="S41" s="101"/>
    </row>
    <row r="42" spans="1:49" s="21" customFormat="1" ht="156" customHeight="1">
      <c r="A42" s="18"/>
      <c r="B42" s="88" t="s">
        <v>75</v>
      </c>
      <c r="C42" s="89" t="s">
        <v>81</v>
      </c>
      <c r="D42" s="89" t="s">
        <v>82</v>
      </c>
      <c r="E42" s="88" t="s">
        <v>83</v>
      </c>
      <c r="F42" s="89" t="s">
        <v>84</v>
      </c>
      <c r="G42" s="90" t="s">
        <v>85</v>
      </c>
      <c r="H42" s="97" t="s">
        <v>98</v>
      </c>
      <c r="I42" s="98" t="s">
        <v>99</v>
      </c>
      <c r="J42" s="98" t="s">
        <v>100</v>
      </c>
      <c r="K42" s="18"/>
      <c r="Q42" s="130"/>
      <c r="R42" s="130"/>
      <c r="S42" s="26"/>
    </row>
    <row r="43" spans="1:49" s="21" customFormat="1">
      <c r="A43" s="27" t="s">
        <v>31</v>
      </c>
      <c r="B43" s="84">
        <v>0.9750386407309416</v>
      </c>
      <c r="C43" s="82">
        <v>0.97350929434043754</v>
      </c>
      <c r="D43" s="87"/>
      <c r="E43" s="81">
        <v>0.97621300678471468</v>
      </c>
      <c r="F43" s="83">
        <v>0.97350929434043754</v>
      </c>
      <c r="G43" s="111"/>
      <c r="H43" s="28"/>
      <c r="I43" s="29"/>
      <c r="J43" s="30"/>
      <c r="Q43" s="33"/>
      <c r="R43" s="33"/>
      <c r="S43" s="33"/>
    </row>
    <row r="44" spans="1:49" s="24" customFormat="1">
      <c r="A44" s="31" t="s">
        <v>32</v>
      </c>
      <c r="B44" s="32">
        <v>0.01</v>
      </c>
      <c r="C44" s="33">
        <v>0.01</v>
      </c>
      <c r="D44" s="34"/>
      <c r="E44" s="32">
        <v>0.01</v>
      </c>
      <c r="F44" s="33">
        <v>0.01</v>
      </c>
      <c r="G44" s="35"/>
      <c r="H44" s="33"/>
      <c r="I44" s="34"/>
      <c r="J44" s="35"/>
      <c r="Q44" s="33"/>
      <c r="R44" s="33"/>
      <c r="S44" s="33"/>
    </row>
    <row r="45" spans="1:49" s="21" customFormat="1">
      <c r="A45" s="36" t="s">
        <v>33</v>
      </c>
      <c r="B45" s="92"/>
      <c r="C45" s="37">
        <v>1</v>
      </c>
      <c r="D45" s="37"/>
      <c r="E45" s="142"/>
      <c r="F45" s="37">
        <v>1</v>
      </c>
      <c r="G45" s="143"/>
      <c r="H45" s="85">
        <v>1.0028369594648925</v>
      </c>
      <c r="I45" s="85">
        <v>1</v>
      </c>
      <c r="J45" s="117">
        <v>1</v>
      </c>
      <c r="Q45" s="131"/>
      <c r="R45" s="131"/>
      <c r="S45" s="77"/>
    </row>
    <row r="46" spans="1:49" s="21" customFormat="1">
      <c r="A46" s="38" t="s">
        <v>76</v>
      </c>
      <c r="B46" s="25"/>
      <c r="D46" s="39"/>
      <c r="E46" s="105"/>
      <c r="F46" s="24"/>
      <c r="G46" s="112"/>
      <c r="H46" s="39"/>
      <c r="I46" s="39"/>
      <c r="J46" s="40"/>
      <c r="Q46" s="24"/>
      <c r="R46" s="24"/>
      <c r="S46" s="24"/>
    </row>
    <row r="47" spans="1:49" s="21" customFormat="1">
      <c r="A47" s="73" t="s">
        <v>34</v>
      </c>
      <c r="B47" s="75">
        <v>256.00379540185133</v>
      </c>
      <c r="C47" s="42">
        <v>0</v>
      </c>
      <c r="D47" s="42"/>
      <c r="E47" s="41">
        <v>243.66601397404881</v>
      </c>
      <c r="F47" s="42">
        <v>0</v>
      </c>
      <c r="G47" s="86"/>
      <c r="H47" s="42"/>
      <c r="I47" s="19"/>
      <c r="J47" s="44"/>
      <c r="Q47" s="43"/>
      <c r="R47" s="43"/>
      <c r="S47" s="43"/>
    </row>
    <row r="48" spans="1:49" s="21" customFormat="1">
      <c r="A48" s="73" t="s">
        <v>35</v>
      </c>
      <c r="B48" s="75">
        <v>2816.0417494203652</v>
      </c>
      <c r="C48" s="42">
        <v>272.11559061190326</v>
      </c>
      <c r="D48" s="42"/>
      <c r="E48" s="41">
        <v>2680.3261537145372</v>
      </c>
      <c r="F48" s="42">
        <v>272.11559061190326</v>
      </c>
      <c r="G48" s="86"/>
      <c r="H48" s="42"/>
      <c r="I48" s="19"/>
      <c r="J48" s="44"/>
      <c r="Q48" s="43"/>
      <c r="R48" s="43"/>
      <c r="S48" s="43"/>
    </row>
    <row r="49" spans="1:19" s="21" customFormat="1">
      <c r="A49" s="73" t="s">
        <v>36</v>
      </c>
      <c r="B49" s="75">
        <v>256.00379540185133</v>
      </c>
      <c r="C49" s="42">
        <v>0</v>
      </c>
      <c r="D49" s="42"/>
      <c r="E49" s="41">
        <v>243.66601397404881</v>
      </c>
      <c r="F49" s="42">
        <v>0</v>
      </c>
      <c r="G49" s="86"/>
      <c r="H49" s="42"/>
      <c r="I49" s="19"/>
      <c r="J49" s="44"/>
      <c r="Q49" s="43"/>
      <c r="R49" s="43"/>
      <c r="S49" s="43"/>
    </row>
    <row r="50" spans="1:19" s="21" customFormat="1">
      <c r="A50" s="73" t="s">
        <v>77</v>
      </c>
      <c r="B50" s="75">
        <v>22016.326404559211</v>
      </c>
      <c r="C50" s="42">
        <v>26123.096698742709</v>
      </c>
      <c r="D50" s="42"/>
      <c r="E50" s="41">
        <v>20955.277201768196</v>
      </c>
      <c r="F50" s="42">
        <v>26123.096698742709</v>
      </c>
      <c r="G50" s="86"/>
      <c r="H50" s="42"/>
      <c r="I50" s="19"/>
      <c r="J50" s="44"/>
      <c r="Q50" s="43"/>
      <c r="R50" s="43"/>
      <c r="S50" s="43"/>
    </row>
    <row r="51" spans="1:19" s="21" customFormat="1">
      <c r="A51" s="73" t="s">
        <v>37</v>
      </c>
      <c r="B51" s="75"/>
      <c r="C51" s="42"/>
      <c r="D51" s="42"/>
      <c r="E51" s="41"/>
      <c r="F51" s="42"/>
      <c r="G51" s="86"/>
      <c r="H51" s="42"/>
      <c r="I51" s="19"/>
      <c r="J51" s="44"/>
      <c r="Q51" s="43"/>
      <c r="R51" s="43"/>
      <c r="S51" s="43"/>
    </row>
    <row r="52" spans="1:19" s="21" customFormat="1">
      <c r="A52" s="73" t="s">
        <v>78</v>
      </c>
      <c r="B52" s="75"/>
      <c r="C52" s="42"/>
      <c r="D52" s="42"/>
      <c r="E52" s="41"/>
      <c r="F52" s="42"/>
      <c r="G52" s="86"/>
      <c r="H52" s="42"/>
      <c r="I52" s="19"/>
      <c r="J52" s="44"/>
      <c r="Q52" s="43"/>
      <c r="R52" s="43"/>
      <c r="S52" s="43"/>
    </row>
    <row r="53" spans="1:19" s="21" customFormat="1">
      <c r="A53" s="73" t="s">
        <v>40</v>
      </c>
      <c r="B53" s="75">
        <v>1384.6686451495452</v>
      </c>
      <c r="C53" s="42">
        <v>3088.2889723980948</v>
      </c>
      <c r="D53" s="42"/>
      <c r="E53" s="41">
        <v>1697.0472203671663</v>
      </c>
      <c r="F53" s="42">
        <v>3088.2889723980948</v>
      </c>
      <c r="G53" s="86"/>
      <c r="H53" s="42"/>
      <c r="I53" s="19"/>
      <c r="J53" s="44"/>
      <c r="Q53" s="43"/>
      <c r="R53" s="43"/>
      <c r="S53" s="43"/>
    </row>
    <row r="54" spans="1:19" s="21" customFormat="1">
      <c r="A54" s="73" t="s">
        <v>79</v>
      </c>
      <c r="B54" s="75"/>
      <c r="C54" s="42"/>
      <c r="D54" s="42"/>
      <c r="E54" s="41"/>
      <c r="F54" s="42"/>
      <c r="G54" s="86"/>
      <c r="H54" s="42"/>
      <c r="I54" s="19"/>
      <c r="J54" s="44"/>
      <c r="Q54" s="43"/>
      <c r="R54" s="43"/>
      <c r="S54" s="43"/>
    </row>
    <row r="55" spans="1:19" s="21" customFormat="1">
      <c r="A55" s="73" t="s">
        <v>39</v>
      </c>
      <c r="B55" s="75"/>
      <c r="C55" s="42"/>
      <c r="D55" s="42"/>
      <c r="E55" s="41"/>
      <c r="F55" s="42"/>
      <c r="G55" s="86"/>
      <c r="H55" s="42"/>
      <c r="I55" s="19"/>
      <c r="J55" s="44"/>
      <c r="Q55" s="43"/>
      <c r="R55" s="43"/>
      <c r="S55" s="43"/>
    </row>
    <row r="56" spans="1:19" s="21" customFormat="1">
      <c r="A56" s="73" t="s">
        <v>38</v>
      </c>
      <c r="B56" s="93">
        <v>256.00379540184576</v>
      </c>
      <c r="C56" s="59">
        <v>816.34677183571682</v>
      </c>
      <c r="D56" s="42"/>
      <c r="E56" s="45">
        <v>243.66601397404352</v>
      </c>
      <c r="F56" s="59">
        <v>816.34677183571682</v>
      </c>
      <c r="G56" s="86"/>
      <c r="H56" s="42"/>
      <c r="I56" s="19"/>
      <c r="J56" s="44"/>
      <c r="Q56" s="43"/>
      <c r="R56" s="43"/>
      <c r="S56" s="43"/>
    </row>
    <row r="57" spans="1:19" s="21" customFormat="1">
      <c r="A57" s="74" t="s">
        <v>80</v>
      </c>
      <c r="B57" s="76">
        <v>10455.976781043109</v>
      </c>
      <c r="C57" s="19">
        <v>467.0212086128563</v>
      </c>
      <c r="D57" s="49"/>
      <c r="E57" s="47">
        <v>10455.976781043109</v>
      </c>
      <c r="F57" s="48">
        <v>467.0212086128563</v>
      </c>
      <c r="G57" s="86"/>
      <c r="H57" s="49">
        <v>2836.9594648925399</v>
      </c>
      <c r="I57" s="19"/>
      <c r="J57" s="94"/>
      <c r="Q57" s="46"/>
      <c r="R57" s="46"/>
      <c r="S57" s="46"/>
    </row>
    <row r="58" spans="1:19" s="21" customFormat="1">
      <c r="A58" s="50" t="s">
        <v>41</v>
      </c>
      <c r="B58" s="51"/>
      <c r="C58" s="52"/>
      <c r="D58" s="52"/>
      <c r="E58" s="106"/>
      <c r="F58" s="46"/>
      <c r="G58" s="113"/>
      <c r="H58" s="19"/>
      <c r="I58" s="52"/>
      <c r="J58" s="102"/>
      <c r="Q58" s="43"/>
      <c r="R58" s="43"/>
      <c r="S58" s="46"/>
    </row>
    <row r="59" spans="1:19" s="21" customFormat="1">
      <c r="A59" s="18" t="s">
        <v>42</v>
      </c>
      <c r="B59" s="53">
        <v>1.8327975697940226</v>
      </c>
      <c r="C59" s="54">
        <v>0.23841858669902752</v>
      </c>
      <c r="D59" s="54">
        <v>4.4000000000000004</v>
      </c>
      <c r="E59" s="107">
        <v>1.743494399873029</v>
      </c>
      <c r="F59" s="95">
        <v>0.23602313473231346</v>
      </c>
      <c r="G59" s="114">
        <v>4.4000000000000004</v>
      </c>
      <c r="H59" s="55">
        <v>3.8830506102860061</v>
      </c>
      <c r="I59" s="55">
        <v>0.44186456278623865</v>
      </c>
      <c r="J59" s="103">
        <v>0.19354193324464303</v>
      </c>
      <c r="Q59" s="55"/>
      <c r="R59" s="55"/>
      <c r="S59" s="77"/>
    </row>
    <row r="60" spans="1:19" s="21" customFormat="1">
      <c r="A60" s="18" t="s">
        <v>43</v>
      </c>
      <c r="B60" s="53">
        <v>9.7502212905371071</v>
      </c>
      <c r="C60" s="54">
        <v>1.3343544618863536</v>
      </c>
      <c r="D60" s="54">
        <v>1.2</v>
      </c>
      <c r="E60" s="107">
        <v>9.2800619072805439</v>
      </c>
      <c r="F60" s="95">
        <v>1.3217429922119019</v>
      </c>
      <c r="G60" s="114">
        <v>1.2</v>
      </c>
      <c r="H60" s="55">
        <v>19.9339426714814</v>
      </c>
      <c r="I60" s="55">
        <v>1.3655749189518258</v>
      </c>
      <c r="J60" s="103">
        <v>0.99437561312971079</v>
      </c>
      <c r="Q60" s="55"/>
      <c r="R60" s="55"/>
      <c r="S60" s="77"/>
    </row>
    <row r="61" spans="1:19" s="21" customFormat="1">
      <c r="A61" s="18" t="s">
        <v>44</v>
      </c>
      <c r="B61" s="53">
        <v>13.382054372137185</v>
      </c>
      <c r="C61" s="54">
        <v>1.780151898897621</v>
      </c>
      <c r="D61" s="54">
        <v>1.546</v>
      </c>
      <c r="E61" s="107">
        <v>12.741886866553655</v>
      </c>
      <c r="F61" s="95">
        <v>1.7629801623105195</v>
      </c>
      <c r="G61" s="114">
        <v>1.546</v>
      </c>
      <c r="H61" s="55">
        <v>23.599992480666469</v>
      </c>
      <c r="I61" s="55">
        <v>9.2116800509779857</v>
      </c>
      <c r="J61" s="103">
        <v>1.1762353065198359</v>
      </c>
      <c r="Q61" s="55"/>
      <c r="R61" s="55"/>
      <c r="S61" s="77"/>
    </row>
    <row r="62" spans="1:19" s="21" customFormat="1">
      <c r="A62" s="18" t="s">
        <v>45</v>
      </c>
      <c r="B62" s="53">
        <v>0.26627652325998541</v>
      </c>
      <c r="C62" s="54">
        <v>0.13722973978023573</v>
      </c>
      <c r="D62" s="54">
        <v>0.02</v>
      </c>
      <c r="E62" s="107">
        <v>0.25459501570533349</v>
      </c>
      <c r="F62" s="95">
        <v>0.1369163971489413</v>
      </c>
      <c r="G62" s="114">
        <v>0.02</v>
      </c>
      <c r="H62" s="55">
        <v>5.4359724209433601E-2</v>
      </c>
      <c r="I62" s="55">
        <v>0.27931117230801894</v>
      </c>
      <c r="J62" s="103">
        <v>2.2540201415197584E-3</v>
      </c>
      <c r="Q62" s="55"/>
      <c r="R62" s="55"/>
      <c r="S62" s="77"/>
    </row>
    <row r="63" spans="1:19" s="21" customFormat="1">
      <c r="A63" s="18" t="s">
        <v>46</v>
      </c>
      <c r="B63" s="53">
        <v>0.24191436018121529</v>
      </c>
      <c r="C63" s="54">
        <v>0.12628645570792432</v>
      </c>
      <c r="D63" s="54">
        <v>0.01</v>
      </c>
      <c r="E63" s="107">
        <v>0.23143277567953896</v>
      </c>
      <c r="F63" s="95">
        <v>0.12600529959408166</v>
      </c>
      <c r="G63" s="114">
        <v>0.01</v>
      </c>
      <c r="H63" s="55">
        <v>4.7739932670631625E-2</v>
      </c>
      <c r="I63" s="55">
        <v>0.26881377429760056</v>
      </c>
      <c r="J63" s="103">
        <v>2.1847409288372056E-3</v>
      </c>
      <c r="Q63" s="55"/>
      <c r="R63" s="55"/>
      <c r="S63" s="77"/>
    </row>
    <row r="64" spans="1:19" s="21" customFormat="1">
      <c r="A64" s="18" t="s">
        <v>47</v>
      </c>
      <c r="B64" s="53">
        <v>0.51988172750943851</v>
      </c>
      <c r="C64" s="54">
        <v>0.48808059715026436</v>
      </c>
      <c r="D64" s="54">
        <v>10.089</v>
      </c>
      <c r="E64" s="107">
        <v>0.49437976124585098</v>
      </c>
      <c r="F64" s="95">
        <v>0.48739653705144337</v>
      </c>
      <c r="G64" s="114">
        <v>10.089</v>
      </c>
      <c r="H64" s="55">
        <v>0.44552400060548991</v>
      </c>
      <c r="I64" s="55">
        <v>9.5485102288233162E-2</v>
      </c>
      <c r="J64" s="103">
        <v>1.5938373794518269E-2</v>
      </c>
      <c r="Q64" s="55"/>
      <c r="R64" s="55"/>
      <c r="S64" s="77"/>
    </row>
    <row r="65" spans="1:49" s="21" customFormat="1">
      <c r="A65" s="18" t="s">
        <v>48</v>
      </c>
      <c r="B65" s="53">
        <v>9.5289423712418025E-2</v>
      </c>
      <c r="C65" s="54">
        <v>2.7610204081390654E-2</v>
      </c>
      <c r="D65" s="54">
        <v>0</v>
      </c>
      <c r="E65" s="107">
        <v>9.1957960220649754E-2</v>
      </c>
      <c r="F65" s="95">
        <v>2.752084151138947E-2</v>
      </c>
      <c r="G65" s="114">
        <v>0</v>
      </c>
      <c r="H65" s="55">
        <v>1.035907932202766E-2</v>
      </c>
      <c r="I65" s="55">
        <v>2.3801657414978042E-2</v>
      </c>
      <c r="J65" s="103">
        <v>5.0101589276562873E-4</v>
      </c>
      <c r="Q65" s="55"/>
      <c r="R65" s="55"/>
      <c r="S65" s="77"/>
    </row>
    <row r="66" spans="1:49" s="21" customFormat="1">
      <c r="A66" s="18" t="s">
        <v>49</v>
      </c>
      <c r="B66" s="53">
        <v>7.6259146801948466E-2</v>
      </c>
      <c r="C66" s="54">
        <v>5.7904725125212046E-2</v>
      </c>
      <c r="D66" s="54">
        <v>0</v>
      </c>
      <c r="E66" s="107">
        <v>7.2574790834704653E-2</v>
      </c>
      <c r="F66" s="95">
        <v>5.7805896631714926E-2</v>
      </c>
      <c r="G66" s="114">
        <v>0</v>
      </c>
      <c r="H66" s="55">
        <v>1.8711528607929503E-2</v>
      </c>
      <c r="I66" s="55">
        <v>0.23013371667084473</v>
      </c>
      <c r="J66" s="103">
        <v>8.958862577023094E-4</v>
      </c>
      <c r="Q66" s="55"/>
      <c r="R66" s="55"/>
      <c r="S66" s="77"/>
    </row>
    <row r="67" spans="1:49" s="21" customFormat="1">
      <c r="A67" s="18" t="s">
        <v>50</v>
      </c>
      <c r="B67" s="53">
        <v>10.229348539678304</v>
      </c>
      <c r="C67" s="54">
        <v>6.8140583739299734</v>
      </c>
      <c r="D67" s="54"/>
      <c r="E67" s="107">
        <v>9.7445017372538185</v>
      </c>
      <c r="F67" s="95">
        <v>6.8010529315985275</v>
      </c>
      <c r="G67" s="114"/>
      <c r="H67" s="55">
        <v>22.401937563718814</v>
      </c>
      <c r="I67" s="55">
        <v>1.1563400370096337</v>
      </c>
      <c r="J67" s="103">
        <v>1.1098404583041792</v>
      </c>
      <c r="Q67" s="55"/>
      <c r="R67" s="55"/>
      <c r="S67" s="77"/>
    </row>
    <row r="68" spans="1:49" s="21" customFormat="1">
      <c r="A68" s="18" t="s">
        <v>51</v>
      </c>
      <c r="B68" s="53">
        <v>1.1027527290906456E-2</v>
      </c>
      <c r="C68" s="54">
        <v>1.7220594963643154E-2</v>
      </c>
      <c r="D68" s="54"/>
      <c r="E68" s="107">
        <v>1.0910574999853626E-2</v>
      </c>
      <c r="F68" s="95">
        <v>1.721745785668646E-2</v>
      </c>
      <c r="G68" s="114"/>
      <c r="H68" s="55">
        <v>1.3881212792676578</v>
      </c>
      <c r="I68" s="55">
        <v>2.1426558895850191E-2</v>
      </c>
      <c r="J68" s="103">
        <v>6.927834410804376E-2</v>
      </c>
      <c r="Q68" s="55"/>
      <c r="R68" s="55"/>
      <c r="S68" s="77"/>
    </row>
    <row r="69" spans="1:49" s="19" customFormat="1">
      <c r="A69" s="56" t="s">
        <v>52</v>
      </c>
      <c r="B69" s="57">
        <v>1812.7965023456979</v>
      </c>
      <c r="C69" s="58">
        <v>1980.0643563806823</v>
      </c>
      <c r="D69" s="59">
        <v>537.72232633656608</v>
      </c>
      <c r="E69" s="108">
        <v>1747.3079076213303</v>
      </c>
      <c r="F69" s="96">
        <v>1978.3077022421048</v>
      </c>
      <c r="G69" s="115">
        <v>537.72232633656608</v>
      </c>
      <c r="H69" s="43">
        <v>1761.4413729420965</v>
      </c>
      <c r="I69" s="43">
        <v>828.80929560443371</v>
      </c>
      <c r="J69" s="44">
        <v>84.323303405133515</v>
      </c>
      <c r="Q69" s="43"/>
      <c r="R69" s="43"/>
      <c r="S69" s="43"/>
    </row>
    <row r="70" spans="1:49">
      <c r="A70" s="118" t="s">
        <v>86</v>
      </c>
      <c r="B70" s="16">
        <v>215.66732717028552</v>
      </c>
      <c r="C70" s="16">
        <v>9.632884416497614</v>
      </c>
      <c r="D70" s="16"/>
      <c r="E70" s="109">
        <v>215.66732717028552</v>
      </c>
      <c r="F70" s="110">
        <v>9.632884416497614</v>
      </c>
      <c r="G70" s="116"/>
      <c r="H70" s="55">
        <v>58.515763557651965</v>
      </c>
      <c r="J70" s="104"/>
      <c r="P70" s="66"/>
      <c r="Q70" s="66"/>
      <c r="R70" s="66"/>
      <c r="S70" s="66"/>
      <c r="T70" s="134"/>
    </row>
    <row r="71" spans="1:49" ht="16">
      <c r="A71" s="6" t="s">
        <v>53</v>
      </c>
      <c r="B71" s="7"/>
      <c r="C71" s="7"/>
      <c r="D71" s="7"/>
      <c r="E71" s="7"/>
      <c r="F71" s="7"/>
      <c r="G71" s="7"/>
      <c r="H71" s="7"/>
      <c r="I71" s="7"/>
      <c r="J71" s="7"/>
      <c r="K71" s="8"/>
      <c r="L71" s="7"/>
      <c r="M71" s="7"/>
      <c r="N71" s="7"/>
      <c r="P71" s="66"/>
      <c r="Q71" s="66"/>
      <c r="R71" s="66"/>
      <c r="S71" s="66"/>
      <c r="T71" s="134"/>
    </row>
    <row r="72" spans="1:49" s="10" customFormat="1">
      <c r="A72" s="146" t="s">
        <v>90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8"/>
      <c r="L72" s="129"/>
      <c r="M72" s="129"/>
      <c r="N72" s="129"/>
      <c r="O72" s="146" t="s">
        <v>91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8"/>
      <c r="AD72" s="14"/>
      <c r="AG72" s="14"/>
      <c r="AN72" s="14"/>
    </row>
    <row r="73" spans="1:49" s="10" customFormat="1">
      <c r="A73" s="60" t="s">
        <v>54</v>
      </c>
      <c r="B73" s="61" t="s">
        <v>55</v>
      </c>
      <c r="C73" s="62" t="s">
        <v>104</v>
      </c>
      <c r="D73" s="62" t="s">
        <v>58</v>
      </c>
      <c r="E73" s="62" t="s">
        <v>4</v>
      </c>
      <c r="F73" s="63" t="s">
        <v>5</v>
      </c>
      <c r="G73" s="62" t="s">
        <v>59</v>
      </c>
      <c r="H73" s="62" t="s">
        <v>60</v>
      </c>
      <c r="I73" s="62" t="s">
        <v>56</v>
      </c>
      <c r="J73" s="62" t="s">
        <v>57</v>
      </c>
      <c r="K73" s="62" t="s">
        <v>61</v>
      </c>
      <c r="O73" s="60" t="s">
        <v>54</v>
      </c>
      <c r="P73" s="61" t="s">
        <v>55</v>
      </c>
      <c r="Q73" s="62" t="s">
        <v>104</v>
      </c>
      <c r="R73" s="62" t="s">
        <v>58</v>
      </c>
      <c r="S73" s="62" t="s">
        <v>4</v>
      </c>
      <c r="T73" s="63" t="s">
        <v>5</v>
      </c>
      <c r="U73" s="62" t="s">
        <v>59</v>
      </c>
      <c r="V73" s="62" t="s">
        <v>60</v>
      </c>
      <c r="W73" s="62" t="s">
        <v>56</v>
      </c>
      <c r="X73" s="62" t="s">
        <v>57</v>
      </c>
      <c r="Y73" s="64" t="s">
        <v>61</v>
      </c>
      <c r="Z73" s="129"/>
      <c r="AF73" s="14"/>
      <c r="AI73" s="14"/>
      <c r="AP73" s="14"/>
    </row>
    <row r="74" spans="1:49" s="10" customFormat="1">
      <c r="A74" s="56">
        <f>B47</f>
        <v>256.00379540185133</v>
      </c>
      <c r="B74" s="66" t="s">
        <v>66</v>
      </c>
      <c r="C74" s="132" t="s">
        <v>126</v>
      </c>
      <c r="D74" s="132" t="s">
        <v>126</v>
      </c>
      <c r="E74" s="67">
        <f>A74/10^6</f>
        <v>2.5600379540185135E-4</v>
      </c>
      <c r="F74" s="67" t="s">
        <v>63</v>
      </c>
      <c r="G74" s="67" t="s">
        <v>64</v>
      </c>
      <c r="H74" s="67" t="s">
        <v>65</v>
      </c>
      <c r="I74" s="67" t="s">
        <v>62</v>
      </c>
      <c r="J74" s="67" t="s">
        <v>109</v>
      </c>
      <c r="K74" s="67" t="s">
        <v>132</v>
      </c>
      <c r="O74" s="70">
        <f>E47</f>
        <v>243.66601397404881</v>
      </c>
      <c r="P74" s="66" t="s">
        <v>66</v>
      </c>
      <c r="Q74" s="132" t="s">
        <v>126</v>
      </c>
      <c r="R74" s="132" t="s">
        <v>126</v>
      </c>
      <c r="S74" s="67">
        <f t="shared" ref="S74:S85" si="5">O74/10^6</f>
        <v>2.436660139740488E-4</v>
      </c>
      <c r="T74" s="67" t="s">
        <v>63</v>
      </c>
      <c r="U74" s="67" t="s">
        <v>64</v>
      </c>
      <c r="V74" s="67" t="s">
        <v>65</v>
      </c>
      <c r="W74" s="67" t="s">
        <v>62</v>
      </c>
      <c r="X74" s="67" t="s">
        <v>109</v>
      </c>
      <c r="Y74" s="67" t="s">
        <v>137</v>
      </c>
      <c r="Z74" s="129"/>
      <c r="AF74" s="14"/>
      <c r="AI74" s="14"/>
      <c r="AP74" s="14"/>
    </row>
    <row r="75" spans="1:49" s="10" customFormat="1">
      <c r="A75" s="56">
        <f t="shared" ref="A75:A77" si="6">B48</f>
        <v>2816.0417494203652</v>
      </c>
      <c r="B75" s="66" t="s">
        <v>66</v>
      </c>
      <c r="C75" s="132" t="s">
        <v>127</v>
      </c>
      <c r="D75" s="132" t="s">
        <v>127</v>
      </c>
      <c r="E75" s="67">
        <f>A75/10^6</f>
        <v>2.8160417494203652E-3</v>
      </c>
      <c r="F75" s="67" t="s">
        <v>63</v>
      </c>
      <c r="G75" s="67" t="s">
        <v>64</v>
      </c>
      <c r="H75" s="67" t="s">
        <v>65</v>
      </c>
      <c r="I75" s="67" t="s">
        <v>62</v>
      </c>
      <c r="J75" s="67" t="s">
        <v>109</v>
      </c>
      <c r="K75" s="67" t="s">
        <v>133</v>
      </c>
      <c r="O75" s="70">
        <f t="shared" ref="O75:O77" si="7">E48</f>
        <v>2680.3261537145372</v>
      </c>
      <c r="P75" s="66" t="s">
        <v>66</v>
      </c>
      <c r="Q75" s="132" t="s">
        <v>127</v>
      </c>
      <c r="R75" s="132" t="s">
        <v>127</v>
      </c>
      <c r="S75" s="67">
        <f t="shared" si="5"/>
        <v>2.6803261537145374E-3</v>
      </c>
      <c r="T75" s="67" t="s">
        <v>63</v>
      </c>
      <c r="U75" s="67" t="s">
        <v>64</v>
      </c>
      <c r="V75" s="67" t="s">
        <v>65</v>
      </c>
      <c r="W75" s="67" t="s">
        <v>62</v>
      </c>
      <c r="X75" s="67" t="s">
        <v>109</v>
      </c>
      <c r="Y75" s="67" t="s">
        <v>139</v>
      </c>
      <c r="Z75" s="129"/>
      <c r="AF75" s="14"/>
      <c r="AI75" s="14"/>
      <c r="AP75" s="14"/>
    </row>
    <row r="76" spans="1:49" s="10" customFormat="1">
      <c r="A76" s="56">
        <f t="shared" si="6"/>
        <v>256.00379540185133</v>
      </c>
      <c r="B76" s="66" t="s">
        <v>66</v>
      </c>
      <c r="C76" s="132" t="s">
        <v>128</v>
      </c>
      <c r="D76" s="132" t="s">
        <v>128</v>
      </c>
      <c r="E76" s="67">
        <f>A76/10^6</f>
        <v>2.5600379540185135E-4</v>
      </c>
      <c r="F76" s="67" t="s">
        <v>63</v>
      </c>
      <c r="G76" s="67" t="s">
        <v>64</v>
      </c>
      <c r="H76" s="67" t="s">
        <v>65</v>
      </c>
      <c r="I76" s="67" t="s">
        <v>62</v>
      </c>
      <c r="J76" s="67" t="s">
        <v>109</v>
      </c>
      <c r="K76" s="67" t="s">
        <v>134</v>
      </c>
      <c r="O76" s="70">
        <f t="shared" si="7"/>
        <v>243.66601397404881</v>
      </c>
      <c r="P76" s="66" t="s">
        <v>66</v>
      </c>
      <c r="Q76" s="132" t="s">
        <v>128</v>
      </c>
      <c r="R76" s="132" t="s">
        <v>128</v>
      </c>
      <c r="S76" s="67">
        <f t="shared" si="5"/>
        <v>2.436660139740488E-4</v>
      </c>
      <c r="T76" s="67" t="s">
        <v>63</v>
      </c>
      <c r="U76" s="67" t="s">
        <v>64</v>
      </c>
      <c r="V76" s="67" t="s">
        <v>65</v>
      </c>
      <c r="W76" s="67" t="s">
        <v>62</v>
      </c>
      <c r="X76" s="67" t="s">
        <v>109</v>
      </c>
      <c r="Y76" s="67" t="s">
        <v>140</v>
      </c>
      <c r="Z76" s="129"/>
      <c r="AF76" s="14"/>
      <c r="AI76" s="14"/>
      <c r="AP76" s="14"/>
    </row>
    <row r="77" spans="1:49" s="10" customFormat="1">
      <c r="A77" s="56">
        <f t="shared" si="6"/>
        <v>22016.326404559211</v>
      </c>
      <c r="B77" s="66" t="s">
        <v>66</v>
      </c>
      <c r="C77" s="132" t="s">
        <v>129</v>
      </c>
      <c r="D77" s="132" t="s">
        <v>129</v>
      </c>
      <c r="E77" s="67">
        <f t="shared" ref="E77:E78" si="8">A77/10^6</f>
        <v>2.2016326404559212E-2</v>
      </c>
      <c r="F77" s="67" t="s">
        <v>63</v>
      </c>
      <c r="G77" s="67" t="s">
        <v>64</v>
      </c>
      <c r="H77" s="67" t="s">
        <v>65</v>
      </c>
      <c r="I77" s="67" t="s">
        <v>62</v>
      </c>
      <c r="J77" s="67" t="s">
        <v>109</v>
      </c>
      <c r="K77" s="67" t="s">
        <v>135</v>
      </c>
      <c r="O77" s="70">
        <f t="shared" si="7"/>
        <v>20955.277201768196</v>
      </c>
      <c r="P77" s="66" t="s">
        <v>66</v>
      </c>
      <c r="Q77" s="132" t="s">
        <v>129</v>
      </c>
      <c r="R77" s="132" t="s">
        <v>129</v>
      </c>
      <c r="S77" s="67">
        <f t="shared" si="5"/>
        <v>2.0955277201768197E-2</v>
      </c>
      <c r="T77" s="67" t="s">
        <v>63</v>
      </c>
      <c r="U77" s="67" t="s">
        <v>64</v>
      </c>
      <c r="V77" s="67" t="s">
        <v>65</v>
      </c>
      <c r="W77" s="67" t="s">
        <v>62</v>
      </c>
      <c r="X77" s="67" t="s">
        <v>109</v>
      </c>
      <c r="Y77" s="67" t="s">
        <v>141</v>
      </c>
      <c r="Z77" s="129"/>
      <c r="AF77" s="14"/>
      <c r="AI77" s="14"/>
      <c r="AP77" s="14"/>
    </row>
    <row r="78" spans="1:49" s="10" customFormat="1">
      <c r="A78" s="56">
        <f>B53</f>
        <v>1384.6686451495452</v>
      </c>
      <c r="B78" s="66" t="s">
        <v>66</v>
      </c>
      <c r="C78" s="132" t="s">
        <v>130</v>
      </c>
      <c r="D78" s="132" t="s">
        <v>130</v>
      </c>
      <c r="E78" s="67">
        <f t="shared" si="8"/>
        <v>1.3846686451495453E-3</v>
      </c>
      <c r="F78" s="67" t="s">
        <v>63</v>
      </c>
      <c r="G78" s="67" t="s">
        <v>64</v>
      </c>
      <c r="H78" s="67" t="s">
        <v>65</v>
      </c>
      <c r="I78" s="67" t="s">
        <v>62</v>
      </c>
      <c r="J78" s="67" t="s">
        <v>109</v>
      </c>
      <c r="K78" s="67" t="s">
        <v>136</v>
      </c>
      <c r="O78" s="70">
        <f>E53</f>
        <v>1697.0472203671663</v>
      </c>
      <c r="P78" s="66" t="s">
        <v>66</v>
      </c>
      <c r="Q78" s="132" t="s">
        <v>130</v>
      </c>
      <c r="R78" s="132" t="s">
        <v>130</v>
      </c>
      <c r="S78" s="67">
        <f t="shared" si="5"/>
        <v>1.6970472203671663E-3</v>
      </c>
      <c r="T78" s="67" t="s">
        <v>63</v>
      </c>
      <c r="U78" s="67" t="s">
        <v>64</v>
      </c>
      <c r="V78" s="67" t="s">
        <v>65</v>
      </c>
      <c r="W78" s="67" t="s">
        <v>62</v>
      </c>
      <c r="X78" s="67" t="s">
        <v>109</v>
      </c>
      <c r="Y78" s="67" t="s">
        <v>142</v>
      </c>
      <c r="Z78" s="129"/>
      <c r="AF78" s="14"/>
      <c r="AI78" s="14"/>
      <c r="AP78" s="14"/>
    </row>
    <row r="79" spans="1:49">
      <c r="A79" s="133">
        <f>B56</f>
        <v>256.00379540184576</v>
      </c>
      <c r="B79" s="66" t="s">
        <v>66</v>
      </c>
      <c r="C79" s="67" t="s">
        <v>7</v>
      </c>
      <c r="D79" s="68" t="s">
        <v>7</v>
      </c>
      <c r="E79" s="67">
        <f t="shared" ref="E79:E85" si="9">A79/10^6</f>
        <v>2.5600379540184577E-4</v>
      </c>
      <c r="F79" s="67" t="s">
        <v>63</v>
      </c>
      <c r="G79" s="67" t="s">
        <v>64</v>
      </c>
      <c r="H79" s="67" t="s">
        <v>65</v>
      </c>
      <c r="I79" s="67" t="s">
        <v>62</v>
      </c>
      <c r="J79" s="67" t="s">
        <v>109</v>
      </c>
      <c r="K79" s="67" t="s">
        <v>94</v>
      </c>
      <c r="O79" s="70">
        <f>E56</f>
        <v>243.66601397404352</v>
      </c>
      <c r="P79" s="66" t="s">
        <v>66</v>
      </c>
      <c r="Q79" s="67" t="s">
        <v>7</v>
      </c>
      <c r="R79" s="68" t="s">
        <v>7</v>
      </c>
      <c r="S79" s="67">
        <f t="shared" si="5"/>
        <v>2.4366601397404351E-4</v>
      </c>
      <c r="T79" s="67" t="s">
        <v>63</v>
      </c>
      <c r="U79" s="67" t="s">
        <v>64</v>
      </c>
      <c r="V79" s="67" t="s">
        <v>65</v>
      </c>
      <c r="W79" s="67" t="s">
        <v>62</v>
      </c>
      <c r="X79" s="67" t="s">
        <v>109</v>
      </c>
      <c r="Y79" s="69" t="s">
        <v>95</v>
      </c>
      <c r="AD79" s="5"/>
      <c r="AG79" s="5"/>
      <c r="AJ79" s="4"/>
      <c r="AM79" s="4"/>
      <c r="AN79" s="5"/>
      <c r="AP79" s="4"/>
      <c r="AW79" s="4"/>
    </row>
    <row r="80" spans="1:49">
      <c r="A80" s="133">
        <f>B57</f>
        <v>10455.976781043109</v>
      </c>
      <c r="B80" s="66" t="s">
        <v>66</v>
      </c>
      <c r="C80" s="67" t="s">
        <v>131</v>
      </c>
      <c r="D80" s="67" t="s">
        <v>131</v>
      </c>
      <c r="E80" s="67">
        <f t="shared" si="9"/>
        <v>1.0455976781043109E-2</v>
      </c>
      <c r="F80" s="67" t="s">
        <v>63</v>
      </c>
      <c r="G80" s="67" t="s">
        <v>64</v>
      </c>
      <c r="H80" s="67" t="s">
        <v>65</v>
      </c>
      <c r="I80" s="67" t="s">
        <v>62</v>
      </c>
      <c r="J80" s="67" t="s">
        <v>109</v>
      </c>
      <c r="K80" s="67" t="s">
        <v>138</v>
      </c>
      <c r="O80" s="70">
        <f>E57</f>
        <v>10455.976781043109</v>
      </c>
      <c r="P80" s="66" t="s">
        <v>66</v>
      </c>
      <c r="Q80" s="67" t="s">
        <v>131</v>
      </c>
      <c r="R80" s="67" t="s">
        <v>131</v>
      </c>
      <c r="S80" s="67">
        <f t="shared" si="5"/>
        <v>1.0455976781043109E-2</v>
      </c>
      <c r="T80" s="67" t="s">
        <v>63</v>
      </c>
      <c r="U80" s="67" t="s">
        <v>64</v>
      </c>
      <c r="V80" s="67" t="s">
        <v>65</v>
      </c>
      <c r="W80" s="67" t="s">
        <v>62</v>
      </c>
      <c r="X80" s="67" t="s">
        <v>109</v>
      </c>
      <c r="Y80" s="67" t="s">
        <v>143</v>
      </c>
      <c r="AD80" s="5"/>
      <c r="AG80" s="5"/>
      <c r="AJ80" s="4"/>
      <c r="AM80" s="4"/>
      <c r="AN80" s="5"/>
      <c r="AP80" s="4"/>
      <c r="AW80" s="4"/>
    </row>
    <row r="81" spans="1:49" s="10" customFormat="1">
      <c r="A81" s="56">
        <f>C48</f>
        <v>272.11559061190326</v>
      </c>
      <c r="B81" s="66" t="s">
        <v>66</v>
      </c>
      <c r="C81" s="132" t="s">
        <v>127</v>
      </c>
      <c r="D81" s="132" t="s">
        <v>127</v>
      </c>
      <c r="E81" s="67">
        <f t="shared" si="9"/>
        <v>2.7211559061190326E-4</v>
      </c>
      <c r="F81" s="67" t="s">
        <v>63</v>
      </c>
      <c r="G81" s="67" t="s">
        <v>64</v>
      </c>
      <c r="H81" s="67" t="s">
        <v>65</v>
      </c>
      <c r="I81" s="67" t="s">
        <v>62</v>
      </c>
      <c r="J81" s="67" t="s">
        <v>110</v>
      </c>
      <c r="K81" s="67" t="s">
        <v>133</v>
      </c>
      <c r="O81" s="70">
        <f>F48</f>
        <v>272.11559061190326</v>
      </c>
      <c r="P81" s="66" t="s">
        <v>66</v>
      </c>
      <c r="Q81" s="132" t="s">
        <v>127</v>
      </c>
      <c r="R81" s="132" t="s">
        <v>127</v>
      </c>
      <c r="S81" s="67">
        <f t="shared" si="5"/>
        <v>2.7211559061190326E-4</v>
      </c>
      <c r="T81" s="67" t="s">
        <v>63</v>
      </c>
      <c r="U81" s="67" t="s">
        <v>64</v>
      </c>
      <c r="V81" s="67" t="s">
        <v>65</v>
      </c>
      <c r="W81" s="67" t="s">
        <v>62</v>
      </c>
      <c r="X81" s="67" t="s">
        <v>110</v>
      </c>
      <c r="Y81" s="67" t="s">
        <v>139</v>
      </c>
      <c r="Z81" s="129"/>
      <c r="AF81" s="14"/>
      <c r="AI81" s="14"/>
      <c r="AP81" s="14"/>
    </row>
    <row r="82" spans="1:49" s="10" customFormat="1">
      <c r="A82" s="56">
        <f>C50</f>
        <v>26123.096698742709</v>
      </c>
      <c r="B82" s="66" t="s">
        <v>66</v>
      </c>
      <c r="C82" s="132" t="s">
        <v>129</v>
      </c>
      <c r="D82" s="62"/>
      <c r="E82" s="67">
        <f t="shared" si="9"/>
        <v>2.6123096698742708E-2</v>
      </c>
      <c r="F82" s="67" t="s">
        <v>63</v>
      </c>
      <c r="G82" s="67" t="s">
        <v>64</v>
      </c>
      <c r="H82" s="67" t="s">
        <v>65</v>
      </c>
      <c r="I82" s="67" t="s">
        <v>62</v>
      </c>
      <c r="J82" s="67" t="s">
        <v>110</v>
      </c>
      <c r="K82" s="67" t="s">
        <v>135</v>
      </c>
      <c r="O82" s="70">
        <f>F50</f>
        <v>26123.096698742709</v>
      </c>
      <c r="P82" s="66" t="s">
        <v>66</v>
      </c>
      <c r="Q82" s="132" t="s">
        <v>129</v>
      </c>
      <c r="R82" s="62"/>
      <c r="S82" s="67">
        <f t="shared" si="5"/>
        <v>2.6123096698742708E-2</v>
      </c>
      <c r="T82" s="67" t="s">
        <v>63</v>
      </c>
      <c r="U82" s="67" t="s">
        <v>64</v>
      </c>
      <c r="V82" s="67" t="s">
        <v>65</v>
      </c>
      <c r="W82" s="67" t="s">
        <v>62</v>
      </c>
      <c r="X82" s="67" t="s">
        <v>110</v>
      </c>
      <c r="Y82" s="67" t="s">
        <v>141</v>
      </c>
      <c r="Z82" s="129"/>
      <c r="AF82" s="14"/>
      <c r="AI82" s="14"/>
      <c r="AP82" s="14"/>
    </row>
    <row r="83" spans="1:49" s="10" customFormat="1">
      <c r="A83" s="56">
        <f>C53</f>
        <v>3088.2889723980948</v>
      </c>
      <c r="B83" s="66" t="s">
        <v>66</v>
      </c>
      <c r="C83" s="132" t="s">
        <v>130</v>
      </c>
      <c r="D83" s="132" t="s">
        <v>130</v>
      </c>
      <c r="E83" s="67">
        <f t="shared" si="9"/>
        <v>3.0882889723980946E-3</v>
      </c>
      <c r="F83" s="67" t="s">
        <v>63</v>
      </c>
      <c r="G83" s="67" t="s">
        <v>64</v>
      </c>
      <c r="H83" s="67" t="s">
        <v>65</v>
      </c>
      <c r="I83" s="67" t="s">
        <v>62</v>
      </c>
      <c r="J83" s="67" t="s">
        <v>110</v>
      </c>
      <c r="K83" s="67" t="s">
        <v>136</v>
      </c>
      <c r="O83" s="70">
        <f>F53</f>
        <v>3088.2889723980948</v>
      </c>
      <c r="P83" s="66" t="s">
        <v>66</v>
      </c>
      <c r="Q83" s="132" t="s">
        <v>130</v>
      </c>
      <c r="R83" s="132" t="s">
        <v>130</v>
      </c>
      <c r="S83" s="67">
        <f t="shared" si="5"/>
        <v>3.0882889723980946E-3</v>
      </c>
      <c r="T83" s="67" t="s">
        <v>63</v>
      </c>
      <c r="U83" s="67" t="s">
        <v>64</v>
      </c>
      <c r="V83" s="67" t="s">
        <v>65</v>
      </c>
      <c r="W83" s="67" t="s">
        <v>62</v>
      </c>
      <c r="X83" s="67" t="s">
        <v>110</v>
      </c>
      <c r="Y83" s="67" t="s">
        <v>142</v>
      </c>
      <c r="Z83" s="129"/>
      <c r="AF83" s="14"/>
      <c r="AI83" s="14"/>
      <c r="AP83" s="14"/>
    </row>
    <row r="84" spans="1:49">
      <c r="A84" s="133">
        <f>C56</f>
        <v>816.34677183571682</v>
      </c>
      <c r="B84" s="66" t="s">
        <v>66</v>
      </c>
      <c r="C84" s="67" t="s">
        <v>7</v>
      </c>
      <c r="D84" s="68" t="s">
        <v>7</v>
      </c>
      <c r="E84" s="67">
        <f t="shared" si="9"/>
        <v>8.1634677183571678E-4</v>
      </c>
      <c r="F84" s="67" t="s">
        <v>63</v>
      </c>
      <c r="G84" s="67" t="s">
        <v>64</v>
      </c>
      <c r="H84" s="67" t="s">
        <v>65</v>
      </c>
      <c r="I84" s="67" t="s">
        <v>62</v>
      </c>
      <c r="J84" s="67" t="s">
        <v>110</v>
      </c>
      <c r="K84" s="67" t="s">
        <v>94</v>
      </c>
      <c r="O84" s="70">
        <f>F56</f>
        <v>816.34677183571682</v>
      </c>
      <c r="P84" s="66" t="s">
        <v>66</v>
      </c>
      <c r="Q84" s="67" t="s">
        <v>7</v>
      </c>
      <c r="R84" s="68" t="s">
        <v>7</v>
      </c>
      <c r="S84" s="67">
        <f t="shared" si="5"/>
        <v>8.1634677183571678E-4</v>
      </c>
      <c r="T84" s="67" t="s">
        <v>63</v>
      </c>
      <c r="U84" s="67" t="s">
        <v>64</v>
      </c>
      <c r="V84" s="67" t="s">
        <v>65</v>
      </c>
      <c r="W84" s="67" t="s">
        <v>62</v>
      </c>
      <c r="X84" s="67" t="s">
        <v>110</v>
      </c>
      <c r="Y84" s="69" t="s">
        <v>95</v>
      </c>
      <c r="AD84" s="5"/>
      <c r="AG84" s="5"/>
      <c r="AJ84" s="4"/>
      <c r="AM84" s="4"/>
      <c r="AN84" s="5"/>
      <c r="AP84" s="4"/>
      <c r="AW84" s="4"/>
    </row>
    <row r="85" spans="1:49">
      <c r="A85" s="133">
        <f>C57</f>
        <v>467.0212086128563</v>
      </c>
      <c r="B85" s="66" t="s">
        <v>66</v>
      </c>
      <c r="C85" s="67" t="s">
        <v>131</v>
      </c>
      <c r="D85" s="67" t="s">
        <v>131</v>
      </c>
      <c r="E85" s="67">
        <f t="shared" si="9"/>
        <v>4.6702120861285629E-4</v>
      </c>
      <c r="F85" s="67" t="s">
        <v>63</v>
      </c>
      <c r="G85" s="67" t="s">
        <v>64</v>
      </c>
      <c r="H85" s="67" t="s">
        <v>65</v>
      </c>
      <c r="I85" s="67" t="s">
        <v>62</v>
      </c>
      <c r="J85" s="67" t="s">
        <v>110</v>
      </c>
      <c r="K85" s="67" t="s">
        <v>138</v>
      </c>
      <c r="O85" s="133">
        <f>F57</f>
        <v>467.0212086128563</v>
      </c>
      <c r="P85" s="66" t="s">
        <v>66</v>
      </c>
      <c r="Q85" s="67" t="s">
        <v>131</v>
      </c>
      <c r="R85" s="67" t="s">
        <v>131</v>
      </c>
      <c r="S85" s="67">
        <f t="shared" si="5"/>
        <v>4.6702120861285629E-4</v>
      </c>
      <c r="T85" s="67" t="s">
        <v>63</v>
      </c>
      <c r="U85" s="67" t="s">
        <v>64</v>
      </c>
      <c r="V85" s="67" t="s">
        <v>65</v>
      </c>
      <c r="W85" s="67" t="s">
        <v>62</v>
      </c>
      <c r="X85" s="67" t="s">
        <v>110</v>
      </c>
      <c r="Y85" s="67" t="s">
        <v>143</v>
      </c>
      <c r="AD85" s="5"/>
      <c r="AG85" s="5"/>
      <c r="AJ85" s="4"/>
      <c r="AM85" s="4"/>
      <c r="AN85" s="5"/>
      <c r="AP85" s="4"/>
      <c r="AW85" s="4"/>
    </row>
    <row r="86" spans="1:49">
      <c r="A86" s="91">
        <f t="shared" ref="A86:A107" si="10">Q4</f>
        <v>3.8513565273758086E-3</v>
      </c>
      <c r="B86" s="66" t="s">
        <v>11</v>
      </c>
      <c r="C86" s="67" t="s">
        <v>7</v>
      </c>
      <c r="D86" s="67" t="s">
        <v>8</v>
      </c>
      <c r="E86" s="67">
        <f t="shared" ref="E86:E143" si="11">A86/1000/10^6/0.001055</f>
        <v>3.6505749074652215E-9</v>
      </c>
      <c r="F86" s="67" t="s">
        <v>67</v>
      </c>
      <c r="G86" s="67" t="s">
        <v>68</v>
      </c>
      <c r="H86" s="67" t="s">
        <v>69</v>
      </c>
      <c r="I86" s="67" t="s">
        <v>62</v>
      </c>
      <c r="J86" s="67" t="s">
        <v>109</v>
      </c>
      <c r="K86" s="67" t="s">
        <v>70</v>
      </c>
      <c r="O86" s="71">
        <f t="shared" ref="O86:O107" si="12">R4</f>
        <v>3.6657452361028996E-3</v>
      </c>
      <c r="P86" s="66" t="s">
        <v>11</v>
      </c>
      <c r="Q86" s="67" t="s">
        <v>7</v>
      </c>
      <c r="R86" s="67" t="s">
        <v>8</v>
      </c>
      <c r="S86" s="67">
        <f t="shared" ref="S86:S117" si="13">O86/1000/10^6/0.001055</f>
        <v>3.474640034220758E-9</v>
      </c>
      <c r="T86" s="67" t="s">
        <v>67</v>
      </c>
      <c r="U86" s="67" t="s">
        <v>68</v>
      </c>
      <c r="V86" s="67" t="s">
        <v>69</v>
      </c>
      <c r="W86" s="67" t="s">
        <v>62</v>
      </c>
      <c r="X86" s="67" t="s">
        <v>109</v>
      </c>
      <c r="Y86" s="69" t="s">
        <v>70</v>
      </c>
      <c r="AD86" s="5"/>
      <c r="AG86" s="5"/>
      <c r="AJ86" s="4"/>
      <c r="AM86" s="4"/>
      <c r="AN86" s="5"/>
      <c r="AP86" s="4"/>
      <c r="AW86" s="4"/>
    </row>
    <row r="87" spans="1:49">
      <c r="A87" s="91">
        <f t="shared" si="10"/>
        <v>1.2203695161853623E-2</v>
      </c>
      <c r="B87" s="66" t="s">
        <v>11</v>
      </c>
      <c r="C87" s="67" t="s">
        <v>7</v>
      </c>
      <c r="D87" s="119" t="s">
        <v>12</v>
      </c>
      <c r="E87" s="67">
        <f t="shared" si="11"/>
        <v>1.1567483565738032E-8</v>
      </c>
      <c r="F87" s="67" t="s">
        <v>67</v>
      </c>
      <c r="G87" s="67" t="s">
        <v>68</v>
      </c>
      <c r="H87" s="67" t="s">
        <v>69</v>
      </c>
      <c r="I87" s="67" t="s">
        <v>62</v>
      </c>
      <c r="J87" s="67" t="s">
        <v>109</v>
      </c>
      <c r="K87" s="67" t="s">
        <v>70</v>
      </c>
      <c r="O87" s="71">
        <f t="shared" si="12"/>
        <v>1.161555339902493E-2</v>
      </c>
      <c r="P87" s="66" t="s">
        <v>11</v>
      </c>
      <c r="Q87" s="67" t="s">
        <v>7</v>
      </c>
      <c r="R87" s="119" t="s">
        <v>12</v>
      </c>
      <c r="S87" s="67">
        <f t="shared" si="13"/>
        <v>1.1010003221824578E-8</v>
      </c>
      <c r="T87" s="67" t="s">
        <v>67</v>
      </c>
      <c r="U87" s="67" t="s">
        <v>68</v>
      </c>
      <c r="V87" s="67" t="s">
        <v>69</v>
      </c>
      <c r="W87" s="67" t="s">
        <v>62</v>
      </c>
      <c r="X87" s="67" t="s">
        <v>109</v>
      </c>
      <c r="Y87" s="69" t="s">
        <v>70</v>
      </c>
      <c r="AD87" s="5"/>
      <c r="AG87" s="5"/>
      <c r="AJ87" s="4"/>
      <c r="AM87" s="4"/>
      <c r="AN87" s="5"/>
      <c r="AP87" s="4"/>
      <c r="AW87" s="4"/>
    </row>
    <row r="88" spans="1:49">
      <c r="A88" s="91">
        <f t="shared" si="10"/>
        <v>2.3905365587751196E-2</v>
      </c>
      <c r="B88" s="66" t="s">
        <v>11</v>
      </c>
      <c r="C88" s="67" t="s">
        <v>7</v>
      </c>
      <c r="D88" s="119" t="s">
        <v>13</v>
      </c>
      <c r="E88" s="67">
        <f t="shared" si="11"/>
        <v>2.2659114301185968E-8</v>
      </c>
      <c r="F88" s="67" t="s">
        <v>67</v>
      </c>
      <c r="G88" s="67" t="s">
        <v>68</v>
      </c>
      <c r="H88" s="67" t="s">
        <v>69</v>
      </c>
      <c r="I88" s="67" t="s">
        <v>62</v>
      </c>
      <c r="J88" s="67" t="s">
        <v>109</v>
      </c>
      <c r="K88" s="67" t="s">
        <v>70</v>
      </c>
      <c r="O88" s="71">
        <f t="shared" si="12"/>
        <v>2.2753276513796581E-2</v>
      </c>
      <c r="P88" s="66" t="s">
        <v>11</v>
      </c>
      <c r="Q88" s="67" t="s">
        <v>7</v>
      </c>
      <c r="R88" s="119" t="s">
        <v>13</v>
      </c>
      <c r="S88" s="67">
        <f t="shared" si="13"/>
        <v>2.156708674293515E-8</v>
      </c>
      <c r="T88" s="67" t="s">
        <v>67</v>
      </c>
      <c r="U88" s="67" t="s">
        <v>68</v>
      </c>
      <c r="V88" s="67" t="s">
        <v>69</v>
      </c>
      <c r="W88" s="67" t="s">
        <v>62</v>
      </c>
      <c r="X88" s="67" t="s">
        <v>109</v>
      </c>
      <c r="Y88" s="69" t="s">
        <v>70</v>
      </c>
      <c r="AD88" s="5"/>
      <c r="AG88" s="5"/>
      <c r="AJ88" s="4"/>
      <c r="AM88" s="4"/>
      <c r="AN88" s="5"/>
      <c r="AP88" s="4"/>
      <c r="AW88" s="4"/>
    </row>
    <row r="89" spans="1:49">
      <c r="A89" s="91">
        <f t="shared" si="10"/>
        <v>4.2938020409363517E-3</v>
      </c>
      <c r="B89" s="66" t="s">
        <v>11</v>
      </c>
      <c r="C89" s="67" t="s">
        <v>7</v>
      </c>
      <c r="D89" s="119" t="s">
        <v>14</v>
      </c>
      <c r="E89" s="67">
        <f t="shared" si="11"/>
        <v>4.0699545411718973E-9</v>
      </c>
      <c r="F89" s="67" t="s">
        <v>67</v>
      </c>
      <c r="G89" s="67" t="s">
        <v>68</v>
      </c>
      <c r="H89" s="67" t="s">
        <v>69</v>
      </c>
      <c r="I89" s="67" t="s">
        <v>62</v>
      </c>
      <c r="J89" s="67" t="s">
        <v>109</v>
      </c>
      <c r="K89" s="67" t="s">
        <v>70</v>
      </c>
      <c r="O89" s="71">
        <f t="shared" si="12"/>
        <v>4.086867643763965E-3</v>
      </c>
      <c r="P89" s="66" t="s">
        <v>11</v>
      </c>
      <c r="Q89" s="67" t="s">
        <v>7</v>
      </c>
      <c r="R89" s="119" t="s">
        <v>14</v>
      </c>
      <c r="S89" s="67">
        <f t="shared" si="13"/>
        <v>3.8738081931411992E-9</v>
      </c>
      <c r="T89" s="67" t="s">
        <v>67</v>
      </c>
      <c r="U89" s="67" t="s">
        <v>68</v>
      </c>
      <c r="V89" s="67" t="s">
        <v>69</v>
      </c>
      <c r="W89" s="67" t="s">
        <v>62</v>
      </c>
      <c r="X89" s="67" t="s">
        <v>109</v>
      </c>
      <c r="Y89" s="69" t="s">
        <v>70</v>
      </c>
      <c r="AD89" s="5"/>
      <c r="AG89" s="5"/>
      <c r="AJ89" s="4"/>
      <c r="AM89" s="4"/>
      <c r="AN89" s="5"/>
      <c r="AP89" s="4"/>
      <c r="AW89" s="4"/>
    </row>
    <row r="90" spans="1:49">
      <c r="A90" s="91">
        <f t="shared" si="10"/>
        <v>1.8604242130941049E-3</v>
      </c>
      <c r="B90" s="66" t="s">
        <v>11</v>
      </c>
      <c r="C90" s="67" t="s">
        <v>7</v>
      </c>
      <c r="D90" s="119" t="s">
        <v>15</v>
      </c>
      <c r="E90" s="67">
        <f t="shared" si="11"/>
        <v>1.7634352730749811E-9</v>
      </c>
      <c r="F90" s="67" t="s">
        <v>67</v>
      </c>
      <c r="G90" s="67" t="s">
        <v>68</v>
      </c>
      <c r="H90" s="67" t="s">
        <v>69</v>
      </c>
      <c r="I90" s="67" t="s">
        <v>62</v>
      </c>
      <c r="J90" s="67" t="s">
        <v>109</v>
      </c>
      <c r="K90" s="67" t="s">
        <v>70</v>
      </c>
      <c r="O90" s="71">
        <f t="shared" si="12"/>
        <v>1.770763404479466E-3</v>
      </c>
      <c r="P90" s="66" t="s">
        <v>11</v>
      </c>
      <c r="Q90" s="67" t="s">
        <v>7</v>
      </c>
      <c r="R90" s="119" t="s">
        <v>15</v>
      </c>
      <c r="S90" s="67">
        <f t="shared" si="13"/>
        <v>1.6784487246250865E-9</v>
      </c>
      <c r="T90" s="67" t="s">
        <v>67</v>
      </c>
      <c r="U90" s="67" t="s">
        <v>68</v>
      </c>
      <c r="V90" s="67" t="s">
        <v>69</v>
      </c>
      <c r="W90" s="67" t="s">
        <v>62</v>
      </c>
      <c r="X90" s="67" t="s">
        <v>109</v>
      </c>
      <c r="Y90" s="69" t="s">
        <v>70</v>
      </c>
      <c r="AD90" s="5"/>
      <c r="AG90" s="5"/>
      <c r="AJ90" s="4"/>
      <c r="AM90" s="4"/>
      <c r="AN90" s="5"/>
      <c r="AP90" s="4"/>
      <c r="AW90" s="4"/>
    </row>
    <row r="91" spans="1:49">
      <c r="A91" s="91">
        <f t="shared" si="10"/>
        <v>5.8793557594570764E-2</v>
      </c>
      <c r="B91" s="66" t="s">
        <v>11</v>
      </c>
      <c r="C91" s="67" t="s">
        <v>7</v>
      </c>
      <c r="D91" s="119" t="s">
        <v>16</v>
      </c>
      <c r="E91" s="67">
        <f t="shared" si="11"/>
        <v>5.5728490610967557E-8</v>
      </c>
      <c r="F91" s="67" t="s">
        <v>67</v>
      </c>
      <c r="G91" s="67" t="s">
        <v>68</v>
      </c>
      <c r="H91" s="67" t="s">
        <v>69</v>
      </c>
      <c r="I91" s="67" t="s">
        <v>62</v>
      </c>
      <c r="J91" s="67" t="s">
        <v>109</v>
      </c>
      <c r="K91" s="67" t="s">
        <v>70</v>
      </c>
      <c r="O91" s="71">
        <f t="shared" si="12"/>
        <v>5.5960075919714761E-2</v>
      </c>
      <c r="P91" s="66" t="s">
        <v>11</v>
      </c>
      <c r="Q91" s="67" t="s">
        <v>7</v>
      </c>
      <c r="R91" s="119" t="s">
        <v>16</v>
      </c>
      <c r="S91" s="67">
        <f t="shared" si="13"/>
        <v>5.3042725990250961E-8</v>
      </c>
      <c r="T91" s="67" t="s">
        <v>67</v>
      </c>
      <c r="U91" s="67" t="s">
        <v>68</v>
      </c>
      <c r="V91" s="67" t="s">
        <v>69</v>
      </c>
      <c r="W91" s="67" t="s">
        <v>62</v>
      </c>
      <c r="X91" s="67" t="s">
        <v>109</v>
      </c>
      <c r="Y91" s="69" t="s">
        <v>70</v>
      </c>
      <c r="AD91" s="5"/>
      <c r="AG91" s="5"/>
      <c r="AJ91" s="4"/>
      <c r="AM91" s="4"/>
      <c r="AN91" s="5"/>
      <c r="AP91" s="4"/>
      <c r="AW91" s="4"/>
    </row>
    <row r="92" spans="1:49">
      <c r="A92" s="91">
        <f t="shared" si="10"/>
        <v>1.5279315578572771E-4</v>
      </c>
      <c r="B92" s="66" t="s">
        <v>11</v>
      </c>
      <c r="C92" s="67" t="s">
        <v>7</v>
      </c>
      <c r="D92" s="119" t="s">
        <v>17</v>
      </c>
      <c r="E92" s="67">
        <f t="shared" si="11"/>
        <v>1.4482763581585567E-10</v>
      </c>
      <c r="F92" s="67" t="s">
        <v>67</v>
      </c>
      <c r="G92" s="67" t="s">
        <v>68</v>
      </c>
      <c r="H92" s="67" t="s">
        <v>69</v>
      </c>
      <c r="I92" s="67" t="s">
        <v>62</v>
      </c>
      <c r="J92" s="67" t="s">
        <v>109</v>
      </c>
      <c r="K92" s="67" t="s">
        <v>70</v>
      </c>
      <c r="O92" s="71">
        <f t="shared" si="12"/>
        <v>1.4542948152148727E-4</v>
      </c>
      <c r="P92" s="66" t="s">
        <v>11</v>
      </c>
      <c r="Q92" s="67" t="s">
        <v>7</v>
      </c>
      <c r="R92" s="119" t="s">
        <v>17</v>
      </c>
      <c r="S92" s="67">
        <f t="shared" si="13"/>
        <v>1.3784784978340026E-10</v>
      </c>
      <c r="T92" s="67" t="s">
        <v>67</v>
      </c>
      <c r="U92" s="67" t="s">
        <v>68</v>
      </c>
      <c r="V92" s="67" t="s">
        <v>69</v>
      </c>
      <c r="W92" s="67" t="s">
        <v>62</v>
      </c>
      <c r="X92" s="67" t="s">
        <v>109</v>
      </c>
      <c r="Y92" s="69" t="s">
        <v>70</v>
      </c>
      <c r="AD92" s="5"/>
      <c r="AG92" s="5"/>
      <c r="AJ92" s="4"/>
      <c r="AM92" s="4"/>
      <c r="AN92" s="5"/>
      <c r="AP92" s="4"/>
      <c r="AW92" s="4"/>
    </row>
    <row r="93" spans="1:49">
      <c r="A93" s="91">
        <f t="shared" si="10"/>
        <v>3.6067053910761771E-4</v>
      </c>
      <c r="B93" s="66" t="s">
        <v>11</v>
      </c>
      <c r="C93" s="67" t="s">
        <v>7</v>
      </c>
      <c r="D93" s="119" t="s">
        <v>18</v>
      </c>
      <c r="E93" s="67">
        <f t="shared" si="11"/>
        <v>3.4186780958068032E-10</v>
      </c>
      <c r="F93" s="67" t="s">
        <v>67</v>
      </c>
      <c r="G93" s="67" t="s">
        <v>68</v>
      </c>
      <c r="H93" s="67" t="s">
        <v>69</v>
      </c>
      <c r="I93" s="67" t="s">
        <v>62</v>
      </c>
      <c r="J93" s="67" t="s">
        <v>109</v>
      </c>
      <c r="K93" s="67" t="s">
        <v>70</v>
      </c>
      <c r="M93" s="66"/>
      <c r="O93" s="71">
        <f t="shared" si="12"/>
        <v>3.4328847540823982E-4</v>
      </c>
      <c r="P93" s="66" t="s">
        <v>11</v>
      </c>
      <c r="Q93" s="67" t="s">
        <v>7</v>
      </c>
      <c r="R93" s="119" t="s">
        <v>18</v>
      </c>
      <c r="S93" s="67">
        <f t="shared" si="13"/>
        <v>3.2539191981823685E-10</v>
      </c>
      <c r="T93" s="67" t="s">
        <v>67</v>
      </c>
      <c r="U93" s="67" t="s">
        <v>68</v>
      </c>
      <c r="V93" s="67" t="s">
        <v>69</v>
      </c>
      <c r="W93" s="67" t="s">
        <v>62</v>
      </c>
      <c r="X93" s="67" t="s">
        <v>109</v>
      </c>
      <c r="Y93" s="69" t="s">
        <v>70</v>
      </c>
      <c r="AD93" s="5"/>
      <c r="AG93" s="5"/>
      <c r="AJ93" s="4"/>
      <c r="AM93" s="4"/>
      <c r="AN93" s="5"/>
      <c r="AP93" s="4"/>
      <c r="AW93" s="4"/>
    </row>
    <row r="94" spans="1:49">
      <c r="A94" s="91">
        <f t="shared" si="10"/>
        <v>6.7573559708504011E-2</v>
      </c>
      <c r="B94" s="66" t="s">
        <v>11</v>
      </c>
      <c r="C94" s="67" t="s">
        <v>7</v>
      </c>
      <c r="D94" s="119" t="s">
        <v>92</v>
      </c>
      <c r="E94" s="67">
        <f t="shared" si="11"/>
        <v>6.4050767496212333E-8</v>
      </c>
      <c r="F94" s="67" t="s">
        <v>67</v>
      </c>
      <c r="G94" s="67" t="s">
        <v>68</v>
      </c>
      <c r="H94" s="67" t="s">
        <v>69</v>
      </c>
      <c r="I94" s="67" t="s">
        <v>62</v>
      </c>
      <c r="J94" s="67" t="s">
        <v>109</v>
      </c>
      <c r="K94" s="67" t="s">
        <v>70</v>
      </c>
      <c r="O94" s="71">
        <f t="shared" si="12"/>
        <v>6.4316936857763046E-2</v>
      </c>
      <c r="P94" s="66" t="s">
        <v>11</v>
      </c>
      <c r="Q94" s="67" t="s">
        <v>7</v>
      </c>
      <c r="R94" s="119" t="s">
        <v>92</v>
      </c>
      <c r="S94" s="67">
        <f t="shared" si="13"/>
        <v>6.0963921192192471E-8</v>
      </c>
      <c r="T94" s="67" t="s">
        <v>67</v>
      </c>
      <c r="U94" s="67" t="s">
        <v>68</v>
      </c>
      <c r="V94" s="67" t="s">
        <v>69</v>
      </c>
      <c r="W94" s="67" t="s">
        <v>62</v>
      </c>
      <c r="X94" s="67" t="s">
        <v>109</v>
      </c>
      <c r="Y94" s="69" t="s">
        <v>70</v>
      </c>
      <c r="AD94" s="5"/>
      <c r="AG94" s="5"/>
      <c r="AJ94" s="4"/>
      <c r="AM94" s="4"/>
      <c r="AN94" s="5"/>
      <c r="AP94" s="4"/>
      <c r="AW94" s="4"/>
    </row>
    <row r="95" spans="1:49">
      <c r="A95" s="91">
        <f t="shared" si="10"/>
        <v>5.3388821339008842E-4</v>
      </c>
      <c r="B95" s="66" t="s">
        <v>11</v>
      </c>
      <c r="C95" s="67" t="s">
        <v>7</v>
      </c>
      <c r="D95" s="119" t="s">
        <v>20</v>
      </c>
      <c r="E95" s="67">
        <f t="shared" si="11"/>
        <v>5.0605517856880419E-10</v>
      </c>
      <c r="F95" s="67" t="s">
        <v>67</v>
      </c>
      <c r="G95" s="67" t="s">
        <v>68</v>
      </c>
      <c r="H95" s="67" t="s">
        <v>69</v>
      </c>
      <c r="I95" s="67" t="s">
        <v>62</v>
      </c>
      <c r="J95" s="67" t="s">
        <v>109</v>
      </c>
      <c r="K95" s="67" t="s">
        <v>70</v>
      </c>
      <c r="O95" s="71">
        <f t="shared" si="12"/>
        <v>5.0815814140679131E-4</v>
      </c>
      <c r="P95" s="66" t="s">
        <v>11</v>
      </c>
      <c r="Q95" s="67" t="s">
        <v>7</v>
      </c>
      <c r="R95" s="119" t="s">
        <v>20</v>
      </c>
      <c r="S95" s="67">
        <f t="shared" si="13"/>
        <v>4.816664847457738E-10</v>
      </c>
      <c r="T95" s="67" t="s">
        <v>67</v>
      </c>
      <c r="U95" s="67" t="s">
        <v>68</v>
      </c>
      <c r="V95" s="67" t="s">
        <v>69</v>
      </c>
      <c r="W95" s="67" t="s">
        <v>62</v>
      </c>
      <c r="X95" s="67" t="s">
        <v>109</v>
      </c>
      <c r="Y95" s="69" t="s">
        <v>70</v>
      </c>
      <c r="AD95" s="5"/>
      <c r="AG95" s="5"/>
      <c r="AJ95" s="4"/>
      <c r="AM95" s="4"/>
      <c r="AN95" s="5"/>
      <c r="AP95" s="4"/>
      <c r="AW95" s="4"/>
    </row>
    <row r="96" spans="1:49">
      <c r="A96" s="91">
        <f t="shared" si="10"/>
        <v>34.069029254723425</v>
      </c>
      <c r="B96" s="66" t="s">
        <v>11</v>
      </c>
      <c r="C96" s="67" t="s">
        <v>7</v>
      </c>
      <c r="D96" s="119" t="s">
        <v>21</v>
      </c>
      <c r="E96" s="67">
        <f t="shared" si="11"/>
        <v>3.2292918724856332E-5</v>
      </c>
      <c r="F96" s="67" t="s">
        <v>67</v>
      </c>
      <c r="G96" s="67" t="s">
        <v>68</v>
      </c>
      <c r="H96" s="67" t="s">
        <v>69</v>
      </c>
      <c r="I96" s="67" t="s">
        <v>62</v>
      </c>
      <c r="J96" s="67" t="s">
        <v>109</v>
      </c>
      <c r="K96" s="67" t="s">
        <v>96</v>
      </c>
      <c r="O96" s="71">
        <f t="shared" si="12"/>
        <v>32.427115173948252</v>
      </c>
      <c r="P96" s="66" t="s">
        <v>11</v>
      </c>
      <c r="Q96" s="67" t="s">
        <v>7</v>
      </c>
      <c r="R96" s="119" t="s">
        <v>21</v>
      </c>
      <c r="S96" s="67">
        <f t="shared" si="13"/>
        <v>3.0736602060614456E-5</v>
      </c>
      <c r="T96" s="67" t="s">
        <v>67</v>
      </c>
      <c r="U96" s="67" t="s">
        <v>68</v>
      </c>
      <c r="V96" s="67" t="s">
        <v>69</v>
      </c>
      <c r="W96" s="67" t="s">
        <v>62</v>
      </c>
      <c r="X96" s="67" t="s">
        <v>109</v>
      </c>
      <c r="Y96" s="69" t="s">
        <v>97</v>
      </c>
      <c r="AD96" s="5"/>
      <c r="AG96" s="5"/>
      <c r="AJ96" s="4"/>
      <c r="AM96" s="4"/>
      <c r="AN96" s="5"/>
      <c r="AP96" s="4"/>
      <c r="AW96" s="4"/>
    </row>
    <row r="97" spans="1:49">
      <c r="A97" s="91">
        <f t="shared" si="10"/>
        <v>1.2281233812867876E-2</v>
      </c>
      <c r="B97" s="66" t="s">
        <v>11</v>
      </c>
      <c r="C97" s="67" t="s">
        <v>7</v>
      </c>
      <c r="D97" s="67" t="s">
        <v>8</v>
      </c>
      <c r="E97" s="67">
        <f t="shared" si="11"/>
        <v>1.1640979917410309E-8</v>
      </c>
      <c r="F97" s="67" t="s">
        <v>67</v>
      </c>
      <c r="G97" s="67" t="s">
        <v>68</v>
      </c>
      <c r="H97" s="67" t="s">
        <v>69</v>
      </c>
      <c r="I97" s="67" t="s">
        <v>62</v>
      </c>
      <c r="J97" s="67" t="s">
        <v>110</v>
      </c>
      <c r="K97" s="67" t="s">
        <v>71</v>
      </c>
      <c r="O97" s="71">
        <f t="shared" si="12"/>
        <v>1.2281233812867876E-2</v>
      </c>
      <c r="P97" s="66" t="s">
        <v>11</v>
      </c>
      <c r="Q97" s="67" t="s">
        <v>7</v>
      </c>
      <c r="R97" s="67" t="s">
        <v>8</v>
      </c>
      <c r="S97" s="67">
        <f t="shared" si="13"/>
        <v>1.1640979917410309E-8</v>
      </c>
      <c r="T97" s="67" t="s">
        <v>67</v>
      </c>
      <c r="U97" s="67" t="s">
        <v>68</v>
      </c>
      <c r="V97" s="67" t="s">
        <v>69</v>
      </c>
      <c r="W97" s="67" t="s">
        <v>62</v>
      </c>
      <c r="X97" s="67" t="s">
        <v>110</v>
      </c>
      <c r="Y97" s="69" t="s">
        <v>71</v>
      </c>
      <c r="AD97" s="5"/>
      <c r="AG97" s="5"/>
      <c r="AJ97" s="4"/>
      <c r="AM97" s="4"/>
      <c r="AN97" s="5"/>
      <c r="AP97" s="4"/>
      <c r="AW97" s="4"/>
    </row>
    <row r="98" spans="1:49">
      <c r="A98" s="91">
        <f t="shared" si="10"/>
        <v>3.891523223008643E-2</v>
      </c>
      <c r="B98" s="66" t="s">
        <v>11</v>
      </c>
      <c r="C98" s="67" t="s">
        <v>7</v>
      </c>
      <c r="D98" s="119" t="s">
        <v>12</v>
      </c>
      <c r="E98" s="67">
        <f t="shared" si="11"/>
        <v>3.6886476047475287E-8</v>
      </c>
      <c r="F98" s="67" t="s">
        <v>67</v>
      </c>
      <c r="G98" s="67" t="s">
        <v>68</v>
      </c>
      <c r="H98" s="67" t="s">
        <v>69</v>
      </c>
      <c r="I98" s="67" t="s">
        <v>62</v>
      </c>
      <c r="J98" s="67" t="s">
        <v>110</v>
      </c>
      <c r="K98" s="67" t="s">
        <v>71</v>
      </c>
      <c r="O98" s="71">
        <f t="shared" si="12"/>
        <v>3.891523223008643E-2</v>
      </c>
      <c r="P98" s="66" t="s">
        <v>11</v>
      </c>
      <c r="Q98" s="67" t="s">
        <v>7</v>
      </c>
      <c r="R98" s="119" t="s">
        <v>12</v>
      </c>
      <c r="S98" s="67">
        <f t="shared" si="13"/>
        <v>3.6886476047475287E-8</v>
      </c>
      <c r="T98" s="67" t="s">
        <v>67</v>
      </c>
      <c r="U98" s="67" t="s">
        <v>68</v>
      </c>
      <c r="V98" s="67" t="s">
        <v>69</v>
      </c>
      <c r="W98" s="67" t="s">
        <v>62</v>
      </c>
      <c r="X98" s="67" t="s">
        <v>110</v>
      </c>
      <c r="Y98" s="69" t="s">
        <v>71</v>
      </c>
      <c r="AD98" s="5"/>
      <c r="AG98" s="5"/>
      <c r="AJ98" s="4"/>
      <c r="AM98" s="4"/>
      <c r="AN98" s="5"/>
      <c r="AP98" s="4"/>
      <c r="AW98" s="4"/>
    </row>
    <row r="99" spans="1:49">
      <c r="A99" s="91">
        <f t="shared" si="10"/>
        <v>7.6229604316923424E-2</v>
      </c>
      <c r="B99" s="66" t="s">
        <v>11</v>
      </c>
      <c r="C99" s="67" t="s">
        <v>7</v>
      </c>
      <c r="D99" s="119" t="s">
        <v>13</v>
      </c>
      <c r="E99" s="67">
        <f t="shared" si="11"/>
        <v>7.225554911556723E-8</v>
      </c>
      <c r="F99" s="67" t="s">
        <v>67</v>
      </c>
      <c r="G99" s="67" t="s">
        <v>68</v>
      </c>
      <c r="H99" s="67" t="s">
        <v>69</v>
      </c>
      <c r="I99" s="67" t="s">
        <v>62</v>
      </c>
      <c r="J99" s="67" t="s">
        <v>110</v>
      </c>
      <c r="K99" s="67" t="s">
        <v>71</v>
      </c>
      <c r="O99" s="71">
        <f t="shared" si="12"/>
        <v>7.6229604316923424E-2</v>
      </c>
      <c r="P99" s="66" t="s">
        <v>11</v>
      </c>
      <c r="Q99" s="67" t="s">
        <v>7</v>
      </c>
      <c r="R99" s="119" t="s">
        <v>13</v>
      </c>
      <c r="S99" s="67">
        <f t="shared" si="13"/>
        <v>7.225554911556723E-8</v>
      </c>
      <c r="T99" s="67" t="s">
        <v>67</v>
      </c>
      <c r="U99" s="67" t="s">
        <v>68</v>
      </c>
      <c r="V99" s="67" t="s">
        <v>69</v>
      </c>
      <c r="W99" s="67" t="s">
        <v>62</v>
      </c>
      <c r="X99" s="67" t="s">
        <v>110</v>
      </c>
      <c r="Y99" s="69" t="s">
        <v>71</v>
      </c>
      <c r="AD99" s="5"/>
      <c r="AG99" s="5"/>
      <c r="AJ99" s="4"/>
      <c r="AM99" s="4"/>
      <c r="AN99" s="5"/>
      <c r="AP99" s="4"/>
      <c r="AW99" s="4"/>
    </row>
    <row r="100" spans="1:49">
      <c r="A100" s="91">
        <f t="shared" si="10"/>
        <v>1.3692107296760533E-2</v>
      </c>
      <c r="B100" s="66" t="s">
        <v>11</v>
      </c>
      <c r="C100" s="67" t="s">
        <v>7</v>
      </c>
      <c r="D100" s="119" t="s">
        <v>14</v>
      </c>
      <c r="E100" s="67">
        <f t="shared" si="11"/>
        <v>1.2978300755223256E-8</v>
      </c>
      <c r="F100" s="67" t="s">
        <v>67</v>
      </c>
      <c r="G100" s="67" t="s">
        <v>68</v>
      </c>
      <c r="H100" s="67" t="s">
        <v>69</v>
      </c>
      <c r="I100" s="67" t="s">
        <v>62</v>
      </c>
      <c r="J100" s="67" t="s">
        <v>110</v>
      </c>
      <c r="K100" s="67" t="s">
        <v>71</v>
      </c>
      <c r="O100" s="71">
        <f t="shared" si="12"/>
        <v>1.3692107296760533E-2</v>
      </c>
      <c r="P100" s="66" t="s">
        <v>11</v>
      </c>
      <c r="Q100" s="67" t="s">
        <v>7</v>
      </c>
      <c r="R100" s="119" t="s">
        <v>14</v>
      </c>
      <c r="S100" s="67">
        <f t="shared" si="13"/>
        <v>1.2978300755223256E-8</v>
      </c>
      <c r="T100" s="67" t="s">
        <v>67</v>
      </c>
      <c r="U100" s="67" t="s">
        <v>68</v>
      </c>
      <c r="V100" s="67" t="s">
        <v>69</v>
      </c>
      <c r="W100" s="67" t="s">
        <v>62</v>
      </c>
      <c r="X100" s="67" t="s">
        <v>110</v>
      </c>
      <c r="Y100" s="69" t="s">
        <v>71</v>
      </c>
      <c r="AD100" s="5"/>
      <c r="AG100" s="5"/>
      <c r="AJ100" s="4"/>
      <c r="AM100" s="4"/>
      <c r="AN100" s="5"/>
      <c r="AP100" s="4"/>
      <c r="AW100" s="4"/>
    </row>
    <row r="101" spans="1:49">
      <c r="A101" s="91">
        <f t="shared" si="10"/>
        <v>5.9325343134870806E-3</v>
      </c>
      <c r="B101" s="66" t="s">
        <v>11</v>
      </c>
      <c r="C101" s="67" t="s">
        <v>7</v>
      </c>
      <c r="D101" s="119" t="s">
        <v>15</v>
      </c>
      <c r="E101" s="67">
        <f t="shared" si="11"/>
        <v>5.6232552734474705E-9</v>
      </c>
      <c r="F101" s="67" t="s">
        <v>67</v>
      </c>
      <c r="G101" s="67" t="s">
        <v>68</v>
      </c>
      <c r="H101" s="67" t="s">
        <v>69</v>
      </c>
      <c r="I101" s="67" t="s">
        <v>62</v>
      </c>
      <c r="J101" s="67" t="s">
        <v>110</v>
      </c>
      <c r="K101" s="67" t="s">
        <v>71</v>
      </c>
      <c r="O101" s="71">
        <f t="shared" si="12"/>
        <v>5.9325343134870806E-3</v>
      </c>
      <c r="P101" s="66" t="s">
        <v>11</v>
      </c>
      <c r="Q101" s="67" t="s">
        <v>7</v>
      </c>
      <c r="R101" s="119" t="s">
        <v>15</v>
      </c>
      <c r="S101" s="67">
        <f t="shared" si="13"/>
        <v>5.6232552734474705E-9</v>
      </c>
      <c r="T101" s="67" t="s">
        <v>67</v>
      </c>
      <c r="U101" s="67" t="s">
        <v>68</v>
      </c>
      <c r="V101" s="67" t="s">
        <v>69</v>
      </c>
      <c r="W101" s="67" t="s">
        <v>62</v>
      </c>
      <c r="X101" s="67" t="s">
        <v>110</v>
      </c>
      <c r="Y101" s="69" t="s">
        <v>71</v>
      </c>
      <c r="AD101" s="5"/>
      <c r="AG101" s="5"/>
      <c r="AJ101" s="4"/>
      <c r="AM101" s="4"/>
      <c r="AN101" s="5"/>
      <c r="AP101" s="4"/>
      <c r="AW101" s="4"/>
    </row>
    <row r="102" spans="1:49">
      <c r="A102" s="91">
        <f t="shared" si="10"/>
        <v>0.1874813257034981</v>
      </c>
      <c r="B102" s="66" t="s">
        <v>11</v>
      </c>
      <c r="C102" s="67" t="s">
        <v>7</v>
      </c>
      <c r="D102" s="119" t="s">
        <v>16</v>
      </c>
      <c r="E102" s="67">
        <f t="shared" si="11"/>
        <v>1.7770741772843422E-7</v>
      </c>
      <c r="F102" s="67" t="s">
        <v>67</v>
      </c>
      <c r="G102" s="67" t="s">
        <v>68</v>
      </c>
      <c r="H102" s="67" t="s">
        <v>69</v>
      </c>
      <c r="I102" s="67" t="s">
        <v>62</v>
      </c>
      <c r="J102" s="67" t="s">
        <v>110</v>
      </c>
      <c r="K102" s="67" t="s">
        <v>71</v>
      </c>
      <c r="O102" s="71">
        <f t="shared" si="12"/>
        <v>0.1874813257034981</v>
      </c>
      <c r="P102" s="66" t="s">
        <v>11</v>
      </c>
      <c r="Q102" s="67" t="s">
        <v>7</v>
      </c>
      <c r="R102" s="119" t="s">
        <v>16</v>
      </c>
      <c r="S102" s="67">
        <f t="shared" si="13"/>
        <v>1.7770741772843422E-7</v>
      </c>
      <c r="T102" s="67" t="s">
        <v>67</v>
      </c>
      <c r="U102" s="67" t="s">
        <v>68</v>
      </c>
      <c r="V102" s="67" t="s">
        <v>69</v>
      </c>
      <c r="W102" s="67" t="s">
        <v>62</v>
      </c>
      <c r="X102" s="67" t="s">
        <v>110</v>
      </c>
      <c r="Y102" s="69" t="s">
        <v>71</v>
      </c>
      <c r="AD102" s="5"/>
      <c r="AG102" s="5"/>
      <c r="AJ102" s="4"/>
      <c r="AM102" s="4"/>
      <c r="AN102" s="5"/>
      <c r="AP102" s="4"/>
      <c r="AW102" s="4"/>
    </row>
    <row r="103" spans="1:49">
      <c r="A103" s="91">
        <f t="shared" si="10"/>
        <v>4.8722793069719972E-4</v>
      </c>
      <c r="B103" s="66" t="s">
        <v>11</v>
      </c>
      <c r="C103" s="67" t="s">
        <v>7</v>
      </c>
      <c r="D103" s="119" t="s">
        <v>17</v>
      </c>
      <c r="E103" s="67">
        <f t="shared" si="11"/>
        <v>4.6182742246180074E-10</v>
      </c>
      <c r="F103" s="67" t="s">
        <v>67</v>
      </c>
      <c r="G103" s="67" t="s">
        <v>68</v>
      </c>
      <c r="H103" s="67" t="s">
        <v>69</v>
      </c>
      <c r="I103" s="67" t="s">
        <v>62</v>
      </c>
      <c r="J103" s="67" t="s">
        <v>110</v>
      </c>
      <c r="K103" s="67" t="s">
        <v>71</v>
      </c>
      <c r="O103" s="71">
        <f t="shared" si="12"/>
        <v>4.8722793069719972E-4</v>
      </c>
      <c r="P103" s="66" t="s">
        <v>11</v>
      </c>
      <c r="Q103" s="67" t="s">
        <v>7</v>
      </c>
      <c r="R103" s="119" t="s">
        <v>17</v>
      </c>
      <c r="S103" s="67">
        <f t="shared" si="13"/>
        <v>4.6182742246180074E-10</v>
      </c>
      <c r="T103" s="67" t="s">
        <v>67</v>
      </c>
      <c r="U103" s="67" t="s">
        <v>68</v>
      </c>
      <c r="V103" s="67" t="s">
        <v>69</v>
      </c>
      <c r="W103" s="67" t="s">
        <v>62</v>
      </c>
      <c r="X103" s="67" t="s">
        <v>110</v>
      </c>
      <c r="Y103" s="69" t="s">
        <v>71</v>
      </c>
      <c r="AD103" s="5"/>
      <c r="AG103" s="5"/>
      <c r="AJ103" s="4"/>
      <c r="AM103" s="4"/>
      <c r="AN103" s="5"/>
      <c r="AP103" s="4"/>
      <c r="AW103" s="4"/>
    </row>
    <row r="104" spans="1:49">
      <c r="A104" s="91">
        <f t="shared" si="10"/>
        <v>1.1501088483261937E-3</v>
      </c>
      <c r="B104" s="66" t="s">
        <v>11</v>
      </c>
      <c r="C104" s="67" t="s">
        <v>7</v>
      </c>
      <c r="D104" s="119" t="s">
        <v>18</v>
      </c>
      <c r="E104" s="67">
        <f t="shared" si="11"/>
        <v>1.0901505671338329E-9</v>
      </c>
      <c r="F104" s="67" t="s">
        <v>67</v>
      </c>
      <c r="G104" s="67" t="s">
        <v>68</v>
      </c>
      <c r="H104" s="67" t="s">
        <v>69</v>
      </c>
      <c r="I104" s="67" t="s">
        <v>62</v>
      </c>
      <c r="J104" s="67" t="s">
        <v>110</v>
      </c>
      <c r="K104" s="67" t="s">
        <v>71</v>
      </c>
      <c r="O104" s="71">
        <f t="shared" si="12"/>
        <v>1.1501088483261937E-3</v>
      </c>
      <c r="P104" s="66" t="s">
        <v>11</v>
      </c>
      <c r="Q104" s="67" t="s">
        <v>7</v>
      </c>
      <c r="R104" s="119" t="s">
        <v>18</v>
      </c>
      <c r="S104" s="67">
        <f t="shared" si="13"/>
        <v>1.0901505671338329E-9</v>
      </c>
      <c r="T104" s="67" t="s">
        <v>67</v>
      </c>
      <c r="U104" s="67" t="s">
        <v>68</v>
      </c>
      <c r="V104" s="67" t="s">
        <v>69</v>
      </c>
      <c r="W104" s="67" t="s">
        <v>62</v>
      </c>
      <c r="X104" s="67" t="s">
        <v>110</v>
      </c>
      <c r="Y104" s="69" t="s">
        <v>71</v>
      </c>
      <c r="AD104" s="5"/>
      <c r="AG104" s="5"/>
      <c r="AJ104" s="4"/>
      <c r="AM104" s="4"/>
      <c r="AN104" s="5"/>
      <c r="AP104" s="4"/>
      <c r="AW104" s="4"/>
    </row>
    <row r="105" spans="1:49">
      <c r="A105" s="91">
        <f t="shared" si="10"/>
        <v>0.21547906054633278</v>
      </c>
      <c r="B105" s="66" t="s">
        <v>11</v>
      </c>
      <c r="C105" s="67" t="s">
        <v>7</v>
      </c>
      <c r="D105" s="119" t="s">
        <v>92</v>
      </c>
      <c r="E105" s="67">
        <f t="shared" si="11"/>
        <v>2.0424555502022065E-7</v>
      </c>
      <c r="F105" s="67" t="s">
        <v>67</v>
      </c>
      <c r="G105" s="67" t="s">
        <v>68</v>
      </c>
      <c r="H105" s="67" t="s">
        <v>69</v>
      </c>
      <c r="I105" s="67" t="s">
        <v>62</v>
      </c>
      <c r="J105" s="67" t="s">
        <v>110</v>
      </c>
      <c r="K105" s="67" t="s">
        <v>71</v>
      </c>
      <c r="O105" s="71">
        <f t="shared" si="12"/>
        <v>0.21547906054633278</v>
      </c>
      <c r="P105" s="66" t="s">
        <v>11</v>
      </c>
      <c r="Q105" s="67" t="s">
        <v>7</v>
      </c>
      <c r="R105" s="119" t="s">
        <v>92</v>
      </c>
      <c r="S105" s="67">
        <f t="shared" si="13"/>
        <v>2.0424555502022065E-7</v>
      </c>
      <c r="T105" s="67" t="s">
        <v>67</v>
      </c>
      <c r="U105" s="67" t="s">
        <v>68</v>
      </c>
      <c r="V105" s="67" t="s">
        <v>69</v>
      </c>
      <c r="W105" s="67" t="s">
        <v>62</v>
      </c>
      <c r="X105" s="67" t="s">
        <v>110</v>
      </c>
      <c r="Y105" s="69" t="s">
        <v>71</v>
      </c>
      <c r="AD105" s="5"/>
      <c r="AG105" s="5"/>
      <c r="AJ105" s="4"/>
      <c r="AM105" s="4"/>
      <c r="AN105" s="5"/>
      <c r="AP105" s="4"/>
      <c r="AW105" s="4"/>
    </row>
    <row r="106" spans="1:49">
      <c r="A106" s="91">
        <f t="shared" si="10"/>
        <v>1.7024666327231906E-3</v>
      </c>
      <c r="B106" s="66" t="s">
        <v>11</v>
      </c>
      <c r="C106" s="67" t="s">
        <v>7</v>
      </c>
      <c r="D106" s="119" t="s">
        <v>20</v>
      </c>
      <c r="E106" s="67">
        <f t="shared" si="11"/>
        <v>1.6137124480788538E-9</v>
      </c>
      <c r="F106" s="67" t="s">
        <v>67</v>
      </c>
      <c r="G106" s="67" t="s">
        <v>68</v>
      </c>
      <c r="H106" s="67" t="s">
        <v>69</v>
      </c>
      <c r="I106" s="67" t="s">
        <v>62</v>
      </c>
      <c r="J106" s="67" t="s">
        <v>110</v>
      </c>
      <c r="K106" s="67" t="s">
        <v>71</v>
      </c>
      <c r="O106" s="71">
        <f t="shared" si="12"/>
        <v>1.7024666327231906E-3</v>
      </c>
      <c r="P106" s="66" t="s">
        <v>11</v>
      </c>
      <c r="Q106" s="67" t="s">
        <v>7</v>
      </c>
      <c r="R106" s="119" t="s">
        <v>20</v>
      </c>
      <c r="S106" s="67">
        <f t="shared" si="13"/>
        <v>1.6137124480788538E-9</v>
      </c>
      <c r="T106" s="67" t="s">
        <v>67</v>
      </c>
      <c r="U106" s="67" t="s">
        <v>68</v>
      </c>
      <c r="V106" s="67" t="s">
        <v>69</v>
      </c>
      <c r="W106" s="67" t="s">
        <v>62</v>
      </c>
      <c r="X106" s="67" t="s">
        <v>110</v>
      </c>
      <c r="Y106" s="69" t="s">
        <v>71</v>
      </c>
      <c r="AD106" s="5"/>
      <c r="AG106" s="5"/>
      <c r="AJ106" s="4"/>
      <c r="AM106" s="4"/>
      <c r="AN106" s="5"/>
      <c r="AP106" s="4"/>
      <c r="AW106" s="4"/>
    </row>
    <row r="107" spans="1:49">
      <c r="A107" s="91">
        <f t="shared" si="10"/>
        <v>108.63956922206452</v>
      </c>
      <c r="B107" s="66" t="s">
        <v>11</v>
      </c>
      <c r="C107" s="67" t="s">
        <v>7</v>
      </c>
      <c r="D107" s="119" t="s">
        <v>21</v>
      </c>
      <c r="E107" s="67">
        <f t="shared" si="11"/>
        <v>1.0297589499721756E-4</v>
      </c>
      <c r="F107" s="67" t="s">
        <v>67</v>
      </c>
      <c r="G107" s="67" t="s">
        <v>68</v>
      </c>
      <c r="H107" s="67" t="s">
        <v>69</v>
      </c>
      <c r="I107" s="67" t="s">
        <v>62</v>
      </c>
      <c r="J107" s="67" t="s">
        <v>110</v>
      </c>
      <c r="K107" s="67" t="s">
        <v>96</v>
      </c>
      <c r="O107" s="71">
        <f t="shared" si="12"/>
        <v>108.63956922206452</v>
      </c>
      <c r="P107" s="66" t="s">
        <v>11</v>
      </c>
      <c r="Q107" s="67" t="s">
        <v>7</v>
      </c>
      <c r="R107" s="119" t="s">
        <v>21</v>
      </c>
      <c r="S107" s="67">
        <f t="shared" si="13"/>
        <v>1.0297589499721756E-4</v>
      </c>
      <c r="T107" s="67" t="s">
        <v>67</v>
      </c>
      <c r="U107" s="67" t="s">
        <v>68</v>
      </c>
      <c r="V107" s="67" t="s">
        <v>69</v>
      </c>
      <c r="W107" s="67" t="s">
        <v>62</v>
      </c>
      <c r="X107" s="67" t="s">
        <v>110</v>
      </c>
      <c r="Y107" s="67" t="s">
        <v>97</v>
      </c>
      <c r="AD107" s="5"/>
      <c r="AG107" s="5"/>
      <c r="AJ107" s="4"/>
      <c r="AM107" s="4"/>
      <c r="AN107" s="5"/>
      <c r="AP107" s="4"/>
      <c r="AW107" s="4"/>
    </row>
    <row r="108" spans="1:49">
      <c r="A108" s="91">
        <f t="shared" ref="A108:A119" si="14">B59</f>
        <v>1.8327975697940226</v>
      </c>
      <c r="B108" s="66" t="s">
        <v>11</v>
      </c>
      <c r="C108" s="67" t="s">
        <v>120</v>
      </c>
      <c r="D108" s="67" t="s">
        <v>8</v>
      </c>
      <c r="E108" s="67">
        <f t="shared" si="11"/>
        <v>1.7372488813213487E-6</v>
      </c>
      <c r="F108" s="67" t="s">
        <v>67</v>
      </c>
      <c r="G108" s="67" t="s">
        <v>68</v>
      </c>
      <c r="H108" s="67" t="s">
        <v>69</v>
      </c>
      <c r="I108" s="67" t="s">
        <v>62</v>
      </c>
      <c r="J108" s="67" t="s">
        <v>106</v>
      </c>
      <c r="K108" s="67" t="s">
        <v>72</v>
      </c>
      <c r="O108" s="65">
        <f t="shared" ref="O108:O119" si="15">E59</f>
        <v>1.743494399873029</v>
      </c>
      <c r="P108" s="66" t="s">
        <v>11</v>
      </c>
      <c r="Q108" s="67" t="s">
        <v>120</v>
      </c>
      <c r="R108" s="67" t="s">
        <v>8</v>
      </c>
      <c r="S108" s="67">
        <f t="shared" si="13"/>
        <v>1.6526013268938663E-6</v>
      </c>
      <c r="T108" s="67" t="s">
        <v>67</v>
      </c>
      <c r="U108" s="67" t="s">
        <v>68</v>
      </c>
      <c r="V108" s="67" t="s">
        <v>69</v>
      </c>
      <c r="W108" s="67" t="s">
        <v>62</v>
      </c>
      <c r="X108" s="67" t="s">
        <v>106</v>
      </c>
      <c r="Y108" s="69" t="s">
        <v>72</v>
      </c>
      <c r="AD108" s="5"/>
      <c r="AG108" s="5"/>
      <c r="AJ108" s="4"/>
      <c r="AM108" s="4"/>
      <c r="AN108" s="5"/>
      <c r="AP108" s="4"/>
      <c r="AW108" s="4"/>
    </row>
    <row r="109" spans="1:49">
      <c r="A109" s="91">
        <f t="shared" si="14"/>
        <v>9.7502212905371071</v>
      </c>
      <c r="B109" s="66" t="s">
        <v>11</v>
      </c>
      <c r="C109" s="67" t="s">
        <v>120</v>
      </c>
      <c r="D109" s="119" t="s">
        <v>12</v>
      </c>
      <c r="E109" s="67">
        <f t="shared" si="11"/>
        <v>9.241915915201049E-6</v>
      </c>
      <c r="F109" s="67" t="s">
        <v>67</v>
      </c>
      <c r="G109" s="67" t="s">
        <v>68</v>
      </c>
      <c r="H109" s="67" t="s">
        <v>69</v>
      </c>
      <c r="I109" s="67" t="s">
        <v>62</v>
      </c>
      <c r="J109" s="67" t="s">
        <v>106</v>
      </c>
      <c r="K109" s="67" t="s">
        <v>72</v>
      </c>
      <c r="O109" s="65">
        <f t="shared" si="15"/>
        <v>9.2800619072805439</v>
      </c>
      <c r="P109" s="66" t="s">
        <v>11</v>
      </c>
      <c r="Q109" s="67" t="s">
        <v>120</v>
      </c>
      <c r="R109" s="119" t="s">
        <v>12</v>
      </c>
      <c r="S109" s="67">
        <f t="shared" si="13"/>
        <v>8.7962672106924581E-6</v>
      </c>
      <c r="T109" s="67" t="s">
        <v>67</v>
      </c>
      <c r="U109" s="67" t="s">
        <v>68</v>
      </c>
      <c r="V109" s="67" t="s">
        <v>69</v>
      </c>
      <c r="W109" s="67" t="s">
        <v>62</v>
      </c>
      <c r="X109" s="67" t="s">
        <v>106</v>
      </c>
      <c r="Y109" s="69" t="s">
        <v>72</v>
      </c>
      <c r="AD109" s="5"/>
      <c r="AG109" s="5"/>
      <c r="AJ109" s="4"/>
      <c r="AM109" s="4"/>
      <c r="AN109" s="5"/>
      <c r="AP109" s="4"/>
      <c r="AW109" s="4"/>
    </row>
    <row r="110" spans="1:49">
      <c r="A110" s="91">
        <f t="shared" si="14"/>
        <v>13.382054372137185</v>
      </c>
      <c r="B110" s="66" t="s">
        <v>11</v>
      </c>
      <c r="C110" s="67" t="s">
        <v>120</v>
      </c>
      <c r="D110" s="119" t="s">
        <v>13</v>
      </c>
      <c r="E110" s="67">
        <f t="shared" si="11"/>
        <v>1.2684411727144251E-5</v>
      </c>
      <c r="F110" s="67" t="s">
        <v>67</v>
      </c>
      <c r="G110" s="67" t="s">
        <v>68</v>
      </c>
      <c r="H110" s="67" t="s">
        <v>69</v>
      </c>
      <c r="I110" s="67" t="s">
        <v>62</v>
      </c>
      <c r="J110" s="67" t="s">
        <v>106</v>
      </c>
      <c r="K110" s="67" t="s">
        <v>72</v>
      </c>
      <c r="O110" s="65">
        <f t="shared" si="15"/>
        <v>12.741886866553655</v>
      </c>
      <c r="P110" s="66" t="s">
        <v>11</v>
      </c>
      <c r="Q110" s="67" t="s">
        <v>120</v>
      </c>
      <c r="R110" s="119" t="s">
        <v>13</v>
      </c>
      <c r="S110" s="67">
        <f t="shared" si="13"/>
        <v>1.2077617882989246E-5</v>
      </c>
      <c r="T110" s="67" t="s">
        <v>67</v>
      </c>
      <c r="U110" s="67" t="s">
        <v>68</v>
      </c>
      <c r="V110" s="67" t="s">
        <v>69</v>
      </c>
      <c r="W110" s="67" t="s">
        <v>62</v>
      </c>
      <c r="X110" s="67" t="s">
        <v>106</v>
      </c>
      <c r="Y110" s="69" t="s">
        <v>72</v>
      </c>
      <c r="AD110" s="5"/>
      <c r="AG110" s="5"/>
      <c r="AJ110" s="4"/>
      <c r="AM110" s="4"/>
      <c r="AN110" s="5"/>
      <c r="AP110" s="4"/>
      <c r="AW110" s="4"/>
    </row>
    <row r="111" spans="1:49">
      <c r="A111" s="91">
        <f t="shared" si="14"/>
        <v>0.26627652325998541</v>
      </c>
      <c r="B111" s="66" t="s">
        <v>11</v>
      </c>
      <c r="C111" s="67" t="s">
        <v>120</v>
      </c>
      <c r="D111" s="119" t="s">
        <v>14</v>
      </c>
      <c r="E111" s="67">
        <f t="shared" si="11"/>
        <v>2.5239480877723735E-7</v>
      </c>
      <c r="F111" s="67" t="s">
        <v>67</v>
      </c>
      <c r="G111" s="67" t="s">
        <v>68</v>
      </c>
      <c r="H111" s="67" t="s">
        <v>69</v>
      </c>
      <c r="I111" s="67" t="s">
        <v>62</v>
      </c>
      <c r="J111" s="67" t="s">
        <v>106</v>
      </c>
      <c r="K111" s="67" t="s">
        <v>72</v>
      </c>
      <c r="O111" s="65">
        <f t="shared" si="15"/>
        <v>0.25459501570533349</v>
      </c>
      <c r="P111" s="66" t="s">
        <v>11</v>
      </c>
      <c r="Q111" s="67" t="s">
        <v>120</v>
      </c>
      <c r="R111" s="119" t="s">
        <v>14</v>
      </c>
      <c r="S111" s="67">
        <f t="shared" si="13"/>
        <v>2.4132228976808861E-7</v>
      </c>
      <c r="T111" s="67" t="s">
        <v>67</v>
      </c>
      <c r="U111" s="67" t="s">
        <v>68</v>
      </c>
      <c r="V111" s="67" t="s">
        <v>69</v>
      </c>
      <c r="W111" s="67" t="s">
        <v>62</v>
      </c>
      <c r="X111" s="67" t="s">
        <v>106</v>
      </c>
      <c r="Y111" s="69" t="s">
        <v>72</v>
      </c>
      <c r="AD111" s="5"/>
      <c r="AG111" s="5"/>
      <c r="AJ111" s="4"/>
      <c r="AM111" s="4"/>
      <c r="AN111" s="5"/>
      <c r="AP111" s="4"/>
      <c r="AW111" s="4"/>
    </row>
    <row r="112" spans="1:49">
      <c r="A112" s="91">
        <f t="shared" si="14"/>
        <v>0.24191436018121529</v>
      </c>
      <c r="B112" s="66" t="s">
        <v>11</v>
      </c>
      <c r="C112" s="67" t="s">
        <v>120</v>
      </c>
      <c r="D112" s="119" t="s">
        <v>15</v>
      </c>
      <c r="E112" s="67">
        <f t="shared" si="11"/>
        <v>2.2930271107224199E-7</v>
      </c>
      <c r="F112" s="67" t="s">
        <v>67</v>
      </c>
      <c r="G112" s="67" t="s">
        <v>68</v>
      </c>
      <c r="H112" s="67" t="s">
        <v>69</v>
      </c>
      <c r="I112" s="67" t="s">
        <v>62</v>
      </c>
      <c r="J112" s="67" t="s">
        <v>106</v>
      </c>
      <c r="K112" s="67" t="s">
        <v>72</v>
      </c>
      <c r="O112" s="65">
        <f t="shared" si="15"/>
        <v>0.23143277567953896</v>
      </c>
      <c r="P112" s="66" t="s">
        <v>11</v>
      </c>
      <c r="Q112" s="67" t="s">
        <v>120</v>
      </c>
      <c r="R112" s="119" t="s">
        <v>15</v>
      </c>
      <c r="S112" s="67">
        <f t="shared" si="13"/>
        <v>2.1936755988581893E-7</v>
      </c>
      <c r="T112" s="67" t="s">
        <v>67</v>
      </c>
      <c r="U112" s="67" t="s">
        <v>68</v>
      </c>
      <c r="V112" s="67" t="s">
        <v>69</v>
      </c>
      <c r="W112" s="67" t="s">
        <v>62</v>
      </c>
      <c r="X112" s="67" t="s">
        <v>106</v>
      </c>
      <c r="Y112" s="69" t="s">
        <v>72</v>
      </c>
      <c r="AD112" s="5"/>
      <c r="AG112" s="5"/>
      <c r="AJ112" s="4"/>
      <c r="AM112" s="4"/>
      <c r="AN112" s="5"/>
      <c r="AP112" s="4"/>
      <c r="AW112" s="4"/>
    </row>
    <row r="113" spans="1:49">
      <c r="A113" s="91">
        <f>B64</f>
        <v>0.51988172750943851</v>
      </c>
      <c r="B113" s="66" t="s">
        <v>11</v>
      </c>
      <c r="C113" s="67" t="s">
        <v>120</v>
      </c>
      <c r="D113" s="119" t="s">
        <v>16</v>
      </c>
      <c r="E113" s="67">
        <f t="shared" si="11"/>
        <v>4.9277888863453889E-7</v>
      </c>
      <c r="F113" s="67" t="s">
        <v>67</v>
      </c>
      <c r="G113" s="67" t="s">
        <v>68</v>
      </c>
      <c r="H113" s="67" t="s">
        <v>69</v>
      </c>
      <c r="I113" s="67" t="s">
        <v>62</v>
      </c>
      <c r="J113" s="67" t="s">
        <v>106</v>
      </c>
      <c r="K113" s="67" t="s">
        <v>72</v>
      </c>
      <c r="O113" s="65">
        <f t="shared" si="15"/>
        <v>0.49437976124585098</v>
      </c>
      <c r="P113" s="66" t="s">
        <v>11</v>
      </c>
      <c r="Q113" s="67" t="s">
        <v>120</v>
      </c>
      <c r="R113" s="119" t="s">
        <v>16</v>
      </c>
      <c r="S113" s="67">
        <f t="shared" si="13"/>
        <v>4.6860640876383976E-7</v>
      </c>
      <c r="T113" s="67" t="s">
        <v>67</v>
      </c>
      <c r="U113" s="67" t="s">
        <v>68</v>
      </c>
      <c r="V113" s="67" t="s">
        <v>69</v>
      </c>
      <c r="W113" s="67" t="s">
        <v>62</v>
      </c>
      <c r="X113" s="67" t="s">
        <v>106</v>
      </c>
      <c r="Y113" s="69" t="s">
        <v>72</v>
      </c>
      <c r="AD113" s="5"/>
      <c r="AG113" s="5"/>
      <c r="AJ113" s="4"/>
      <c r="AM113" s="4"/>
      <c r="AN113" s="5"/>
      <c r="AP113" s="4"/>
      <c r="AW113" s="4"/>
    </row>
    <row r="114" spans="1:49">
      <c r="A114" s="91">
        <f t="shared" si="14"/>
        <v>9.5289423712418025E-2</v>
      </c>
      <c r="B114" s="66" t="s">
        <v>11</v>
      </c>
      <c r="C114" s="67" t="s">
        <v>120</v>
      </c>
      <c r="D114" s="119" t="s">
        <v>17</v>
      </c>
      <c r="E114" s="67">
        <f t="shared" si="11"/>
        <v>9.0321728637363069E-8</v>
      </c>
      <c r="F114" s="67" t="s">
        <v>67</v>
      </c>
      <c r="G114" s="67" t="s">
        <v>68</v>
      </c>
      <c r="H114" s="67" t="s">
        <v>69</v>
      </c>
      <c r="I114" s="67" t="s">
        <v>62</v>
      </c>
      <c r="J114" s="67" t="s">
        <v>106</v>
      </c>
      <c r="K114" s="67" t="s">
        <v>72</v>
      </c>
      <c r="O114" s="65">
        <f t="shared" si="15"/>
        <v>9.1957960220649754E-2</v>
      </c>
      <c r="P114" s="66" t="s">
        <v>11</v>
      </c>
      <c r="Q114" s="67" t="s">
        <v>120</v>
      </c>
      <c r="R114" s="119" t="s">
        <v>17</v>
      </c>
      <c r="S114" s="67">
        <f t="shared" si="13"/>
        <v>8.716394333710878E-8</v>
      </c>
      <c r="T114" s="67" t="s">
        <v>67</v>
      </c>
      <c r="U114" s="67" t="s">
        <v>68</v>
      </c>
      <c r="V114" s="67" t="s">
        <v>69</v>
      </c>
      <c r="W114" s="67" t="s">
        <v>62</v>
      </c>
      <c r="X114" s="67" t="s">
        <v>106</v>
      </c>
      <c r="Y114" s="69" t="s">
        <v>72</v>
      </c>
      <c r="AD114" s="5"/>
      <c r="AG114" s="5"/>
      <c r="AJ114" s="4"/>
      <c r="AM114" s="4"/>
      <c r="AN114" s="5"/>
      <c r="AP114" s="4"/>
      <c r="AW114" s="4"/>
    </row>
    <row r="115" spans="1:49">
      <c r="A115" s="91">
        <f t="shared" si="14"/>
        <v>7.6259146801948466E-2</v>
      </c>
      <c r="B115" s="66" t="s">
        <v>11</v>
      </c>
      <c r="C115" s="67" t="s">
        <v>120</v>
      </c>
      <c r="D115" s="119" t="s">
        <v>18</v>
      </c>
      <c r="E115" s="67">
        <f t="shared" si="11"/>
        <v>7.2283551471041202E-8</v>
      </c>
      <c r="F115" s="67" t="s">
        <v>67</v>
      </c>
      <c r="G115" s="67" t="s">
        <v>68</v>
      </c>
      <c r="H115" s="67" t="s">
        <v>69</v>
      </c>
      <c r="I115" s="67" t="s">
        <v>62</v>
      </c>
      <c r="J115" s="67" t="s">
        <v>106</v>
      </c>
      <c r="K115" s="67" t="s">
        <v>72</v>
      </c>
      <c r="O115" s="65">
        <f t="shared" si="15"/>
        <v>7.2574790834704653E-2</v>
      </c>
      <c r="P115" s="66" t="s">
        <v>11</v>
      </c>
      <c r="Q115" s="67" t="s">
        <v>120</v>
      </c>
      <c r="R115" s="119" t="s">
        <v>18</v>
      </c>
      <c r="S115" s="67">
        <f t="shared" si="13"/>
        <v>6.8791270933369332E-8</v>
      </c>
      <c r="T115" s="67" t="s">
        <v>67</v>
      </c>
      <c r="U115" s="67" t="s">
        <v>68</v>
      </c>
      <c r="V115" s="67" t="s">
        <v>69</v>
      </c>
      <c r="W115" s="67" t="s">
        <v>62</v>
      </c>
      <c r="X115" s="67" t="s">
        <v>106</v>
      </c>
      <c r="Y115" s="69" t="s">
        <v>72</v>
      </c>
      <c r="AD115" s="5"/>
      <c r="AG115" s="5"/>
      <c r="AJ115" s="4"/>
      <c r="AM115" s="4"/>
      <c r="AN115" s="5"/>
      <c r="AP115" s="4"/>
      <c r="AW115" s="4"/>
    </row>
    <row r="116" spans="1:49">
      <c r="A116" s="91">
        <f t="shared" si="14"/>
        <v>10.229348539678304</v>
      </c>
      <c r="B116" s="66" t="s">
        <v>11</v>
      </c>
      <c r="C116" s="67" t="s">
        <v>120</v>
      </c>
      <c r="D116" s="119" t="s">
        <v>92</v>
      </c>
      <c r="E116" s="67">
        <f t="shared" si="11"/>
        <v>9.6960649665197178E-6</v>
      </c>
      <c r="F116" s="67" t="s">
        <v>67</v>
      </c>
      <c r="G116" s="67" t="s">
        <v>68</v>
      </c>
      <c r="H116" s="67" t="s">
        <v>69</v>
      </c>
      <c r="I116" s="67" t="s">
        <v>62</v>
      </c>
      <c r="J116" s="67" t="s">
        <v>106</v>
      </c>
      <c r="K116" s="67" t="s">
        <v>72</v>
      </c>
      <c r="O116" s="65">
        <f t="shared" si="15"/>
        <v>9.7445017372538185</v>
      </c>
      <c r="P116" s="66" t="s">
        <v>11</v>
      </c>
      <c r="Q116" s="67" t="s">
        <v>120</v>
      </c>
      <c r="R116" s="119" t="s">
        <v>92</v>
      </c>
      <c r="S116" s="67">
        <f t="shared" si="13"/>
        <v>9.2364945376813452E-6</v>
      </c>
      <c r="T116" s="67" t="s">
        <v>67</v>
      </c>
      <c r="U116" s="67" t="s">
        <v>68</v>
      </c>
      <c r="V116" s="67" t="s">
        <v>69</v>
      </c>
      <c r="W116" s="67" t="s">
        <v>62</v>
      </c>
      <c r="X116" s="67" t="s">
        <v>106</v>
      </c>
      <c r="Y116" s="69" t="s">
        <v>72</v>
      </c>
      <c r="AD116" s="5"/>
      <c r="AG116" s="5"/>
      <c r="AJ116" s="4"/>
      <c r="AM116" s="4"/>
      <c r="AN116" s="5"/>
      <c r="AP116" s="4"/>
      <c r="AW116" s="4"/>
    </row>
    <row r="117" spans="1:49">
      <c r="A117" s="91">
        <f t="shared" si="14"/>
        <v>1.1027527290906456E-2</v>
      </c>
      <c r="B117" s="66" t="s">
        <v>11</v>
      </c>
      <c r="C117" s="67" t="s">
        <v>120</v>
      </c>
      <c r="D117" s="119" t="s">
        <v>20</v>
      </c>
      <c r="E117" s="67">
        <f t="shared" si="11"/>
        <v>1.0452632503228868E-8</v>
      </c>
      <c r="F117" s="67" t="s">
        <v>67</v>
      </c>
      <c r="G117" s="67" t="s">
        <v>68</v>
      </c>
      <c r="H117" s="67" t="s">
        <v>69</v>
      </c>
      <c r="I117" s="67" t="s">
        <v>62</v>
      </c>
      <c r="J117" s="67" t="s">
        <v>106</v>
      </c>
      <c r="K117" s="67" t="s">
        <v>72</v>
      </c>
      <c r="O117" s="65">
        <f t="shared" si="15"/>
        <v>1.0910574999853626E-2</v>
      </c>
      <c r="P117" s="66" t="s">
        <v>11</v>
      </c>
      <c r="Q117" s="67" t="s">
        <v>120</v>
      </c>
      <c r="R117" s="119" t="s">
        <v>20</v>
      </c>
      <c r="S117" s="67">
        <f t="shared" si="13"/>
        <v>1.0341777251046093E-8</v>
      </c>
      <c r="T117" s="67" t="s">
        <v>67</v>
      </c>
      <c r="U117" s="67" t="s">
        <v>68</v>
      </c>
      <c r="V117" s="67" t="s">
        <v>69</v>
      </c>
      <c r="W117" s="67" t="s">
        <v>62</v>
      </c>
      <c r="X117" s="67" t="s">
        <v>106</v>
      </c>
      <c r="Y117" s="69" t="s">
        <v>72</v>
      </c>
      <c r="AD117" s="5"/>
      <c r="AG117" s="5"/>
      <c r="AJ117" s="4"/>
      <c r="AM117" s="4"/>
      <c r="AN117" s="5"/>
      <c r="AP117" s="4"/>
      <c r="AW117" s="4"/>
    </row>
    <row r="118" spans="1:49">
      <c r="A118" s="91">
        <f t="shared" si="14"/>
        <v>1812.7965023456979</v>
      </c>
      <c r="B118" s="66" t="s">
        <v>11</v>
      </c>
      <c r="C118" s="67" t="s">
        <v>120</v>
      </c>
      <c r="D118" s="119" t="s">
        <v>21</v>
      </c>
      <c r="E118" s="67">
        <f t="shared" si="11"/>
        <v>1.7182905235504247E-3</v>
      </c>
      <c r="F118" s="67" t="s">
        <v>67</v>
      </c>
      <c r="G118" s="67" t="s">
        <v>68</v>
      </c>
      <c r="H118" s="67" t="s">
        <v>69</v>
      </c>
      <c r="I118" s="67" t="s">
        <v>62</v>
      </c>
      <c r="J118" s="67" t="s">
        <v>106</v>
      </c>
      <c r="K118" s="67" t="s">
        <v>116</v>
      </c>
      <c r="O118" s="65">
        <f t="shared" si="15"/>
        <v>1747.3079076213303</v>
      </c>
      <c r="P118" s="66" t="s">
        <v>11</v>
      </c>
      <c r="Q118" s="67" t="s">
        <v>120</v>
      </c>
      <c r="R118" s="119" t="s">
        <v>21</v>
      </c>
      <c r="S118" s="67">
        <f t="shared" ref="S118:S143" si="16">O118/1000/10^6/0.001055</f>
        <v>1.6562160261813558E-3</v>
      </c>
      <c r="T118" s="67" t="s">
        <v>67</v>
      </c>
      <c r="U118" s="67" t="s">
        <v>68</v>
      </c>
      <c r="V118" s="67" t="s">
        <v>69</v>
      </c>
      <c r="W118" s="67" t="s">
        <v>62</v>
      </c>
      <c r="X118" s="67" t="s">
        <v>106</v>
      </c>
      <c r="Y118" s="69" t="s">
        <v>118</v>
      </c>
      <c r="AD118" s="5"/>
      <c r="AG118" s="5"/>
      <c r="AJ118" s="4"/>
      <c r="AM118" s="4"/>
      <c r="AN118" s="5"/>
      <c r="AP118" s="4"/>
      <c r="AW118" s="4"/>
    </row>
    <row r="119" spans="1:49">
      <c r="A119" s="91">
        <f t="shared" si="14"/>
        <v>215.66732717028552</v>
      </c>
      <c r="B119" s="66" t="s">
        <v>11</v>
      </c>
      <c r="C119" s="67" t="s">
        <v>120</v>
      </c>
      <c r="D119" s="119" t="s">
        <v>103</v>
      </c>
      <c r="E119" s="67">
        <f t="shared" si="11"/>
        <v>2.0442400679647918E-4</v>
      </c>
      <c r="F119" s="67" t="s">
        <v>67</v>
      </c>
      <c r="G119" s="67" t="s">
        <v>68</v>
      </c>
      <c r="H119" s="67" t="s">
        <v>69</v>
      </c>
      <c r="I119" s="67" t="s">
        <v>62</v>
      </c>
      <c r="J119" s="67" t="s">
        <v>106</v>
      </c>
      <c r="K119" s="67" t="s">
        <v>72</v>
      </c>
      <c r="O119" s="65">
        <f t="shared" si="15"/>
        <v>215.66732717028552</v>
      </c>
      <c r="P119" s="66" t="s">
        <v>11</v>
      </c>
      <c r="Q119" s="67" t="s">
        <v>120</v>
      </c>
      <c r="R119" s="119" t="s">
        <v>103</v>
      </c>
      <c r="S119" s="67">
        <f t="shared" si="16"/>
        <v>2.0442400679647918E-4</v>
      </c>
      <c r="T119" s="67" t="s">
        <v>67</v>
      </c>
      <c r="U119" s="67" t="s">
        <v>68</v>
      </c>
      <c r="V119" s="67" t="s">
        <v>69</v>
      </c>
      <c r="W119" s="67" t="s">
        <v>62</v>
      </c>
      <c r="X119" s="67" t="s">
        <v>106</v>
      </c>
      <c r="Y119" s="67" t="s">
        <v>72</v>
      </c>
    </row>
    <row r="120" spans="1:49">
      <c r="A120" s="120">
        <f t="shared" ref="A120:A131" si="17">C59</f>
        <v>0.23841858669902752</v>
      </c>
      <c r="B120" s="66" t="s">
        <v>11</v>
      </c>
      <c r="C120" s="67" t="s">
        <v>121</v>
      </c>
      <c r="D120" s="67" t="s">
        <v>8</v>
      </c>
      <c r="E120" s="67">
        <f t="shared" si="11"/>
        <v>2.2598918170523936E-7</v>
      </c>
      <c r="F120" s="67" t="s">
        <v>67</v>
      </c>
      <c r="G120" s="67" t="s">
        <v>68</v>
      </c>
      <c r="H120" s="67" t="s">
        <v>69</v>
      </c>
      <c r="I120" s="67" t="s">
        <v>62</v>
      </c>
      <c r="J120" s="67" t="s">
        <v>115</v>
      </c>
      <c r="K120" s="67" t="s">
        <v>72</v>
      </c>
      <c r="O120" s="65">
        <f t="shared" ref="O120:O131" si="18">F59</f>
        <v>0.23602313473231346</v>
      </c>
      <c r="P120" s="66" t="s">
        <v>11</v>
      </c>
      <c r="Q120" s="67" t="s">
        <v>121</v>
      </c>
      <c r="R120" s="67" t="s">
        <v>8</v>
      </c>
      <c r="S120" s="67">
        <f t="shared" si="16"/>
        <v>2.2371861112067629E-7</v>
      </c>
      <c r="T120" s="67" t="s">
        <v>67</v>
      </c>
      <c r="U120" s="67" t="s">
        <v>68</v>
      </c>
      <c r="V120" s="67" t="s">
        <v>69</v>
      </c>
      <c r="W120" s="67" t="s">
        <v>62</v>
      </c>
      <c r="X120" s="67" t="s">
        <v>115</v>
      </c>
      <c r="Y120" s="67" t="s">
        <v>72</v>
      </c>
    </row>
    <row r="121" spans="1:49">
      <c r="A121" s="120">
        <f t="shared" si="17"/>
        <v>1.3343544618863536</v>
      </c>
      <c r="B121" s="66" t="s">
        <v>11</v>
      </c>
      <c r="C121" s="67" t="s">
        <v>121</v>
      </c>
      <c r="D121" s="67" t="s">
        <v>12</v>
      </c>
      <c r="E121" s="67">
        <f t="shared" si="11"/>
        <v>1.2647909591339846E-6</v>
      </c>
      <c r="F121" s="67" t="s">
        <v>67</v>
      </c>
      <c r="G121" s="67" t="s">
        <v>68</v>
      </c>
      <c r="H121" s="67" t="s">
        <v>69</v>
      </c>
      <c r="I121" s="67" t="s">
        <v>62</v>
      </c>
      <c r="J121" s="67" t="s">
        <v>113</v>
      </c>
      <c r="K121" s="67" t="s">
        <v>72</v>
      </c>
      <c r="O121" s="65">
        <f t="shared" si="18"/>
        <v>1.3217429922119019</v>
      </c>
      <c r="P121" s="66" t="s">
        <v>11</v>
      </c>
      <c r="Q121" s="67" t="s">
        <v>121</v>
      </c>
      <c r="R121" s="67" t="s">
        <v>12</v>
      </c>
      <c r="S121" s="67">
        <f t="shared" si="16"/>
        <v>1.2528369594425612E-6</v>
      </c>
      <c r="T121" s="67" t="s">
        <v>67</v>
      </c>
      <c r="U121" s="67" t="s">
        <v>68</v>
      </c>
      <c r="V121" s="67" t="s">
        <v>69</v>
      </c>
      <c r="W121" s="67" t="s">
        <v>62</v>
      </c>
      <c r="X121" s="67" t="s">
        <v>113</v>
      </c>
      <c r="Y121" s="67" t="s">
        <v>72</v>
      </c>
    </row>
    <row r="122" spans="1:49">
      <c r="A122" s="120">
        <f t="shared" si="17"/>
        <v>1.780151898897621</v>
      </c>
      <c r="B122" s="66" t="s">
        <v>11</v>
      </c>
      <c r="C122" s="67" t="s">
        <v>121</v>
      </c>
      <c r="D122" s="67" t="s">
        <v>13</v>
      </c>
      <c r="E122" s="67">
        <f t="shared" si="11"/>
        <v>1.6873477714669395E-6</v>
      </c>
      <c r="F122" s="67" t="s">
        <v>67</v>
      </c>
      <c r="G122" s="67" t="s">
        <v>68</v>
      </c>
      <c r="H122" s="67" t="s">
        <v>69</v>
      </c>
      <c r="I122" s="67" t="s">
        <v>62</v>
      </c>
      <c r="J122" s="67" t="s">
        <v>113</v>
      </c>
      <c r="K122" s="67" t="s">
        <v>72</v>
      </c>
      <c r="O122" s="65">
        <f t="shared" si="18"/>
        <v>1.7629801623105195</v>
      </c>
      <c r="P122" s="66" t="s">
        <v>11</v>
      </c>
      <c r="Q122" s="67" t="s">
        <v>121</v>
      </c>
      <c r="R122" s="67" t="s">
        <v>13</v>
      </c>
      <c r="S122" s="67">
        <f t="shared" si="16"/>
        <v>1.6710712438962271E-6</v>
      </c>
      <c r="T122" s="67" t="s">
        <v>67</v>
      </c>
      <c r="U122" s="67" t="s">
        <v>68</v>
      </c>
      <c r="V122" s="67" t="s">
        <v>69</v>
      </c>
      <c r="W122" s="67" t="s">
        <v>62</v>
      </c>
      <c r="X122" s="67" t="s">
        <v>113</v>
      </c>
      <c r="Y122" s="67" t="s">
        <v>72</v>
      </c>
    </row>
    <row r="123" spans="1:49">
      <c r="A123" s="120">
        <f t="shared" si="17"/>
        <v>0.13722973978023573</v>
      </c>
      <c r="B123" s="66" t="s">
        <v>11</v>
      </c>
      <c r="C123" s="67" t="s">
        <v>121</v>
      </c>
      <c r="D123" s="67" t="s">
        <v>14</v>
      </c>
      <c r="E123" s="67">
        <f t="shared" si="11"/>
        <v>1.3007558273008128E-7</v>
      </c>
      <c r="F123" s="67" t="s">
        <v>67</v>
      </c>
      <c r="G123" s="67" t="s">
        <v>68</v>
      </c>
      <c r="H123" s="67" t="s">
        <v>69</v>
      </c>
      <c r="I123" s="67" t="s">
        <v>62</v>
      </c>
      <c r="J123" s="67" t="s">
        <v>113</v>
      </c>
      <c r="K123" s="67" t="s">
        <v>72</v>
      </c>
      <c r="O123" s="65">
        <f t="shared" si="18"/>
        <v>0.1369163971489413</v>
      </c>
      <c r="P123" s="66" t="s">
        <v>11</v>
      </c>
      <c r="Q123" s="67" t="s">
        <v>121</v>
      </c>
      <c r="R123" s="67" t="s">
        <v>14</v>
      </c>
      <c r="S123" s="67">
        <f t="shared" si="16"/>
        <v>1.2977857549662683E-7</v>
      </c>
      <c r="T123" s="67" t="s">
        <v>67</v>
      </c>
      <c r="U123" s="67" t="s">
        <v>68</v>
      </c>
      <c r="V123" s="67" t="s">
        <v>69</v>
      </c>
      <c r="W123" s="67" t="s">
        <v>62</v>
      </c>
      <c r="X123" s="67" t="s">
        <v>113</v>
      </c>
      <c r="Y123" s="67" t="s">
        <v>72</v>
      </c>
    </row>
    <row r="124" spans="1:49">
      <c r="A124" s="121">
        <f t="shared" si="17"/>
        <v>0.12628645570792432</v>
      </c>
      <c r="B124" s="66" t="s">
        <v>11</v>
      </c>
      <c r="C124" s="67" t="s">
        <v>121</v>
      </c>
      <c r="D124" s="67" t="s">
        <v>15</v>
      </c>
      <c r="E124" s="67">
        <f t="shared" si="11"/>
        <v>1.1970280161888564E-7</v>
      </c>
      <c r="F124" s="67" t="s">
        <v>67</v>
      </c>
      <c r="G124" s="67" t="s">
        <v>68</v>
      </c>
      <c r="H124" s="67" t="s">
        <v>69</v>
      </c>
      <c r="I124" s="67" t="s">
        <v>62</v>
      </c>
      <c r="J124" s="67" t="s">
        <v>113</v>
      </c>
      <c r="K124" s="67" t="s">
        <v>72</v>
      </c>
      <c r="O124" s="65">
        <f t="shared" si="18"/>
        <v>0.12600529959408166</v>
      </c>
      <c r="P124" s="66" t="s">
        <v>11</v>
      </c>
      <c r="Q124" s="67" t="s">
        <v>121</v>
      </c>
      <c r="R124" s="67" t="s">
        <v>15</v>
      </c>
      <c r="S124" s="67">
        <f t="shared" si="16"/>
        <v>1.1943630293277883E-7</v>
      </c>
      <c r="T124" s="67" t="s">
        <v>67</v>
      </c>
      <c r="U124" s="67" t="s">
        <v>68</v>
      </c>
      <c r="V124" s="67" t="s">
        <v>69</v>
      </c>
      <c r="W124" s="67" t="s">
        <v>62</v>
      </c>
      <c r="X124" s="67" t="s">
        <v>113</v>
      </c>
      <c r="Y124" s="67" t="s">
        <v>72</v>
      </c>
    </row>
    <row r="125" spans="1:49">
      <c r="A125" s="120">
        <f t="shared" si="17"/>
        <v>0.48808059715026436</v>
      </c>
      <c r="B125" s="66" t="s">
        <v>11</v>
      </c>
      <c r="C125" s="67" t="s">
        <v>121</v>
      </c>
      <c r="D125" s="67" t="s">
        <v>16</v>
      </c>
      <c r="E125" s="67">
        <f t="shared" si="11"/>
        <v>4.6263563710925536E-7</v>
      </c>
      <c r="F125" s="67" t="s">
        <v>67</v>
      </c>
      <c r="G125" s="67" t="s">
        <v>68</v>
      </c>
      <c r="H125" s="67" t="s">
        <v>69</v>
      </c>
      <c r="I125" s="67" t="s">
        <v>62</v>
      </c>
      <c r="J125" s="67" t="s">
        <v>113</v>
      </c>
      <c r="K125" s="67" t="s">
        <v>72</v>
      </c>
      <c r="O125" s="65">
        <f t="shared" si="18"/>
        <v>0.48739653705144337</v>
      </c>
      <c r="P125" s="66" t="s">
        <v>11</v>
      </c>
      <c r="Q125" s="67" t="s">
        <v>121</v>
      </c>
      <c r="R125" s="67" t="s">
        <v>16</v>
      </c>
      <c r="S125" s="67">
        <f t="shared" si="16"/>
        <v>4.6198723891132075E-7</v>
      </c>
      <c r="T125" s="67" t="s">
        <v>67</v>
      </c>
      <c r="U125" s="67" t="s">
        <v>68</v>
      </c>
      <c r="V125" s="67" t="s">
        <v>69</v>
      </c>
      <c r="W125" s="67" t="s">
        <v>62</v>
      </c>
      <c r="X125" s="67" t="s">
        <v>113</v>
      </c>
      <c r="Y125" s="67" t="s">
        <v>72</v>
      </c>
    </row>
    <row r="126" spans="1:49">
      <c r="A126" s="121">
        <f t="shared" si="17"/>
        <v>2.7610204081390654E-2</v>
      </c>
      <c r="B126" s="66" t="s">
        <v>11</v>
      </c>
      <c r="C126" s="67" t="s">
        <v>121</v>
      </c>
      <c r="D126" s="67" t="s">
        <v>17</v>
      </c>
      <c r="E126" s="67">
        <f t="shared" si="11"/>
        <v>2.6170809555820527E-8</v>
      </c>
      <c r="F126" s="67" t="s">
        <v>67</v>
      </c>
      <c r="G126" s="67" t="s">
        <v>68</v>
      </c>
      <c r="H126" s="67" t="s">
        <v>69</v>
      </c>
      <c r="I126" s="67" t="s">
        <v>62</v>
      </c>
      <c r="J126" s="67" t="s">
        <v>113</v>
      </c>
      <c r="K126" s="67" t="s">
        <v>72</v>
      </c>
      <c r="O126" s="65">
        <f t="shared" si="18"/>
        <v>2.752084151138947E-2</v>
      </c>
      <c r="P126" s="66" t="s">
        <v>11</v>
      </c>
      <c r="Q126" s="67" t="s">
        <v>121</v>
      </c>
      <c r="R126" s="67" t="s">
        <v>17</v>
      </c>
      <c r="S126" s="67">
        <f t="shared" si="16"/>
        <v>2.6086105697999498E-8</v>
      </c>
      <c r="T126" s="67" t="s">
        <v>67</v>
      </c>
      <c r="U126" s="67" t="s">
        <v>68</v>
      </c>
      <c r="V126" s="67" t="s">
        <v>69</v>
      </c>
      <c r="W126" s="67" t="s">
        <v>62</v>
      </c>
      <c r="X126" s="67" t="s">
        <v>113</v>
      </c>
      <c r="Y126" s="67" t="s">
        <v>72</v>
      </c>
    </row>
    <row r="127" spans="1:49">
      <c r="A127" s="120">
        <f t="shared" si="17"/>
        <v>5.7904725125212046E-2</v>
      </c>
      <c r="B127" s="66" t="s">
        <v>11</v>
      </c>
      <c r="C127" s="67" t="s">
        <v>121</v>
      </c>
      <c r="D127" s="67" t="s">
        <v>18</v>
      </c>
      <c r="E127" s="67">
        <f t="shared" si="11"/>
        <v>5.4885995379347908E-8</v>
      </c>
      <c r="F127" s="67" t="s">
        <v>67</v>
      </c>
      <c r="G127" s="67" t="s">
        <v>68</v>
      </c>
      <c r="H127" s="67" t="s">
        <v>69</v>
      </c>
      <c r="I127" s="67" t="s">
        <v>62</v>
      </c>
      <c r="J127" s="67" t="s">
        <v>113</v>
      </c>
      <c r="K127" s="67" t="s">
        <v>72</v>
      </c>
      <c r="O127" s="65">
        <f t="shared" si="18"/>
        <v>5.7805896631714926E-2</v>
      </c>
      <c r="P127" s="66" t="s">
        <v>11</v>
      </c>
      <c r="Q127" s="67" t="s">
        <v>121</v>
      </c>
      <c r="R127" s="67" t="s">
        <v>18</v>
      </c>
      <c r="S127" s="67">
        <f t="shared" si="16"/>
        <v>5.4792319082194248E-8</v>
      </c>
      <c r="T127" s="67" t="s">
        <v>67</v>
      </c>
      <c r="U127" s="67" t="s">
        <v>68</v>
      </c>
      <c r="V127" s="67" t="s">
        <v>69</v>
      </c>
      <c r="W127" s="67" t="s">
        <v>62</v>
      </c>
      <c r="X127" s="67" t="s">
        <v>113</v>
      </c>
      <c r="Y127" s="67" t="s">
        <v>72</v>
      </c>
    </row>
    <row r="128" spans="1:49">
      <c r="A128" s="120">
        <f t="shared" si="17"/>
        <v>6.8140583739299734</v>
      </c>
      <c r="B128" s="66" t="s">
        <v>11</v>
      </c>
      <c r="C128" s="67" t="s">
        <v>121</v>
      </c>
      <c r="D128" s="67" t="s">
        <v>92</v>
      </c>
      <c r="E128" s="67">
        <f t="shared" si="11"/>
        <v>6.4588231032511592E-6</v>
      </c>
      <c r="F128" s="67" t="s">
        <v>67</v>
      </c>
      <c r="G128" s="67" t="s">
        <v>68</v>
      </c>
      <c r="H128" s="67" t="s">
        <v>69</v>
      </c>
      <c r="I128" s="67" t="s">
        <v>62</v>
      </c>
      <c r="J128" s="67" t="s">
        <v>113</v>
      </c>
      <c r="K128" s="67" t="s">
        <v>72</v>
      </c>
      <c r="O128" s="65">
        <f t="shared" si="18"/>
        <v>6.8010529315985275</v>
      </c>
      <c r="P128" s="66" t="s">
        <v>11</v>
      </c>
      <c r="Q128" s="67" t="s">
        <v>121</v>
      </c>
      <c r="R128" s="67" t="s">
        <v>92</v>
      </c>
      <c r="S128" s="67">
        <f t="shared" si="16"/>
        <v>6.4464956697616379E-6</v>
      </c>
      <c r="T128" s="67" t="s">
        <v>67</v>
      </c>
      <c r="U128" s="67" t="s">
        <v>68</v>
      </c>
      <c r="V128" s="67" t="s">
        <v>69</v>
      </c>
      <c r="W128" s="67" t="s">
        <v>62</v>
      </c>
      <c r="X128" s="67" t="s">
        <v>113</v>
      </c>
      <c r="Y128" s="67" t="s">
        <v>72</v>
      </c>
    </row>
    <row r="129" spans="1:25">
      <c r="A129" s="120">
        <f t="shared" si="17"/>
        <v>1.7220594963643154E-2</v>
      </c>
      <c r="B129" s="66" t="s">
        <v>11</v>
      </c>
      <c r="C129" s="67" t="s">
        <v>121</v>
      </c>
      <c r="D129" s="67" t="s">
        <v>20</v>
      </c>
      <c r="E129" s="67">
        <f t="shared" si="11"/>
        <v>1.6322838828097775E-8</v>
      </c>
      <c r="F129" s="67" t="s">
        <v>67</v>
      </c>
      <c r="G129" s="67" t="s">
        <v>68</v>
      </c>
      <c r="H129" s="67" t="s">
        <v>69</v>
      </c>
      <c r="I129" s="67" t="s">
        <v>62</v>
      </c>
      <c r="J129" s="67" t="s">
        <v>113</v>
      </c>
      <c r="K129" s="67" t="s">
        <v>72</v>
      </c>
      <c r="O129" s="65">
        <f t="shared" si="18"/>
        <v>1.721745785668646E-2</v>
      </c>
      <c r="P129" s="66" t="s">
        <v>11</v>
      </c>
      <c r="Q129" s="67" t="s">
        <v>121</v>
      </c>
      <c r="R129" s="67" t="s">
        <v>20</v>
      </c>
      <c r="S129" s="67">
        <f t="shared" si="16"/>
        <v>1.6319865267001385E-8</v>
      </c>
      <c r="T129" s="67" t="s">
        <v>67</v>
      </c>
      <c r="U129" s="67" t="s">
        <v>68</v>
      </c>
      <c r="V129" s="67" t="s">
        <v>69</v>
      </c>
      <c r="W129" s="67" t="s">
        <v>62</v>
      </c>
      <c r="X129" s="67" t="s">
        <v>113</v>
      </c>
      <c r="Y129" s="67" t="s">
        <v>72</v>
      </c>
    </row>
    <row r="130" spans="1:25">
      <c r="A130" s="122">
        <f t="shared" si="17"/>
        <v>1980.0643563806823</v>
      </c>
      <c r="B130" s="66" t="s">
        <v>11</v>
      </c>
      <c r="C130" s="67" t="s">
        <v>121</v>
      </c>
      <c r="D130" s="67" t="s">
        <v>21</v>
      </c>
      <c r="E130" s="67">
        <f t="shared" si="11"/>
        <v>1.8768382524935378E-3</v>
      </c>
      <c r="F130" s="67" t="s">
        <v>67</v>
      </c>
      <c r="G130" s="67" t="s">
        <v>68</v>
      </c>
      <c r="H130" s="67" t="s">
        <v>69</v>
      </c>
      <c r="I130" s="67" t="s">
        <v>62</v>
      </c>
      <c r="J130" s="67" t="s">
        <v>113</v>
      </c>
      <c r="K130" s="67" t="s">
        <v>117</v>
      </c>
      <c r="O130" s="65">
        <f t="shared" si="18"/>
        <v>1978.3077022421048</v>
      </c>
      <c r="P130" s="66" t="s">
        <v>11</v>
      </c>
      <c r="Q130" s="67" t="s">
        <v>121</v>
      </c>
      <c r="R130" s="67" t="s">
        <v>21</v>
      </c>
      <c r="S130" s="67">
        <f t="shared" si="16"/>
        <v>1.8751731774806681E-3</v>
      </c>
      <c r="T130" s="67" t="s">
        <v>67</v>
      </c>
      <c r="U130" s="67" t="s">
        <v>68</v>
      </c>
      <c r="V130" s="67" t="s">
        <v>69</v>
      </c>
      <c r="W130" s="67" t="s">
        <v>62</v>
      </c>
      <c r="X130" s="67" t="s">
        <v>113</v>
      </c>
      <c r="Y130" s="67" t="s">
        <v>119</v>
      </c>
    </row>
    <row r="131" spans="1:25">
      <c r="A131" s="4">
        <f t="shared" si="17"/>
        <v>9.632884416497614</v>
      </c>
      <c r="B131" s="66" t="s">
        <v>11</v>
      </c>
      <c r="C131" s="67" t="s">
        <v>121</v>
      </c>
      <c r="D131" s="67" t="s">
        <v>103</v>
      </c>
      <c r="E131" s="67">
        <f t="shared" si="11"/>
        <v>9.1306961293816243E-6</v>
      </c>
      <c r="F131" s="67" t="s">
        <v>67</v>
      </c>
      <c r="G131" s="67" t="s">
        <v>68</v>
      </c>
      <c r="H131" s="67" t="s">
        <v>69</v>
      </c>
      <c r="I131" s="67" t="s">
        <v>62</v>
      </c>
      <c r="J131" s="67" t="s">
        <v>113</v>
      </c>
      <c r="K131" s="67" t="s">
        <v>72</v>
      </c>
      <c r="O131" s="65">
        <f t="shared" si="18"/>
        <v>9.632884416497614</v>
      </c>
      <c r="P131" s="66" t="s">
        <v>11</v>
      </c>
      <c r="Q131" s="67" t="s">
        <v>121</v>
      </c>
      <c r="R131" s="67" t="s">
        <v>103</v>
      </c>
      <c r="S131" s="67">
        <f t="shared" si="16"/>
        <v>9.1306961293816243E-6</v>
      </c>
      <c r="T131" s="67" t="s">
        <v>67</v>
      </c>
      <c r="U131" s="67" t="s">
        <v>68</v>
      </c>
      <c r="V131" s="67" t="s">
        <v>69</v>
      </c>
      <c r="W131" s="67" t="s">
        <v>62</v>
      </c>
      <c r="X131" s="67" t="s">
        <v>113</v>
      </c>
      <c r="Y131" s="67" t="s">
        <v>72</v>
      </c>
    </row>
    <row r="132" spans="1:25">
      <c r="A132" s="120">
        <f t="shared" ref="A132:A142" si="19">D59</f>
        <v>4.4000000000000004</v>
      </c>
      <c r="B132" s="66" t="s">
        <v>11</v>
      </c>
      <c r="C132" s="67" t="s">
        <v>122</v>
      </c>
      <c r="D132" s="67" t="s">
        <v>8</v>
      </c>
      <c r="E132" s="67">
        <f t="shared" si="11"/>
        <v>4.1706161137440768E-6</v>
      </c>
      <c r="F132" s="67" t="s">
        <v>67</v>
      </c>
      <c r="G132" s="67" t="s">
        <v>68</v>
      </c>
      <c r="H132" s="67" t="s">
        <v>69</v>
      </c>
      <c r="I132" s="67" t="s">
        <v>62</v>
      </c>
      <c r="J132" s="67" t="s">
        <v>114</v>
      </c>
      <c r="K132" s="67" t="s">
        <v>72</v>
      </c>
      <c r="O132" s="65">
        <f t="shared" ref="O132:O143" si="20">G59</f>
        <v>4.4000000000000004</v>
      </c>
      <c r="P132" s="66" t="s">
        <v>11</v>
      </c>
      <c r="Q132" s="67" t="s">
        <v>122</v>
      </c>
      <c r="R132" s="67" t="s">
        <v>8</v>
      </c>
      <c r="S132" s="67">
        <f t="shared" si="16"/>
        <v>4.1706161137440768E-6</v>
      </c>
      <c r="T132" s="67" t="s">
        <v>67</v>
      </c>
      <c r="U132" s="67" t="s">
        <v>68</v>
      </c>
      <c r="V132" s="67" t="s">
        <v>69</v>
      </c>
      <c r="W132" s="67" t="s">
        <v>62</v>
      </c>
      <c r="X132" s="67" t="s">
        <v>114</v>
      </c>
      <c r="Y132" s="67" t="s">
        <v>72</v>
      </c>
    </row>
    <row r="133" spans="1:25">
      <c r="A133" s="120">
        <f t="shared" si="19"/>
        <v>1.2</v>
      </c>
      <c r="B133" s="66" t="s">
        <v>11</v>
      </c>
      <c r="C133" s="67" t="s">
        <v>122</v>
      </c>
      <c r="D133" s="67" t="s">
        <v>12</v>
      </c>
      <c r="E133" s="67">
        <f t="shared" si="11"/>
        <v>1.1374407582938388E-6</v>
      </c>
      <c r="F133" s="67" t="s">
        <v>67</v>
      </c>
      <c r="G133" s="67" t="s">
        <v>68</v>
      </c>
      <c r="H133" s="67" t="s">
        <v>69</v>
      </c>
      <c r="I133" s="67" t="s">
        <v>62</v>
      </c>
      <c r="J133" s="67" t="s">
        <v>114</v>
      </c>
      <c r="K133" s="67" t="s">
        <v>72</v>
      </c>
      <c r="O133" s="65">
        <f t="shared" si="20"/>
        <v>1.2</v>
      </c>
      <c r="P133" s="66" t="s">
        <v>11</v>
      </c>
      <c r="Q133" s="67" t="s">
        <v>122</v>
      </c>
      <c r="R133" s="67" t="s">
        <v>12</v>
      </c>
      <c r="S133" s="67">
        <f t="shared" si="16"/>
        <v>1.1374407582938388E-6</v>
      </c>
      <c r="T133" s="67" t="s">
        <v>67</v>
      </c>
      <c r="U133" s="67" t="s">
        <v>68</v>
      </c>
      <c r="V133" s="67" t="s">
        <v>69</v>
      </c>
      <c r="W133" s="67" t="s">
        <v>62</v>
      </c>
      <c r="X133" s="67" t="s">
        <v>114</v>
      </c>
      <c r="Y133" s="67" t="s">
        <v>72</v>
      </c>
    </row>
    <row r="134" spans="1:25">
      <c r="A134" s="120">
        <f t="shared" si="19"/>
        <v>1.546</v>
      </c>
      <c r="B134" s="66" t="s">
        <v>11</v>
      </c>
      <c r="C134" s="67" t="s">
        <v>122</v>
      </c>
      <c r="D134" s="67" t="s">
        <v>13</v>
      </c>
      <c r="E134" s="67">
        <f t="shared" si="11"/>
        <v>1.4654028436018959E-6</v>
      </c>
      <c r="F134" s="67" t="s">
        <v>67</v>
      </c>
      <c r="G134" s="67" t="s">
        <v>68</v>
      </c>
      <c r="H134" s="67" t="s">
        <v>69</v>
      </c>
      <c r="I134" s="67" t="s">
        <v>62</v>
      </c>
      <c r="J134" s="67" t="s">
        <v>114</v>
      </c>
      <c r="K134" s="67" t="s">
        <v>72</v>
      </c>
      <c r="O134" s="65">
        <f t="shared" si="20"/>
        <v>1.546</v>
      </c>
      <c r="P134" s="66" t="s">
        <v>11</v>
      </c>
      <c r="Q134" s="67" t="s">
        <v>122</v>
      </c>
      <c r="R134" s="67" t="s">
        <v>13</v>
      </c>
      <c r="S134" s="67">
        <f t="shared" si="16"/>
        <v>1.4654028436018959E-6</v>
      </c>
      <c r="T134" s="67" t="s">
        <v>67</v>
      </c>
      <c r="U134" s="67" t="s">
        <v>68</v>
      </c>
      <c r="V134" s="67" t="s">
        <v>69</v>
      </c>
      <c r="W134" s="67" t="s">
        <v>62</v>
      </c>
      <c r="X134" s="67" t="s">
        <v>114</v>
      </c>
      <c r="Y134" s="67" t="s">
        <v>72</v>
      </c>
    </row>
    <row r="135" spans="1:25">
      <c r="A135" s="120">
        <f t="shared" si="19"/>
        <v>0.02</v>
      </c>
      <c r="B135" s="66" t="s">
        <v>11</v>
      </c>
      <c r="C135" s="67" t="s">
        <v>122</v>
      </c>
      <c r="D135" s="67" t="s">
        <v>14</v>
      </c>
      <c r="E135" s="67">
        <f t="shared" si="11"/>
        <v>1.8957345971563982E-8</v>
      </c>
      <c r="F135" s="67" t="s">
        <v>67</v>
      </c>
      <c r="G135" s="67" t="s">
        <v>68</v>
      </c>
      <c r="H135" s="67" t="s">
        <v>69</v>
      </c>
      <c r="I135" s="67" t="s">
        <v>62</v>
      </c>
      <c r="J135" s="67" t="s">
        <v>114</v>
      </c>
      <c r="K135" s="67" t="s">
        <v>72</v>
      </c>
      <c r="O135" s="65">
        <f t="shared" si="20"/>
        <v>0.02</v>
      </c>
      <c r="P135" s="66" t="s">
        <v>11</v>
      </c>
      <c r="Q135" s="67" t="s">
        <v>122</v>
      </c>
      <c r="R135" s="67" t="s">
        <v>14</v>
      </c>
      <c r="S135" s="67">
        <f t="shared" si="16"/>
        <v>1.8957345971563982E-8</v>
      </c>
      <c r="T135" s="67" t="s">
        <v>67</v>
      </c>
      <c r="U135" s="67" t="s">
        <v>68</v>
      </c>
      <c r="V135" s="67" t="s">
        <v>69</v>
      </c>
      <c r="W135" s="67" t="s">
        <v>62</v>
      </c>
      <c r="X135" s="67" t="s">
        <v>114</v>
      </c>
      <c r="Y135" s="67" t="s">
        <v>72</v>
      </c>
    </row>
    <row r="136" spans="1:25">
      <c r="A136" s="120">
        <f t="shared" si="19"/>
        <v>0.01</v>
      </c>
      <c r="B136" s="66" t="s">
        <v>11</v>
      </c>
      <c r="C136" s="67" t="s">
        <v>122</v>
      </c>
      <c r="D136" s="67" t="s">
        <v>15</v>
      </c>
      <c r="E136" s="67">
        <f t="shared" si="11"/>
        <v>9.4786729857819912E-9</v>
      </c>
      <c r="F136" s="67" t="s">
        <v>67</v>
      </c>
      <c r="G136" s="67" t="s">
        <v>68</v>
      </c>
      <c r="H136" s="67" t="s">
        <v>69</v>
      </c>
      <c r="I136" s="67" t="s">
        <v>62</v>
      </c>
      <c r="J136" s="67" t="s">
        <v>114</v>
      </c>
      <c r="K136" s="67" t="s">
        <v>72</v>
      </c>
      <c r="O136" s="65">
        <f t="shared" si="20"/>
        <v>0.01</v>
      </c>
      <c r="P136" s="66" t="s">
        <v>11</v>
      </c>
      <c r="Q136" s="67" t="s">
        <v>122</v>
      </c>
      <c r="R136" s="67" t="s">
        <v>15</v>
      </c>
      <c r="S136" s="67">
        <f t="shared" si="16"/>
        <v>9.4786729857819912E-9</v>
      </c>
      <c r="T136" s="67" t="s">
        <v>67</v>
      </c>
      <c r="U136" s="67" t="s">
        <v>68</v>
      </c>
      <c r="V136" s="67" t="s">
        <v>69</v>
      </c>
      <c r="W136" s="67" t="s">
        <v>62</v>
      </c>
      <c r="X136" s="67" t="s">
        <v>114</v>
      </c>
      <c r="Y136" s="67" t="s">
        <v>72</v>
      </c>
    </row>
    <row r="137" spans="1:25">
      <c r="A137" s="120">
        <f t="shared" si="19"/>
        <v>10.089</v>
      </c>
      <c r="B137" s="66" t="s">
        <v>11</v>
      </c>
      <c r="C137" s="67" t="s">
        <v>122</v>
      </c>
      <c r="D137" s="67" t="s">
        <v>16</v>
      </c>
      <c r="E137" s="67">
        <f t="shared" si="11"/>
        <v>9.5630331753554509E-6</v>
      </c>
      <c r="F137" s="67" t="s">
        <v>67</v>
      </c>
      <c r="G137" s="67" t="s">
        <v>68</v>
      </c>
      <c r="H137" s="67" t="s">
        <v>69</v>
      </c>
      <c r="I137" s="67" t="s">
        <v>62</v>
      </c>
      <c r="J137" s="67" t="s">
        <v>114</v>
      </c>
      <c r="K137" s="67" t="s">
        <v>72</v>
      </c>
      <c r="O137" s="65">
        <f t="shared" si="20"/>
        <v>10.089</v>
      </c>
      <c r="P137" s="66" t="s">
        <v>11</v>
      </c>
      <c r="Q137" s="67" t="s">
        <v>122</v>
      </c>
      <c r="R137" s="67" t="s">
        <v>16</v>
      </c>
      <c r="S137" s="67">
        <f t="shared" si="16"/>
        <v>9.5630331753554509E-6</v>
      </c>
      <c r="T137" s="67" t="s">
        <v>67</v>
      </c>
      <c r="U137" s="67" t="s">
        <v>68</v>
      </c>
      <c r="V137" s="67" t="s">
        <v>69</v>
      </c>
      <c r="W137" s="67" t="s">
        <v>62</v>
      </c>
      <c r="X137" s="67" t="s">
        <v>114</v>
      </c>
      <c r="Y137" s="67" t="s">
        <v>72</v>
      </c>
    </row>
    <row r="138" spans="1:25">
      <c r="A138" s="120">
        <f t="shared" si="19"/>
        <v>0</v>
      </c>
      <c r="B138" s="66" t="s">
        <v>11</v>
      </c>
      <c r="C138" s="67" t="s">
        <v>122</v>
      </c>
      <c r="D138" s="67" t="s">
        <v>17</v>
      </c>
      <c r="E138" s="67">
        <f t="shared" si="11"/>
        <v>0</v>
      </c>
      <c r="F138" s="67" t="s">
        <v>67</v>
      </c>
      <c r="G138" s="67" t="s">
        <v>68</v>
      </c>
      <c r="H138" s="67" t="s">
        <v>69</v>
      </c>
      <c r="I138" s="67" t="s">
        <v>62</v>
      </c>
      <c r="J138" s="67" t="s">
        <v>114</v>
      </c>
      <c r="K138" s="67" t="s">
        <v>72</v>
      </c>
      <c r="O138" s="65">
        <f t="shared" si="20"/>
        <v>0</v>
      </c>
      <c r="P138" s="66" t="s">
        <v>11</v>
      </c>
      <c r="Q138" s="67" t="s">
        <v>122</v>
      </c>
      <c r="R138" s="67" t="s">
        <v>17</v>
      </c>
      <c r="S138" s="67">
        <f t="shared" si="16"/>
        <v>0</v>
      </c>
      <c r="T138" s="67" t="s">
        <v>67</v>
      </c>
      <c r="U138" s="67" t="s">
        <v>68</v>
      </c>
      <c r="V138" s="67" t="s">
        <v>69</v>
      </c>
      <c r="W138" s="67" t="s">
        <v>62</v>
      </c>
      <c r="X138" s="67" t="s">
        <v>114</v>
      </c>
      <c r="Y138" s="67" t="s">
        <v>72</v>
      </c>
    </row>
    <row r="139" spans="1:25">
      <c r="A139" s="120">
        <f t="shared" si="19"/>
        <v>0</v>
      </c>
      <c r="B139" s="66" t="s">
        <v>11</v>
      </c>
      <c r="C139" s="67" t="s">
        <v>122</v>
      </c>
      <c r="D139" s="67" t="s">
        <v>18</v>
      </c>
      <c r="E139" s="67">
        <f t="shared" si="11"/>
        <v>0</v>
      </c>
      <c r="F139" s="67" t="s">
        <v>67</v>
      </c>
      <c r="G139" s="67" t="s">
        <v>68</v>
      </c>
      <c r="H139" s="67" t="s">
        <v>69</v>
      </c>
      <c r="I139" s="67" t="s">
        <v>62</v>
      </c>
      <c r="J139" s="67" t="s">
        <v>114</v>
      </c>
      <c r="K139" s="67" t="s">
        <v>72</v>
      </c>
      <c r="O139" s="65">
        <f t="shared" si="20"/>
        <v>0</v>
      </c>
      <c r="P139" s="66" t="s">
        <v>11</v>
      </c>
      <c r="Q139" s="67" t="s">
        <v>122</v>
      </c>
      <c r="R139" s="67" t="s">
        <v>18</v>
      </c>
      <c r="S139" s="67">
        <f t="shared" si="16"/>
        <v>0</v>
      </c>
      <c r="T139" s="67" t="s">
        <v>67</v>
      </c>
      <c r="U139" s="67" t="s">
        <v>68</v>
      </c>
      <c r="V139" s="67" t="s">
        <v>69</v>
      </c>
      <c r="W139" s="67" t="s">
        <v>62</v>
      </c>
      <c r="X139" s="67" t="s">
        <v>114</v>
      </c>
      <c r="Y139" s="67" t="s">
        <v>72</v>
      </c>
    </row>
    <row r="140" spans="1:25">
      <c r="A140" s="120">
        <f t="shared" si="19"/>
        <v>0</v>
      </c>
      <c r="B140" s="66" t="s">
        <v>11</v>
      </c>
      <c r="C140" s="67" t="s">
        <v>122</v>
      </c>
      <c r="D140" s="67" t="s">
        <v>92</v>
      </c>
      <c r="E140" s="67">
        <f t="shared" si="11"/>
        <v>0</v>
      </c>
      <c r="F140" s="67" t="s">
        <v>67</v>
      </c>
      <c r="G140" s="67" t="s">
        <v>68</v>
      </c>
      <c r="H140" s="67" t="s">
        <v>69</v>
      </c>
      <c r="I140" s="67" t="s">
        <v>62</v>
      </c>
      <c r="J140" s="67" t="s">
        <v>114</v>
      </c>
      <c r="K140" s="67" t="s">
        <v>72</v>
      </c>
      <c r="O140" s="65">
        <f t="shared" si="20"/>
        <v>0</v>
      </c>
      <c r="P140" s="66" t="s">
        <v>11</v>
      </c>
      <c r="Q140" s="67" t="s">
        <v>122</v>
      </c>
      <c r="R140" s="67" t="s">
        <v>92</v>
      </c>
      <c r="S140" s="67">
        <f t="shared" si="16"/>
        <v>0</v>
      </c>
      <c r="T140" s="67" t="s">
        <v>67</v>
      </c>
      <c r="U140" s="67" t="s">
        <v>68</v>
      </c>
      <c r="V140" s="67" t="s">
        <v>69</v>
      </c>
      <c r="W140" s="67" t="s">
        <v>62</v>
      </c>
      <c r="X140" s="67" t="s">
        <v>114</v>
      </c>
      <c r="Y140" s="67" t="s">
        <v>72</v>
      </c>
    </row>
    <row r="141" spans="1:25">
      <c r="A141" s="120">
        <f t="shared" si="19"/>
        <v>0</v>
      </c>
      <c r="B141" s="66" t="s">
        <v>11</v>
      </c>
      <c r="C141" s="67" t="s">
        <v>122</v>
      </c>
      <c r="D141" s="67" t="s">
        <v>20</v>
      </c>
      <c r="E141" s="67">
        <f t="shared" si="11"/>
        <v>0</v>
      </c>
      <c r="F141" s="67" t="s">
        <v>67</v>
      </c>
      <c r="G141" s="67" t="s">
        <v>68</v>
      </c>
      <c r="H141" s="67" t="s">
        <v>69</v>
      </c>
      <c r="I141" s="67" t="s">
        <v>62</v>
      </c>
      <c r="J141" s="67" t="s">
        <v>114</v>
      </c>
      <c r="K141" s="67" t="s">
        <v>72</v>
      </c>
      <c r="O141" s="65">
        <f t="shared" si="20"/>
        <v>0</v>
      </c>
      <c r="P141" s="66" t="s">
        <v>11</v>
      </c>
      <c r="Q141" s="67" t="s">
        <v>122</v>
      </c>
      <c r="R141" s="67" t="s">
        <v>20</v>
      </c>
      <c r="S141" s="67">
        <f t="shared" si="16"/>
        <v>0</v>
      </c>
      <c r="T141" s="67" t="s">
        <v>67</v>
      </c>
      <c r="U141" s="67" t="s">
        <v>68</v>
      </c>
      <c r="V141" s="67" t="s">
        <v>69</v>
      </c>
      <c r="W141" s="67" t="s">
        <v>62</v>
      </c>
      <c r="X141" s="67" t="s">
        <v>114</v>
      </c>
      <c r="Y141" s="67" t="s">
        <v>72</v>
      </c>
    </row>
    <row r="142" spans="1:25">
      <c r="A142" s="120">
        <f t="shared" si="19"/>
        <v>537.72232633656608</v>
      </c>
      <c r="B142" s="66" t="s">
        <v>11</v>
      </c>
      <c r="C142" s="67" t="s">
        <v>122</v>
      </c>
      <c r="D142" s="67" t="s">
        <v>21</v>
      </c>
      <c r="E142" s="67">
        <f t="shared" si="11"/>
        <v>5.0968940884982576E-4</v>
      </c>
      <c r="F142" s="67" t="s">
        <v>67</v>
      </c>
      <c r="G142" s="67" t="s">
        <v>68</v>
      </c>
      <c r="H142" s="67" t="s">
        <v>69</v>
      </c>
      <c r="I142" s="67" t="s">
        <v>62</v>
      </c>
      <c r="J142" s="67" t="s">
        <v>114</v>
      </c>
      <c r="K142" s="67" t="s">
        <v>117</v>
      </c>
      <c r="O142" s="65">
        <f t="shared" si="20"/>
        <v>537.72232633656608</v>
      </c>
      <c r="P142" s="66" t="s">
        <v>11</v>
      </c>
      <c r="Q142" s="67" t="s">
        <v>122</v>
      </c>
      <c r="R142" s="67" t="s">
        <v>21</v>
      </c>
      <c r="S142" s="67">
        <f t="shared" si="16"/>
        <v>5.0968940884982576E-4</v>
      </c>
      <c r="T142" s="67" t="s">
        <v>67</v>
      </c>
      <c r="U142" s="67" t="s">
        <v>68</v>
      </c>
      <c r="V142" s="67" t="s">
        <v>69</v>
      </c>
      <c r="W142" s="67" t="s">
        <v>62</v>
      </c>
      <c r="X142" s="67" t="s">
        <v>114</v>
      </c>
      <c r="Y142" s="67" t="s">
        <v>119</v>
      </c>
    </row>
    <row r="143" spans="1:25">
      <c r="A143" s="120">
        <f>D70</f>
        <v>0</v>
      </c>
      <c r="B143" s="66" t="s">
        <v>11</v>
      </c>
      <c r="C143" s="67" t="s">
        <v>122</v>
      </c>
      <c r="D143" s="67" t="s">
        <v>103</v>
      </c>
      <c r="E143" s="67">
        <f t="shared" si="11"/>
        <v>0</v>
      </c>
      <c r="F143" s="67" t="s">
        <v>67</v>
      </c>
      <c r="G143" s="67" t="s">
        <v>68</v>
      </c>
      <c r="H143" s="67" t="s">
        <v>69</v>
      </c>
      <c r="I143" s="67" t="s">
        <v>62</v>
      </c>
      <c r="J143" s="67" t="s">
        <v>114</v>
      </c>
      <c r="K143" s="67" t="s">
        <v>72</v>
      </c>
      <c r="O143" s="65">
        <f t="shared" si="20"/>
        <v>0</v>
      </c>
      <c r="P143" s="66" t="s">
        <v>11</v>
      </c>
      <c r="Q143" s="67" t="s">
        <v>122</v>
      </c>
      <c r="R143" s="67" t="s">
        <v>103</v>
      </c>
      <c r="S143" s="67">
        <f t="shared" si="16"/>
        <v>0</v>
      </c>
      <c r="T143" s="67" t="s">
        <v>67</v>
      </c>
      <c r="U143" s="67" t="s">
        <v>68</v>
      </c>
      <c r="V143" s="67" t="s">
        <v>69</v>
      </c>
      <c r="W143" s="67" t="s">
        <v>62</v>
      </c>
      <c r="X143" s="67" t="s">
        <v>114</v>
      </c>
      <c r="Y143" s="67" t="s">
        <v>72</v>
      </c>
    </row>
    <row r="144" spans="1:25">
      <c r="L144" s="66"/>
      <c r="T144" s="4"/>
    </row>
  </sheetData>
  <mergeCells count="3">
    <mergeCell ref="A72:K72"/>
    <mergeCell ref="O72:Y72"/>
    <mergeCell ref="B41:J4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483D-365E-9D4C-828C-A79515B33225}">
  <dimension ref="A1:AW144"/>
  <sheetViews>
    <sheetView topLeftCell="J56" zoomScaleNormal="100" workbookViewId="0">
      <selection activeCell="R74" sqref="R74:Y143"/>
    </sheetView>
  </sheetViews>
  <sheetFormatPr baseColWidth="10" defaultColWidth="8.6640625" defaultRowHeight="15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5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89</v>
      </c>
      <c r="P2" s="7"/>
      <c r="Q2" s="7"/>
      <c r="R2" s="7"/>
      <c r="S2" s="7"/>
      <c r="T2" s="9"/>
      <c r="U2" s="7"/>
      <c r="V2" s="7"/>
    </row>
    <row r="3" spans="1:49" s="10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87</v>
      </c>
      <c r="R3" s="13" t="s">
        <v>88</v>
      </c>
      <c r="AC3" s="14"/>
      <c r="AJ3" s="14"/>
      <c r="AM3" s="14"/>
      <c r="AP3" s="14"/>
      <c r="AW3" s="14"/>
    </row>
    <row r="4" spans="1:49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L4" s="15"/>
      <c r="N4" s="4" t="s">
        <v>107</v>
      </c>
      <c r="O4" s="16" t="str">
        <f t="shared" ref="O4:O14" si="0">CONCATENATE(B4," from", " ", A4)</f>
        <v>voc from electricity</v>
      </c>
      <c r="P4" s="16" t="s">
        <v>11</v>
      </c>
      <c r="Q4" s="16">
        <f>($B$56)*$C4</f>
        <v>3.8513565273758086E-3</v>
      </c>
      <c r="R4" s="17">
        <f t="shared" ref="R4:R14" si="1">($E$56)*C4</f>
        <v>3.6657452361028996E-3</v>
      </c>
    </row>
    <row r="5" spans="1:49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F5" s="21"/>
      <c r="G5" s="21"/>
      <c r="H5" s="21"/>
      <c r="N5" s="4" t="s">
        <v>107</v>
      </c>
      <c r="O5" s="16" t="str">
        <f t="shared" si="0"/>
        <v>co from electricity</v>
      </c>
      <c r="P5" s="16" t="s">
        <v>11</v>
      </c>
      <c r="Q5" s="16">
        <f t="shared" ref="Q5:Q14" si="2">($B$56)*C5</f>
        <v>1.2203695161853623E-2</v>
      </c>
      <c r="R5" s="17">
        <f t="shared" si="1"/>
        <v>1.161555339902493E-2</v>
      </c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F6" s="21"/>
      <c r="G6" s="21"/>
      <c r="H6" s="21"/>
      <c r="N6" s="4" t="s">
        <v>107</v>
      </c>
      <c r="O6" s="16" t="str">
        <f t="shared" si="0"/>
        <v>nox from electricity</v>
      </c>
      <c r="P6" s="16" t="s">
        <v>11</v>
      </c>
      <c r="Q6" s="16">
        <f t="shared" si="2"/>
        <v>2.3905365587751196E-2</v>
      </c>
      <c r="R6" s="17">
        <f t="shared" si="1"/>
        <v>2.2753276513796581E-2</v>
      </c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F7" s="21"/>
      <c r="G7" s="21"/>
      <c r="H7" s="21"/>
      <c r="N7" s="4" t="s">
        <v>107</v>
      </c>
      <c r="O7" s="16" t="str">
        <f t="shared" si="0"/>
        <v>pm10 from electricity</v>
      </c>
      <c r="P7" s="16" t="s">
        <v>11</v>
      </c>
      <c r="Q7" s="16">
        <f t="shared" si="2"/>
        <v>4.2938020409363517E-3</v>
      </c>
      <c r="R7" s="17">
        <f t="shared" si="1"/>
        <v>4.086867643763965E-3</v>
      </c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F8" s="21"/>
      <c r="G8" s="21"/>
      <c r="H8" s="21"/>
      <c r="N8" s="4" t="s">
        <v>107</v>
      </c>
      <c r="O8" s="16" t="str">
        <f t="shared" si="0"/>
        <v>pm2.5 from electricity</v>
      </c>
      <c r="P8" s="16" t="s">
        <v>11</v>
      </c>
      <c r="Q8" s="16">
        <f t="shared" si="2"/>
        <v>1.8604242130941049E-3</v>
      </c>
      <c r="R8" s="17">
        <f t="shared" si="1"/>
        <v>1.770763404479466E-3</v>
      </c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F9" s="21"/>
      <c r="G9" s="21"/>
      <c r="H9" s="21"/>
      <c r="N9" s="4" t="s">
        <v>107</v>
      </c>
      <c r="O9" s="16" t="str">
        <f t="shared" si="0"/>
        <v>sox from electricity</v>
      </c>
      <c r="P9" s="16" t="s">
        <v>11</v>
      </c>
      <c r="Q9" s="16">
        <f t="shared" si="2"/>
        <v>5.8793557594570764E-2</v>
      </c>
      <c r="R9" s="17">
        <f t="shared" si="1"/>
        <v>5.5960075919714761E-2</v>
      </c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F10" s="21"/>
      <c r="G10" s="21"/>
      <c r="H10" s="21"/>
      <c r="N10" s="4" t="s">
        <v>107</v>
      </c>
      <c r="O10" s="16" t="str">
        <f t="shared" si="0"/>
        <v>bc from electricity</v>
      </c>
      <c r="P10" s="16" t="s">
        <v>11</v>
      </c>
      <c r="Q10" s="16">
        <f t="shared" si="2"/>
        <v>1.5279315578572771E-4</v>
      </c>
      <c r="R10" s="17">
        <f t="shared" si="1"/>
        <v>1.4542948152148727E-4</v>
      </c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F11" s="21"/>
      <c r="G11" s="21"/>
      <c r="H11" s="21"/>
      <c r="N11" s="4" t="s">
        <v>107</v>
      </c>
      <c r="O11" s="16" t="str">
        <f t="shared" si="0"/>
        <v>oc from electricity</v>
      </c>
      <c r="P11" s="16" t="s">
        <v>11</v>
      </c>
      <c r="Q11" s="16">
        <f t="shared" si="2"/>
        <v>3.6067053910761771E-4</v>
      </c>
      <c r="R11" s="17">
        <f t="shared" si="1"/>
        <v>3.4328847540823982E-4</v>
      </c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F12" s="21"/>
      <c r="G12" s="21"/>
      <c r="H12" s="21"/>
      <c r="N12" s="4" t="s">
        <v>107</v>
      </c>
      <c r="O12" s="16" t="str">
        <f t="shared" si="0"/>
        <v>ch4 from electricity</v>
      </c>
      <c r="P12" s="16" t="s">
        <v>11</v>
      </c>
      <c r="Q12" s="16">
        <f t="shared" si="2"/>
        <v>6.7573559708504011E-2</v>
      </c>
      <c r="R12" s="17">
        <f t="shared" si="1"/>
        <v>6.4316936857763046E-2</v>
      </c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F13" s="21"/>
      <c r="G13" s="21"/>
      <c r="H13" s="21"/>
      <c r="N13" s="4" t="s">
        <v>107</v>
      </c>
      <c r="O13" s="16" t="str">
        <f t="shared" si="0"/>
        <v>n2o from electricity</v>
      </c>
      <c r="P13" s="16" t="s">
        <v>11</v>
      </c>
      <c r="Q13" s="16">
        <f t="shared" si="2"/>
        <v>5.3388821339008842E-4</v>
      </c>
      <c r="R13" s="17">
        <f t="shared" si="1"/>
        <v>5.0815814140679131E-4</v>
      </c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F14" s="21"/>
      <c r="G14" s="21"/>
      <c r="H14" s="21"/>
      <c r="N14" s="4" t="s">
        <v>107</v>
      </c>
      <c r="O14" s="16" t="str">
        <f t="shared" si="0"/>
        <v>co2 from electricity</v>
      </c>
      <c r="P14" s="16" t="s">
        <v>11</v>
      </c>
      <c r="Q14" s="16">
        <f t="shared" si="2"/>
        <v>34.069029254723425</v>
      </c>
      <c r="R14" s="17">
        <f t="shared" si="1"/>
        <v>32.427115173948252</v>
      </c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N15" s="4" t="s">
        <v>108</v>
      </c>
      <c r="O15" s="16" t="s">
        <v>148</v>
      </c>
      <c r="P15" s="16" t="s">
        <v>11</v>
      </c>
      <c r="Q15" s="16">
        <f>($C$56)*$C4</f>
        <v>1.2281233812867876E-2</v>
      </c>
      <c r="R15" s="17">
        <f t="shared" ref="R15:R25" si="3">($F$56)*C4</f>
        <v>1.2281233812867876E-2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F16" s="21"/>
      <c r="G16" s="21"/>
      <c r="H16" s="21"/>
      <c r="N16" s="4" t="s">
        <v>108</v>
      </c>
      <c r="O16" s="16" t="s">
        <v>149</v>
      </c>
      <c r="P16" s="16" t="s">
        <v>11</v>
      </c>
      <c r="Q16" s="16">
        <f t="shared" ref="Q16:Q25" si="4">($C$56)*C5</f>
        <v>3.891523223008643E-2</v>
      </c>
      <c r="R16" s="17">
        <f t="shared" si="3"/>
        <v>3.891523223008643E-2</v>
      </c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F17" s="21"/>
      <c r="G17" s="21"/>
      <c r="H17" s="21"/>
      <c r="N17" s="4" t="s">
        <v>108</v>
      </c>
      <c r="O17" s="16" t="s">
        <v>150</v>
      </c>
      <c r="P17" s="16" t="s">
        <v>11</v>
      </c>
      <c r="Q17" s="16">
        <f t="shared" si="4"/>
        <v>7.6229604316923424E-2</v>
      </c>
      <c r="R17" s="17">
        <f t="shared" si="3"/>
        <v>7.6229604316923424E-2</v>
      </c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F18" s="21"/>
      <c r="G18" s="21"/>
      <c r="H18" s="21"/>
      <c r="N18" s="4" t="s">
        <v>108</v>
      </c>
      <c r="O18" s="16" t="s">
        <v>151</v>
      </c>
      <c r="P18" s="16" t="s">
        <v>11</v>
      </c>
      <c r="Q18" s="16">
        <f t="shared" si="4"/>
        <v>1.3692107296760533E-2</v>
      </c>
      <c r="R18" s="17">
        <f t="shared" si="3"/>
        <v>1.3692107296760533E-2</v>
      </c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F19" s="21"/>
      <c r="G19" s="21"/>
      <c r="H19" s="21"/>
      <c r="N19" s="4" t="s">
        <v>108</v>
      </c>
      <c r="O19" s="16" t="s">
        <v>152</v>
      </c>
      <c r="P19" s="16" t="s">
        <v>11</v>
      </c>
      <c r="Q19" s="16">
        <f t="shared" si="4"/>
        <v>5.9325343134870806E-3</v>
      </c>
      <c r="R19" s="17">
        <f t="shared" si="3"/>
        <v>5.9325343134870806E-3</v>
      </c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F20" s="21"/>
      <c r="G20" s="21"/>
      <c r="H20" s="21"/>
      <c r="N20" s="4" t="s">
        <v>108</v>
      </c>
      <c r="O20" s="16" t="s">
        <v>153</v>
      </c>
      <c r="P20" s="16" t="s">
        <v>11</v>
      </c>
      <c r="Q20" s="16">
        <f t="shared" si="4"/>
        <v>0.1874813257034981</v>
      </c>
      <c r="R20" s="17">
        <f t="shared" si="3"/>
        <v>0.1874813257034981</v>
      </c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F21" s="21"/>
      <c r="G21" s="21"/>
      <c r="H21" s="21"/>
      <c r="N21" s="4" t="s">
        <v>108</v>
      </c>
      <c r="O21" s="16" t="s">
        <v>154</v>
      </c>
      <c r="P21" s="16" t="s">
        <v>11</v>
      </c>
      <c r="Q21" s="16">
        <f t="shared" si="4"/>
        <v>4.8722793069719972E-4</v>
      </c>
      <c r="R21" s="17">
        <f t="shared" si="3"/>
        <v>4.8722793069719972E-4</v>
      </c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F22" s="21"/>
      <c r="G22" s="21"/>
      <c r="H22" s="21"/>
      <c r="N22" s="4" t="s">
        <v>108</v>
      </c>
      <c r="O22" s="16" t="s">
        <v>155</v>
      </c>
      <c r="P22" s="16" t="s">
        <v>11</v>
      </c>
      <c r="Q22" s="16">
        <f t="shared" si="4"/>
        <v>1.1501088483261937E-3</v>
      </c>
      <c r="R22" s="17">
        <f t="shared" si="3"/>
        <v>1.1501088483261937E-3</v>
      </c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F23" s="21"/>
      <c r="G23" s="21"/>
      <c r="H23" s="21"/>
      <c r="N23" s="4" t="s">
        <v>108</v>
      </c>
      <c r="O23" s="16" t="s">
        <v>156</v>
      </c>
      <c r="P23" s="16" t="s">
        <v>11</v>
      </c>
      <c r="Q23" s="16">
        <f t="shared" si="4"/>
        <v>0.21547906054633278</v>
      </c>
      <c r="R23" s="17">
        <f t="shared" si="3"/>
        <v>0.21547906054633278</v>
      </c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F24" s="21"/>
      <c r="G24" s="21"/>
      <c r="H24" s="21"/>
      <c r="N24" s="4" t="s">
        <v>108</v>
      </c>
      <c r="O24" s="16" t="s">
        <v>157</v>
      </c>
      <c r="P24" s="16" t="s">
        <v>11</v>
      </c>
      <c r="Q24" s="16">
        <f t="shared" si="4"/>
        <v>1.7024666327231906E-3</v>
      </c>
      <c r="R24" s="17">
        <f t="shared" si="3"/>
        <v>1.7024666327231906E-3</v>
      </c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F25" s="21"/>
      <c r="G25" s="21"/>
      <c r="H25" s="21"/>
      <c r="N25" s="4" t="s">
        <v>108</v>
      </c>
      <c r="O25" s="16" t="s">
        <v>158</v>
      </c>
      <c r="P25" s="16" t="s">
        <v>11</v>
      </c>
      <c r="Q25" s="16">
        <f t="shared" si="4"/>
        <v>108.63956922206452</v>
      </c>
      <c r="R25" s="17">
        <f t="shared" si="3"/>
        <v>108.63956922206452</v>
      </c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M26" s="19"/>
      <c r="S26" s="20"/>
      <c r="T26" s="4"/>
      <c r="U26" s="5"/>
    </row>
    <row r="27" spans="1:49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F27" s="21"/>
      <c r="G27" s="21"/>
      <c r="H27" s="21"/>
      <c r="S27" s="20"/>
      <c r="T27" s="4"/>
      <c r="U27" s="5"/>
    </row>
    <row r="28" spans="1:49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F28" s="21"/>
      <c r="G28" s="21"/>
      <c r="H28" s="21"/>
      <c r="S28" s="20"/>
      <c r="T28" s="4"/>
      <c r="U28" s="5"/>
    </row>
    <row r="29" spans="1:49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F29" s="21"/>
      <c r="G29" s="21"/>
      <c r="H29" s="21"/>
      <c r="S29" s="20"/>
      <c r="T29" s="4"/>
      <c r="U29" s="5"/>
    </row>
    <row r="30" spans="1:49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F30" s="21"/>
      <c r="G30" s="21"/>
      <c r="H30" s="21"/>
      <c r="S30" s="20"/>
      <c r="T30" s="4"/>
      <c r="U30" s="5"/>
    </row>
    <row r="31" spans="1:49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F31" s="21"/>
      <c r="G31" s="21"/>
      <c r="H31" s="21"/>
      <c r="S31" s="20"/>
      <c r="T31" s="4"/>
      <c r="U31" s="5"/>
    </row>
    <row r="32" spans="1:49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F32" s="21"/>
      <c r="G32" s="21"/>
      <c r="H32" s="21"/>
      <c r="S32" s="20"/>
      <c r="T32" s="4"/>
      <c r="U32" s="5"/>
    </row>
    <row r="33" spans="1:49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F33" s="21"/>
      <c r="G33" s="21"/>
      <c r="H33" s="21"/>
      <c r="S33" s="20"/>
      <c r="T33" s="4"/>
      <c r="U33" s="5"/>
    </row>
    <row r="34" spans="1:49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F34" s="21"/>
      <c r="G34" s="21"/>
      <c r="H34" s="21"/>
      <c r="S34" s="20"/>
      <c r="T34" s="4"/>
      <c r="U34" s="5"/>
    </row>
    <row r="35" spans="1:49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F35" s="21"/>
      <c r="G35" s="21"/>
      <c r="H35" s="21"/>
      <c r="S35" s="20"/>
      <c r="T35" s="4"/>
      <c r="U35" s="5"/>
    </row>
    <row r="36" spans="1:49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F36" s="21"/>
      <c r="G36" s="21"/>
      <c r="H36" s="21"/>
      <c r="S36" s="20"/>
      <c r="T36" s="4"/>
      <c r="U36" s="5"/>
    </row>
    <row r="37" spans="1:49">
      <c r="B37" s="21"/>
      <c r="C37" s="21"/>
      <c r="D37" s="21"/>
      <c r="E37" s="21"/>
      <c r="F37" s="21"/>
      <c r="G37" s="21"/>
      <c r="H37" s="21"/>
    </row>
    <row r="38" spans="1:49" ht="16">
      <c r="A38" s="6" t="s">
        <v>93</v>
      </c>
      <c r="I38" s="22" t="s">
        <v>29</v>
      </c>
    </row>
    <row r="39" spans="1:49" ht="16">
      <c r="A39" s="23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7"/>
    </row>
    <row r="40" spans="1:49" s="21" customFormat="1">
      <c r="A40" s="72" t="s">
        <v>73</v>
      </c>
      <c r="B40"/>
      <c r="C40"/>
      <c r="D40"/>
      <c r="E40"/>
      <c r="F40"/>
      <c r="G40"/>
      <c r="H40"/>
      <c r="I40"/>
      <c r="J40"/>
      <c r="K40"/>
      <c r="L40"/>
      <c r="T40" s="24"/>
      <c r="AC40" s="24"/>
      <c r="AJ40" s="24"/>
      <c r="AM40" s="24"/>
      <c r="AP40" s="24"/>
      <c r="AW40" s="24"/>
    </row>
    <row r="41" spans="1:49" s="21" customFormat="1" ht="12.75" customHeight="1">
      <c r="A41" s="25"/>
      <c r="B41" s="149" t="s">
        <v>74</v>
      </c>
      <c r="C41" s="150"/>
      <c r="D41" s="150"/>
      <c r="E41" s="150"/>
      <c r="F41" s="150"/>
      <c r="G41" s="150"/>
      <c r="H41" s="150"/>
      <c r="I41" s="150"/>
      <c r="J41" s="151"/>
      <c r="K41" s="139"/>
      <c r="L41" s="101"/>
      <c r="M41" s="101"/>
      <c r="N41" s="101"/>
      <c r="O41" s="101"/>
      <c r="P41" s="101"/>
      <c r="Q41" s="101"/>
      <c r="R41" s="101"/>
      <c r="S41" s="101"/>
    </row>
    <row r="42" spans="1:49" s="21" customFormat="1" ht="156" customHeight="1">
      <c r="A42" s="18"/>
      <c r="B42" s="88" t="s">
        <v>75</v>
      </c>
      <c r="C42" s="89" t="s">
        <v>81</v>
      </c>
      <c r="D42" s="89" t="s">
        <v>82</v>
      </c>
      <c r="E42" s="88" t="s">
        <v>83</v>
      </c>
      <c r="F42" s="89" t="s">
        <v>84</v>
      </c>
      <c r="G42" s="90" t="s">
        <v>85</v>
      </c>
      <c r="H42" s="97" t="s">
        <v>98</v>
      </c>
      <c r="I42" s="98" t="s">
        <v>99</v>
      </c>
      <c r="J42" s="98" t="s">
        <v>100</v>
      </c>
      <c r="K42" s="18"/>
      <c r="Q42" s="130"/>
      <c r="R42" s="130"/>
      <c r="S42" s="26"/>
    </row>
    <row r="43" spans="1:49" s="21" customFormat="1">
      <c r="A43" s="27" t="s">
        <v>31</v>
      </c>
      <c r="B43" s="84">
        <v>0.9750386407309416</v>
      </c>
      <c r="C43" s="82">
        <v>0.97350929434043754</v>
      </c>
      <c r="D43" s="87"/>
      <c r="E43" s="81">
        <v>0.97621300678471468</v>
      </c>
      <c r="F43" s="83">
        <v>0.97350929434043754</v>
      </c>
      <c r="G43" s="111"/>
      <c r="H43" s="28"/>
      <c r="I43" s="29"/>
      <c r="J43" s="30"/>
      <c r="Q43" s="33"/>
      <c r="R43" s="33"/>
      <c r="S43" s="33"/>
    </row>
    <row r="44" spans="1:49" s="24" customFormat="1">
      <c r="A44" s="31" t="s">
        <v>32</v>
      </c>
      <c r="B44" s="32">
        <v>0.01</v>
      </c>
      <c r="C44" s="33">
        <v>0.01</v>
      </c>
      <c r="D44" s="34"/>
      <c r="E44" s="32">
        <v>0.01</v>
      </c>
      <c r="F44" s="33">
        <v>0.01</v>
      </c>
      <c r="G44" s="35"/>
      <c r="H44" s="33"/>
      <c r="I44" s="34"/>
      <c r="J44" s="35"/>
      <c r="Q44" s="33"/>
      <c r="R44" s="33"/>
      <c r="S44" s="33"/>
    </row>
    <row r="45" spans="1:49" s="21" customFormat="1">
      <c r="A45" s="36" t="s">
        <v>33</v>
      </c>
      <c r="B45" s="92"/>
      <c r="C45" s="37">
        <v>1</v>
      </c>
      <c r="D45" s="37"/>
      <c r="E45" s="145"/>
      <c r="F45" s="37">
        <v>1</v>
      </c>
      <c r="G45" s="143"/>
      <c r="H45" s="85">
        <v>1.002048915169089</v>
      </c>
      <c r="I45" s="85">
        <v>1</v>
      </c>
      <c r="J45" s="117">
        <v>1</v>
      </c>
      <c r="Q45" s="131"/>
      <c r="R45" s="131"/>
      <c r="S45" s="77"/>
    </row>
    <row r="46" spans="1:49" s="21" customFormat="1">
      <c r="A46" s="38" t="s">
        <v>76</v>
      </c>
      <c r="B46" s="25"/>
      <c r="D46" s="39"/>
      <c r="E46" s="144"/>
      <c r="F46" s="24"/>
      <c r="G46" s="112"/>
      <c r="H46" s="39"/>
      <c r="I46" s="39"/>
      <c r="J46" s="40"/>
      <c r="Q46" s="24"/>
      <c r="R46" s="24"/>
      <c r="S46" s="24"/>
    </row>
    <row r="47" spans="1:49" s="21" customFormat="1">
      <c r="A47" s="73" t="s">
        <v>34</v>
      </c>
      <c r="B47" s="75">
        <v>256.00379540185133</v>
      </c>
      <c r="C47" s="42">
        <v>0</v>
      </c>
      <c r="D47" s="42"/>
      <c r="E47" s="41">
        <v>243.66601397404881</v>
      </c>
      <c r="F47" s="42">
        <v>0</v>
      </c>
      <c r="G47" s="86"/>
      <c r="H47" s="42"/>
      <c r="I47" s="19"/>
      <c r="J47" s="44"/>
      <c r="Q47" s="43"/>
      <c r="R47" s="43"/>
      <c r="S47" s="43"/>
    </row>
    <row r="48" spans="1:49" s="21" customFormat="1">
      <c r="A48" s="73" t="s">
        <v>35</v>
      </c>
      <c r="B48" s="75">
        <v>2816.0417494203652</v>
      </c>
      <c r="C48" s="42">
        <v>272.11559061190326</v>
      </c>
      <c r="D48" s="42"/>
      <c r="E48" s="41">
        <v>2680.3261537145372</v>
      </c>
      <c r="F48" s="42">
        <v>272.11559061190326</v>
      </c>
      <c r="G48" s="86"/>
      <c r="H48" s="42"/>
      <c r="I48" s="19"/>
      <c r="J48" s="44"/>
      <c r="Q48" s="43"/>
      <c r="R48" s="43"/>
      <c r="S48" s="43"/>
    </row>
    <row r="49" spans="1:19" s="21" customFormat="1">
      <c r="A49" s="73" t="s">
        <v>36</v>
      </c>
      <c r="B49" s="75">
        <v>256.00379540185133</v>
      </c>
      <c r="C49" s="42">
        <v>0</v>
      </c>
      <c r="D49" s="42"/>
      <c r="E49" s="41">
        <v>243.66601397404881</v>
      </c>
      <c r="F49" s="42">
        <v>0</v>
      </c>
      <c r="G49" s="86"/>
      <c r="H49" s="42"/>
      <c r="I49" s="19"/>
      <c r="J49" s="44"/>
      <c r="Q49" s="43"/>
      <c r="R49" s="43"/>
      <c r="S49" s="43"/>
    </row>
    <row r="50" spans="1:19" s="21" customFormat="1">
      <c r="A50" s="73" t="s">
        <v>77</v>
      </c>
      <c r="B50" s="75">
        <v>22016.326404559211</v>
      </c>
      <c r="C50" s="42">
        <v>26123.096698742709</v>
      </c>
      <c r="D50" s="42"/>
      <c r="E50" s="41">
        <v>20955.277201768196</v>
      </c>
      <c r="F50" s="42">
        <v>26123.096698742709</v>
      </c>
      <c r="G50" s="86"/>
      <c r="H50" s="42"/>
      <c r="I50" s="19"/>
      <c r="J50" s="44"/>
      <c r="Q50" s="43"/>
      <c r="R50" s="43"/>
      <c r="S50" s="43"/>
    </row>
    <row r="51" spans="1:19" s="21" customFormat="1">
      <c r="A51" s="73" t="s">
        <v>37</v>
      </c>
      <c r="B51" s="75"/>
      <c r="C51" s="42"/>
      <c r="D51" s="42"/>
      <c r="E51" s="41"/>
      <c r="F51" s="42"/>
      <c r="G51" s="86"/>
      <c r="H51" s="42"/>
      <c r="I51" s="19"/>
      <c r="J51" s="44"/>
      <c r="Q51" s="43"/>
      <c r="R51" s="43"/>
      <c r="S51" s="43"/>
    </row>
    <row r="52" spans="1:19" s="21" customFormat="1">
      <c r="A52" s="73" t="s">
        <v>78</v>
      </c>
      <c r="B52" s="75"/>
      <c r="C52" s="42"/>
      <c r="D52" s="42"/>
      <c r="E52" s="41"/>
      <c r="F52" s="42"/>
      <c r="G52" s="86"/>
      <c r="H52" s="42"/>
      <c r="I52" s="19"/>
      <c r="J52" s="44"/>
      <c r="Q52" s="43"/>
      <c r="R52" s="43"/>
      <c r="S52" s="43"/>
    </row>
    <row r="53" spans="1:19" s="21" customFormat="1">
      <c r="A53" s="73" t="s">
        <v>40</v>
      </c>
      <c r="B53" s="75">
        <v>1384.6686451495452</v>
      </c>
      <c r="C53" s="42">
        <v>3088.2889723980948</v>
      </c>
      <c r="D53" s="42"/>
      <c r="E53" s="41">
        <v>1697.0472203671663</v>
      </c>
      <c r="F53" s="42">
        <v>3088.2889723980948</v>
      </c>
      <c r="G53" s="86"/>
      <c r="H53" s="42"/>
      <c r="I53" s="19"/>
      <c r="J53" s="44"/>
      <c r="Q53" s="43"/>
      <c r="R53" s="43"/>
      <c r="S53" s="43"/>
    </row>
    <row r="54" spans="1:19" s="21" customFormat="1">
      <c r="A54" s="73" t="s">
        <v>79</v>
      </c>
      <c r="B54" s="75"/>
      <c r="C54" s="42"/>
      <c r="D54" s="42"/>
      <c r="E54" s="41"/>
      <c r="F54" s="42"/>
      <c r="G54" s="86"/>
      <c r="H54" s="42"/>
      <c r="I54" s="19"/>
      <c r="J54" s="44"/>
      <c r="Q54" s="43"/>
      <c r="R54" s="43"/>
      <c r="S54" s="43"/>
    </row>
    <row r="55" spans="1:19" s="21" customFormat="1">
      <c r="A55" s="73" t="s">
        <v>39</v>
      </c>
      <c r="B55" s="75"/>
      <c r="C55" s="42"/>
      <c r="D55" s="42"/>
      <c r="E55" s="41"/>
      <c r="F55" s="42"/>
      <c r="G55" s="86"/>
      <c r="H55" s="42"/>
      <c r="I55" s="19"/>
      <c r="J55" s="44"/>
      <c r="Q55" s="43"/>
      <c r="R55" s="43"/>
      <c r="S55" s="43"/>
    </row>
    <row r="56" spans="1:19" s="21" customFormat="1">
      <c r="A56" s="73" t="s">
        <v>38</v>
      </c>
      <c r="B56" s="93">
        <v>256.00379540184576</v>
      </c>
      <c r="C56" s="59">
        <v>816.34677183571682</v>
      </c>
      <c r="D56" s="42"/>
      <c r="E56" s="45">
        <v>243.66601397404352</v>
      </c>
      <c r="F56" s="59">
        <v>816.34677183571682</v>
      </c>
      <c r="G56" s="86"/>
      <c r="H56" s="42"/>
      <c r="I56" s="19"/>
      <c r="J56" s="44"/>
      <c r="Q56" s="43"/>
      <c r="R56" s="43"/>
      <c r="S56" s="43"/>
    </row>
    <row r="57" spans="1:19" s="21" customFormat="1">
      <c r="A57" s="74" t="s">
        <v>80</v>
      </c>
      <c r="B57" s="76">
        <v>6529.4714806149659</v>
      </c>
      <c r="C57" s="19">
        <v>291.88825538303519</v>
      </c>
      <c r="D57" s="49"/>
      <c r="E57" s="47">
        <v>6883.6627461037033</v>
      </c>
      <c r="F57" s="48">
        <v>291.88825538303519</v>
      </c>
      <c r="G57" s="86"/>
      <c r="H57" s="49">
        <v>2048.9151690890562</v>
      </c>
      <c r="I57" s="19"/>
      <c r="J57" s="94"/>
      <c r="Q57" s="46"/>
      <c r="R57" s="46"/>
      <c r="S57" s="46"/>
    </row>
    <row r="58" spans="1:19" s="21" customFormat="1">
      <c r="A58" s="50" t="s">
        <v>41</v>
      </c>
      <c r="B58" s="51"/>
      <c r="C58" s="52"/>
      <c r="D58" s="52"/>
      <c r="E58" s="106"/>
      <c r="F58" s="46"/>
      <c r="G58" s="113"/>
      <c r="H58" s="19"/>
      <c r="I58" s="52"/>
      <c r="J58" s="102"/>
      <c r="Q58" s="43"/>
      <c r="R58" s="43"/>
      <c r="S58" s="46"/>
    </row>
    <row r="59" spans="1:19" s="21" customFormat="1">
      <c r="A59" s="18" t="s">
        <v>42</v>
      </c>
      <c r="B59" s="53">
        <v>2.6114230000797525</v>
      </c>
      <c r="C59" s="54">
        <v>0.25988352588964658</v>
      </c>
      <c r="D59" s="54">
        <v>4.4000000000000004</v>
      </c>
      <c r="E59" s="107">
        <v>2.7380570446572254</v>
      </c>
      <c r="F59" s="95">
        <v>0.26328033443971743</v>
      </c>
      <c r="G59" s="114">
        <v>4.4000000000000004</v>
      </c>
      <c r="H59" s="55">
        <v>3.9086814179036162</v>
      </c>
      <c r="I59" s="55">
        <v>0.44284993748742002</v>
      </c>
      <c r="J59" s="103">
        <v>0.19480416860030172</v>
      </c>
      <c r="Q59" s="55"/>
      <c r="R59" s="55"/>
      <c r="S59" s="77"/>
    </row>
    <row r="60" spans="1:19" s="21" customFormat="1">
      <c r="A60" s="18" t="s">
        <v>43</v>
      </c>
      <c r="B60" s="53">
        <v>15.329301496188627</v>
      </c>
      <c r="C60" s="54">
        <v>1.4881744702632289</v>
      </c>
      <c r="D60" s="54">
        <v>1.2</v>
      </c>
      <c r="E60" s="107">
        <v>16.404264713848633</v>
      </c>
      <c r="F60" s="95">
        <v>1.5170090878492231</v>
      </c>
      <c r="G60" s="114">
        <v>1.2</v>
      </c>
      <c r="H60" s="55">
        <v>20.118318138962646</v>
      </c>
      <c r="I60" s="55">
        <v>1.3726536074945102</v>
      </c>
      <c r="J60" s="103">
        <v>1.0034554710410462</v>
      </c>
      <c r="Q60" s="55"/>
      <c r="R60" s="55"/>
      <c r="S60" s="77"/>
    </row>
    <row r="61" spans="1:19" s="21" customFormat="1">
      <c r="A61" s="18" t="s">
        <v>44</v>
      </c>
      <c r="B61" s="53">
        <v>14.428107312808907</v>
      </c>
      <c r="C61" s="54">
        <v>1.8089596868237043</v>
      </c>
      <c r="D61" s="54">
        <v>1.546</v>
      </c>
      <c r="E61" s="107">
        <v>13.991074970538875</v>
      </c>
      <c r="F61" s="95">
        <v>1.797236810863819</v>
      </c>
      <c r="G61" s="114">
        <v>1.546</v>
      </c>
      <c r="H61" s="55">
        <v>23.632959123655237</v>
      </c>
      <c r="I61" s="55">
        <v>9.2129617240367523</v>
      </c>
      <c r="J61" s="103">
        <v>1.1778587033734074</v>
      </c>
      <c r="Q61" s="55"/>
      <c r="R61" s="55"/>
      <c r="S61" s="77"/>
    </row>
    <row r="62" spans="1:19" s="21" customFormat="1">
      <c r="A62" s="18" t="s">
        <v>45</v>
      </c>
      <c r="B62" s="53">
        <v>0.7461793172618747</v>
      </c>
      <c r="C62" s="54">
        <v>0.15045829714802497</v>
      </c>
      <c r="D62" s="54">
        <v>0.02</v>
      </c>
      <c r="E62" s="107">
        <v>0.85855105040167734</v>
      </c>
      <c r="F62" s="95">
        <v>0.15347253605344066</v>
      </c>
      <c r="G62" s="114">
        <v>0.02</v>
      </c>
      <c r="H62" s="55">
        <v>7.0100835414860299E-2</v>
      </c>
      <c r="I62" s="55">
        <v>0.27991649068253527</v>
      </c>
      <c r="J62" s="103">
        <v>3.0292197862900505E-3</v>
      </c>
      <c r="Q62" s="55"/>
      <c r="R62" s="55"/>
      <c r="S62" s="77"/>
    </row>
    <row r="63" spans="1:19" s="21" customFormat="1">
      <c r="A63" s="18" t="s">
        <v>46</v>
      </c>
      <c r="B63" s="53">
        <v>0.47869274616666413</v>
      </c>
      <c r="C63" s="54">
        <v>0.13281264062043635</v>
      </c>
      <c r="D63" s="54">
        <v>0.01</v>
      </c>
      <c r="E63" s="107">
        <v>0.52766719379655735</v>
      </c>
      <c r="F63" s="95">
        <v>0.1341263222847888</v>
      </c>
      <c r="G63" s="114">
        <v>0.01</v>
      </c>
      <c r="H63" s="55">
        <v>5.5476614063358388E-2</v>
      </c>
      <c r="I63" s="55">
        <v>0.26911157246798678</v>
      </c>
      <c r="J63" s="103">
        <v>2.5657467218795191E-3</v>
      </c>
      <c r="Q63" s="55"/>
      <c r="R63" s="55"/>
      <c r="S63" s="77"/>
    </row>
    <row r="64" spans="1:19" s="21" customFormat="1">
      <c r="A64" s="18" t="s">
        <v>47</v>
      </c>
      <c r="B64" s="53">
        <v>3.22036018760144</v>
      </c>
      <c r="C64" s="54">
        <v>0.56253418401330102</v>
      </c>
      <c r="D64" s="54">
        <v>10.089</v>
      </c>
      <c r="E64" s="107">
        <v>3.9569266259676348</v>
      </c>
      <c r="F64" s="95">
        <v>0.58229170801788932</v>
      </c>
      <c r="G64" s="114">
        <v>10.089</v>
      </c>
      <c r="H64" s="55">
        <v>0.53486122459703567</v>
      </c>
      <c r="I64" s="55">
        <v>9.8914303149252258E-2</v>
      </c>
      <c r="J64" s="103">
        <v>2.0338022932265075E-2</v>
      </c>
      <c r="Q64" s="55"/>
      <c r="R64" s="55"/>
      <c r="S64" s="77"/>
    </row>
    <row r="65" spans="1:49" s="21" customFormat="1">
      <c r="A65" s="18" t="s">
        <v>48</v>
      </c>
      <c r="B65" s="53">
        <v>0.10128458732363797</v>
      </c>
      <c r="C65" s="54">
        <v>2.7775275009781851E-2</v>
      </c>
      <c r="D65" s="54">
        <v>0</v>
      </c>
      <c r="E65" s="107">
        <v>9.9041447090720755E-2</v>
      </c>
      <c r="F65" s="95">
        <v>2.7715105424678543E-2</v>
      </c>
      <c r="G65" s="114">
        <v>0</v>
      </c>
      <c r="H65" s="55">
        <v>1.054628395762602E-2</v>
      </c>
      <c r="I65" s="55">
        <v>2.3808955198632679E-2</v>
      </c>
      <c r="J65" s="103">
        <v>5.1023433548655567E-4</v>
      </c>
      <c r="Q65" s="55"/>
      <c r="R65" s="55"/>
      <c r="S65" s="77"/>
    </row>
    <row r="66" spans="1:49" s="21" customFormat="1">
      <c r="A66" s="18" t="s">
        <v>49</v>
      </c>
      <c r="B66" s="53">
        <v>9.0224405037806363E-2</v>
      </c>
      <c r="C66" s="54">
        <v>5.8289229947393974E-2</v>
      </c>
      <c r="D66" s="54">
        <v>0</v>
      </c>
      <c r="E66" s="107">
        <v>8.8903675896638334E-2</v>
      </c>
      <c r="F66" s="95">
        <v>5.8253802949432908E-2</v>
      </c>
      <c r="G66" s="114">
        <v>0</v>
      </c>
      <c r="H66" s="55">
        <v>1.9148351245980629E-2</v>
      </c>
      <c r="I66" s="55">
        <v>0.23015071935101886</v>
      </c>
      <c r="J66" s="103">
        <v>9.1739755463074999E-4</v>
      </c>
      <c r="Q66" s="55"/>
      <c r="R66" s="55"/>
      <c r="S66" s="77"/>
    </row>
    <row r="67" spans="1:49" s="21" customFormat="1">
      <c r="A67" s="18" t="s">
        <v>50</v>
      </c>
      <c r="B67" s="53">
        <v>9.7928741653195814</v>
      </c>
      <c r="C67" s="54">
        <v>4.474883437900095</v>
      </c>
      <c r="D67" s="54"/>
      <c r="E67" s="107">
        <v>9.9430806149050426</v>
      </c>
      <c r="F67" s="95">
        <v>4.6748774008078851</v>
      </c>
      <c r="G67" s="114"/>
      <c r="H67" s="55">
        <v>19.597839654542405</v>
      </c>
      <c r="I67" s="55">
        <v>1.0766665775525701</v>
      </c>
      <c r="J67" s="103">
        <v>0.97160435088263097</v>
      </c>
      <c r="Q67" s="55"/>
      <c r="R67" s="55"/>
      <c r="S67" s="77"/>
    </row>
    <row r="68" spans="1:49" s="21" customFormat="1">
      <c r="A68" s="18" t="s">
        <v>51</v>
      </c>
      <c r="B68" s="53">
        <v>2.1970946688210986E-2</v>
      </c>
      <c r="C68" s="54">
        <v>1.7522048411557304E-2</v>
      </c>
      <c r="D68" s="54"/>
      <c r="E68" s="107">
        <v>2.4089378388821168E-2</v>
      </c>
      <c r="F68" s="95">
        <v>1.7578872837701032E-2</v>
      </c>
      <c r="G68" s="114"/>
      <c r="H68" s="55">
        <v>1.3884709619796847</v>
      </c>
      <c r="I68" s="55">
        <v>2.1440090914468676E-2</v>
      </c>
      <c r="J68" s="103">
        <v>6.9295564735095488E-2</v>
      </c>
      <c r="Q68" s="55"/>
      <c r="R68" s="55"/>
      <c r="S68" s="77"/>
    </row>
    <row r="69" spans="1:49" s="19" customFormat="1">
      <c r="A69" s="56" t="s">
        <v>52</v>
      </c>
      <c r="B69" s="57">
        <v>2870.4017567756268</v>
      </c>
      <c r="C69" s="58">
        <v>2009.1973941576655</v>
      </c>
      <c r="D69" s="59">
        <v>537.72232633656608</v>
      </c>
      <c r="E69" s="108">
        <v>3021.2628628538882</v>
      </c>
      <c r="F69" s="96">
        <v>2013.2440649933765</v>
      </c>
      <c r="G69" s="115">
        <v>537.72232633656608</v>
      </c>
      <c r="H69" s="43">
        <v>1795.205842303536</v>
      </c>
      <c r="I69" s="43">
        <v>830.11638540698891</v>
      </c>
      <c r="J69" s="44">
        <v>85.986072522580344</v>
      </c>
      <c r="Q69" s="43"/>
      <c r="R69" s="43"/>
      <c r="S69" s="43"/>
    </row>
    <row r="70" spans="1:49">
      <c r="A70" s="118" t="s">
        <v>86</v>
      </c>
      <c r="B70" s="16">
        <v>134.67834632264288</v>
      </c>
      <c r="C70" s="16">
        <v>6.0205527603110083</v>
      </c>
      <c r="D70" s="16"/>
      <c r="E70" s="109">
        <v>141.98397497261359</v>
      </c>
      <c r="F70" s="110">
        <v>6.0205527603110083</v>
      </c>
      <c r="G70" s="116"/>
      <c r="H70" s="55">
        <v>42.261384791637532</v>
      </c>
      <c r="J70" s="104"/>
      <c r="P70" s="66"/>
      <c r="Q70" s="66"/>
      <c r="R70" s="66"/>
      <c r="S70" s="66"/>
      <c r="T70" s="134"/>
    </row>
    <row r="71" spans="1:49" ht="16">
      <c r="A71" s="6" t="s">
        <v>53</v>
      </c>
      <c r="B71" s="7"/>
      <c r="C71" s="7"/>
      <c r="D71" s="7"/>
      <c r="E71" s="7"/>
      <c r="F71" s="7"/>
      <c r="G71" s="7"/>
      <c r="H71" s="7"/>
      <c r="I71" s="7"/>
      <c r="J71" s="7"/>
      <c r="K71" s="8"/>
      <c r="L71" s="7"/>
      <c r="M71" s="7"/>
      <c r="N71" s="7"/>
      <c r="P71" s="66"/>
      <c r="Q71" s="66"/>
      <c r="R71" s="66"/>
      <c r="S71" s="66"/>
      <c r="T71" s="134"/>
    </row>
    <row r="72" spans="1:49" s="10" customFormat="1">
      <c r="A72" s="146" t="s">
        <v>90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8"/>
      <c r="L72" s="129"/>
      <c r="M72" s="129"/>
      <c r="N72" s="129"/>
      <c r="O72" s="146" t="s">
        <v>91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8"/>
      <c r="AD72" s="14"/>
      <c r="AG72" s="14"/>
      <c r="AN72" s="14"/>
    </row>
    <row r="73" spans="1:49" s="10" customFormat="1">
      <c r="A73" s="60" t="s">
        <v>54</v>
      </c>
      <c r="B73" s="61" t="s">
        <v>55</v>
      </c>
      <c r="C73" s="62" t="s">
        <v>104</v>
      </c>
      <c r="D73" s="62" t="s">
        <v>58</v>
      </c>
      <c r="E73" s="62" t="s">
        <v>4</v>
      </c>
      <c r="F73" s="63" t="s">
        <v>5</v>
      </c>
      <c r="G73" s="62" t="s">
        <v>59</v>
      </c>
      <c r="H73" s="62" t="s">
        <v>60</v>
      </c>
      <c r="I73" s="62" t="s">
        <v>56</v>
      </c>
      <c r="J73" s="62" t="s">
        <v>57</v>
      </c>
      <c r="K73" s="62" t="s">
        <v>61</v>
      </c>
      <c r="O73" s="60" t="s">
        <v>54</v>
      </c>
      <c r="P73" s="61" t="s">
        <v>55</v>
      </c>
      <c r="Q73" s="62" t="s">
        <v>104</v>
      </c>
      <c r="R73" s="62" t="s">
        <v>58</v>
      </c>
      <c r="S73" s="62" t="s">
        <v>4</v>
      </c>
      <c r="T73" s="63" t="s">
        <v>5</v>
      </c>
      <c r="U73" s="62" t="s">
        <v>59</v>
      </c>
      <c r="V73" s="62" t="s">
        <v>60</v>
      </c>
      <c r="W73" s="62" t="s">
        <v>56</v>
      </c>
      <c r="X73" s="62" t="s">
        <v>57</v>
      </c>
      <c r="Y73" s="64" t="s">
        <v>61</v>
      </c>
      <c r="Z73" s="129"/>
      <c r="AF73" s="14"/>
      <c r="AI73" s="14"/>
      <c r="AP73" s="14"/>
    </row>
    <row r="74" spans="1:49" s="10" customFormat="1">
      <c r="A74" s="56">
        <f>B47</f>
        <v>256.00379540185133</v>
      </c>
      <c r="B74" s="66" t="s">
        <v>66</v>
      </c>
      <c r="C74" s="132" t="s">
        <v>126</v>
      </c>
      <c r="D74" s="132" t="s">
        <v>126</v>
      </c>
      <c r="E74" s="67">
        <f>A74/10^6</f>
        <v>2.5600379540185135E-4</v>
      </c>
      <c r="F74" s="67" t="s">
        <v>63</v>
      </c>
      <c r="G74" s="67" t="s">
        <v>64</v>
      </c>
      <c r="H74" s="67" t="s">
        <v>65</v>
      </c>
      <c r="I74" s="67" t="s">
        <v>62</v>
      </c>
      <c r="J74" s="67" t="s">
        <v>109</v>
      </c>
      <c r="K74" s="67" t="s">
        <v>132</v>
      </c>
      <c r="O74" s="70">
        <f>E47</f>
        <v>243.66601397404881</v>
      </c>
      <c r="P74" s="66" t="s">
        <v>66</v>
      </c>
      <c r="Q74" s="132" t="s">
        <v>126</v>
      </c>
      <c r="R74" s="132" t="s">
        <v>126</v>
      </c>
      <c r="S74" s="67">
        <f t="shared" ref="S74:S85" si="5">O74/10^6</f>
        <v>2.436660139740488E-4</v>
      </c>
      <c r="T74" s="67" t="s">
        <v>63</v>
      </c>
      <c r="U74" s="67" t="s">
        <v>64</v>
      </c>
      <c r="V74" s="67" t="s">
        <v>65</v>
      </c>
      <c r="W74" s="67" t="s">
        <v>62</v>
      </c>
      <c r="X74" s="67" t="s">
        <v>109</v>
      </c>
      <c r="Y74" s="67" t="s">
        <v>137</v>
      </c>
      <c r="Z74" s="129"/>
      <c r="AF74" s="14"/>
      <c r="AI74" s="14"/>
      <c r="AP74" s="14"/>
    </row>
    <row r="75" spans="1:49" s="10" customFormat="1">
      <c r="A75" s="56">
        <f t="shared" ref="A75:A77" si="6">B48</f>
        <v>2816.0417494203652</v>
      </c>
      <c r="B75" s="66" t="s">
        <v>66</v>
      </c>
      <c r="C75" s="132" t="s">
        <v>127</v>
      </c>
      <c r="D75" s="132" t="s">
        <v>127</v>
      </c>
      <c r="E75" s="67">
        <f>A75/10^6</f>
        <v>2.8160417494203652E-3</v>
      </c>
      <c r="F75" s="67" t="s">
        <v>63</v>
      </c>
      <c r="G75" s="67" t="s">
        <v>64</v>
      </c>
      <c r="H75" s="67" t="s">
        <v>65</v>
      </c>
      <c r="I75" s="67" t="s">
        <v>62</v>
      </c>
      <c r="J75" s="67" t="s">
        <v>109</v>
      </c>
      <c r="K75" s="67" t="s">
        <v>133</v>
      </c>
      <c r="O75" s="70">
        <f t="shared" ref="O75:O77" si="7">E48</f>
        <v>2680.3261537145372</v>
      </c>
      <c r="P75" s="66" t="s">
        <v>66</v>
      </c>
      <c r="Q75" s="132" t="s">
        <v>127</v>
      </c>
      <c r="R75" s="132" t="s">
        <v>127</v>
      </c>
      <c r="S75" s="67">
        <f t="shared" si="5"/>
        <v>2.6803261537145374E-3</v>
      </c>
      <c r="T75" s="67" t="s">
        <v>63</v>
      </c>
      <c r="U75" s="67" t="s">
        <v>64</v>
      </c>
      <c r="V75" s="67" t="s">
        <v>65</v>
      </c>
      <c r="W75" s="67" t="s">
        <v>62</v>
      </c>
      <c r="X75" s="67" t="s">
        <v>109</v>
      </c>
      <c r="Y75" s="67" t="s">
        <v>139</v>
      </c>
      <c r="Z75" s="129"/>
      <c r="AF75" s="14"/>
      <c r="AI75" s="14"/>
      <c r="AP75" s="14"/>
    </row>
    <row r="76" spans="1:49" s="10" customFormat="1">
      <c r="A76" s="56">
        <f t="shared" si="6"/>
        <v>256.00379540185133</v>
      </c>
      <c r="B76" s="66" t="s">
        <v>66</v>
      </c>
      <c r="C76" s="132" t="s">
        <v>128</v>
      </c>
      <c r="D76" s="132" t="s">
        <v>128</v>
      </c>
      <c r="E76" s="67">
        <f>A76/10^6</f>
        <v>2.5600379540185135E-4</v>
      </c>
      <c r="F76" s="67" t="s">
        <v>63</v>
      </c>
      <c r="G76" s="67" t="s">
        <v>64</v>
      </c>
      <c r="H76" s="67" t="s">
        <v>65</v>
      </c>
      <c r="I76" s="67" t="s">
        <v>62</v>
      </c>
      <c r="J76" s="67" t="s">
        <v>109</v>
      </c>
      <c r="K76" s="67" t="s">
        <v>134</v>
      </c>
      <c r="O76" s="70">
        <f t="shared" si="7"/>
        <v>243.66601397404881</v>
      </c>
      <c r="P76" s="66" t="s">
        <v>66</v>
      </c>
      <c r="Q76" s="132" t="s">
        <v>128</v>
      </c>
      <c r="R76" s="132" t="s">
        <v>128</v>
      </c>
      <c r="S76" s="67">
        <f t="shared" si="5"/>
        <v>2.436660139740488E-4</v>
      </c>
      <c r="T76" s="67" t="s">
        <v>63</v>
      </c>
      <c r="U76" s="67" t="s">
        <v>64</v>
      </c>
      <c r="V76" s="67" t="s">
        <v>65</v>
      </c>
      <c r="W76" s="67" t="s">
        <v>62</v>
      </c>
      <c r="X76" s="67" t="s">
        <v>109</v>
      </c>
      <c r="Y76" s="67" t="s">
        <v>140</v>
      </c>
      <c r="Z76" s="129"/>
      <c r="AF76" s="14"/>
      <c r="AI76" s="14"/>
      <c r="AP76" s="14"/>
    </row>
    <row r="77" spans="1:49" s="10" customFormat="1">
      <c r="A77" s="56">
        <f t="shared" si="6"/>
        <v>22016.326404559211</v>
      </c>
      <c r="B77" s="66" t="s">
        <v>66</v>
      </c>
      <c r="C77" s="132" t="s">
        <v>129</v>
      </c>
      <c r="D77" s="132" t="s">
        <v>129</v>
      </c>
      <c r="E77" s="67">
        <f t="shared" ref="E77:E85" si="8">A77/10^6</f>
        <v>2.2016326404559212E-2</v>
      </c>
      <c r="F77" s="67" t="s">
        <v>63</v>
      </c>
      <c r="G77" s="67" t="s">
        <v>64</v>
      </c>
      <c r="H77" s="67" t="s">
        <v>65</v>
      </c>
      <c r="I77" s="67" t="s">
        <v>62</v>
      </c>
      <c r="J77" s="67" t="s">
        <v>109</v>
      </c>
      <c r="K77" s="67" t="s">
        <v>135</v>
      </c>
      <c r="O77" s="70">
        <f t="shared" si="7"/>
        <v>20955.277201768196</v>
      </c>
      <c r="P77" s="66" t="s">
        <v>66</v>
      </c>
      <c r="Q77" s="132" t="s">
        <v>129</v>
      </c>
      <c r="R77" s="132" t="s">
        <v>129</v>
      </c>
      <c r="S77" s="67">
        <f t="shared" si="5"/>
        <v>2.0955277201768197E-2</v>
      </c>
      <c r="T77" s="67" t="s">
        <v>63</v>
      </c>
      <c r="U77" s="67" t="s">
        <v>64</v>
      </c>
      <c r="V77" s="67" t="s">
        <v>65</v>
      </c>
      <c r="W77" s="67" t="s">
        <v>62</v>
      </c>
      <c r="X77" s="67" t="s">
        <v>109</v>
      </c>
      <c r="Y77" s="67" t="s">
        <v>141</v>
      </c>
      <c r="Z77" s="129"/>
      <c r="AF77" s="14"/>
      <c r="AI77" s="14"/>
      <c r="AP77" s="14"/>
    </row>
    <row r="78" spans="1:49" s="10" customFormat="1">
      <c r="A78" s="56">
        <f>B53</f>
        <v>1384.6686451495452</v>
      </c>
      <c r="B78" s="66" t="s">
        <v>66</v>
      </c>
      <c r="C78" s="132" t="s">
        <v>130</v>
      </c>
      <c r="D78" s="132" t="s">
        <v>130</v>
      </c>
      <c r="E78" s="67">
        <f t="shared" si="8"/>
        <v>1.3846686451495453E-3</v>
      </c>
      <c r="F78" s="67" t="s">
        <v>63</v>
      </c>
      <c r="G78" s="67" t="s">
        <v>64</v>
      </c>
      <c r="H78" s="67" t="s">
        <v>65</v>
      </c>
      <c r="I78" s="67" t="s">
        <v>62</v>
      </c>
      <c r="J78" s="67" t="s">
        <v>109</v>
      </c>
      <c r="K78" s="67" t="s">
        <v>136</v>
      </c>
      <c r="O78" s="70">
        <f>E53</f>
        <v>1697.0472203671663</v>
      </c>
      <c r="P78" s="66" t="s">
        <v>66</v>
      </c>
      <c r="Q78" s="132" t="s">
        <v>130</v>
      </c>
      <c r="R78" s="132" t="s">
        <v>130</v>
      </c>
      <c r="S78" s="67">
        <f t="shared" si="5"/>
        <v>1.6970472203671663E-3</v>
      </c>
      <c r="T78" s="67" t="s">
        <v>63</v>
      </c>
      <c r="U78" s="67" t="s">
        <v>64</v>
      </c>
      <c r="V78" s="67" t="s">
        <v>65</v>
      </c>
      <c r="W78" s="67" t="s">
        <v>62</v>
      </c>
      <c r="X78" s="67" t="s">
        <v>109</v>
      </c>
      <c r="Y78" s="67" t="s">
        <v>142</v>
      </c>
      <c r="Z78" s="129"/>
      <c r="AF78" s="14"/>
      <c r="AI78" s="14"/>
      <c r="AP78" s="14"/>
    </row>
    <row r="79" spans="1:49">
      <c r="A79" s="133">
        <f>B56</f>
        <v>256.00379540184576</v>
      </c>
      <c r="B79" s="66" t="s">
        <v>66</v>
      </c>
      <c r="C79" s="67" t="s">
        <v>7</v>
      </c>
      <c r="D79" s="68" t="s">
        <v>7</v>
      </c>
      <c r="E79" s="67">
        <f t="shared" si="8"/>
        <v>2.5600379540184577E-4</v>
      </c>
      <c r="F79" s="67" t="s">
        <v>63</v>
      </c>
      <c r="G79" s="67" t="s">
        <v>64</v>
      </c>
      <c r="H79" s="67" t="s">
        <v>65</v>
      </c>
      <c r="I79" s="67" t="s">
        <v>62</v>
      </c>
      <c r="J79" s="67" t="s">
        <v>109</v>
      </c>
      <c r="K79" s="67" t="s">
        <v>94</v>
      </c>
      <c r="O79" s="70">
        <f>E56</f>
        <v>243.66601397404352</v>
      </c>
      <c r="P79" s="66" t="s">
        <v>66</v>
      </c>
      <c r="Q79" s="67" t="s">
        <v>7</v>
      </c>
      <c r="R79" s="68" t="s">
        <v>7</v>
      </c>
      <c r="S79" s="67">
        <f t="shared" si="5"/>
        <v>2.4366601397404351E-4</v>
      </c>
      <c r="T79" s="67" t="s">
        <v>63</v>
      </c>
      <c r="U79" s="67" t="s">
        <v>64</v>
      </c>
      <c r="V79" s="67" t="s">
        <v>65</v>
      </c>
      <c r="W79" s="67" t="s">
        <v>62</v>
      </c>
      <c r="X79" s="67" t="s">
        <v>109</v>
      </c>
      <c r="Y79" s="69" t="s">
        <v>95</v>
      </c>
      <c r="AD79" s="5"/>
      <c r="AG79" s="5"/>
      <c r="AJ79" s="4"/>
      <c r="AM79" s="4"/>
      <c r="AN79" s="5"/>
      <c r="AP79" s="4"/>
      <c r="AW79" s="4"/>
    </row>
    <row r="80" spans="1:49">
      <c r="A80" s="133">
        <f>B57</f>
        <v>6529.4714806149659</v>
      </c>
      <c r="B80" s="66" t="s">
        <v>66</v>
      </c>
      <c r="C80" s="67" t="s">
        <v>131</v>
      </c>
      <c r="D80" s="67" t="s">
        <v>131</v>
      </c>
      <c r="E80" s="67">
        <f t="shared" si="8"/>
        <v>6.5294714806149656E-3</v>
      </c>
      <c r="F80" s="67" t="s">
        <v>63</v>
      </c>
      <c r="G80" s="67" t="s">
        <v>64</v>
      </c>
      <c r="H80" s="67" t="s">
        <v>65</v>
      </c>
      <c r="I80" s="67" t="s">
        <v>62</v>
      </c>
      <c r="J80" s="67" t="s">
        <v>109</v>
      </c>
      <c r="K80" s="67" t="s">
        <v>138</v>
      </c>
      <c r="O80" s="70">
        <f>E57</f>
        <v>6883.6627461037033</v>
      </c>
      <c r="P80" s="66" t="s">
        <v>66</v>
      </c>
      <c r="Q80" s="67" t="s">
        <v>131</v>
      </c>
      <c r="R80" s="67" t="s">
        <v>131</v>
      </c>
      <c r="S80" s="67">
        <f t="shared" si="5"/>
        <v>6.8836627461037036E-3</v>
      </c>
      <c r="T80" s="67" t="s">
        <v>63</v>
      </c>
      <c r="U80" s="67" t="s">
        <v>64</v>
      </c>
      <c r="V80" s="67" t="s">
        <v>65</v>
      </c>
      <c r="W80" s="67" t="s">
        <v>62</v>
      </c>
      <c r="X80" s="67" t="s">
        <v>109</v>
      </c>
      <c r="Y80" s="67" t="s">
        <v>143</v>
      </c>
      <c r="AD80" s="5"/>
      <c r="AG80" s="5"/>
      <c r="AJ80" s="4"/>
      <c r="AM80" s="4"/>
      <c r="AN80" s="5"/>
      <c r="AP80" s="4"/>
      <c r="AW80" s="4"/>
    </row>
    <row r="81" spans="1:49" s="10" customFormat="1">
      <c r="A81" s="56">
        <f>C48</f>
        <v>272.11559061190326</v>
      </c>
      <c r="B81" s="66" t="s">
        <v>66</v>
      </c>
      <c r="C81" s="132" t="s">
        <v>127</v>
      </c>
      <c r="D81" s="132" t="s">
        <v>127</v>
      </c>
      <c r="E81" s="67">
        <f t="shared" si="8"/>
        <v>2.7211559061190326E-4</v>
      </c>
      <c r="F81" s="67" t="s">
        <v>63</v>
      </c>
      <c r="G81" s="67" t="s">
        <v>64</v>
      </c>
      <c r="H81" s="67" t="s">
        <v>65</v>
      </c>
      <c r="I81" s="67" t="s">
        <v>62</v>
      </c>
      <c r="J81" s="67" t="s">
        <v>110</v>
      </c>
      <c r="K81" s="67" t="s">
        <v>133</v>
      </c>
      <c r="O81" s="70">
        <f>F48</f>
        <v>272.11559061190326</v>
      </c>
      <c r="P81" s="66" t="s">
        <v>66</v>
      </c>
      <c r="Q81" s="132" t="s">
        <v>127</v>
      </c>
      <c r="R81" s="132" t="s">
        <v>127</v>
      </c>
      <c r="S81" s="67">
        <f t="shared" si="5"/>
        <v>2.7211559061190326E-4</v>
      </c>
      <c r="T81" s="67" t="s">
        <v>63</v>
      </c>
      <c r="U81" s="67" t="s">
        <v>64</v>
      </c>
      <c r="V81" s="67" t="s">
        <v>65</v>
      </c>
      <c r="W81" s="67" t="s">
        <v>62</v>
      </c>
      <c r="X81" s="67" t="s">
        <v>110</v>
      </c>
      <c r="Y81" s="67" t="s">
        <v>139</v>
      </c>
      <c r="Z81" s="129"/>
      <c r="AF81" s="14"/>
      <c r="AI81" s="14"/>
      <c r="AP81" s="14"/>
    </row>
    <row r="82" spans="1:49" s="10" customFormat="1">
      <c r="A82" s="56">
        <f>C50</f>
        <v>26123.096698742709</v>
      </c>
      <c r="B82" s="66" t="s">
        <v>66</v>
      </c>
      <c r="C82" s="132" t="s">
        <v>129</v>
      </c>
      <c r="D82" s="62"/>
      <c r="E82" s="67">
        <f t="shared" si="8"/>
        <v>2.6123096698742708E-2</v>
      </c>
      <c r="F82" s="67" t="s">
        <v>63</v>
      </c>
      <c r="G82" s="67" t="s">
        <v>64</v>
      </c>
      <c r="H82" s="67" t="s">
        <v>65</v>
      </c>
      <c r="I82" s="67" t="s">
        <v>62</v>
      </c>
      <c r="J82" s="67" t="s">
        <v>110</v>
      </c>
      <c r="K82" s="67" t="s">
        <v>135</v>
      </c>
      <c r="O82" s="70">
        <f>F50</f>
        <v>26123.096698742709</v>
      </c>
      <c r="P82" s="66" t="s">
        <v>66</v>
      </c>
      <c r="Q82" s="132" t="s">
        <v>129</v>
      </c>
      <c r="R82" s="62"/>
      <c r="S82" s="67">
        <f t="shared" si="5"/>
        <v>2.6123096698742708E-2</v>
      </c>
      <c r="T82" s="67" t="s">
        <v>63</v>
      </c>
      <c r="U82" s="67" t="s">
        <v>64</v>
      </c>
      <c r="V82" s="67" t="s">
        <v>65</v>
      </c>
      <c r="W82" s="67" t="s">
        <v>62</v>
      </c>
      <c r="X82" s="67" t="s">
        <v>110</v>
      </c>
      <c r="Y82" s="67" t="s">
        <v>141</v>
      </c>
      <c r="Z82" s="129"/>
      <c r="AF82" s="14"/>
      <c r="AI82" s="14"/>
      <c r="AP82" s="14"/>
    </row>
    <row r="83" spans="1:49" s="10" customFormat="1">
      <c r="A83" s="56">
        <f>C53</f>
        <v>3088.2889723980948</v>
      </c>
      <c r="B83" s="66" t="s">
        <v>66</v>
      </c>
      <c r="C83" s="132" t="s">
        <v>130</v>
      </c>
      <c r="D83" s="132" t="s">
        <v>130</v>
      </c>
      <c r="E83" s="67">
        <f t="shared" si="8"/>
        <v>3.0882889723980946E-3</v>
      </c>
      <c r="F83" s="67" t="s">
        <v>63</v>
      </c>
      <c r="G83" s="67" t="s">
        <v>64</v>
      </c>
      <c r="H83" s="67" t="s">
        <v>65</v>
      </c>
      <c r="I83" s="67" t="s">
        <v>62</v>
      </c>
      <c r="J83" s="67" t="s">
        <v>110</v>
      </c>
      <c r="K83" s="67" t="s">
        <v>136</v>
      </c>
      <c r="O83" s="70">
        <f>F53</f>
        <v>3088.2889723980948</v>
      </c>
      <c r="P83" s="66" t="s">
        <v>66</v>
      </c>
      <c r="Q83" s="132" t="s">
        <v>130</v>
      </c>
      <c r="R83" s="132" t="s">
        <v>130</v>
      </c>
      <c r="S83" s="67">
        <f t="shared" si="5"/>
        <v>3.0882889723980946E-3</v>
      </c>
      <c r="T83" s="67" t="s">
        <v>63</v>
      </c>
      <c r="U83" s="67" t="s">
        <v>64</v>
      </c>
      <c r="V83" s="67" t="s">
        <v>65</v>
      </c>
      <c r="W83" s="67" t="s">
        <v>62</v>
      </c>
      <c r="X83" s="67" t="s">
        <v>110</v>
      </c>
      <c r="Y83" s="67" t="s">
        <v>142</v>
      </c>
      <c r="Z83" s="129"/>
      <c r="AF83" s="14"/>
      <c r="AI83" s="14"/>
      <c r="AP83" s="14"/>
    </row>
    <row r="84" spans="1:49">
      <c r="A84" s="133">
        <f>C56</f>
        <v>816.34677183571682</v>
      </c>
      <c r="B84" s="66" t="s">
        <v>66</v>
      </c>
      <c r="C84" s="67" t="s">
        <v>7</v>
      </c>
      <c r="D84" s="68" t="s">
        <v>7</v>
      </c>
      <c r="E84" s="67">
        <f t="shared" si="8"/>
        <v>8.1634677183571678E-4</v>
      </c>
      <c r="F84" s="67" t="s">
        <v>63</v>
      </c>
      <c r="G84" s="67" t="s">
        <v>64</v>
      </c>
      <c r="H84" s="67" t="s">
        <v>65</v>
      </c>
      <c r="I84" s="67" t="s">
        <v>62</v>
      </c>
      <c r="J84" s="67" t="s">
        <v>110</v>
      </c>
      <c r="K84" s="67" t="s">
        <v>94</v>
      </c>
      <c r="O84" s="70">
        <f>F56</f>
        <v>816.34677183571682</v>
      </c>
      <c r="P84" s="66" t="s">
        <v>66</v>
      </c>
      <c r="Q84" s="67" t="s">
        <v>7</v>
      </c>
      <c r="R84" s="68" t="s">
        <v>7</v>
      </c>
      <c r="S84" s="67">
        <f t="shared" si="5"/>
        <v>8.1634677183571678E-4</v>
      </c>
      <c r="T84" s="67" t="s">
        <v>63</v>
      </c>
      <c r="U84" s="67" t="s">
        <v>64</v>
      </c>
      <c r="V84" s="67" t="s">
        <v>65</v>
      </c>
      <c r="W84" s="67" t="s">
        <v>62</v>
      </c>
      <c r="X84" s="67" t="s">
        <v>110</v>
      </c>
      <c r="Y84" s="69" t="s">
        <v>95</v>
      </c>
      <c r="AD84" s="5"/>
      <c r="AG84" s="5"/>
      <c r="AJ84" s="4"/>
      <c r="AM84" s="4"/>
      <c r="AN84" s="5"/>
      <c r="AP84" s="4"/>
      <c r="AW84" s="4"/>
    </row>
    <row r="85" spans="1:49">
      <c r="A85" s="133">
        <f>C57</f>
        <v>291.88825538303519</v>
      </c>
      <c r="B85" s="66" t="s">
        <v>66</v>
      </c>
      <c r="C85" s="67" t="s">
        <v>131</v>
      </c>
      <c r="D85" s="67" t="s">
        <v>131</v>
      </c>
      <c r="E85" s="67">
        <f t="shared" si="8"/>
        <v>2.9188825538303516E-4</v>
      </c>
      <c r="F85" s="67" t="s">
        <v>63</v>
      </c>
      <c r="G85" s="67" t="s">
        <v>64</v>
      </c>
      <c r="H85" s="67" t="s">
        <v>65</v>
      </c>
      <c r="I85" s="67" t="s">
        <v>62</v>
      </c>
      <c r="J85" s="67" t="s">
        <v>110</v>
      </c>
      <c r="K85" s="67" t="s">
        <v>138</v>
      </c>
      <c r="O85" s="133">
        <f>F57</f>
        <v>291.88825538303519</v>
      </c>
      <c r="P85" s="66" t="s">
        <v>66</v>
      </c>
      <c r="Q85" s="67" t="s">
        <v>131</v>
      </c>
      <c r="R85" s="67" t="s">
        <v>131</v>
      </c>
      <c r="S85" s="67">
        <f t="shared" si="5"/>
        <v>2.9188825538303516E-4</v>
      </c>
      <c r="T85" s="67" t="s">
        <v>63</v>
      </c>
      <c r="U85" s="67" t="s">
        <v>64</v>
      </c>
      <c r="V85" s="67" t="s">
        <v>65</v>
      </c>
      <c r="W85" s="67" t="s">
        <v>62</v>
      </c>
      <c r="X85" s="67" t="s">
        <v>110</v>
      </c>
      <c r="Y85" s="67" t="s">
        <v>143</v>
      </c>
      <c r="AD85" s="5"/>
      <c r="AG85" s="5"/>
      <c r="AJ85" s="4"/>
      <c r="AM85" s="4"/>
      <c r="AN85" s="5"/>
      <c r="AP85" s="4"/>
      <c r="AW85" s="4"/>
    </row>
    <row r="86" spans="1:49">
      <c r="A86" s="91">
        <f t="shared" ref="A86:A107" si="9">Q4</f>
        <v>3.8513565273758086E-3</v>
      </c>
      <c r="B86" s="66" t="s">
        <v>11</v>
      </c>
      <c r="C86" s="67" t="s">
        <v>7</v>
      </c>
      <c r="D86" s="67" t="s">
        <v>8</v>
      </c>
      <c r="E86" s="67">
        <f t="shared" ref="E86:E143" si="10">A86/1000/10^6/0.001055</f>
        <v>3.6505749074652215E-9</v>
      </c>
      <c r="F86" s="67" t="s">
        <v>67</v>
      </c>
      <c r="G86" s="67" t="s">
        <v>68</v>
      </c>
      <c r="H86" s="67" t="s">
        <v>69</v>
      </c>
      <c r="I86" s="67" t="s">
        <v>62</v>
      </c>
      <c r="J86" s="67" t="s">
        <v>109</v>
      </c>
      <c r="K86" s="67" t="s">
        <v>70</v>
      </c>
      <c r="O86" s="71">
        <f t="shared" ref="O86:O107" si="11">R4</f>
        <v>3.6657452361028996E-3</v>
      </c>
      <c r="P86" s="66" t="s">
        <v>11</v>
      </c>
      <c r="Q86" s="67" t="s">
        <v>7</v>
      </c>
      <c r="R86" s="67" t="s">
        <v>8</v>
      </c>
      <c r="S86" s="67">
        <f t="shared" ref="S86:S143" si="12">O86/1000/10^6/0.001055</f>
        <v>3.474640034220758E-9</v>
      </c>
      <c r="T86" s="67" t="s">
        <v>67</v>
      </c>
      <c r="U86" s="67" t="s">
        <v>68</v>
      </c>
      <c r="V86" s="67" t="s">
        <v>69</v>
      </c>
      <c r="W86" s="67" t="s">
        <v>62</v>
      </c>
      <c r="X86" s="67" t="s">
        <v>109</v>
      </c>
      <c r="Y86" s="69" t="s">
        <v>70</v>
      </c>
      <c r="AD86" s="5"/>
      <c r="AG86" s="5"/>
      <c r="AJ86" s="4"/>
      <c r="AM86" s="4"/>
      <c r="AN86" s="5"/>
      <c r="AP86" s="4"/>
      <c r="AW86" s="4"/>
    </row>
    <row r="87" spans="1:49">
      <c r="A87" s="91">
        <f t="shared" si="9"/>
        <v>1.2203695161853623E-2</v>
      </c>
      <c r="B87" s="66" t="s">
        <v>11</v>
      </c>
      <c r="C87" s="67" t="s">
        <v>7</v>
      </c>
      <c r="D87" s="119" t="s">
        <v>12</v>
      </c>
      <c r="E87" s="67">
        <f t="shared" si="10"/>
        <v>1.1567483565738032E-8</v>
      </c>
      <c r="F87" s="67" t="s">
        <v>67</v>
      </c>
      <c r="G87" s="67" t="s">
        <v>68</v>
      </c>
      <c r="H87" s="67" t="s">
        <v>69</v>
      </c>
      <c r="I87" s="67" t="s">
        <v>62</v>
      </c>
      <c r="J87" s="67" t="s">
        <v>109</v>
      </c>
      <c r="K87" s="67" t="s">
        <v>70</v>
      </c>
      <c r="O87" s="71">
        <f t="shared" si="11"/>
        <v>1.161555339902493E-2</v>
      </c>
      <c r="P87" s="66" t="s">
        <v>11</v>
      </c>
      <c r="Q87" s="67" t="s">
        <v>7</v>
      </c>
      <c r="R87" s="119" t="s">
        <v>12</v>
      </c>
      <c r="S87" s="67">
        <f t="shared" si="12"/>
        <v>1.1010003221824578E-8</v>
      </c>
      <c r="T87" s="67" t="s">
        <v>67</v>
      </c>
      <c r="U87" s="67" t="s">
        <v>68</v>
      </c>
      <c r="V87" s="67" t="s">
        <v>69</v>
      </c>
      <c r="W87" s="67" t="s">
        <v>62</v>
      </c>
      <c r="X87" s="67" t="s">
        <v>109</v>
      </c>
      <c r="Y87" s="69" t="s">
        <v>70</v>
      </c>
      <c r="AD87" s="5"/>
      <c r="AG87" s="5"/>
      <c r="AJ87" s="4"/>
      <c r="AM87" s="4"/>
      <c r="AN87" s="5"/>
      <c r="AP87" s="4"/>
      <c r="AW87" s="4"/>
    </row>
    <row r="88" spans="1:49">
      <c r="A88" s="91">
        <f t="shared" si="9"/>
        <v>2.3905365587751196E-2</v>
      </c>
      <c r="B88" s="66" t="s">
        <v>11</v>
      </c>
      <c r="C88" s="67" t="s">
        <v>7</v>
      </c>
      <c r="D88" s="119" t="s">
        <v>13</v>
      </c>
      <c r="E88" s="67">
        <f t="shared" si="10"/>
        <v>2.2659114301185968E-8</v>
      </c>
      <c r="F88" s="67" t="s">
        <v>67</v>
      </c>
      <c r="G88" s="67" t="s">
        <v>68</v>
      </c>
      <c r="H88" s="67" t="s">
        <v>69</v>
      </c>
      <c r="I88" s="67" t="s">
        <v>62</v>
      </c>
      <c r="J88" s="67" t="s">
        <v>109</v>
      </c>
      <c r="K88" s="67" t="s">
        <v>70</v>
      </c>
      <c r="O88" s="71">
        <f t="shared" si="11"/>
        <v>2.2753276513796581E-2</v>
      </c>
      <c r="P88" s="66" t="s">
        <v>11</v>
      </c>
      <c r="Q88" s="67" t="s">
        <v>7</v>
      </c>
      <c r="R88" s="119" t="s">
        <v>13</v>
      </c>
      <c r="S88" s="67">
        <f t="shared" si="12"/>
        <v>2.156708674293515E-8</v>
      </c>
      <c r="T88" s="67" t="s">
        <v>67</v>
      </c>
      <c r="U88" s="67" t="s">
        <v>68</v>
      </c>
      <c r="V88" s="67" t="s">
        <v>69</v>
      </c>
      <c r="W88" s="67" t="s">
        <v>62</v>
      </c>
      <c r="X88" s="67" t="s">
        <v>109</v>
      </c>
      <c r="Y88" s="69" t="s">
        <v>70</v>
      </c>
      <c r="AD88" s="5"/>
      <c r="AG88" s="5"/>
      <c r="AJ88" s="4"/>
      <c r="AM88" s="4"/>
      <c r="AN88" s="5"/>
      <c r="AP88" s="4"/>
      <c r="AW88" s="4"/>
    </row>
    <row r="89" spans="1:49">
      <c r="A89" s="91">
        <f t="shared" si="9"/>
        <v>4.2938020409363517E-3</v>
      </c>
      <c r="B89" s="66" t="s">
        <v>11</v>
      </c>
      <c r="C89" s="67" t="s">
        <v>7</v>
      </c>
      <c r="D89" s="119" t="s">
        <v>14</v>
      </c>
      <c r="E89" s="67">
        <f t="shared" si="10"/>
        <v>4.0699545411718973E-9</v>
      </c>
      <c r="F89" s="67" t="s">
        <v>67</v>
      </c>
      <c r="G89" s="67" t="s">
        <v>68</v>
      </c>
      <c r="H89" s="67" t="s">
        <v>69</v>
      </c>
      <c r="I89" s="67" t="s">
        <v>62</v>
      </c>
      <c r="J89" s="67" t="s">
        <v>109</v>
      </c>
      <c r="K89" s="67" t="s">
        <v>70</v>
      </c>
      <c r="O89" s="71">
        <f t="shared" si="11"/>
        <v>4.086867643763965E-3</v>
      </c>
      <c r="P89" s="66" t="s">
        <v>11</v>
      </c>
      <c r="Q89" s="67" t="s">
        <v>7</v>
      </c>
      <c r="R89" s="119" t="s">
        <v>14</v>
      </c>
      <c r="S89" s="67">
        <f t="shared" si="12"/>
        <v>3.8738081931411992E-9</v>
      </c>
      <c r="T89" s="67" t="s">
        <v>67</v>
      </c>
      <c r="U89" s="67" t="s">
        <v>68</v>
      </c>
      <c r="V89" s="67" t="s">
        <v>69</v>
      </c>
      <c r="W89" s="67" t="s">
        <v>62</v>
      </c>
      <c r="X89" s="67" t="s">
        <v>109</v>
      </c>
      <c r="Y89" s="69" t="s">
        <v>70</v>
      </c>
      <c r="AD89" s="5"/>
      <c r="AG89" s="5"/>
      <c r="AJ89" s="4"/>
      <c r="AM89" s="4"/>
      <c r="AN89" s="5"/>
      <c r="AP89" s="4"/>
      <c r="AW89" s="4"/>
    </row>
    <row r="90" spans="1:49">
      <c r="A90" s="91">
        <f t="shared" si="9"/>
        <v>1.8604242130941049E-3</v>
      </c>
      <c r="B90" s="66" t="s">
        <v>11</v>
      </c>
      <c r="C90" s="67" t="s">
        <v>7</v>
      </c>
      <c r="D90" s="119" t="s">
        <v>15</v>
      </c>
      <c r="E90" s="67">
        <f t="shared" si="10"/>
        <v>1.7634352730749811E-9</v>
      </c>
      <c r="F90" s="67" t="s">
        <v>67</v>
      </c>
      <c r="G90" s="67" t="s">
        <v>68</v>
      </c>
      <c r="H90" s="67" t="s">
        <v>69</v>
      </c>
      <c r="I90" s="67" t="s">
        <v>62</v>
      </c>
      <c r="J90" s="67" t="s">
        <v>109</v>
      </c>
      <c r="K90" s="67" t="s">
        <v>70</v>
      </c>
      <c r="O90" s="71">
        <f t="shared" si="11"/>
        <v>1.770763404479466E-3</v>
      </c>
      <c r="P90" s="66" t="s">
        <v>11</v>
      </c>
      <c r="Q90" s="67" t="s">
        <v>7</v>
      </c>
      <c r="R90" s="119" t="s">
        <v>15</v>
      </c>
      <c r="S90" s="67">
        <f t="shared" si="12"/>
        <v>1.6784487246250865E-9</v>
      </c>
      <c r="T90" s="67" t="s">
        <v>67</v>
      </c>
      <c r="U90" s="67" t="s">
        <v>68</v>
      </c>
      <c r="V90" s="67" t="s">
        <v>69</v>
      </c>
      <c r="W90" s="67" t="s">
        <v>62</v>
      </c>
      <c r="X90" s="67" t="s">
        <v>109</v>
      </c>
      <c r="Y90" s="69" t="s">
        <v>70</v>
      </c>
      <c r="AD90" s="5"/>
      <c r="AG90" s="5"/>
      <c r="AJ90" s="4"/>
      <c r="AM90" s="4"/>
      <c r="AN90" s="5"/>
      <c r="AP90" s="4"/>
      <c r="AW90" s="4"/>
    </row>
    <row r="91" spans="1:49">
      <c r="A91" s="91">
        <f t="shared" si="9"/>
        <v>5.8793557594570764E-2</v>
      </c>
      <c r="B91" s="66" t="s">
        <v>11</v>
      </c>
      <c r="C91" s="67" t="s">
        <v>7</v>
      </c>
      <c r="D91" s="119" t="s">
        <v>16</v>
      </c>
      <c r="E91" s="67">
        <f t="shared" si="10"/>
        <v>5.5728490610967557E-8</v>
      </c>
      <c r="F91" s="67" t="s">
        <v>67</v>
      </c>
      <c r="G91" s="67" t="s">
        <v>68</v>
      </c>
      <c r="H91" s="67" t="s">
        <v>69</v>
      </c>
      <c r="I91" s="67" t="s">
        <v>62</v>
      </c>
      <c r="J91" s="67" t="s">
        <v>109</v>
      </c>
      <c r="K91" s="67" t="s">
        <v>70</v>
      </c>
      <c r="O91" s="71">
        <f t="shared" si="11"/>
        <v>5.5960075919714761E-2</v>
      </c>
      <c r="P91" s="66" t="s">
        <v>11</v>
      </c>
      <c r="Q91" s="67" t="s">
        <v>7</v>
      </c>
      <c r="R91" s="119" t="s">
        <v>16</v>
      </c>
      <c r="S91" s="67">
        <f t="shared" si="12"/>
        <v>5.3042725990250961E-8</v>
      </c>
      <c r="T91" s="67" t="s">
        <v>67</v>
      </c>
      <c r="U91" s="67" t="s">
        <v>68</v>
      </c>
      <c r="V91" s="67" t="s">
        <v>69</v>
      </c>
      <c r="W91" s="67" t="s">
        <v>62</v>
      </c>
      <c r="X91" s="67" t="s">
        <v>109</v>
      </c>
      <c r="Y91" s="69" t="s">
        <v>70</v>
      </c>
      <c r="AD91" s="5"/>
      <c r="AG91" s="5"/>
      <c r="AJ91" s="4"/>
      <c r="AM91" s="4"/>
      <c r="AN91" s="5"/>
      <c r="AP91" s="4"/>
      <c r="AW91" s="4"/>
    </row>
    <row r="92" spans="1:49">
      <c r="A92" s="91">
        <f t="shared" si="9"/>
        <v>1.5279315578572771E-4</v>
      </c>
      <c r="B92" s="66" t="s">
        <v>11</v>
      </c>
      <c r="C92" s="67" t="s">
        <v>7</v>
      </c>
      <c r="D92" s="119" t="s">
        <v>17</v>
      </c>
      <c r="E92" s="67">
        <f t="shared" si="10"/>
        <v>1.4482763581585567E-10</v>
      </c>
      <c r="F92" s="67" t="s">
        <v>67</v>
      </c>
      <c r="G92" s="67" t="s">
        <v>68</v>
      </c>
      <c r="H92" s="67" t="s">
        <v>69</v>
      </c>
      <c r="I92" s="67" t="s">
        <v>62</v>
      </c>
      <c r="J92" s="67" t="s">
        <v>109</v>
      </c>
      <c r="K92" s="67" t="s">
        <v>70</v>
      </c>
      <c r="O92" s="71">
        <f t="shared" si="11"/>
        <v>1.4542948152148727E-4</v>
      </c>
      <c r="P92" s="66" t="s">
        <v>11</v>
      </c>
      <c r="Q92" s="67" t="s">
        <v>7</v>
      </c>
      <c r="R92" s="119" t="s">
        <v>17</v>
      </c>
      <c r="S92" s="67">
        <f t="shared" si="12"/>
        <v>1.3784784978340026E-10</v>
      </c>
      <c r="T92" s="67" t="s">
        <v>67</v>
      </c>
      <c r="U92" s="67" t="s">
        <v>68</v>
      </c>
      <c r="V92" s="67" t="s">
        <v>69</v>
      </c>
      <c r="W92" s="67" t="s">
        <v>62</v>
      </c>
      <c r="X92" s="67" t="s">
        <v>109</v>
      </c>
      <c r="Y92" s="69" t="s">
        <v>70</v>
      </c>
      <c r="AD92" s="5"/>
      <c r="AG92" s="5"/>
      <c r="AJ92" s="4"/>
      <c r="AM92" s="4"/>
      <c r="AN92" s="5"/>
      <c r="AP92" s="4"/>
      <c r="AW92" s="4"/>
    </row>
    <row r="93" spans="1:49">
      <c r="A93" s="91">
        <f t="shared" si="9"/>
        <v>3.6067053910761771E-4</v>
      </c>
      <c r="B93" s="66" t="s">
        <v>11</v>
      </c>
      <c r="C93" s="67" t="s">
        <v>7</v>
      </c>
      <c r="D93" s="119" t="s">
        <v>18</v>
      </c>
      <c r="E93" s="67">
        <f t="shared" si="10"/>
        <v>3.4186780958068032E-10</v>
      </c>
      <c r="F93" s="67" t="s">
        <v>67</v>
      </c>
      <c r="G93" s="67" t="s">
        <v>68</v>
      </c>
      <c r="H93" s="67" t="s">
        <v>69</v>
      </c>
      <c r="I93" s="67" t="s">
        <v>62</v>
      </c>
      <c r="J93" s="67" t="s">
        <v>109</v>
      </c>
      <c r="K93" s="67" t="s">
        <v>70</v>
      </c>
      <c r="M93" s="66"/>
      <c r="O93" s="71">
        <f t="shared" si="11"/>
        <v>3.4328847540823982E-4</v>
      </c>
      <c r="P93" s="66" t="s">
        <v>11</v>
      </c>
      <c r="Q93" s="67" t="s">
        <v>7</v>
      </c>
      <c r="R93" s="119" t="s">
        <v>18</v>
      </c>
      <c r="S93" s="67">
        <f t="shared" si="12"/>
        <v>3.2539191981823685E-10</v>
      </c>
      <c r="T93" s="67" t="s">
        <v>67</v>
      </c>
      <c r="U93" s="67" t="s">
        <v>68</v>
      </c>
      <c r="V93" s="67" t="s">
        <v>69</v>
      </c>
      <c r="W93" s="67" t="s">
        <v>62</v>
      </c>
      <c r="X93" s="67" t="s">
        <v>109</v>
      </c>
      <c r="Y93" s="69" t="s">
        <v>70</v>
      </c>
      <c r="AD93" s="5"/>
      <c r="AG93" s="5"/>
      <c r="AJ93" s="4"/>
      <c r="AM93" s="4"/>
      <c r="AN93" s="5"/>
      <c r="AP93" s="4"/>
      <c r="AW93" s="4"/>
    </row>
    <row r="94" spans="1:49">
      <c r="A94" s="91">
        <f t="shared" si="9"/>
        <v>6.7573559708504011E-2</v>
      </c>
      <c r="B94" s="66" t="s">
        <v>11</v>
      </c>
      <c r="C94" s="67" t="s">
        <v>7</v>
      </c>
      <c r="D94" s="119" t="s">
        <v>92</v>
      </c>
      <c r="E94" s="67">
        <f t="shared" si="10"/>
        <v>6.4050767496212333E-8</v>
      </c>
      <c r="F94" s="67" t="s">
        <v>67</v>
      </c>
      <c r="G94" s="67" t="s">
        <v>68</v>
      </c>
      <c r="H94" s="67" t="s">
        <v>69</v>
      </c>
      <c r="I94" s="67" t="s">
        <v>62</v>
      </c>
      <c r="J94" s="67" t="s">
        <v>109</v>
      </c>
      <c r="K94" s="67" t="s">
        <v>70</v>
      </c>
      <c r="O94" s="71">
        <f t="shared" si="11"/>
        <v>6.4316936857763046E-2</v>
      </c>
      <c r="P94" s="66" t="s">
        <v>11</v>
      </c>
      <c r="Q94" s="67" t="s">
        <v>7</v>
      </c>
      <c r="R94" s="119" t="s">
        <v>92</v>
      </c>
      <c r="S94" s="67">
        <f t="shared" si="12"/>
        <v>6.0963921192192471E-8</v>
      </c>
      <c r="T94" s="67" t="s">
        <v>67</v>
      </c>
      <c r="U94" s="67" t="s">
        <v>68</v>
      </c>
      <c r="V94" s="67" t="s">
        <v>69</v>
      </c>
      <c r="W94" s="67" t="s">
        <v>62</v>
      </c>
      <c r="X94" s="67" t="s">
        <v>109</v>
      </c>
      <c r="Y94" s="69" t="s">
        <v>70</v>
      </c>
      <c r="AD94" s="5"/>
      <c r="AG94" s="5"/>
      <c r="AJ94" s="4"/>
      <c r="AM94" s="4"/>
      <c r="AN94" s="5"/>
      <c r="AP94" s="4"/>
      <c r="AW94" s="4"/>
    </row>
    <row r="95" spans="1:49">
      <c r="A95" s="91">
        <f t="shared" si="9"/>
        <v>5.3388821339008842E-4</v>
      </c>
      <c r="B95" s="66" t="s">
        <v>11</v>
      </c>
      <c r="C95" s="67" t="s">
        <v>7</v>
      </c>
      <c r="D95" s="119" t="s">
        <v>20</v>
      </c>
      <c r="E95" s="67">
        <f t="shared" si="10"/>
        <v>5.0605517856880419E-10</v>
      </c>
      <c r="F95" s="67" t="s">
        <v>67</v>
      </c>
      <c r="G95" s="67" t="s">
        <v>68</v>
      </c>
      <c r="H95" s="67" t="s">
        <v>69</v>
      </c>
      <c r="I95" s="67" t="s">
        <v>62</v>
      </c>
      <c r="J95" s="67" t="s">
        <v>109</v>
      </c>
      <c r="K95" s="67" t="s">
        <v>70</v>
      </c>
      <c r="O95" s="71">
        <f t="shared" si="11"/>
        <v>5.0815814140679131E-4</v>
      </c>
      <c r="P95" s="66" t="s">
        <v>11</v>
      </c>
      <c r="Q95" s="67" t="s">
        <v>7</v>
      </c>
      <c r="R95" s="119" t="s">
        <v>20</v>
      </c>
      <c r="S95" s="67">
        <f t="shared" si="12"/>
        <v>4.816664847457738E-10</v>
      </c>
      <c r="T95" s="67" t="s">
        <v>67</v>
      </c>
      <c r="U95" s="67" t="s">
        <v>68</v>
      </c>
      <c r="V95" s="67" t="s">
        <v>69</v>
      </c>
      <c r="W95" s="67" t="s">
        <v>62</v>
      </c>
      <c r="X95" s="67" t="s">
        <v>109</v>
      </c>
      <c r="Y95" s="69" t="s">
        <v>70</v>
      </c>
      <c r="AD95" s="5"/>
      <c r="AG95" s="5"/>
      <c r="AJ95" s="4"/>
      <c r="AM95" s="4"/>
      <c r="AN95" s="5"/>
      <c r="AP95" s="4"/>
      <c r="AW95" s="4"/>
    </row>
    <row r="96" spans="1:49">
      <c r="A96" s="91">
        <f t="shared" si="9"/>
        <v>34.069029254723425</v>
      </c>
      <c r="B96" s="66" t="s">
        <v>11</v>
      </c>
      <c r="C96" s="67" t="s">
        <v>7</v>
      </c>
      <c r="D96" s="119" t="s">
        <v>21</v>
      </c>
      <c r="E96" s="67">
        <f t="shared" si="10"/>
        <v>3.2292918724856332E-5</v>
      </c>
      <c r="F96" s="67" t="s">
        <v>67</v>
      </c>
      <c r="G96" s="67" t="s">
        <v>68</v>
      </c>
      <c r="H96" s="67" t="s">
        <v>69</v>
      </c>
      <c r="I96" s="67" t="s">
        <v>62</v>
      </c>
      <c r="J96" s="67" t="s">
        <v>109</v>
      </c>
      <c r="K96" s="67" t="s">
        <v>96</v>
      </c>
      <c r="O96" s="71">
        <f t="shared" si="11"/>
        <v>32.427115173948252</v>
      </c>
      <c r="P96" s="66" t="s">
        <v>11</v>
      </c>
      <c r="Q96" s="67" t="s">
        <v>7</v>
      </c>
      <c r="R96" s="119" t="s">
        <v>21</v>
      </c>
      <c r="S96" s="67">
        <f t="shared" si="12"/>
        <v>3.0736602060614456E-5</v>
      </c>
      <c r="T96" s="67" t="s">
        <v>67</v>
      </c>
      <c r="U96" s="67" t="s">
        <v>68</v>
      </c>
      <c r="V96" s="67" t="s">
        <v>69</v>
      </c>
      <c r="W96" s="67" t="s">
        <v>62</v>
      </c>
      <c r="X96" s="67" t="s">
        <v>109</v>
      </c>
      <c r="Y96" s="69" t="s">
        <v>97</v>
      </c>
      <c r="AD96" s="5"/>
      <c r="AG96" s="5"/>
      <c r="AJ96" s="4"/>
      <c r="AM96" s="4"/>
      <c r="AN96" s="5"/>
      <c r="AP96" s="4"/>
      <c r="AW96" s="4"/>
    </row>
    <row r="97" spans="1:49">
      <c r="A97" s="91">
        <f t="shared" si="9"/>
        <v>1.2281233812867876E-2</v>
      </c>
      <c r="B97" s="66" t="s">
        <v>11</v>
      </c>
      <c r="C97" s="67" t="s">
        <v>7</v>
      </c>
      <c r="D97" s="67" t="s">
        <v>8</v>
      </c>
      <c r="E97" s="67">
        <f t="shared" si="10"/>
        <v>1.1640979917410309E-8</v>
      </c>
      <c r="F97" s="67" t="s">
        <v>67</v>
      </c>
      <c r="G97" s="67" t="s">
        <v>68</v>
      </c>
      <c r="H97" s="67" t="s">
        <v>69</v>
      </c>
      <c r="I97" s="67" t="s">
        <v>62</v>
      </c>
      <c r="J97" s="67" t="s">
        <v>110</v>
      </c>
      <c r="K97" s="67" t="s">
        <v>71</v>
      </c>
      <c r="O97" s="71">
        <f t="shared" si="11"/>
        <v>1.2281233812867876E-2</v>
      </c>
      <c r="P97" s="66" t="s">
        <v>11</v>
      </c>
      <c r="Q97" s="67" t="s">
        <v>7</v>
      </c>
      <c r="R97" s="67" t="s">
        <v>8</v>
      </c>
      <c r="S97" s="67">
        <f t="shared" si="12"/>
        <v>1.1640979917410309E-8</v>
      </c>
      <c r="T97" s="67" t="s">
        <v>67</v>
      </c>
      <c r="U97" s="67" t="s">
        <v>68</v>
      </c>
      <c r="V97" s="67" t="s">
        <v>69</v>
      </c>
      <c r="W97" s="67" t="s">
        <v>62</v>
      </c>
      <c r="X97" s="67" t="s">
        <v>110</v>
      </c>
      <c r="Y97" s="69" t="s">
        <v>71</v>
      </c>
      <c r="AD97" s="5"/>
      <c r="AG97" s="5"/>
      <c r="AJ97" s="4"/>
      <c r="AM97" s="4"/>
      <c r="AN97" s="5"/>
      <c r="AP97" s="4"/>
      <c r="AW97" s="4"/>
    </row>
    <row r="98" spans="1:49">
      <c r="A98" s="91">
        <f t="shared" si="9"/>
        <v>3.891523223008643E-2</v>
      </c>
      <c r="B98" s="66" t="s">
        <v>11</v>
      </c>
      <c r="C98" s="67" t="s">
        <v>7</v>
      </c>
      <c r="D98" s="119" t="s">
        <v>12</v>
      </c>
      <c r="E98" s="67">
        <f t="shared" si="10"/>
        <v>3.6886476047475287E-8</v>
      </c>
      <c r="F98" s="67" t="s">
        <v>67</v>
      </c>
      <c r="G98" s="67" t="s">
        <v>68</v>
      </c>
      <c r="H98" s="67" t="s">
        <v>69</v>
      </c>
      <c r="I98" s="67" t="s">
        <v>62</v>
      </c>
      <c r="J98" s="67" t="s">
        <v>110</v>
      </c>
      <c r="K98" s="67" t="s">
        <v>71</v>
      </c>
      <c r="O98" s="71">
        <f t="shared" si="11"/>
        <v>3.891523223008643E-2</v>
      </c>
      <c r="P98" s="66" t="s">
        <v>11</v>
      </c>
      <c r="Q98" s="67" t="s">
        <v>7</v>
      </c>
      <c r="R98" s="119" t="s">
        <v>12</v>
      </c>
      <c r="S98" s="67">
        <f t="shared" si="12"/>
        <v>3.6886476047475287E-8</v>
      </c>
      <c r="T98" s="67" t="s">
        <v>67</v>
      </c>
      <c r="U98" s="67" t="s">
        <v>68</v>
      </c>
      <c r="V98" s="67" t="s">
        <v>69</v>
      </c>
      <c r="W98" s="67" t="s">
        <v>62</v>
      </c>
      <c r="X98" s="67" t="s">
        <v>110</v>
      </c>
      <c r="Y98" s="69" t="s">
        <v>71</v>
      </c>
      <c r="AD98" s="5"/>
      <c r="AG98" s="5"/>
      <c r="AJ98" s="4"/>
      <c r="AM98" s="4"/>
      <c r="AN98" s="5"/>
      <c r="AP98" s="4"/>
      <c r="AW98" s="4"/>
    </row>
    <row r="99" spans="1:49">
      <c r="A99" s="91">
        <f t="shared" si="9"/>
        <v>7.6229604316923424E-2</v>
      </c>
      <c r="B99" s="66" t="s">
        <v>11</v>
      </c>
      <c r="C99" s="67" t="s">
        <v>7</v>
      </c>
      <c r="D99" s="119" t="s">
        <v>13</v>
      </c>
      <c r="E99" s="67">
        <f t="shared" si="10"/>
        <v>7.225554911556723E-8</v>
      </c>
      <c r="F99" s="67" t="s">
        <v>67</v>
      </c>
      <c r="G99" s="67" t="s">
        <v>68</v>
      </c>
      <c r="H99" s="67" t="s">
        <v>69</v>
      </c>
      <c r="I99" s="67" t="s">
        <v>62</v>
      </c>
      <c r="J99" s="67" t="s">
        <v>110</v>
      </c>
      <c r="K99" s="67" t="s">
        <v>71</v>
      </c>
      <c r="O99" s="71">
        <f t="shared" si="11"/>
        <v>7.6229604316923424E-2</v>
      </c>
      <c r="P99" s="66" t="s">
        <v>11</v>
      </c>
      <c r="Q99" s="67" t="s">
        <v>7</v>
      </c>
      <c r="R99" s="119" t="s">
        <v>13</v>
      </c>
      <c r="S99" s="67">
        <f t="shared" si="12"/>
        <v>7.225554911556723E-8</v>
      </c>
      <c r="T99" s="67" t="s">
        <v>67</v>
      </c>
      <c r="U99" s="67" t="s">
        <v>68</v>
      </c>
      <c r="V99" s="67" t="s">
        <v>69</v>
      </c>
      <c r="W99" s="67" t="s">
        <v>62</v>
      </c>
      <c r="X99" s="67" t="s">
        <v>110</v>
      </c>
      <c r="Y99" s="69" t="s">
        <v>71</v>
      </c>
      <c r="AD99" s="5"/>
      <c r="AG99" s="5"/>
      <c r="AJ99" s="4"/>
      <c r="AM99" s="4"/>
      <c r="AN99" s="5"/>
      <c r="AP99" s="4"/>
      <c r="AW99" s="4"/>
    </row>
    <row r="100" spans="1:49">
      <c r="A100" s="91">
        <f t="shared" si="9"/>
        <v>1.3692107296760533E-2</v>
      </c>
      <c r="B100" s="66" t="s">
        <v>11</v>
      </c>
      <c r="C100" s="67" t="s">
        <v>7</v>
      </c>
      <c r="D100" s="119" t="s">
        <v>14</v>
      </c>
      <c r="E100" s="67">
        <f t="shared" si="10"/>
        <v>1.2978300755223256E-8</v>
      </c>
      <c r="F100" s="67" t="s">
        <v>67</v>
      </c>
      <c r="G100" s="67" t="s">
        <v>68</v>
      </c>
      <c r="H100" s="67" t="s">
        <v>69</v>
      </c>
      <c r="I100" s="67" t="s">
        <v>62</v>
      </c>
      <c r="J100" s="67" t="s">
        <v>110</v>
      </c>
      <c r="K100" s="67" t="s">
        <v>71</v>
      </c>
      <c r="O100" s="71">
        <f t="shared" si="11"/>
        <v>1.3692107296760533E-2</v>
      </c>
      <c r="P100" s="66" t="s">
        <v>11</v>
      </c>
      <c r="Q100" s="67" t="s">
        <v>7</v>
      </c>
      <c r="R100" s="119" t="s">
        <v>14</v>
      </c>
      <c r="S100" s="67">
        <f t="shared" si="12"/>
        <v>1.2978300755223256E-8</v>
      </c>
      <c r="T100" s="67" t="s">
        <v>67</v>
      </c>
      <c r="U100" s="67" t="s">
        <v>68</v>
      </c>
      <c r="V100" s="67" t="s">
        <v>69</v>
      </c>
      <c r="W100" s="67" t="s">
        <v>62</v>
      </c>
      <c r="X100" s="67" t="s">
        <v>110</v>
      </c>
      <c r="Y100" s="69" t="s">
        <v>71</v>
      </c>
      <c r="AD100" s="5"/>
      <c r="AG100" s="5"/>
      <c r="AJ100" s="4"/>
      <c r="AM100" s="4"/>
      <c r="AN100" s="5"/>
      <c r="AP100" s="4"/>
      <c r="AW100" s="4"/>
    </row>
    <row r="101" spans="1:49">
      <c r="A101" s="91">
        <f t="shared" si="9"/>
        <v>5.9325343134870806E-3</v>
      </c>
      <c r="B101" s="66" t="s">
        <v>11</v>
      </c>
      <c r="C101" s="67" t="s">
        <v>7</v>
      </c>
      <c r="D101" s="119" t="s">
        <v>15</v>
      </c>
      <c r="E101" s="67">
        <f t="shared" si="10"/>
        <v>5.6232552734474705E-9</v>
      </c>
      <c r="F101" s="67" t="s">
        <v>67</v>
      </c>
      <c r="G101" s="67" t="s">
        <v>68</v>
      </c>
      <c r="H101" s="67" t="s">
        <v>69</v>
      </c>
      <c r="I101" s="67" t="s">
        <v>62</v>
      </c>
      <c r="J101" s="67" t="s">
        <v>110</v>
      </c>
      <c r="K101" s="67" t="s">
        <v>71</v>
      </c>
      <c r="O101" s="71">
        <f t="shared" si="11"/>
        <v>5.9325343134870806E-3</v>
      </c>
      <c r="P101" s="66" t="s">
        <v>11</v>
      </c>
      <c r="Q101" s="67" t="s">
        <v>7</v>
      </c>
      <c r="R101" s="119" t="s">
        <v>15</v>
      </c>
      <c r="S101" s="67">
        <f t="shared" si="12"/>
        <v>5.6232552734474705E-9</v>
      </c>
      <c r="T101" s="67" t="s">
        <v>67</v>
      </c>
      <c r="U101" s="67" t="s">
        <v>68</v>
      </c>
      <c r="V101" s="67" t="s">
        <v>69</v>
      </c>
      <c r="W101" s="67" t="s">
        <v>62</v>
      </c>
      <c r="X101" s="67" t="s">
        <v>110</v>
      </c>
      <c r="Y101" s="69" t="s">
        <v>71</v>
      </c>
      <c r="AD101" s="5"/>
      <c r="AG101" s="5"/>
      <c r="AJ101" s="4"/>
      <c r="AM101" s="4"/>
      <c r="AN101" s="5"/>
      <c r="AP101" s="4"/>
      <c r="AW101" s="4"/>
    </row>
    <row r="102" spans="1:49">
      <c r="A102" s="91">
        <f t="shared" si="9"/>
        <v>0.1874813257034981</v>
      </c>
      <c r="B102" s="66" t="s">
        <v>11</v>
      </c>
      <c r="C102" s="67" t="s">
        <v>7</v>
      </c>
      <c r="D102" s="119" t="s">
        <v>16</v>
      </c>
      <c r="E102" s="67">
        <f t="shared" si="10"/>
        <v>1.7770741772843422E-7</v>
      </c>
      <c r="F102" s="67" t="s">
        <v>67</v>
      </c>
      <c r="G102" s="67" t="s">
        <v>68</v>
      </c>
      <c r="H102" s="67" t="s">
        <v>69</v>
      </c>
      <c r="I102" s="67" t="s">
        <v>62</v>
      </c>
      <c r="J102" s="67" t="s">
        <v>110</v>
      </c>
      <c r="K102" s="67" t="s">
        <v>71</v>
      </c>
      <c r="O102" s="71">
        <f t="shared" si="11"/>
        <v>0.1874813257034981</v>
      </c>
      <c r="P102" s="66" t="s">
        <v>11</v>
      </c>
      <c r="Q102" s="67" t="s">
        <v>7</v>
      </c>
      <c r="R102" s="119" t="s">
        <v>16</v>
      </c>
      <c r="S102" s="67">
        <f t="shared" si="12"/>
        <v>1.7770741772843422E-7</v>
      </c>
      <c r="T102" s="67" t="s">
        <v>67</v>
      </c>
      <c r="U102" s="67" t="s">
        <v>68</v>
      </c>
      <c r="V102" s="67" t="s">
        <v>69</v>
      </c>
      <c r="W102" s="67" t="s">
        <v>62</v>
      </c>
      <c r="X102" s="67" t="s">
        <v>110</v>
      </c>
      <c r="Y102" s="69" t="s">
        <v>71</v>
      </c>
      <c r="AD102" s="5"/>
      <c r="AG102" s="5"/>
      <c r="AJ102" s="4"/>
      <c r="AM102" s="4"/>
      <c r="AN102" s="5"/>
      <c r="AP102" s="4"/>
      <c r="AW102" s="4"/>
    </row>
    <row r="103" spans="1:49">
      <c r="A103" s="91">
        <f t="shared" si="9"/>
        <v>4.8722793069719972E-4</v>
      </c>
      <c r="B103" s="66" t="s">
        <v>11</v>
      </c>
      <c r="C103" s="67" t="s">
        <v>7</v>
      </c>
      <c r="D103" s="119" t="s">
        <v>17</v>
      </c>
      <c r="E103" s="67">
        <f t="shared" si="10"/>
        <v>4.6182742246180074E-10</v>
      </c>
      <c r="F103" s="67" t="s">
        <v>67</v>
      </c>
      <c r="G103" s="67" t="s">
        <v>68</v>
      </c>
      <c r="H103" s="67" t="s">
        <v>69</v>
      </c>
      <c r="I103" s="67" t="s">
        <v>62</v>
      </c>
      <c r="J103" s="67" t="s">
        <v>110</v>
      </c>
      <c r="K103" s="67" t="s">
        <v>71</v>
      </c>
      <c r="O103" s="71">
        <f t="shared" si="11"/>
        <v>4.8722793069719972E-4</v>
      </c>
      <c r="P103" s="66" t="s">
        <v>11</v>
      </c>
      <c r="Q103" s="67" t="s">
        <v>7</v>
      </c>
      <c r="R103" s="119" t="s">
        <v>17</v>
      </c>
      <c r="S103" s="67">
        <f t="shared" si="12"/>
        <v>4.6182742246180074E-10</v>
      </c>
      <c r="T103" s="67" t="s">
        <v>67</v>
      </c>
      <c r="U103" s="67" t="s">
        <v>68</v>
      </c>
      <c r="V103" s="67" t="s">
        <v>69</v>
      </c>
      <c r="W103" s="67" t="s">
        <v>62</v>
      </c>
      <c r="X103" s="67" t="s">
        <v>110</v>
      </c>
      <c r="Y103" s="69" t="s">
        <v>71</v>
      </c>
      <c r="AD103" s="5"/>
      <c r="AG103" s="5"/>
      <c r="AJ103" s="4"/>
      <c r="AM103" s="4"/>
      <c r="AN103" s="5"/>
      <c r="AP103" s="4"/>
      <c r="AW103" s="4"/>
    </row>
    <row r="104" spans="1:49">
      <c r="A104" s="91">
        <f t="shared" si="9"/>
        <v>1.1501088483261937E-3</v>
      </c>
      <c r="B104" s="66" t="s">
        <v>11</v>
      </c>
      <c r="C104" s="67" t="s">
        <v>7</v>
      </c>
      <c r="D104" s="119" t="s">
        <v>18</v>
      </c>
      <c r="E104" s="67">
        <f t="shared" si="10"/>
        <v>1.0901505671338329E-9</v>
      </c>
      <c r="F104" s="67" t="s">
        <v>67</v>
      </c>
      <c r="G104" s="67" t="s">
        <v>68</v>
      </c>
      <c r="H104" s="67" t="s">
        <v>69</v>
      </c>
      <c r="I104" s="67" t="s">
        <v>62</v>
      </c>
      <c r="J104" s="67" t="s">
        <v>110</v>
      </c>
      <c r="K104" s="67" t="s">
        <v>71</v>
      </c>
      <c r="O104" s="71">
        <f t="shared" si="11"/>
        <v>1.1501088483261937E-3</v>
      </c>
      <c r="P104" s="66" t="s">
        <v>11</v>
      </c>
      <c r="Q104" s="67" t="s">
        <v>7</v>
      </c>
      <c r="R104" s="119" t="s">
        <v>18</v>
      </c>
      <c r="S104" s="67">
        <f t="shared" si="12"/>
        <v>1.0901505671338329E-9</v>
      </c>
      <c r="T104" s="67" t="s">
        <v>67</v>
      </c>
      <c r="U104" s="67" t="s">
        <v>68</v>
      </c>
      <c r="V104" s="67" t="s">
        <v>69</v>
      </c>
      <c r="W104" s="67" t="s">
        <v>62</v>
      </c>
      <c r="X104" s="67" t="s">
        <v>110</v>
      </c>
      <c r="Y104" s="69" t="s">
        <v>71</v>
      </c>
      <c r="AD104" s="5"/>
      <c r="AG104" s="5"/>
      <c r="AJ104" s="4"/>
      <c r="AM104" s="4"/>
      <c r="AN104" s="5"/>
      <c r="AP104" s="4"/>
      <c r="AW104" s="4"/>
    </row>
    <row r="105" spans="1:49">
      <c r="A105" s="91">
        <f t="shared" si="9"/>
        <v>0.21547906054633278</v>
      </c>
      <c r="B105" s="66" t="s">
        <v>11</v>
      </c>
      <c r="C105" s="67" t="s">
        <v>7</v>
      </c>
      <c r="D105" s="119" t="s">
        <v>92</v>
      </c>
      <c r="E105" s="67">
        <f t="shared" si="10"/>
        <v>2.0424555502022065E-7</v>
      </c>
      <c r="F105" s="67" t="s">
        <v>67</v>
      </c>
      <c r="G105" s="67" t="s">
        <v>68</v>
      </c>
      <c r="H105" s="67" t="s">
        <v>69</v>
      </c>
      <c r="I105" s="67" t="s">
        <v>62</v>
      </c>
      <c r="J105" s="67" t="s">
        <v>110</v>
      </c>
      <c r="K105" s="67" t="s">
        <v>71</v>
      </c>
      <c r="O105" s="71">
        <f t="shared" si="11"/>
        <v>0.21547906054633278</v>
      </c>
      <c r="P105" s="66" t="s">
        <v>11</v>
      </c>
      <c r="Q105" s="67" t="s">
        <v>7</v>
      </c>
      <c r="R105" s="119" t="s">
        <v>92</v>
      </c>
      <c r="S105" s="67">
        <f t="shared" si="12"/>
        <v>2.0424555502022065E-7</v>
      </c>
      <c r="T105" s="67" t="s">
        <v>67</v>
      </c>
      <c r="U105" s="67" t="s">
        <v>68</v>
      </c>
      <c r="V105" s="67" t="s">
        <v>69</v>
      </c>
      <c r="W105" s="67" t="s">
        <v>62</v>
      </c>
      <c r="X105" s="67" t="s">
        <v>110</v>
      </c>
      <c r="Y105" s="69" t="s">
        <v>71</v>
      </c>
      <c r="AD105" s="5"/>
      <c r="AG105" s="5"/>
      <c r="AJ105" s="4"/>
      <c r="AM105" s="4"/>
      <c r="AN105" s="5"/>
      <c r="AP105" s="4"/>
      <c r="AW105" s="4"/>
    </row>
    <row r="106" spans="1:49">
      <c r="A106" s="91">
        <f t="shared" si="9"/>
        <v>1.7024666327231906E-3</v>
      </c>
      <c r="B106" s="66" t="s">
        <v>11</v>
      </c>
      <c r="C106" s="67" t="s">
        <v>7</v>
      </c>
      <c r="D106" s="119" t="s">
        <v>20</v>
      </c>
      <c r="E106" s="67">
        <f t="shared" si="10"/>
        <v>1.6137124480788538E-9</v>
      </c>
      <c r="F106" s="67" t="s">
        <v>67</v>
      </c>
      <c r="G106" s="67" t="s">
        <v>68</v>
      </c>
      <c r="H106" s="67" t="s">
        <v>69</v>
      </c>
      <c r="I106" s="67" t="s">
        <v>62</v>
      </c>
      <c r="J106" s="67" t="s">
        <v>110</v>
      </c>
      <c r="K106" s="67" t="s">
        <v>71</v>
      </c>
      <c r="O106" s="71">
        <f t="shared" si="11"/>
        <v>1.7024666327231906E-3</v>
      </c>
      <c r="P106" s="66" t="s">
        <v>11</v>
      </c>
      <c r="Q106" s="67" t="s">
        <v>7</v>
      </c>
      <c r="R106" s="119" t="s">
        <v>20</v>
      </c>
      <c r="S106" s="67">
        <f t="shared" si="12"/>
        <v>1.6137124480788538E-9</v>
      </c>
      <c r="T106" s="67" t="s">
        <v>67</v>
      </c>
      <c r="U106" s="67" t="s">
        <v>68</v>
      </c>
      <c r="V106" s="67" t="s">
        <v>69</v>
      </c>
      <c r="W106" s="67" t="s">
        <v>62</v>
      </c>
      <c r="X106" s="67" t="s">
        <v>110</v>
      </c>
      <c r="Y106" s="69" t="s">
        <v>71</v>
      </c>
      <c r="AD106" s="5"/>
      <c r="AG106" s="5"/>
      <c r="AJ106" s="4"/>
      <c r="AM106" s="4"/>
      <c r="AN106" s="5"/>
      <c r="AP106" s="4"/>
      <c r="AW106" s="4"/>
    </row>
    <row r="107" spans="1:49">
      <c r="A107" s="91">
        <f t="shared" si="9"/>
        <v>108.63956922206452</v>
      </c>
      <c r="B107" s="66" t="s">
        <v>11</v>
      </c>
      <c r="C107" s="67" t="s">
        <v>7</v>
      </c>
      <c r="D107" s="119" t="s">
        <v>21</v>
      </c>
      <c r="E107" s="67">
        <f t="shared" si="10"/>
        <v>1.0297589499721756E-4</v>
      </c>
      <c r="F107" s="67" t="s">
        <v>67</v>
      </c>
      <c r="G107" s="67" t="s">
        <v>68</v>
      </c>
      <c r="H107" s="67" t="s">
        <v>69</v>
      </c>
      <c r="I107" s="67" t="s">
        <v>62</v>
      </c>
      <c r="J107" s="67" t="s">
        <v>110</v>
      </c>
      <c r="K107" s="67" t="s">
        <v>96</v>
      </c>
      <c r="O107" s="71">
        <f t="shared" si="11"/>
        <v>108.63956922206452</v>
      </c>
      <c r="P107" s="66" t="s">
        <v>11</v>
      </c>
      <c r="Q107" s="67" t="s">
        <v>7</v>
      </c>
      <c r="R107" s="119" t="s">
        <v>21</v>
      </c>
      <c r="S107" s="67">
        <f t="shared" si="12"/>
        <v>1.0297589499721756E-4</v>
      </c>
      <c r="T107" s="67" t="s">
        <v>67</v>
      </c>
      <c r="U107" s="67" t="s">
        <v>68</v>
      </c>
      <c r="V107" s="67" t="s">
        <v>69</v>
      </c>
      <c r="W107" s="67" t="s">
        <v>62</v>
      </c>
      <c r="X107" s="67" t="s">
        <v>110</v>
      </c>
      <c r="Y107" s="67" t="s">
        <v>97</v>
      </c>
      <c r="AD107" s="5"/>
      <c r="AG107" s="5"/>
      <c r="AJ107" s="4"/>
      <c r="AM107" s="4"/>
      <c r="AN107" s="5"/>
      <c r="AP107" s="4"/>
      <c r="AW107" s="4"/>
    </row>
    <row r="108" spans="1:49">
      <c r="A108" s="91">
        <f t="shared" ref="A108:A119" si="13">B59</f>
        <v>2.6114230000797525</v>
      </c>
      <c r="B108" s="66" t="s">
        <v>11</v>
      </c>
      <c r="C108" s="67" t="s">
        <v>120</v>
      </c>
      <c r="D108" s="67" t="s">
        <v>8</v>
      </c>
      <c r="E108" s="67">
        <f t="shared" si="10"/>
        <v>2.475282464530571E-6</v>
      </c>
      <c r="F108" s="67" t="s">
        <v>67</v>
      </c>
      <c r="G108" s="67" t="s">
        <v>68</v>
      </c>
      <c r="H108" s="67" t="s">
        <v>69</v>
      </c>
      <c r="I108" s="67" t="s">
        <v>62</v>
      </c>
      <c r="J108" s="67" t="s">
        <v>106</v>
      </c>
      <c r="K108" s="67" t="s">
        <v>72</v>
      </c>
      <c r="O108" s="65">
        <f t="shared" ref="O108:O119" si="14">E59</f>
        <v>2.7380570446572254</v>
      </c>
      <c r="P108" s="66" t="s">
        <v>11</v>
      </c>
      <c r="Q108" s="67" t="s">
        <v>120</v>
      </c>
      <c r="R108" s="67" t="s">
        <v>8</v>
      </c>
      <c r="S108" s="67">
        <f t="shared" si="12"/>
        <v>2.5953147342722515E-6</v>
      </c>
      <c r="T108" s="67" t="s">
        <v>67</v>
      </c>
      <c r="U108" s="67" t="s">
        <v>68</v>
      </c>
      <c r="V108" s="67" t="s">
        <v>69</v>
      </c>
      <c r="W108" s="67" t="s">
        <v>62</v>
      </c>
      <c r="X108" s="67" t="s">
        <v>106</v>
      </c>
      <c r="Y108" s="69" t="s">
        <v>72</v>
      </c>
      <c r="AD108" s="5"/>
      <c r="AG108" s="5"/>
      <c r="AJ108" s="4"/>
      <c r="AM108" s="4"/>
      <c r="AN108" s="5"/>
      <c r="AP108" s="4"/>
      <c r="AW108" s="4"/>
    </row>
    <row r="109" spans="1:49">
      <c r="A109" s="91">
        <f t="shared" si="13"/>
        <v>15.329301496188627</v>
      </c>
      <c r="B109" s="66" t="s">
        <v>11</v>
      </c>
      <c r="C109" s="67" t="s">
        <v>120</v>
      </c>
      <c r="D109" s="119" t="s">
        <v>12</v>
      </c>
      <c r="E109" s="67">
        <f t="shared" si="10"/>
        <v>1.4530143598283058E-5</v>
      </c>
      <c r="F109" s="67" t="s">
        <v>67</v>
      </c>
      <c r="G109" s="67" t="s">
        <v>68</v>
      </c>
      <c r="H109" s="67" t="s">
        <v>69</v>
      </c>
      <c r="I109" s="67" t="s">
        <v>62</v>
      </c>
      <c r="J109" s="67" t="s">
        <v>106</v>
      </c>
      <c r="K109" s="67" t="s">
        <v>72</v>
      </c>
      <c r="O109" s="65">
        <f t="shared" si="14"/>
        <v>16.404264713848633</v>
      </c>
      <c r="P109" s="66" t="s">
        <v>11</v>
      </c>
      <c r="Q109" s="67" t="s">
        <v>120</v>
      </c>
      <c r="R109" s="119" t="s">
        <v>12</v>
      </c>
      <c r="S109" s="67">
        <f t="shared" si="12"/>
        <v>1.554906607947738E-5</v>
      </c>
      <c r="T109" s="67" t="s">
        <v>67</v>
      </c>
      <c r="U109" s="67" t="s">
        <v>68</v>
      </c>
      <c r="V109" s="67" t="s">
        <v>69</v>
      </c>
      <c r="W109" s="67" t="s">
        <v>62</v>
      </c>
      <c r="X109" s="67" t="s">
        <v>106</v>
      </c>
      <c r="Y109" s="69" t="s">
        <v>72</v>
      </c>
      <c r="AD109" s="5"/>
      <c r="AG109" s="5"/>
      <c r="AJ109" s="4"/>
      <c r="AM109" s="4"/>
      <c r="AN109" s="5"/>
      <c r="AP109" s="4"/>
      <c r="AW109" s="4"/>
    </row>
    <row r="110" spans="1:49">
      <c r="A110" s="91">
        <f t="shared" si="13"/>
        <v>14.428107312808907</v>
      </c>
      <c r="B110" s="66" t="s">
        <v>11</v>
      </c>
      <c r="C110" s="67" t="s">
        <v>120</v>
      </c>
      <c r="D110" s="119" t="s">
        <v>13</v>
      </c>
      <c r="E110" s="67">
        <f t="shared" si="10"/>
        <v>1.3675931102188537E-5</v>
      </c>
      <c r="F110" s="67" t="s">
        <v>67</v>
      </c>
      <c r="G110" s="67" t="s">
        <v>68</v>
      </c>
      <c r="H110" s="67" t="s">
        <v>69</v>
      </c>
      <c r="I110" s="67" t="s">
        <v>62</v>
      </c>
      <c r="J110" s="67" t="s">
        <v>106</v>
      </c>
      <c r="K110" s="67" t="s">
        <v>72</v>
      </c>
      <c r="O110" s="65">
        <f t="shared" si="14"/>
        <v>13.991074970538875</v>
      </c>
      <c r="P110" s="66" t="s">
        <v>11</v>
      </c>
      <c r="Q110" s="67" t="s">
        <v>120</v>
      </c>
      <c r="R110" s="119" t="s">
        <v>13</v>
      </c>
      <c r="S110" s="67">
        <f t="shared" si="12"/>
        <v>1.326168243652974E-5</v>
      </c>
      <c r="T110" s="67" t="s">
        <v>67</v>
      </c>
      <c r="U110" s="67" t="s">
        <v>68</v>
      </c>
      <c r="V110" s="67" t="s">
        <v>69</v>
      </c>
      <c r="W110" s="67" t="s">
        <v>62</v>
      </c>
      <c r="X110" s="67" t="s">
        <v>106</v>
      </c>
      <c r="Y110" s="69" t="s">
        <v>72</v>
      </c>
      <c r="AD110" s="5"/>
      <c r="AG110" s="5"/>
      <c r="AJ110" s="4"/>
      <c r="AM110" s="4"/>
      <c r="AN110" s="5"/>
      <c r="AP110" s="4"/>
      <c r="AW110" s="4"/>
    </row>
    <row r="111" spans="1:49">
      <c r="A111" s="91">
        <f t="shared" si="13"/>
        <v>0.7461793172618747</v>
      </c>
      <c r="B111" s="66" t="s">
        <v>11</v>
      </c>
      <c r="C111" s="67" t="s">
        <v>120</v>
      </c>
      <c r="D111" s="119" t="s">
        <v>14</v>
      </c>
      <c r="E111" s="67">
        <f t="shared" si="10"/>
        <v>7.0727897370793812E-7</v>
      </c>
      <c r="F111" s="67" t="s">
        <v>67</v>
      </c>
      <c r="G111" s="67" t="s">
        <v>68</v>
      </c>
      <c r="H111" s="67" t="s">
        <v>69</v>
      </c>
      <c r="I111" s="67" t="s">
        <v>62</v>
      </c>
      <c r="J111" s="67" t="s">
        <v>106</v>
      </c>
      <c r="K111" s="67" t="s">
        <v>72</v>
      </c>
      <c r="O111" s="65">
        <f t="shared" si="14"/>
        <v>0.85855105040167734</v>
      </c>
      <c r="P111" s="66" t="s">
        <v>11</v>
      </c>
      <c r="Q111" s="67" t="s">
        <v>120</v>
      </c>
      <c r="R111" s="119" t="s">
        <v>14</v>
      </c>
      <c r="S111" s="67">
        <f t="shared" si="12"/>
        <v>8.1379246483571323E-7</v>
      </c>
      <c r="T111" s="67" t="s">
        <v>67</v>
      </c>
      <c r="U111" s="67" t="s">
        <v>68</v>
      </c>
      <c r="V111" s="67" t="s">
        <v>69</v>
      </c>
      <c r="W111" s="67" t="s">
        <v>62</v>
      </c>
      <c r="X111" s="67" t="s">
        <v>106</v>
      </c>
      <c r="Y111" s="69" t="s">
        <v>72</v>
      </c>
      <c r="AD111" s="5"/>
      <c r="AG111" s="5"/>
      <c r="AJ111" s="4"/>
      <c r="AM111" s="4"/>
      <c r="AN111" s="5"/>
      <c r="AP111" s="4"/>
      <c r="AW111" s="4"/>
    </row>
    <row r="112" spans="1:49">
      <c r="A112" s="91">
        <f t="shared" si="13"/>
        <v>0.47869274616666413</v>
      </c>
      <c r="B112" s="66" t="s">
        <v>11</v>
      </c>
      <c r="C112" s="67" t="s">
        <v>120</v>
      </c>
      <c r="D112" s="119" t="s">
        <v>15</v>
      </c>
      <c r="E112" s="67">
        <f t="shared" si="10"/>
        <v>4.5373720015797545E-7</v>
      </c>
      <c r="F112" s="67" t="s">
        <v>67</v>
      </c>
      <c r="G112" s="67" t="s">
        <v>68</v>
      </c>
      <c r="H112" s="67" t="s">
        <v>69</v>
      </c>
      <c r="I112" s="67" t="s">
        <v>62</v>
      </c>
      <c r="J112" s="67" t="s">
        <v>106</v>
      </c>
      <c r="K112" s="67" t="s">
        <v>72</v>
      </c>
      <c r="O112" s="65">
        <f t="shared" si="14"/>
        <v>0.52766719379655735</v>
      </c>
      <c r="P112" s="66" t="s">
        <v>11</v>
      </c>
      <c r="Q112" s="67" t="s">
        <v>120</v>
      </c>
      <c r="R112" s="119" t="s">
        <v>15</v>
      </c>
      <c r="S112" s="67">
        <f t="shared" si="12"/>
        <v>5.0015847753228189E-7</v>
      </c>
      <c r="T112" s="67" t="s">
        <v>67</v>
      </c>
      <c r="U112" s="67" t="s">
        <v>68</v>
      </c>
      <c r="V112" s="67" t="s">
        <v>69</v>
      </c>
      <c r="W112" s="67" t="s">
        <v>62</v>
      </c>
      <c r="X112" s="67" t="s">
        <v>106</v>
      </c>
      <c r="Y112" s="69" t="s">
        <v>72</v>
      </c>
      <c r="AD112" s="5"/>
      <c r="AG112" s="5"/>
      <c r="AJ112" s="4"/>
      <c r="AM112" s="4"/>
      <c r="AN112" s="5"/>
      <c r="AP112" s="4"/>
      <c r="AW112" s="4"/>
    </row>
    <row r="113" spans="1:49">
      <c r="A113" s="91">
        <f>B64</f>
        <v>3.22036018760144</v>
      </c>
      <c r="B113" s="66" t="s">
        <v>11</v>
      </c>
      <c r="C113" s="67" t="s">
        <v>120</v>
      </c>
      <c r="D113" s="119" t="s">
        <v>16</v>
      </c>
      <c r="E113" s="67">
        <f t="shared" si="10"/>
        <v>3.0524741114705596E-6</v>
      </c>
      <c r="F113" s="67" t="s">
        <v>67</v>
      </c>
      <c r="G113" s="67" t="s">
        <v>68</v>
      </c>
      <c r="H113" s="67" t="s">
        <v>69</v>
      </c>
      <c r="I113" s="67" t="s">
        <v>62</v>
      </c>
      <c r="J113" s="67" t="s">
        <v>106</v>
      </c>
      <c r="K113" s="67" t="s">
        <v>72</v>
      </c>
      <c r="O113" s="65">
        <f t="shared" si="14"/>
        <v>3.9569266259676348</v>
      </c>
      <c r="P113" s="66" t="s">
        <v>11</v>
      </c>
      <c r="Q113" s="67" t="s">
        <v>120</v>
      </c>
      <c r="R113" s="119" t="s">
        <v>16</v>
      </c>
      <c r="S113" s="67">
        <f t="shared" si="12"/>
        <v>3.7506413516280901E-6</v>
      </c>
      <c r="T113" s="67" t="s">
        <v>67</v>
      </c>
      <c r="U113" s="67" t="s">
        <v>68</v>
      </c>
      <c r="V113" s="67" t="s">
        <v>69</v>
      </c>
      <c r="W113" s="67" t="s">
        <v>62</v>
      </c>
      <c r="X113" s="67" t="s">
        <v>106</v>
      </c>
      <c r="Y113" s="69" t="s">
        <v>72</v>
      </c>
      <c r="AD113" s="5"/>
      <c r="AG113" s="5"/>
      <c r="AJ113" s="4"/>
      <c r="AM113" s="4"/>
      <c r="AN113" s="5"/>
      <c r="AP113" s="4"/>
      <c r="AW113" s="4"/>
    </row>
    <row r="114" spans="1:49">
      <c r="A114" s="91">
        <f t="shared" si="13"/>
        <v>0.10128458732363797</v>
      </c>
      <c r="B114" s="66" t="s">
        <v>11</v>
      </c>
      <c r="C114" s="67" t="s">
        <v>120</v>
      </c>
      <c r="D114" s="119" t="s">
        <v>17</v>
      </c>
      <c r="E114" s="67">
        <f t="shared" si="10"/>
        <v>9.6004348174064433E-8</v>
      </c>
      <c r="F114" s="67" t="s">
        <v>67</v>
      </c>
      <c r="G114" s="67" t="s">
        <v>68</v>
      </c>
      <c r="H114" s="67" t="s">
        <v>69</v>
      </c>
      <c r="I114" s="67" t="s">
        <v>62</v>
      </c>
      <c r="J114" s="67" t="s">
        <v>106</v>
      </c>
      <c r="K114" s="67" t="s">
        <v>72</v>
      </c>
      <c r="O114" s="65">
        <f t="shared" si="14"/>
        <v>9.9041447090720755E-2</v>
      </c>
      <c r="P114" s="66" t="s">
        <v>11</v>
      </c>
      <c r="Q114" s="67" t="s">
        <v>120</v>
      </c>
      <c r="R114" s="119" t="s">
        <v>17</v>
      </c>
      <c r="S114" s="67">
        <f t="shared" si="12"/>
        <v>9.3878148901157118E-8</v>
      </c>
      <c r="T114" s="67" t="s">
        <v>67</v>
      </c>
      <c r="U114" s="67" t="s">
        <v>68</v>
      </c>
      <c r="V114" s="67" t="s">
        <v>69</v>
      </c>
      <c r="W114" s="67" t="s">
        <v>62</v>
      </c>
      <c r="X114" s="67" t="s">
        <v>106</v>
      </c>
      <c r="Y114" s="69" t="s">
        <v>72</v>
      </c>
      <c r="AD114" s="5"/>
      <c r="AG114" s="5"/>
      <c r="AJ114" s="4"/>
      <c r="AM114" s="4"/>
      <c r="AN114" s="5"/>
      <c r="AP114" s="4"/>
      <c r="AW114" s="4"/>
    </row>
    <row r="115" spans="1:49">
      <c r="A115" s="91">
        <f t="shared" si="13"/>
        <v>9.0224405037806363E-2</v>
      </c>
      <c r="B115" s="66" t="s">
        <v>11</v>
      </c>
      <c r="C115" s="67" t="s">
        <v>120</v>
      </c>
      <c r="D115" s="119" t="s">
        <v>18</v>
      </c>
      <c r="E115" s="67">
        <f t="shared" si="10"/>
        <v>8.5520763069010768E-8</v>
      </c>
      <c r="F115" s="67" t="s">
        <v>67</v>
      </c>
      <c r="G115" s="67" t="s">
        <v>68</v>
      </c>
      <c r="H115" s="67" t="s">
        <v>69</v>
      </c>
      <c r="I115" s="67" t="s">
        <v>62</v>
      </c>
      <c r="J115" s="67" t="s">
        <v>106</v>
      </c>
      <c r="K115" s="67" t="s">
        <v>72</v>
      </c>
      <c r="O115" s="65">
        <f t="shared" si="14"/>
        <v>8.8903675896638334E-2</v>
      </c>
      <c r="P115" s="66" t="s">
        <v>11</v>
      </c>
      <c r="Q115" s="67" t="s">
        <v>120</v>
      </c>
      <c r="R115" s="119" t="s">
        <v>18</v>
      </c>
      <c r="S115" s="67">
        <f t="shared" si="12"/>
        <v>8.4268887105818343E-8</v>
      </c>
      <c r="T115" s="67" t="s">
        <v>67</v>
      </c>
      <c r="U115" s="67" t="s">
        <v>68</v>
      </c>
      <c r="V115" s="67" t="s">
        <v>69</v>
      </c>
      <c r="W115" s="67" t="s">
        <v>62</v>
      </c>
      <c r="X115" s="67" t="s">
        <v>106</v>
      </c>
      <c r="Y115" s="69" t="s">
        <v>72</v>
      </c>
      <c r="AD115" s="5"/>
      <c r="AG115" s="5"/>
      <c r="AJ115" s="4"/>
      <c r="AM115" s="4"/>
      <c r="AN115" s="5"/>
      <c r="AP115" s="4"/>
      <c r="AW115" s="4"/>
    </row>
    <row r="116" spans="1:49">
      <c r="A116" s="91">
        <f t="shared" si="13"/>
        <v>9.7928741653195814</v>
      </c>
      <c r="B116" s="66" t="s">
        <v>11</v>
      </c>
      <c r="C116" s="67" t="s">
        <v>120</v>
      </c>
      <c r="D116" s="119" t="s">
        <v>92</v>
      </c>
      <c r="E116" s="67">
        <f t="shared" si="10"/>
        <v>9.2823451803977083E-6</v>
      </c>
      <c r="F116" s="67" t="s">
        <v>67</v>
      </c>
      <c r="G116" s="67" t="s">
        <v>68</v>
      </c>
      <c r="H116" s="67" t="s">
        <v>69</v>
      </c>
      <c r="I116" s="67" t="s">
        <v>62</v>
      </c>
      <c r="J116" s="67" t="s">
        <v>106</v>
      </c>
      <c r="K116" s="67" t="s">
        <v>72</v>
      </c>
      <c r="O116" s="65">
        <f t="shared" si="14"/>
        <v>9.9430806149050426</v>
      </c>
      <c r="P116" s="66" t="s">
        <v>11</v>
      </c>
      <c r="Q116" s="67" t="s">
        <v>120</v>
      </c>
      <c r="R116" s="119" t="s">
        <v>92</v>
      </c>
      <c r="S116" s="67">
        <f t="shared" si="12"/>
        <v>9.4247209619953008E-6</v>
      </c>
      <c r="T116" s="67" t="s">
        <v>67</v>
      </c>
      <c r="U116" s="67" t="s">
        <v>68</v>
      </c>
      <c r="V116" s="67" t="s">
        <v>69</v>
      </c>
      <c r="W116" s="67" t="s">
        <v>62</v>
      </c>
      <c r="X116" s="67" t="s">
        <v>106</v>
      </c>
      <c r="Y116" s="69" t="s">
        <v>72</v>
      </c>
      <c r="AD116" s="5"/>
      <c r="AG116" s="5"/>
      <c r="AJ116" s="4"/>
      <c r="AM116" s="4"/>
      <c r="AN116" s="5"/>
      <c r="AP116" s="4"/>
      <c r="AW116" s="4"/>
    </row>
    <row r="117" spans="1:49">
      <c r="A117" s="91">
        <f t="shared" si="13"/>
        <v>2.1970946688210986E-2</v>
      </c>
      <c r="B117" s="66" t="s">
        <v>11</v>
      </c>
      <c r="C117" s="67" t="s">
        <v>120</v>
      </c>
      <c r="D117" s="119" t="s">
        <v>20</v>
      </c>
      <c r="E117" s="67">
        <f t="shared" si="10"/>
        <v>2.0825541884560176E-8</v>
      </c>
      <c r="F117" s="67" t="s">
        <v>67</v>
      </c>
      <c r="G117" s="67" t="s">
        <v>68</v>
      </c>
      <c r="H117" s="67" t="s">
        <v>69</v>
      </c>
      <c r="I117" s="67" t="s">
        <v>62</v>
      </c>
      <c r="J117" s="67" t="s">
        <v>106</v>
      </c>
      <c r="K117" s="67" t="s">
        <v>72</v>
      </c>
      <c r="O117" s="65">
        <f t="shared" si="14"/>
        <v>2.4089378388821168E-2</v>
      </c>
      <c r="P117" s="66" t="s">
        <v>11</v>
      </c>
      <c r="Q117" s="67" t="s">
        <v>120</v>
      </c>
      <c r="R117" s="119" t="s">
        <v>20</v>
      </c>
      <c r="S117" s="67">
        <f t="shared" si="12"/>
        <v>2.2833534017839971E-8</v>
      </c>
      <c r="T117" s="67" t="s">
        <v>67</v>
      </c>
      <c r="U117" s="67" t="s">
        <v>68</v>
      </c>
      <c r="V117" s="67" t="s">
        <v>69</v>
      </c>
      <c r="W117" s="67" t="s">
        <v>62</v>
      </c>
      <c r="X117" s="67" t="s">
        <v>106</v>
      </c>
      <c r="Y117" s="69" t="s">
        <v>72</v>
      </c>
      <c r="AD117" s="5"/>
      <c r="AG117" s="5"/>
      <c r="AJ117" s="4"/>
      <c r="AM117" s="4"/>
      <c r="AN117" s="5"/>
      <c r="AP117" s="4"/>
      <c r="AW117" s="4"/>
    </row>
    <row r="118" spans="1:49">
      <c r="A118" s="91">
        <f t="shared" si="13"/>
        <v>2870.4017567756268</v>
      </c>
      <c r="B118" s="66" t="s">
        <v>11</v>
      </c>
      <c r="C118" s="67" t="s">
        <v>120</v>
      </c>
      <c r="D118" s="119" t="s">
        <v>21</v>
      </c>
      <c r="E118" s="67">
        <f t="shared" si="10"/>
        <v>2.7207599590290303E-3</v>
      </c>
      <c r="F118" s="67" t="s">
        <v>67</v>
      </c>
      <c r="G118" s="67" t="s">
        <v>68</v>
      </c>
      <c r="H118" s="67" t="s">
        <v>69</v>
      </c>
      <c r="I118" s="67" t="s">
        <v>62</v>
      </c>
      <c r="J118" s="67" t="s">
        <v>106</v>
      </c>
      <c r="K118" s="67" t="s">
        <v>116</v>
      </c>
      <c r="O118" s="65">
        <f t="shared" si="14"/>
        <v>3021.2628628538882</v>
      </c>
      <c r="P118" s="66" t="s">
        <v>11</v>
      </c>
      <c r="Q118" s="67" t="s">
        <v>120</v>
      </c>
      <c r="R118" s="119" t="s">
        <v>21</v>
      </c>
      <c r="S118" s="67">
        <f t="shared" si="12"/>
        <v>2.8637562681079511E-3</v>
      </c>
      <c r="T118" s="67" t="s">
        <v>67</v>
      </c>
      <c r="U118" s="67" t="s">
        <v>68</v>
      </c>
      <c r="V118" s="67" t="s">
        <v>69</v>
      </c>
      <c r="W118" s="67" t="s">
        <v>62</v>
      </c>
      <c r="X118" s="67" t="s">
        <v>106</v>
      </c>
      <c r="Y118" s="69" t="s">
        <v>118</v>
      </c>
      <c r="AD118" s="5"/>
      <c r="AG118" s="5"/>
      <c r="AJ118" s="4"/>
      <c r="AM118" s="4"/>
      <c r="AN118" s="5"/>
      <c r="AP118" s="4"/>
      <c r="AW118" s="4"/>
    </row>
    <row r="119" spans="1:49">
      <c r="A119" s="91">
        <f t="shared" si="13"/>
        <v>134.67834632264288</v>
      </c>
      <c r="B119" s="66" t="s">
        <v>11</v>
      </c>
      <c r="C119" s="67" t="s">
        <v>120</v>
      </c>
      <c r="D119" s="119" t="s">
        <v>103</v>
      </c>
      <c r="E119" s="67">
        <f t="shared" si="10"/>
        <v>1.2765720030582264E-4</v>
      </c>
      <c r="F119" s="67" t="s">
        <v>67</v>
      </c>
      <c r="G119" s="67" t="s">
        <v>68</v>
      </c>
      <c r="H119" s="67" t="s">
        <v>69</v>
      </c>
      <c r="I119" s="67" t="s">
        <v>62</v>
      </c>
      <c r="J119" s="67" t="s">
        <v>106</v>
      </c>
      <c r="K119" s="67" t="s">
        <v>72</v>
      </c>
      <c r="O119" s="65">
        <f t="shared" si="14"/>
        <v>141.98397497261359</v>
      </c>
      <c r="P119" s="66" t="s">
        <v>11</v>
      </c>
      <c r="Q119" s="67" t="s">
        <v>120</v>
      </c>
      <c r="R119" s="119" t="s">
        <v>103</v>
      </c>
      <c r="S119" s="67">
        <f t="shared" si="12"/>
        <v>1.3458196679868589E-4</v>
      </c>
      <c r="T119" s="67" t="s">
        <v>67</v>
      </c>
      <c r="U119" s="67" t="s">
        <v>68</v>
      </c>
      <c r="V119" s="67" t="s">
        <v>69</v>
      </c>
      <c r="W119" s="67" t="s">
        <v>62</v>
      </c>
      <c r="X119" s="67" t="s">
        <v>106</v>
      </c>
      <c r="Y119" s="67" t="s">
        <v>72</v>
      </c>
    </row>
    <row r="120" spans="1:49">
      <c r="A120" s="120">
        <f t="shared" ref="A120:A131" si="15">C59</f>
        <v>0.25988352588964658</v>
      </c>
      <c r="B120" s="66" t="s">
        <v>11</v>
      </c>
      <c r="C120" s="67" t="s">
        <v>121</v>
      </c>
      <c r="D120" s="67" t="s">
        <v>8</v>
      </c>
      <c r="E120" s="67">
        <f t="shared" si="10"/>
        <v>2.4633509562999676E-7</v>
      </c>
      <c r="F120" s="67" t="s">
        <v>67</v>
      </c>
      <c r="G120" s="67" t="s">
        <v>68</v>
      </c>
      <c r="H120" s="67" t="s">
        <v>69</v>
      </c>
      <c r="I120" s="67" t="s">
        <v>62</v>
      </c>
      <c r="J120" s="67" t="s">
        <v>115</v>
      </c>
      <c r="K120" s="67" t="s">
        <v>72</v>
      </c>
      <c r="O120" s="65">
        <f t="shared" ref="O120:O131" si="16">F59</f>
        <v>0.26328033443971743</v>
      </c>
      <c r="P120" s="66" t="s">
        <v>11</v>
      </c>
      <c r="Q120" s="67" t="s">
        <v>121</v>
      </c>
      <c r="R120" s="67" t="s">
        <v>8</v>
      </c>
      <c r="S120" s="67">
        <f t="shared" si="12"/>
        <v>2.4955481937413977E-7</v>
      </c>
      <c r="T120" s="67" t="s">
        <v>67</v>
      </c>
      <c r="U120" s="67" t="s">
        <v>68</v>
      </c>
      <c r="V120" s="67" t="s">
        <v>69</v>
      </c>
      <c r="W120" s="67" t="s">
        <v>62</v>
      </c>
      <c r="X120" s="67" t="s">
        <v>115</v>
      </c>
      <c r="Y120" s="67" t="s">
        <v>72</v>
      </c>
    </row>
    <row r="121" spans="1:49">
      <c r="A121" s="120">
        <f t="shared" si="15"/>
        <v>1.4881744702632289</v>
      </c>
      <c r="B121" s="66" t="s">
        <v>11</v>
      </c>
      <c r="C121" s="67" t="s">
        <v>121</v>
      </c>
      <c r="D121" s="67" t="s">
        <v>12</v>
      </c>
      <c r="E121" s="67">
        <f t="shared" si="10"/>
        <v>1.4105919149414492E-6</v>
      </c>
      <c r="F121" s="67" t="s">
        <v>67</v>
      </c>
      <c r="G121" s="67" t="s">
        <v>68</v>
      </c>
      <c r="H121" s="67" t="s">
        <v>69</v>
      </c>
      <c r="I121" s="67" t="s">
        <v>62</v>
      </c>
      <c r="J121" s="67" t="s">
        <v>113</v>
      </c>
      <c r="K121" s="67" t="s">
        <v>72</v>
      </c>
      <c r="O121" s="65">
        <f t="shared" si="16"/>
        <v>1.5170090878492231</v>
      </c>
      <c r="P121" s="66" t="s">
        <v>11</v>
      </c>
      <c r="Q121" s="67" t="s">
        <v>121</v>
      </c>
      <c r="R121" s="67" t="s">
        <v>12</v>
      </c>
      <c r="S121" s="67">
        <f t="shared" si="12"/>
        <v>1.437923306018221E-6</v>
      </c>
      <c r="T121" s="67" t="s">
        <v>67</v>
      </c>
      <c r="U121" s="67" t="s">
        <v>68</v>
      </c>
      <c r="V121" s="67" t="s">
        <v>69</v>
      </c>
      <c r="W121" s="67" t="s">
        <v>62</v>
      </c>
      <c r="X121" s="67" t="s">
        <v>113</v>
      </c>
      <c r="Y121" s="67" t="s">
        <v>72</v>
      </c>
    </row>
    <row r="122" spans="1:49">
      <c r="A122" s="120">
        <f t="shared" si="15"/>
        <v>1.8089596868237043</v>
      </c>
      <c r="B122" s="66" t="s">
        <v>11</v>
      </c>
      <c r="C122" s="67" t="s">
        <v>121</v>
      </c>
      <c r="D122" s="67" t="s">
        <v>13</v>
      </c>
      <c r="E122" s="67">
        <f t="shared" si="10"/>
        <v>1.7146537315864497E-6</v>
      </c>
      <c r="F122" s="67" t="s">
        <v>67</v>
      </c>
      <c r="G122" s="67" t="s">
        <v>68</v>
      </c>
      <c r="H122" s="67" t="s">
        <v>69</v>
      </c>
      <c r="I122" s="67" t="s">
        <v>62</v>
      </c>
      <c r="J122" s="67" t="s">
        <v>113</v>
      </c>
      <c r="K122" s="67" t="s">
        <v>72</v>
      </c>
      <c r="O122" s="65">
        <f t="shared" si="16"/>
        <v>1.797236810863819</v>
      </c>
      <c r="P122" s="66" t="s">
        <v>11</v>
      </c>
      <c r="Q122" s="67" t="s">
        <v>121</v>
      </c>
      <c r="R122" s="67" t="s">
        <v>13</v>
      </c>
      <c r="S122" s="67">
        <f t="shared" si="12"/>
        <v>1.7035420008187858E-6</v>
      </c>
      <c r="T122" s="67" t="s">
        <v>67</v>
      </c>
      <c r="U122" s="67" t="s">
        <v>68</v>
      </c>
      <c r="V122" s="67" t="s">
        <v>69</v>
      </c>
      <c r="W122" s="67" t="s">
        <v>62</v>
      </c>
      <c r="X122" s="67" t="s">
        <v>113</v>
      </c>
      <c r="Y122" s="67" t="s">
        <v>72</v>
      </c>
    </row>
    <row r="123" spans="1:49">
      <c r="A123" s="120">
        <f t="shared" si="15"/>
        <v>0.15045829714802497</v>
      </c>
      <c r="B123" s="66" t="s">
        <v>11</v>
      </c>
      <c r="C123" s="67" t="s">
        <v>121</v>
      </c>
      <c r="D123" s="67" t="s">
        <v>14</v>
      </c>
      <c r="E123" s="67">
        <f t="shared" si="10"/>
        <v>1.4261449966637439E-7</v>
      </c>
      <c r="F123" s="67" t="s">
        <v>67</v>
      </c>
      <c r="G123" s="67" t="s">
        <v>68</v>
      </c>
      <c r="H123" s="67" t="s">
        <v>69</v>
      </c>
      <c r="I123" s="67" t="s">
        <v>62</v>
      </c>
      <c r="J123" s="67" t="s">
        <v>113</v>
      </c>
      <c r="K123" s="67" t="s">
        <v>72</v>
      </c>
      <c r="O123" s="65">
        <f t="shared" si="16"/>
        <v>0.15347253605344066</v>
      </c>
      <c r="P123" s="66" t="s">
        <v>11</v>
      </c>
      <c r="Q123" s="67" t="s">
        <v>121</v>
      </c>
      <c r="R123" s="67" t="s">
        <v>14</v>
      </c>
      <c r="S123" s="67">
        <f t="shared" si="12"/>
        <v>1.4547159815492007E-7</v>
      </c>
      <c r="T123" s="67" t="s">
        <v>67</v>
      </c>
      <c r="U123" s="67" t="s">
        <v>68</v>
      </c>
      <c r="V123" s="67" t="s">
        <v>69</v>
      </c>
      <c r="W123" s="67" t="s">
        <v>62</v>
      </c>
      <c r="X123" s="67" t="s">
        <v>113</v>
      </c>
      <c r="Y123" s="67" t="s">
        <v>72</v>
      </c>
    </row>
    <row r="124" spans="1:49">
      <c r="A124" s="121">
        <f t="shared" si="15"/>
        <v>0.13281264062043635</v>
      </c>
      <c r="B124" s="66" t="s">
        <v>11</v>
      </c>
      <c r="C124" s="67" t="s">
        <v>121</v>
      </c>
      <c r="D124" s="67" t="s">
        <v>15</v>
      </c>
      <c r="E124" s="67">
        <f t="shared" si="10"/>
        <v>1.2588875888193019E-7</v>
      </c>
      <c r="F124" s="67" t="s">
        <v>67</v>
      </c>
      <c r="G124" s="67" t="s">
        <v>68</v>
      </c>
      <c r="H124" s="67" t="s">
        <v>69</v>
      </c>
      <c r="I124" s="67" t="s">
        <v>62</v>
      </c>
      <c r="J124" s="67" t="s">
        <v>113</v>
      </c>
      <c r="K124" s="67" t="s">
        <v>72</v>
      </c>
      <c r="O124" s="65">
        <f t="shared" si="16"/>
        <v>0.1341263222847888</v>
      </c>
      <c r="P124" s="66" t="s">
        <v>11</v>
      </c>
      <c r="Q124" s="67" t="s">
        <v>121</v>
      </c>
      <c r="R124" s="67" t="s">
        <v>15</v>
      </c>
      <c r="S124" s="67">
        <f t="shared" si="12"/>
        <v>1.2713395477231164E-7</v>
      </c>
      <c r="T124" s="67" t="s">
        <v>67</v>
      </c>
      <c r="U124" s="67" t="s">
        <v>68</v>
      </c>
      <c r="V124" s="67" t="s">
        <v>69</v>
      </c>
      <c r="W124" s="67" t="s">
        <v>62</v>
      </c>
      <c r="X124" s="67" t="s">
        <v>113</v>
      </c>
      <c r="Y124" s="67" t="s">
        <v>72</v>
      </c>
    </row>
    <row r="125" spans="1:49">
      <c r="A125" s="120">
        <f t="shared" si="15"/>
        <v>0.56253418401330102</v>
      </c>
      <c r="B125" s="66" t="s">
        <v>11</v>
      </c>
      <c r="C125" s="67" t="s">
        <v>121</v>
      </c>
      <c r="D125" s="67" t="s">
        <v>16</v>
      </c>
      <c r="E125" s="67">
        <f t="shared" si="10"/>
        <v>5.3320775735857913E-7</v>
      </c>
      <c r="F125" s="67" t="s">
        <v>67</v>
      </c>
      <c r="G125" s="67" t="s">
        <v>68</v>
      </c>
      <c r="H125" s="67" t="s">
        <v>69</v>
      </c>
      <c r="I125" s="67" t="s">
        <v>62</v>
      </c>
      <c r="J125" s="67" t="s">
        <v>113</v>
      </c>
      <c r="K125" s="67" t="s">
        <v>72</v>
      </c>
      <c r="O125" s="65">
        <f t="shared" si="16"/>
        <v>0.58229170801788932</v>
      </c>
      <c r="P125" s="66" t="s">
        <v>11</v>
      </c>
      <c r="Q125" s="67" t="s">
        <v>121</v>
      </c>
      <c r="R125" s="67" t="s">
        <v>16</v>
      </c>
      <c r="S125" s="67">
        <f t="shared" si="12"/>
        <v>5.5193526826340214E-7</v>
      </c>
      <c r="T125" s="67" t="s">
        <v>67</v>
      </c>
      <c r="U125" s="67" t="s">
        <v>68</v>
      </c>
      <c r="V125" s="67" t="s">
        <v>69</v>
      </c>
      <c r="W125" s="67" t="s">
        <v>62</v>
      </c>
      <c r="X125" s="67" t="s">
        <v>113</v>
      </c>
      <c r="Y125" s="67" t="s">
        <v>72</v>
      </c>
    </row>
    <row r="126" spans="1:49">
      <c r="A126" s="121">
        <f t="shared" si="15"/>
        <v>2.7775275009781851E-2</v>
      </c>
      <c r="B126" s="66" t="s">
        <v>11</v>
      </c>
      <c r="C126" s="67" t="s">
        <v>121</v>
      </c>
      <c r="D126" s="67" t="s">
        <v>17</v>
      </c>
      <c r="E126" s="67">
        <f t="shared" si="10"/>
        <v>2.6327274890788488E-8</v>
      </c>
      <c r="F126" s="67" t="s">
        <v>67</v>
      </c>
      <c r="G126" s="67" t="s">
        <v>68</v>
      </c>
      <c r="H126" s="67" t="s">
        <v>69</v>
      </c>
      <c r="I126" s="67" t="s">
        <v>62</v>
      </c>
      <c r="J126" s="67" t="s">
        <v>113</v>
      </c>
      <c r="K126" s="67" t="s">
        <v>72</v>
      </c>
      <c r="O126" s="65">
        <f t="shared" si="16"/>
        <v>2.7715105424678543E-2</v>
      </c>
      <c r="P126" s="66" t="s">
        <v>11</v>
      </c>
      <c r="Q126" s="67" t="s">
        <v>121</v>
      </c>
      <c r="R126" s="67" t="s">
        <v>17</v>
      </c>
      <c r="S126" s="67">
        <f t="shared" si="12"/>
        <v>2.6270242108700043E-8</v>
      </c>
      <c r="T126" s="67" t="s">
        <v>67</v>
      </c>
      <c r="U126" s="67" t="s">
        <v>68</v>
      </c>
      <c r="V126" s="67" t="s">
        <v>69</v>
      </c>
      <c r="W126" s="67" t="s">
        <v>62</v>
      </c>
      <c r="X126" s="67" t="s">
        <v>113</v>
      </c>
      <c r="Y126" s="67" t="s">
        <v>72</v>
      </c>
    </row>
    <row r="127" spans="1:49">
      <c r="A127" s="120">
        <f t="shared" si="15"/>
        <v>5.8289229947393974E-2</v>
      </c>
      <c r="B127" s="66" t="s">
        <v>11</v>
      </c>
      <c r="C127" s="67" t="s">
        <v>121</v>
      </c>
      <c r="D127" s="67" t="s">
        <v>18</v>
      </c>
      <c r="E127" s="67">
        <f t="shared" si="10"/>
        <v>5.5250454926439786E-8</v>
      </c>
      <c r="F127" s="67" t="s">
        <v>67</v>
      </c>
      <c r="G127" s="67" t="s">
        <v>68</v>
      </c>
      <c r="H127" s="67" t="s">
        <v>69</v>
      </c>
      <c r="I127" s="67" t="s">
        <v>62</v>
      </c>
      <c r="J127" s="67" t="s">
        <v>113</v>
      </c>
      <c r="K127" s="67" t="s">
        <v>72</v>
      </c>
      <c r="O127" s="65">
        <f t="shared" si="16"/>
        <v>5.8253802949432908E-2</v>
      </c>
      <c r="P127" s="66" t="s">
        <v>11</v>
      </c>
      <c r="Q127" s="67" t="s">
        <v>121</v>
      </c>
      <c r="R127" s="67" t="s">
        <v>18</v>
      </c>
      <c r="S127" s="67">
        <f t="shared" si="12"/>
        <v>5.5216874833585701E-8</v>
      </c>
      <c r="T127" s="67" t="s">
        <v>67</v>
      </c>
      <c r="U127" s="67" t="s">
        <v>68</v>
      </c>
      <c r="V127" s="67" t="s">
        <v>69</v>
      </c>
      <c r="W127" s="67" t="s">
        <v>62</v>
      </c>
      <c r="X127" s="67" t="s">
        <v>113</v>
      </c>
      <c r="Y127" s="67" t="s">
        <v>72</v>
      </c>
    </row>
    <row r="128" spans="1:49">
      <c r="A128" s="120">
        <f t="shared" si="15"/>
        <v>4.474883437900095</v>
      </c>
      <c r="B128" s="66" t="s">
        <v>11</v>
      </c>
      <c r="C128" s="67" t="s">
        <v>121</v>
      </c>
      <c r="D128" s="67" t="s">
        <v>92</v>
      </c>
      <c r="E128" s="67">
        <f t="shared" si="10"/>
        <v>4.2415956757346874E-6</v>
      </c>
      <c r="F128" s="67" t="s">
        <v>67</v>
      </c>
      <c r="G128" s="67" t="s">
        <v>68</v>
      </c>
      <c r="H128" s="67" t="s">
        <v>69</v>
      </c>
      <c r="I128" s="67" t="s">
        <v>62</v>
      </c>
      <c r="J128" s="67" t="s">
        <v>113</v>
      </c>
      <c r="K128" s="67" t="s">
        <v>72</v>
      </c>
      <c r="O128" s="65">
        <f t="shared" si="16"/>
        <v>4.6748774008078851</v>
      </c>
      <c r="P128" s="66" t="s">
        <v>11</v>
      </c>
      <c r="Q128" s="67" t="s">
        <v>121</v>
      </c>
      <c r="R128" s="67" t="s">
        <v>92</v>
      </c>
      <c r="S128" s="67">
        <f t="shared" si="12"/>
        <v>4.4311634130880433E-6</v>
      </c>
      <c r="T128" s="67" t="s">
        <v>67</v>
      </c>
      <c r="U128" s="67" t="s">
        <v>68</v>
      </c>
      <c r="V128" s="67" t="s">
        <v>69</v>
      </c>
      <c r="W128" s="67" t="s">
        <v>62</v>
      </c>
      <c r="X128" s="67" t="s">
        <v>113</v>
      </c>
      <c r="Y128" s="67" t="s">
        <v>72</v>
      </c>
    </row>
    <row r="129" spans="1:25">
      <c r="A129" s="120">
        <f t="shared" si="15"/>
        <v>1.7522048411557304E-2</v>
      </c>
      <c r="B129" s="66" t="s">
        <v>11</v>
      </c>
      <c r="C129" s="67" t="s">
        <v>121</v>
      </c>
      <c r="D129" s="67" t="s">
        <v>20</v>
      </c>
      <c r="E129" s="67">
        <f t="shared" si="10"/>
        <v>1.6608576693419248E-8</v>
      </c>
      <c r="F129" s="67" t="s">
        <v>67</v>
      </c>
      <c r="G129" s="67" t="s">
        <v>68</v>
      </c>
      <c r="H129" s="67" t="s">
        <v>69</v>
      </c>
      <c r="I129" s="67" t="s">
        <v>62</v>
      </c>
      <c r="J129" s="67" t="s">
        <v>113</v>
      </c>
      <c r="K129" s="67" t="s">
        <v>72</v>
      </c>
      <c r="O129" s="65">
        <f t="shared" si="16"/>
        <v>1.7578872837701032E-2</v>
      </c>
      <c r="P129" s="66" t="s">
        <v>11</v>
      </c>
      <c r="Q129" s="67" t="s">
        <v>121</v>
      </c>
      <c r="R129" s="67" t="s">
        <v>20</v>
      </c>
      <c r="S129" s="67">
        <f t="shared" si="12"/>
        <v>1.6662438708721359E-8</v>
      </c>
      <c r="T129" s="67" t="s">
        <v>67</v>
      </c>
      <c r="U129" s="67" t="s">
        <v>68</v>
      </c>
      <c r="V129" s="67" t="s">
        <v>69</v>
      </c>
      <c r="W129" s="67" t="s">
        <v>62</v>
      </c>
      <c r="X129" s="67" t="s">
        <v>113</v>
      </c>
      <c r="Y129" s="67" t="s">
        <v>72</v>
      </c>
    </row>
    <row r="130" spans="1:25">
      <c r="A130" s="122">
        <f t="shared" si="15"/>
        <v>2009.1973941576655</v>
      </c>
      <c r="B130" s="66" t="s">
        <v>11</v>
      </c>
      <c r="C130" s="67" t="s">
        <v>121</v>
      </c>
      <c r="D130" s="67" t="s">
        <v>21</v>
      </c>
      <c r="E130" s="67">
        <f t="shared" si="10"/>
        <v>1.9044525063105838E-3</v>
      </c>
      <c r="F130" s="67" t="s">
        <v>67</v>
      </c>
      <c r="G130" s="67" t="s">
        <v>68</v>
      </c>
      <c r="H130" s="67" t="s">
        <v>69</v>
      </c>
      <c r="I130" s="67" t="s">
        <v>62</v>
      </c>
      <c r="J130" s="67" t="s">
        <v>113</v>
      </c>
      <c r="K130" s="67" t="s">
        <v>117</v>
      </c>
      <c r="O130" s="65">
        <f t="shared" si="16"/>
        <v>2013.2440649933765</v>
      </c>
      <c r="P130" s="66" t="s">
        <v>11</v>
      </c>
      <c r="Q130" s="67" t="s">
        <v>121</v>
      </c>
      <c r="R130" s="67" t="s">
        <v>21</v>
      </c>
      <c r="S130" s="67">
        <f t="shared" si="12"/>
        <v>1.908288213263864E-3</v>
      </c>
      <c r="T130" s="67" t="s">
        <v>67</v>
      </c>
      <c r="U130" s="67" t="s">
        <v>68</v>
      </c>
      <c r="V130" s="67" t="s">
        <v>69</v>
      </c>
      <c r="W130" s="67" t="s">
        <v>62</v>
      </c>
      <c r="X130" s="67" t="s">
        <v>113</v>
      </c>
      <c r="Y130" s="67" t="s">
        <v>119</v>
      </c>
    </row>
    <row r="131" spans="1:25">
      <c r="A131" s="4">
        <f t="shared" si="15"/>
        <v>6.0205527603110083</v>
      </c>
      <c r="B131" s="66" t="s">
        <v>11</v>
      </c>
      <c r="C131" s="67" t="s">
        <v>121</v>
      </c>
      <c r="D131" s="67" t="s">
        <v>103</v>
      </c>
      <c r="E131" s="67">
        <f t="shared" si="10"/>
        <v>5.7066850808635145E-6</v>
      </c>
      <c r="F131" s="67" t="s">
        <v>67</v>
      </c>
      <c r="G131" s="67" t="s">
        <v>68</v>
      </c>
      <c r="H131" s="67" t="s">
        <v>69</v>
      </c>
      <c r="I131" s="67" t="s">
        <v>62</v>
      </c>
      <c r="J131" s="67" t="s">
        <v>113</v>
      </c>
      <c r="K131" s="67" t="s">
        <v>72</v>
      </c>
      <c r="O131" s="65">
        <f t="shared" si="16"/>
        <v>6.0205527603110083</v>
      </c>
      <c r="P131" s="66" t="s">
        <v>11</v>
      </c>
      <c r="Q131" s="67" t="s">
        <v>121</v>
      </c>
      <c r="R131" s="67" t="s">
        <v>103</v>
      </c>
      <c r="S131" s="67">
        <f t="shared" si="12"/>
        <v>5.7066850808635145E-6</v>
      </c>
      <c r="T131" s="67" t="s">
        <v>67</v>
      </c>
      <c r="U131" s="67" t="s">
        <v>68</v>
      </c>
      <c r="V131" s="67" t="s">
        <v>69</v>
      </c>
      <c r="W131" s="67" t="s">
        <v>62</v>
      </c>
      <c r="X131" s="67" t="s">
        <v>113</v>
      </c>
      <c r="Y131" s="67" t="s">
        <v>72</v>
      </c>
    </row>
    <row r="132" spans="1:25">
      <c r="A132" s="120">
        <f t="shared" ref="A132:A143" si="17">D59</f>
        <v>4.4000000000000004</v>
      </c>
      <c r="B132" s="66" t="s">
        <v>11</v>
      </c>
      <c r="C132" s="67" t="s">
        <v>122</v>
      </c>
      <c r="D132" s="67" t="s">
        <v>8</v>
      </c>
      <c r="E132" s="67">
        <f t="shared" si="10"/>
        <v>4.1706161137440768E-6</v>
      </c>
      <c r="F132" s="67" t="s">
        <v>67</v>
      </c>
      <c r="G132" s="67" t="s">
        <v>68</v>
      </c>
      <c r="H132" s="67" t="s">
        <v>69</v>
      </c>
      <c r="I132" s="67" t="s">
        <v>62</v>
      </c>
      <c r="J132" s="67" t="s">
        <v>114</v>
      </c>
      <c r="K132" s="67" t="s">
        <v>72</v>
      </c>
      <c r="O132" s="65">
        <f t="shared" ref="O132:O143" si="18">G59</f>
        <v>4.4000000000000004</v>
      </c>
      <c r="P132" s="66" t="s">
        <v>11</v>
      </c>
      <c r="Q132" s="67" t="s">
        <v>122</v>
      </c>
      <c r="R132" s="67" t="s">
        <v>8</v>
      </c>
      <c r="S132" s="67">
        <f t="shared" si="12"/>
        <v>4.1706161137440768E-6</v>
      </c>
      <c r="T132" s="67" t="s">
        <v>67</v>
      </c>
      <c r="U132" s="67" t="s">
        <v>68</v>
      </c>
      <c r="V132" s="67" t="s">
        <v>69</v>
      </c>
      <c r="W132" s="67" t="s">
        <v>62</v>
      </c>
      <c r="X132" s="67" t="s">
        <v>114</v>
      </c>
      <c r="Y132" s="67" t="s">
        <v>72</v>
      </c>
    </row>
    <row r="133" spans="1:25">
      <c r="A133" s="120">
        <f t="shared" si="17"/>
        <v>1.2</v>
      </c>
      <c r="B133" s="66" t="s">
        <v>11</v>
      </c>
      <c r="C133" s="67" t="s">
        <v>122</v>
      </c>
      <c r="D133" s="67" t="s">
        <v>12</v>
      </c>
      <c r="E133" s="67">
        <f t="shared" si="10"/>
        <v>1.1374407582938388E-6</v>
      </c>
      <c r="F133" s="67" t="s">
        <v>67</v>
      </c>
      <c r="G133" s="67" t="s">
        <v>68</v>
      </c>
      <c r="H133" s="67" t="s">
        <v>69</v>
      </c>
      <c r="I133" s="67" t="s">
        <v>62</v>
      </c>
      <c r="J133" s="67" t="s">
        <v>114</v>
      </c>
      <c r="K133" s="67" t="s">
        <v>72</v>
      </c>
      <c r="O133" s="65">
        <f t="shared" si="18"/>
        <v>1.2</v>
      </c>
      <c r="P133" s="66" t="s">
        <v>11</v>
      </c>
      <c r="Q133" s="67" t="s">
        <v>122</v>
      </c>
      <c r="R133" s="67" t="s">
        <v>12</v>
      </c>
      <c r="S133" s="67">
        <f t="shared" si="12"/>
        <v>1.1374407582938388E-6</v>
      </c>
      <c r="T133" s="67" t="s">
        <v>67</v>
      </c>
      <c r="U133" s="67" t="s">
        <v>68</v>
      </c>
      <c r="V133" s="67" t="s">
        <v>69</v>
      </c>
      <c r="W133" s="67" t="s">
        <v>62</v>
      </c>
      <c r="X133" s="67" t="s">
        <v>114</v>
      </c>
      <c r="Y133" s="67" t="s">
        <v>72</v>
      </c>
    </row>
    <row r="134" spans="1:25">
      <c r="A134" s="120">
        <f t="shared" si="17"/>
        <v>1.546</v>
      </c>
      <c r="B134" s="66" t="s">
        <v>11</v>
      </c>
      <c r="C134" s="67" t="s">
        <v>122</v>
      </c>
      <c r="D134" s="67" t="s">
        <v>13</v>
      </c>
      <c r="E134" s="67">
        <f t="shared" si="10"/>
        <v>1.4654028436018959E-6</v>
      </c>
      <c r="F134" s="67" t="s">
        <v>67</v>
      </c>
      <c r="G134" s="67" t="s">
        <v>68</v>
      </c>
      <c r="H134" s="67" t="s">
        <v>69</v>
      </c>
      <c r="I134" s="67" t="s">
        <v>62</v>
      </c>
      <c r="J134" s="67" t="s">
        <v>114</v>
      </c>
      <c r="K134" s="67" t="s">
        <v>72</v>
      </c>
      <c r="O134" s="65">
        <f t="shared" si="18"/>
        <v>1.546</v>
      </c>
      <c r="P134" s="66" t="s">
        <v>11</v>
      </c>
      <c r="Q134" s="67" t="s">
        <v>122</v>
      </c>
      <c r="R134" s="67" t="s">
        <v>13</v>
      </c>
      <c r="S134" s="67">
        <f t="shared" si="12"/>
        <v>1.4654028436018959E-6</v>
      </c>
      <c r="T134" s="67" t="s">
        <v>67</v>
      </c>
      <c r="U134" s="67" t="s">
        <v>68</v>
      </c>
      <c r="V134" s="67" t="s">
        <v>69</v>
      </c>
      <c r="W134" s="67" t="s">
        <v>62</v>
      </c>
      <c r="X134" s="67" t="s">
        <v>114</v>
      </c>
      <c r="Y134" s="67" t="s">
        <v>72</v>
      </c>
    </row>
    <row r="135" spans="1:25">
      <c r="A135" s="120">
        <f t="shared" si="17"/>
        <v>0.02</v>
      </c>
      <c r="B135" s="66" t="s">
        <v>11</v>
      </c>
      <c r="C135" s="67" t="s">
        <v>122</v>
      </c>
      <c r="D135" s="67" t="s">
        <v>14</v>
      </c>
      <c r="E135" s="67">
        <f t="shared" si="10"/>
        <v>1.8957345971563982E-8</v>
      </c>
      <c r="F135" s="67" t="s">
        <v>67</v>
      </c>
      <c r="G135" s="67" t="s">
        <v>68</v>
      </c>
      <c r="H135" s="67" t="s">
        <v>69</v>
      </c>
      <c r="I135" s="67" t="s">
        <v>62</v>
      </c>
      <c r="J135" s="67" t="s">
        <v>114</v>
      </c>
      <c r="K135" s="67" t="s">
        <v>72</v>
      </c>
      <c r="O135" s="65">
        <f t="shared" si="18"/>
        <v>0.02</v>
      </c>
      <c r="P135" s="66" t="s">
        <v>11</v>
      </c>
      <c r="Q135" s="67" t="s">
        <v>122</v>
      </c>
      <c r="R135" s="67" t="s">
        <v>14</v>
      </c>
      <c r="S135" s="67">
        <f t="shared" si="12"/>
        <v>1.8957345971563982E-8</v>
      </c>
      <c r="T135" s="67" t="s">
        <v>67</v>
      </c>
      <c r="U135" s="67" t="s">
        <v>68</v>
      </c>
      <c r="V135" s="67" t="s">
        <v>69</v>
      </c>
      <c r="W135" s="67" t="s">
        <v>62</v>
      </c>
      <c r="X135" s="67" t="s">
        <v>114</v>
      </c>
      <c r="Y135" s="67" t="s">
        <v>72</v>
      </c>
    </row>
    <row r="136" spans="1:25">
      <c r="A136" s="120">
        <f t="shared" si="17"/>
        <v>0.01</v>
      </c>
      <c r="B136" s="66" t="s">
        <v>11</v>
      </c>
      <c r="C136" s="67" t="s">
        <v>122</v>
      </c>
      <c r="D136" s="67" t="s">
        <v>15</v>
      </c>
      <c r="E136" s="67">
        <f t="shared" si="10"/>
        <v>9.4786729857819912E-9</v>
      </c>
      <c r="F136" s="67" t="s">
        <v>67</v>
      </c>
      <c r="G136" s="67" t="s">
        <v>68</v>
      </c>
      <c r="H136" s="67" t="s">
        <v>69</v>
      </c>
      <c r="I136" s="67" t="s">
        <v>62</v>
      </c>
      <c r="J136" s="67" t="s">
        <v>114</v>
      </c>
      <c r="K136" s="67" t="s">
        <v>72</v>
      </c>
      <c r="O136" s="65">
        <f t="shared" si="18"/>
        <v>0.01</v>
      </c>
      <c r="P136" s="66" t="s">
        <v>11</v>
      </c>
      <c r="Q136" s="67" t="s">
        <v>122</v>
      </c>
      <c r="R136" s="67" t="s">
        <v>15</v>
      </c>
      <c r="S136" s="67">
        <f t="shared" si="12"/>
        <v>9.4786729857819912E-9</v>
      </c>
      <c r="T136" s="67" t="s">
        <v>67</v>
      </c>
      <c r="U136" s="67" t="s">
        <v>68</v>
      </c>
      <c r="V136" s="67" t="s">
        <v>69</v>
      </c>
      <c r="W136" s="67" t="s">
        <v>62</v>
      </c>
      <c r="X136" s="67" t="s">
        <v>114</v>
      </c>
      <c r="Y136" s="67" t="s">
        <v>72</v>
      </c>
    </row>
    <row r="137" spans="1:25">
      <c r="A137" s="120">
        <f t="shared" si="17"/>
        <v>10.089</v>
      </c>
      <c r="B137" s="66" t="s">
        <v>11</v>
      </c>
      <c r="C137" s="67" t="s">
        <v>122</v>
      </c>
      <c r="D137" s="67" t="s">
        <v>16</v>
      </c>
      <c r="E137" s="67">
        <f t="shared" si="10"/>
        <v>9.5630331753554509E-6</v>
      </c>
      <c r="F137" s="67" t="s">
        <v>67</v>
      </c>
      <c r="G137" s="67" t="s">
        <v>68</v>
      </c>
      <c r="H137" s="67" t="s">
        <v>69</v>
      </c>
      <c r="I137" s="67" t="s">
        <v>62</v>
      </c>
      <c r="J137" s="67" t="s">
        <v>114</v>
      </c>
      <c r="K137" s="67" t="s">
        <v>72</v>
      </c>
      <c r="O137" s="65">
        <f t="shared" si="18"/>
        <v>10.089</v>
      </c>
      <c r="P137" s="66" t="s">
        <v>11</v>
      </c>
      <c r="Q137" s="67" t="s">
        <v>122</v>
      </c>
      <c r="R137" s="67" t="s">
        <v>16</v>
      </c>
      <c r="S137" s="67">
        <f t="shared" si="12"/>
        <v>9.5630331753554509E-6</v>
      </c>
      <c r="T137" s="67" t="s">
        <v>67</v>
      </c>
      <c r="U137" s="67" t="s">
        <v>68</v>
      </c>
      <c r="V137" s="67" t="s">
        <v>69</v>
      </c>
      <c r="W137" s="67" t="s">
        <v>62</v>
      </c>
      <c r="X137" s="67" t="s">
        <v>114</v>
      </c>
      <c r="Y137" s="67" t="s">
        <v>72</v>
      </c>
    </row>
    <row r="138" spans="1:25">
      <c r="A138" s="120">
        <f t="shared" si="17"/>
        <v>0</v>
      </c>
      <c r="B138" s="66" t="s">
        <v>11</v>
      </c>
      <c r="C138" s="67" t="s">
        <v>122</v>
      </c>
      <c r="D138" s="67" t="s">
        <v>17</v>
      </c>
      <c r="E138" s="67">
        <f t="shared" si="10"/>
        <v>0</v>
      </c>
      <c r="F138" s="67" t="s">
        <v>67</v>
      </c>
      <c r="G138" s="67" t="s">
        <v>68</v>
      </c>
      <c r="H138" s="67" t="s">
        <v>69</v>
      </c>
      <c r="I138" s="67" t="s">
        <v>62</v>
      </c>
      <c r="J138" s="67" t="s">
        <v>114</v>
      </c>
      <c r="K138" s="67" t="s">
        <v>72</v>
      </c>
      <c r="O138" s="65">
        <f t="shared" si="18"/>
        <v>0</v>
      </c>
      <c r="P138" s="66" t="s">
        <v>11</v>
      </c>
      <c r="Q138" s="67" t="s">
        <v>122</v>
      </c>
      <c r="R138" s="67" t="s">
        <v>17</v>
      </c>
      <c r="S138" s="67">
        <f t="shared" si="12"/>
        <v>0</v>
      </c>
      <c r="T138" s="67" t="s">
        <v>67</v>
      </c>
      <c r="U138" s="67" t="s">
        <v>68</v>
      </c>
      <c r="V138" s="67" t="s">
        <v>69</v>
      </c>
      <c r="W138" s="67" t="s">
        <v>62</v>
      </c>
      <c r="X138" s="67" t="s">
        <v>114</v>
      </c>
      <c r="Y138" s="67" t="s">
        <v>72</v>
      </c>
    </row>
    <row r="139" spans="1:25">
      <c r="A139" s="120">
        <f t="shared" si="17"/>
        <v>0</v>
      </c>
      <c r="B139" s="66" t="s">
        <v>11</v>
      </c>
      <c r="C139" s="67" t="s">
        <v>122</v>
      </c>
      <c r="D139" s="67" t="s">
        <v>18</v>
      </c>
      <c r="E139" s="67">
        <f t="shared" si="10"/>
        <v>0</v>
      </c>
      <c r="F139" s="67" t="s">
        <v>67</v>
      </c>
      <c r="G139" s="67" t="s">
        <v>68</v>
      </c>
      <c r="H139" s="67" t="s">
        <v>69</v>
      </c>
      <c r="I139" s="67" t="s">
        <v>62</v>
      </c>
      <c r="J139" s="67" t="s">
        <v>114</v>
      </c>
      <c r="K139" s="67" t="s">
        <v>72</v>
      </c>
      <c r="O139" s="65">
        <f t="shared" si="18"/>
        <v>0</v>
      </c>
      <c r="P139" s="66" t="s">
        <v>11</v>
      </c>
      <c r="Q139" s="67" t="s">
        <v>122</v>
      </c>
      <c r="R139" s="67" t="s">
        <v>18</v>
      </c>
      <c r="S139" s="67">
        <f t="shared" si="12"/>
        <v>0</v>
      </c>
      <c r="T139" s="67" t="s">
        <v>67</v>
      </c>
      <c r="U139" s="67" t="s">
        <v>68</v>
      </c>
      <c r="V139" s="67" t="s">
        <v>69</v>
      </c>
      <c r="W139" s="67" t="s">
        <v>62</v>
      </c>
      <c r="X139" s="67" t="s">
        <v>114</v>
      </c>
      <c r="Y139" s="67" t="s">
        <v>72</v>
      </c>
    </row>
    <row r="140" spans="1:25">
      <c r="A140" s="120">
        <f t="shared" si="17"/>
        <v>0</v>
      </c>
      <c r="B140" s="66" t="s">
        <v>11</v>
      </c>
      <c r="C140" s="67" t="s">
        <v>122</v>
      </c>
      <c r="D140" s="67" t="s">
        <v>92</v>
      </c>
      <c r="E140" s="67">
        <f t="shared" si="10"/>
        <v>0</v>
      </c>
      <c r="F140" s="67" t="s">
        <v>67</v>
      </c>
      <c r="G140" s="67" t="s">
        <v>68</v>
      </c>
      <c r="H140" s="67" t="s">
        <v>69</v>
      </c>
      <c r="I140" s="67" t="s">
        <v>62</v>
      </c>
      <c r="J140" s="67" t="s">
        <v>114</v>
      </c>
      <c r="K140" s="67" t="s">
        <v>72</v>
      </c>
      <c r="O140" s="65">
        <f t="shared" si="18"/>
        <v>0</v>
      </c>
      <c r="P140" s="66" t="s">
        <v>11</v>
      </c>
      <c r="Q140" s="67" t="s">
        <v>122</v>
      </c>
      <c r="R140" s="67" t="s">
        <v>92</v>
      </c>
      <c r="S140" s="67">
        <f t="shared" si="12"/>
        <v>0</v>
      </c>
      <c r="T140" s="67" t="s">
        <v>67</v>
      </c>
      <c r="U140" s="67" t="s">
        <v>68</v>
      </c>
      <c r="V140" s="67" t="s">
        <v>69</v>
      </c>
      <c r="W140" s="67" t="s">
        <v>62</v>
      </c>
      <c r="X140" s="67" t="s">
        <v>114</v>
      </c>
      <c r="Y140" s="67" t="s">
        <v>72</v>
      </c>
    </row>
    <row r="141" spans="1:25">
      <c r="A141" s="120">
        <f t="shared" si="17"/>
        <v>0</v>
      </c>
      <c r="B141" s="66" t="s">
        <v>11</v>
      </c>
      <c r="C141" s="67" t="s">
        <v>122</v>
      </c>
      <c r="D141" s="67" t="s">
        <v>20</v>
      </c>
      <c r="E141" s="67">
        <f t="shared" si="10"/>
        <v>0</v>
      </c>
      <c r="F141" s="67" t="s">
        <v>67</v>
      </c>
      <c r="G141" s="67" t="s">
        <v>68</v>
      </c>
      <c r="H141" s="67" t="s">
        <v>69</v>
      </c>
      <c r="I141" s="67" t="s">
        <v>62</v>
      </c>
      <c r="J141" s="67" t="s">
        <v>114</v>
      </c>
      <c r="K141" s="67" t="s">
        <v>72</v>
      </c>
      <c r="O141" s="65">
        <f t="shared" si="18"/>
        <v>0</v>
      </c>
      <c r="P141" s="66" t="s">
        <v>11</v>
      </c>
      <c r="Q141" s="67" t="s">
        <v>122</v>
      </c>
      <c r="R141" s="67" t="s">
        <v>20</v>
      </c>
      <c r="S141" s="67">
        <f t="shared" si="12"/>
        <v>0</v>
      </c>
      <c r="T141" s="67" t="s">
        <v>67</v>
      </c>
      <c r="U141" s="67" t="s">
        <v>68</v>
      </c>
      <c r="V141" s="67" t="s">
        <v>69</v>
      </c>
      <c r="W141" s="67" t="s">
        <v>62</v>
      </c>
      <c r="X141" s="67" t="s">
        <v>114</v>
      </c>
      <c r="Y141" s="67" t="s">
        <v>72</v>
      </c>
    </row>
    <row r="142" spans="1:25">
      <c r="A142" s="120">
        <f t="shared" si="17"/>
        <v>537.72232633656608</v>
      </c>
      <c r="B142" s="66" t="s">
        <v>11</v>
      </c>
      <c r="C142" s="67" t="s">
        <v>122</v>
      </c>
      <c r="D142" s="67" t="s">
        <v>21</v>
      </c>
      <c r="E142" s="67">
        <f t="shared" si="10"/>
        <v>5.0968940884982576E-4</v>
      </c>
      <c r="F142" s="67" t="s">
        <v>67</v>
      </c>
      <c r="G142" s="67" t="s">
        <v>68</v>
      </c>
      <c r="H142" s="67" t="s">
        <v>69</v>
      </c>
      <c r="I142" s="67" t="s">
        <v>62</v>
      </c>
      <c r="J142" s="67" t="s">
        <v>114</v>
      </c>
      <c r="K142" s="67" t="s">
        <v>117</v>
      </c>
      <c r="O142" s="65">
        <f t="shared" si="18"/>
        <v>537.72232633656608</v>
      </c>
      <c r="P142" s="66" t="s">
        <v>11</v>
      </c>
      <c r="Q142" s="67" t="s">
        <v>122</v>
      </c>
      <c r="R142" s="67" t="s">
        <v>21</v>
      </c>
      <c r="S142" s="67">
        <f t="shared" si="12"/>
        <v>5.0968940884982576E-4</v>
      </c>
      <c r="T142" s="67" t="s">
        <v>67</v>
      </c>
      <c r="U142" s="67" t="s">
        <v>68</v>
      </c>
      <c r="V142" s="67" t="s">
        <v>69</v>
      </c>
      <c r="W142" s="67" t="s">
        <v>62</v>
      </c>
      <c r="X142" s="67" t="s">
        <v>114</v>
      </c>
      <c r="Y142" s="67" t="s">
        <v>119</v>
      </c>
    </row>
    <row r="143" spans="1:25">
      <c r="A143" s="120">
        <f t="shared" si="17"/>
        <v>0</v>
      </c>
      <c r="B143" s="66" t="s">
        <v>11</v>
      </c>
      <c r="C143" s="67" t="s">
        <v>122</v>
      </c>
      <c r="D143" s="67" t="s">
        <v>103</v>
      </c>
      <c r="E143" s="67">
        <f t="shared" si="10"/>
        <v>0</v>
      </c>
      <c r="F143" s="67" t="s">
        <v>67</v>
      </c>
      <c r="G143" s="67" t="s">
        <v>68</v>
      </c>
      <c r="H143" s="67" t="s">
        <v>69</v>
      </c>
      <c r="I143" s="67" t="s">
        <v>62</v>
      </c>
      <c r="J143" s="67" t="s">
        <v>114</v>
      </c>
      <c r="K143" s="67" t="s">
        <v>72</v>
      </c>
      <c r="O143" s="65">
        <f t="shared" si="18"/>
        <v>0</v>
      </c>
      <c r="P143" s="66" t="s">
        <v>11</v>
      </c>
      <c r="Q143" s="67" t="s">
        <v>122</v>
      </c>
      <c r="R143" s="67" t="s">
        <v>103</v>
      </c>
      <c r="S143" s="67">
        <f t="shared" si="12"/>
        <v>0</v>
      </c>
      <c r="T143" s="67" t="s">
        <v>67</v>
      </c>
      <c r="U143" s="67" t="s">
        <v>68</v>
      </c>
      <c r="V143" s="67" t="s">
        <v>69</v>
      </c>
      <c r="W143" s="67" t="s">
        <v>62</v>
      </c>
      <c r="X143" s="67" t="s">
        <v>114</v>
      </c>
      <c r="Y143" s="67" t="s">
        <v>72</v>
      </c>
    </row>
    <row r="144" spans="1:25">
      <c r="L144" s="66"/>
      <c r="T144" s="4"/>
    </row>
  </sheetData>
  <mergeCells count="3">
    <mergeCell ref="A72:K72"/>
    <mergeCell ref="O72:Y72"/>
    <mergeCell ref="B41:J41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1B25-2F3B-8D4B-B212-737A94881FF5}">
  <dimension ref="A1:AW144"/>
  <sheetViews>
    <sheetView topLeftCell="A116" zoomScaleNormal="100" workbookViewId="0">
      <selection activeCell="E134" sqref="E134"/>
    </sheetView>
  </sheetViews>
  <sheetFormatPr baseColWidth="10" defaultColWidth="8.6640625" defaultRowHeight="15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5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89</v>
      </c>
      <c r="P2" s="7"/>
      <c r="Q2" s="7"/>
      <c r="R2" s="7"/>
      <c r="S2" s="7"/>
      <c r="T2" s="9"/>
      <c r="U2" s="7"/>
      <c r="V2" s="7"/>
    </row>
    <row r="3" spans="1:49" s="10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87</v>
      </c>
      <c r="R3" s="13" t="s">
        <v>88</v>
      </c>
      <c r="AC3" s="14"/>
      <c r="AJ3" s="14"/>
      <c r="AM3" s="14"/>
      <c r="AP3" s="14"/>
      <c r="AW3" s="14"/>
    </row>
    <row r="4" spans="1:49">
      <c r="A4" s="4" t="s">
        <v>7</v>
      </c>
      <c r="B4" s="4" t="s">
        <v>8</v>
      </c>
      <c r="C4" s="4">
        <v>1.5044138393848361E-5</v>
      </c>
      <c r="D4" s="4" t="s">
        <v>9</v>
      </c>
      <c r="E4" s="15" t="s">
        <v>10</v>
      </c>
      <c r="L4" s="15"/>
      <c r="N4" s="4" t="s">
        <v>107</v>
      </c>
      <c r="O4" s="16" t="str">
        <f t="shared" ref="O4:O14" si="0">CONCATENATE(B4," from", " ", A4)</f>
        <v>voc from electricity</v>
      </c>
      <c r="P4" s="16" t="s">
        <v>11</v>
      </c>
      <c r="Q4" s="16">
        <f>($B$56)*$C4</f>
        <v>3.8513565273758086E-3</v>
      </c>
      <c r="R4" s="17">
        <f t="shared" ref="R4:R14" si="1">($E$56)*C4</f>
        <v>3.6657452361028996E-3</v>
      </c>
    </row>
    <row r="5" spans="1:49">
      <c r="A5" s="4" t="s">
        <v>7</v>
      </c>
      <c r="B5" s="18" t="s">
        <v>12</v>
      </c>
      <c r="C5" s="4">
        <v>4.7669977480988689E-5</v>
      </c>
      <c r="D5" s="4" t="s">
        <v>9</v>
      </c>
      <c r="E5" s="15" t="s">
        <v>10</v>
      </c>
      <c r="F5" s="21"/>
      <c r="G5" s="21"/>
      <c r="H5" s="21"/>
      <c r="N5" s="4" t="s">
        <v>107</v>
      </c>
      <c r="O5" s="16" t="str">
        <f t="shared" si="0"/>
        <v>co from electricity</v>
      </c>
      <c r="P5" s="16" t="s">
        <v>11</v>
      </c>
      <c r="Q5" s="16">
        <f t="shared" ref="Q5:Q14" si="2">($B$56)*C5</f>
        <v>1.2203695161853623E-2</v>
      </c>
      <c r="R5" s="17">
        <f t="shared" si="1"/>
        <v>1.161555339902493E-2</v>
      </c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>
      <c r="A6" s="4" t="s">
        <v>7</v>
      </c>
      <c r="B6" s="18" t="s">
        <v>13</v>
      </c>
      <c r="C6" s="4">
        <v>9.3378949910595115E-5</v>
      </c>
      <c r="D6" s="4" t="s">
        <v>9</v>
      </c>
      <c r="E6" s="15" t="s">
        <v>10</v>
      </c>
      <c r="F6" s="21"/>
      <c r="G6" s="21"/>
      <c r="H6" s="21"/>
      <c r="N6" s="4" t="s">
        <v>107</v>
      </c>
      <c r="O6" s="16" t="str">
        <f t="shared" si="0"/>
        <v>nox from electricity</v>
      </c>
      <c r="P6" s="16" t="s">
        <v>11</v>
      </c>
      <c r="Q6" s="16">
        <f t="shared" si="2"/>
        <v>2.3905365587751196E-2</v>
      </c>
      <c r="R6" s="17">
        <f t="shared" si="1"/>
        <v>2.2753276513796581E-2</v>
      </c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>
      <c r="A7" s="4" t="s">
        <v>7</v>
      </c>
      <c r="B7" s="18" t="s">
        <v>14</v>
      </c>
      <c r="C7" s="4">
        <v>1.6772415558122596E-5</v>
      </c>
      <c r="D7" s="4" t="s">
        <v>9</v>
      </c>
      <c r="E7" s="15" t="s">
        <v>10</v>
      </c>
      <c r="F7" s="21"/>
      <c r="G7" s="21"/>
      <c r="H7" s="21"/>
      <c r="N7" s="4" t="s">
        <v>107</v>
      </c>
      <c r="O7" s="16" t="str">
        <f t="shared" si="0"/>
        <v>pm10 from electricity</v>
      </c>
      <c r="P7" s="16" t="s">
        <v>11</v>
      </c>
      <c r="Q7" s="16">
        <f t="shared" si="2"/>
        <v>4.2938020409363517E-3</v>
      </c>
      <c r="R7" s="17">
        <f t="shared" si="1"/>
        <v>4.086867643763965E-3</v>
      </c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>
      <c r="A8" s="4" t="s">
        <v>7</v>
      </c>
      <c r="B8" s="18" t="s">
        <v>15</v>
      </c>
      <c r="C8" s="4">
        <v>7.2671743408093681E-6</v>
      </c>
      <c r="D8" s="4" t="s">
        <v>9</v>
      </c>
      <c r="E8" s="15" t="s">
        <v>10</v>
      </c>
      <c r="F8" s="21"/>
      <c r="G8" s="21"/>
      <c r="H8" s="21"/>
      <c r="N8" s="4" t="s">
        <v>107</v>
      </c>
      <c r="O8" s="16" t="str">
        <f t="shared" si="0"/>
        <v>pm2.5 from electricity</v>
      </c>
      <c r="P8" s="16" t="s">
        <v>11</v>
      </c>
      <c r="Q8" s="16">
        <f t="shared" si="2"/>
        <v>1.8604242130941049E-3</v>
      </c>
      <c r="R8" s="17">
        <f t="shared" si="1"/>
        <v>1.770763404479466E-3</v>
      </c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>
      <c r="A9" s="4" t="s">
        <v>7</v>
      </c>
      <c r="B9" s="18" t="s">
        <v>16</v>
      </c>
      <c r="C9" s="4">
        <v>2.2965892947908565E-4</v>
      </c>
      <c r="D9" s="4" t="s">
        <v>9</v>
      </c>
      <c r="E9" s="15" t="s">
        <v>10</v>
      </c>
      <c r="F9" s="21"/>
      <c r="G9" s="21"/>
      <c r="H9" s="21"/>
      <c r="N9" s="4" t="s">
        <v>107</v>
      </c>
      <c r="O9" s="16" t="str">
        <f t="shared" si="0"/>
        <v>sox from electricity</v>
      </c>
      <c r="P9" s="16" t="s">
        <v>11</v>
      </c>
      <c r="Q9" s="16">
        <f t="shared" si="2"/>
        <v>5.8793557594570764E-2</v>
      </c>
      <c r="R9" s="17">
        <f t="shared" si="1"/>
        <v>5.5960075919714761E-2</v>
      </c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>
      <c r="A10" s="4" t="s">
        <v>7</v>
      </c>
      <c r="B10" s="18" t="s">
        <v>17</v>
      </c>
      <c r="C10" s="4">
        <v>5.968394161730701E-7</v>
      </c>
      <c r="D10" s="4" t="s">
        <v>9</v>
      </c>
      <c r="E10" s="15" t="s">
        <v>10</v>
      </c>
      <c r="F10" s="21"/>
      <c r="G10" s="21"/>
      <c r="H10" s="21"/>
      <c r="N10" s="4" t="s">
        <v>107</v>
      </c>
      <c r="O10" s="16" t="str">
        <f t="shared" si="0"/>
        <v>bc from electricity</v>
      </c>
      <c r="P10" s="16" t="s">
        <v>11</v>
      </c>
      <c r="Q10" s="16">
        <f t="shared" si="2"/>
        <v>1.5279315578572771E-4</v>
      </c>
      <c r="R10" s="17">
        <f t="shared" si="1"/>
        <v>1.4542948152148727E-4</v>
      </c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>
      <c r="A11" s="4" t="s">
        <v>7</v>
      </c>
      <c r="B11" s="18" t="s">
        <v>18</v>
      </c>
      <c r="C11" s="4">
        <v>1.4088484061006906E-6</v>
      </c>
      <c r="D11" s="4" t="s">
        <v>9</v>
      </c>
      <c r="E11" s="15" t="s">
        <v>10</v>
      </c>
      <c r="F11" s="21"/>
      <c r="G11" s="21"/>
      <c r="H11" s="21"/>
      <c r="N11" s="4" t="s">
        <v>107</v>
      </c>
      <c r="O11" s="16" t="str">
        <f t="shared" si="0"/>
        <v>oc from electricity</v>
      </c>
      <c r="P11" s="16" t="s">
        <v>11</v>
      </c>
      <c r="Q11" s="16">
        <f t="shared" si="2"/>
        <v>3.6067053910761771E-4</v>
      </c>
      <c r="R11" s="17">
        <f t="shared" si="1"/>
        <v>3.4328847540823982E-4</v>
      </c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>
      <c r="A12" s="4" t="s">
        <v>7</v>
      </c>
      <c r="B12" s="18" t="s">
        <v>19</v>
      </c>
      <c r="C12" s="4">
        <v>2.6395530426583986E-4</v>
      </c>
      <c r="D12" s="4" t="s">
        <v>9</v>
      </c>
      <c r="E12" s="15" t="s">
        <v>10</v>
      </c>
      <c r="F12" s="21"/>
      <c r="G12" s="21"/>
      <c r="H12" s="21"/>
      <c r="N12" s="4" t="s">
        <v>107</v>
      </c>
      <c r="O12" s="16" t="str">
        <f t="shared" si="0"/>
        <v>ch4 from electricity</v>
      </c>
      <c r="P12" s="16" t="s">
        <v>11</v>
      </c>
      <c r="Q12" s="16">
        <f t="shared" si="2"/>
        <v>6.7573559708504011E-2</v>
      </c>
      <c r="R12" s="17">
        <f t="shared" si="1"/>
        <v>6.4316936857763046E-2</v>
      </c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>
      <c r="A13" s="4" t="s">
        <v>7</v>
      </c>
      <c r="B13" s="18" t="s">
        <v>20</v>
      </c>
      <c r="C13" s="4">
        <v>2.085469914819236E-6</v>
      </c>
      <c r="D13" s="4" t="s">
        <v>9</v>
      </c>
      <c r="E13" s="15" t="s">
        <v>10</v>
      </c>
      <c r="F13" s="21"/>
      <c r="G13" s="21"/>
      <c r="H13" s="21"/>
      <c r="N13" s="4" t="s">
        <v>107</v>
      </c>
      <c r="O13" s="16" t="str">
        <f t="shared" si="0"/>
        <v>n2o from electricity</v>
      </c>
      <c r="P13" s="16" t="s">
        <v>11</v>
      </c>
      <c r="Q13" s="16">
        <f t="shared" si="2"/>
        <v>5.3388821339008842E-4</v>
      </c>
      <c r="R13" s="17">
        <f t="shared" si="1"/>
        <v>5.0815814140679131E-4</v>
      </c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>
      <c r="A14" s="4" t="s">
        <v>7</v>
      </c>
      <c r="B14" s="18" t="s">
        <v>21</v>
      </c>
      <c r="C14" s="4">
        <v>0.13308017250777757</v>
      </c>
      <c r="D14" s="4" t="s">
        <v>9</v>
      </c>
      <c r="E14" s="4" t="s">
        <v>22</v>
      </c>
      <c r="F14" s="21"/>
      <c r="G14" s="21"/>
      <c r="H14" s="21"/>
      <c r="N14" s="4" t="s">
        <v>107</v>
      </c>
      <c r="O14" s="16" t="str">
        <f t="shared" si="0"/>
        <v>co2 from electricity</v>
      </c>
      <c r="P14" s="16" t="s">
        <v>11</v>
      </c>
      <c r="Q14" s="16">
        <f t="shared" si="2"/>
        <v>34.069029254723425</v>
      </c>
      <c r="R14" s="17">
        <f t="shared" si="1"/>
        <v>32.427115173948252</v>
      </c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>
      <c r="A15" s="4" t="s">
        <v>23</v>
      </c>
      <c r="B15" s="4" t="s">
        <v>8</v>
      </c>
      <c r="C15" s="4">
        <v>1.0333167819328801E-5</v>
      </c>
      <c r="D15" s="4" t="s">
        <v>24</v>
      </c>
      <c r="E15" s="15" t="s">
        <v>10</v>
      </c>
      <c r="N15" s="4" t="s">
        <v>108</v>
      </c>
      <c r="O15" s="16" t="s">
        <v>148</v>
      </c>
      <c r="P15" s="16" t="s">
        <v>11</v>
      </c>
      <c r="Q15" s="16">
        <f>($C$56)*$C4</f>
        <v>1.2281233812867876E-2</v>
      </c>
      <c r="R15" s="17">
        <f t="shared" ref="R15:R25" si="3">($F$56)*C4</f>
        <v>1.2281233812867876E-2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>
      <c r="A16" s="4" t="s">
        <v>23</v>
      </c>
      <c r="B16" s="18" t="s">
        <v>12</v>
      </c>
      <c r="C16" s="4">
        <v>1.6946156527293992E-5</v>
      </c>
      <c r="D16" s="4" t="s">
        <v>24</v>
      </c>
      <c r="E16" s="15" t="s">
        <v>10</v>
      </c>
      <c r="F16" s="21"/>
      <c r="G16" s="21"/>
      <c r="H16" s="21"/>
      <c r="N16" s="4" t="s">
        <v>108</v>
      </c>
      <c r="O16" s="16" t="s">
        <v>149</v>
      </c>
      <c r="P16" s="16" t="s">
        <v>11</v>
      </c>
      <c r="Q16" s="16">
        <f t="shared" ref="Q16:Q25" si="4">($C$56)*C5</f>
        <v>3.891523223008643E-2</v>
      </c>
      <c r="R16" s="17">
        <f t="shared" si="3"/>
        <v>3.891523223008643E-2</v>
      </c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>
      <c r="A17" s="4" t="s">
        <v>23</v>
      </c>
      <c r="B17" s="18" t="s">
        <v>13</v>
      </c>
      <c r="C17" s="4">
        <v>2.5486303833811076E-5</v>
      </c>
      <c r="D17" s="4" t="s">
        <v>24</v>
      </c>
      <c r="E17" s="15" t="s">
        <v>10</v>
      </c>
      <c r="F17" s="21"/>
      <c r="G17" s="21"/>
      <c r="H17" s="21"/>
      <c r="N17" s="4" t="s">
        <v>108</v>
      </c>
      <c r="O17" s="16" t="s">
        <v>150</v>
      </c>
      <c r="P17" s="16" t="s">
        <v>11</v>
      </c>
      <c r="Q17" s="16">
        <f t="shared" si="4"/>
        <v>7.6229604316923424E-2</v>
      </c>
      <c r="R17" s="17">
        <f t="shared" si="3"/>
        <v>7.6229604316923424E-2</v>
      </c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>
      <c r="A18" s="4" t="s">
        <v>23</v>
      </c>
      <c r="B18" s="18" t="s">
        <v>14</v>
      </c>
      <c r="C18" s="4">
        <v>2.93416485124248E-6</v>
      </c>
      <c r="D18" s="4" t="s">
        <v>24</v>
      </c>
      <c r="E18" s="15" t="s">
        <v>10</v>
      </c>
      <c r="F18" s="21"/>
      <c r="G18" s="21"/>
      <c r="H18" s="21"/>
      <c r="N18" s="4" t="s">
        <v>108</v>
      </c>
      <c r="O18" s="16" t="s">
        <v>151</v>
      </c>
      <c r="P18" s="16" t="s">
        <v>11</v>
      </c>
      <c r="Q18" s="16">
        <f t="shared" si="4"/>
        <v>1.3692107296760533E-2</v>
      </c>
      <c r="R18" s="17">
        <f t="shared" si="3"/>
        <v>1.3692107296760533E-2</v>
      </c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>
      <c r="A19" s="4" t="s">
        <v>23</v>
      </c>
      <c r="B19" s="18" t="s">
        <v>15</v>
      </c>
      <c r="C19" s="4">
        <v>2.7648616863662144E-6</v>
      </c>
      <c r="D19" s="4" t="s">
        <v>24</v>
      </c>
      <c r="E19" s="15" t="s">
        <v>10</v>
      </c>
      <c r="F19" s="21"/>
      <c r="G19" s="21"/>
      <c r="H19" s="21"/>
      <c r="N19" s="4" t="s">
        <v>108</v>
      </c>
      <c r="O19" s="16" t="s">
        <v>152</v>
      </c>
      <c r="P19" s="16" t="s">
        <v>11</v>
      </c>
      <c r="Q19" s="16">
        <f t="shared" si="4"/>
        <v>5.9325343134870806E-3</v>
      </c>
      <c r="R19" s="17">
        <f t="shared" si="3"/>
        <v>5.9325343134870806E-3</v>
      </c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>
      <c r="A20" s="4" t="s">
        <v>23</v>
      </c>
      <c r="B20" s="18" t="s">
        <v>16</v>
      </c>
      <c r="C20" s="4">
        <v>1.5224234585689231E-5</v>
      </c>
      <c r="D20" s="4" t="s">
        <v>24</v>
      </c>
      <c r="E20" s="15" t="s">
        <v>10</v>
      </c>
      <c r="F20" s="21"/>
      <c r="G20" s="21"/>
      <c r="H20" s="21"/>
      <c r="N20" s="4" t="s">
        <v>108</v>
      </c>
      <c r="O20" s="16" t="s">
        <v>153</v>
      </c>
      <c r="P20" s="16" t="s">
        <v>11</v>
      </c>
      <c r="Q20" s="16">
        <f t="shared" si="4"/>
        <v>0.1874813257034981</v>
      </c>
      <c r="R20" s="17">
        <f t="shared" si="3"/>
        <v>0.1874813257034981</v>
      </c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>
      <c r="A21" s="4" t="s">
        <v>23</v>
      </c>
      <c r="B21" s="18" t="s">
        <v>17</v>
      </c>
      <c r="C21" s="4">
        <v>3.7494638348416479E-7</v>
      </c>
      <c r="D21" s="4" t="s">
        <v>24</v>
      </c>
      <c r="E21" s="15" t="s">
        <v>10</v>
      </c>
      <c r="F21" s="21"/>
      <c r="G21" s="21"/>
      <c r="H21" s="21"/>
      <c r="N21" s="4" t="s">
        <v>108</v>
      </c>
      <c r="O21" s="16" t="s">
        <v>154</v>
      </c>
      <c r="P21" s="16" t="s">
        <v>11</v>
      </c>
      <c r="Q21" s="16">
        <f t="shared" si="4"/>
        <v>4.8722793069719972E-4</v>
      </c>
      <c r="R21" s="17">
        <f t="shared" si="3"/>
        <v>4.8722793069719972E-4</v>
      </c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>
      <c r="A22" s="4" t="s">
        <v>23</v>
      </c>
      <c r="B22" s="18" t="s">
        <v>18</v>
      </c>
      <c r="C22" s="4">
        <v>7.497579556321201E-7</v>
      </c>
      <c r="D22" s="4" t="s">
        <v>24</v>
      </c>
      <c r="E22" s="15" t="s">
        <v>10</v>
      </c>
      <c r="F22" s="21"/>
      <c r="G22" s="21"/>
      <c r="H22" s="21"/>
      <c r="N22" s="4" t="s">
        <v>108</v>
      </c>
      <c r="O22" s="16" t="s">
        <v>155</v>
      </c>
      <c r="P22" s="16" t="s">
        <v>11</v>
      </c>
      <c r="Q22" s="16">
        <f t="shared" si="4"/>
        <v>1.1501088483261937E-3</v>
      </c>
      <c r="R22" s="17">
        <f t="shared" si="3"/>
        <v>1.1501088483261937E-3</v>
      </c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>
      <c r="A23" s="4" t="s">
        <v>23</v>
      </c>
      <c r="B23" s="18" t="s">
        <v>19</v>
      </c>
      <c r="C23" s="4">
        <v>2.0355243007445781E-4</v>
      </c>
      <c r="D23" s="4" t="s">
        <v>24</v>
      </c>
      <c r="E23" s="15" t="s">
        <v>10</v>
      </c>
      <c r="F23" s="21"/>
      <c r="G23" s="21"/>
      <c r="H23" s="21"/>
      <c r="N23" s="4" t="s">
        <v>108</v>
      </c>
      <c r="O23" s="16" t="s">
        <v>156</v>
      </c>
      <c r="P23" s="16" t="s">
        <v>11</v>
      </c>
      <c r="Q23" s="16">
        <f t="shared" si="4"/>
        <v>0.21547906054633278</v>
      </c>
      <c r="R23" s="17">
        <f t="shared" si="3"/>
        <v>0.21547906054633278</v>
      </c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>
      <c r="A24" s="4" t="s">
        <v>23</v>
      </c>
      <c r="B24" s="18" t="s">
        <v>20</v>
      </c>
      <c r="C24" s="4">
        <v>5.8436914656886474E-7</v>
      </c>
      <c r="D24" s="4" t="s">
        <v>24</v>
      </c>
      <c r="E24" s="15" t="s">
        <v>10</v>
      </c>
      <c r="F24" s="21"/>
      <c r="G24" s="21"/>
      <c r="H24" s="21"/>
      <c r="N24" s="4" t="s">
        <v>108</v>
      </c>
      <c r="O24" s="16" t="s">
        <v>157</v>
      </c>
      <c r="P24" s="16" t="s">
        <v>11</v>
      </c>
      <c r="Q24" s="16">
        <f t="shared" si="4"/>
        <v>1.7024666327231906E-3</v>
      </c>
      <c r="R24" s="17">
        <f t="shared" si="3"/>
        <v>1.7024666327231906E-3</v>
      </c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>
      <c r="A25" s="4" t="s">
        <v>23</v>
      </c>
      <c r="B25" s="18" t="s">
        <v>21</v>
      </c>
      <c r="C25" s="4">
        <v>7.8399733293996687E-2</v>
      </c>
      <c r="D25" s="4" t="s">
        <v>24</v>
      </c>
      <c r="E25" s="15" t="s">
        <v>25</v>
      </c>
      <c r="F25" s="21"/>
      <c r="G25" s="21"/>
      <c r="H25" s="21"/>
      <c r="N25" s="4" t="s">
        <v>108</v>
      </c>
      <c r="O25" s="16" t="s">
        <v>158</v>
      </c>
      <c r="P25" s="16" t="s">
        <v>11</v>
      </c>
      <c r="Q25" s="16">
        <f t="shared" si="4"/>
        <v>108.63956922206452</v>
      </c>
      <c r="R25" s="17">
        <f t="shared" si="3"/>
        <v>108.63956922206452</v>
      </c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>
      <c r="A26" s="4" t="s">
        <v>26</v>
      </c>
      <c r="B26" s="4" t="s">
        <v>8</v>
      </c>
      <c r="C26" s="4">
        <v>1.1921136289292997E-5</v>
      </c>
      <c r="D26" s="4" t="s">
        <v>27</v>
      </c>
      <c r="E26" s="15" t="s">
        <v>10</v>
      </c>
      <c r="M26" s="19"/>
      <c r="S26" s="20"/>
      <c r="T26" s="4"/>
      <c r="U26" s="5"/>
    </row>
    <row r="27" spans="1:49">
      <c r="A27" s="4" t="s">
        <v>26</v>
      </c>
      <c r="B27" s="18" t="s">
        <v>12</v>
      </c>
      <c r="C27" s="4">
        <v>4.6476039810074237E-5</v>
      </c>
      <c r="D27" s="4" t="s">
        <v>27</v>
      </c>
      <c r="E27" s="15" t="s">
        <v>10</v>
      </c>
      <c r="F27" s="21"/>
      <c r="G27" s="21"/>
      <c r="H27" s="21"/>
      <c r="S27" s="20"/>
      <c r="T27" s="4"/>
      <c r="U27" s="5"/>
    </row>
    <row r="28" spans="1:49">
      <c r="A28" s="4" t="s">
        <v>26</v>
      </c>
      <c r="B28" s="18" t="s">
        <v>13</v>
      </c>
      <c r="C28" s="4">
        <v>7.0306145163397999E-5</v>
      </c>
      <c r="D28" s="4" t="s">
        <v>27</v>
      </c>
      <c r="E28" s="15" t="s">
        <v>10</v>
      </c>
      <c r="F28" s="21"/>
      <c r="G28" s="21"/>
      <c r="H28" s="21"/>
      <c r="S28" s="20"/>
      <c r="T28" s="4"/>
      <c r="U28" s="5"/>
    </row>
    <row r="29" spans="1:49">
      <c r="A29" s="4" t="s">
        <v>26</v>
      </c>
      <c r="B29" s="18" t="s">
        <v>14</v>
      </c>
      <c r="C29" s="4">
        <v>4.9155539731015921E-6</v>
      </c>
      <c r="D29" s="4" t="s">
        <v>27</v>
      </c>
      <c r="E29" s="15" t="s">
        <v>10</v>
      </c>
      <c r="F29" s="21"/>
      <c r="G29" s="21"/>
      <c r="H29" s="21"/>
      <c r="S29" s="20"/>
      <c r="T29" s="4"/>
      <c r="U29" s="5"/>
    </row>
    <row r="30" spans="1:49">
      <c r="A30" s="4" t="s">
        <v>26</v>
      </c>
      <c r="B30" s="18" t="s">
        <v>15</v>
      </c>
      <c r="C30" s="4">
        <v>4.8584823588904043E-6</v>
      </c>
      <c r="D30" s="4" t="s">
        <v>27</v>
      </c>
      <c r="E30" s="15" t="s">
        <v>10</v>
      </c>
      <c r="F30" s="21"/>
      <c r="G30" s="21"/>
      <c r="H30" s="21"/>
      <c r="S30" s="20"/>
      <c r="T30" s="4"/>
      <c r="U30" s="5"/>
    </row>
    <row r="31" spans="1:49">
      <c r="A31" s="4" t="s">
        <v>26</v>
      </c>
      <c r="B31" s="18" t="s">
        <v>16</v>
      </c>
      <c r="C31" s="4">
        <v>1.4276061357245116E-5</v>
      </c>
      <c r="D31" s="4" t="s">
        <v>27</v>
      </c>
      <c r="E31" s="15" t="s">
        <v>10</v>
      </c>
      <c r="F31" s="21"/>
      <c r="G31" s="21"/>
      <c r="H31" s="21"/>
      <c r="S31" s="20"/>
      <c r="T31" s="4"/>
      <c r="U31" s="5"/>
    </row>
    <row r="32" spans="1:49">
      <c r="A32" s="4" t="s">
        <v>26</v>
      </c>
      <c r="B32" s="18" t="s">
        <v>17</v>
      </c>
      <c r="C32" s="4">
        <v>8.76689003693608E-7</v>
      </c>
      <c r="D32" s="4" t="s">
        <v>27</v>
      </c>
      <c r="E32" s="15" t="s">
        <v>10</v>
      </c>
      <c r="F32" s="21"/>
      <c r="G32" s="21"/>
      <c r="H32" s="21"/>
      <c r="S32" s="20"/>
      <c r="T32" s="4"/>
      <c r="U32" s="5"/>
    </row>
    <row r="33" spans="1:49">
      <c r="A33" s="4" t="s">
        <v>26</v>
      </c>
      <c r="B33" s="18" t="s">
        <v>18</v>
      </c>
      <c r="C33" s="4">
        <v>2.0450016369521954E-6</v>
      </c>
      <c r="D33" s="4" t="s">
        <v>27</v>
      </c>
      <c r="E33" s="15" t="s">
        <v>10</v>
      </c>
      <c r="F33" s="21"/>
      <c r="G33" s="21"/>
      <c r="H33" s="21"/>
      <c r="S33" s="20"/>
      <c r="T33" s="4"/>
      <c r="U33" s="5"/>
    </row>
    <row r="34" spans="1:49">
      <c r="A34" s="4" t="s">
        <v>26</v>
      </c>
      <c r="B34" s="18" t="s">
        <v>19</v>
      </c>
      <c r="C34" s="4">
        <v>2.0912163724249474E-4</v>
      </c>
      <c r="D34" s="4" t="s">
        <v>27</v>
      </c>
      <c r="E34" s="15" t="s">
        <v>10</v>
      </c>
      <c r="F34" s="21"/>
      <c r="G34" s="21"/>
      <c r="H34" s="21"/>
      <c r="S34" s="20"/>
      <c r="T34" s="4"/>
      <c r="U34" s="5"/>
    </row>
    <row r="35" spans="1:49">
      <c r="A35" s="4" t="s">
        <v>26</v>
      </c>
      <c r="B35" s="18" t="s">
        <v>20</v>
      </c>
      <c r="C35" s="4">
        <v>1.2279126302754932E-6</v>
      </c>
      <c r="D35" s="4" t="s">
        <v>27</v>
      </c>
      <c r="E35" s="15" t="s">
        <v>10</v>
      </c>
      <c r="F35" s="21"/>
      <c r="G35" s="21"/>
      <c r="H35" s="21"/>
      <c r="S35" s="20"/>
      <c r="T35" s="4"/>
      <c r="U35" s="5"/>
    </row>
    <row r="36" spans="1:49">
      <c r="A36" s="4" t="s">
        <v>26</v>
      </c>
      <c r="B36" s="18" t="s">
        <v>21</v>
      </c>
      <c r="C36" s="4">
        <v>7.9903990852171314E-2</v>
      </c>
      <c r="D36" s="4" t="s">
        <v>27</v>
      </c>
      <c r="E36" s="15" t="s">
        <v>28</v>
      </c>
      <c r="F36" s="21"/>
      <c r="G36" s="21"/>
      <c r="H36" s="21"/>
      <c r="S36" s="20"/>
      <c r="T36" s="4"/>
      <c r="U36" s="5"/>
    </row>
    <row r="37" spans="1:49">
      <c r="B37" s="21"/>
      <c r="C37" s="21"/>
      <c r="D37" s="21"/>
      <c r="E37" s="21"/>
      <c r="F37" s="21"/>
      <c r="G37" s="21"/>
      <c r="H37" s="21"/>
    </row>
    <row r="38" spans="1:49" ht="16">
      <c r="A38" s="6" t="s">
        <v>93</v>
      </c>
      <c r="I38" s="22" t="s">
        <v>29</v>
      </c>
    </row>
    <row r="39" spans="1:49" ht="16">
      <c r="A39" s="23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7"/>
    </row>
    <row r="40" spans="1:49" s="21" customFormat="1">
      <c r="A40" s="72" t="s">
        <v>73</v>
      </c>
      <c r="B40"/>
      <c r="C40"/>
      <c r="D40"/>
      <c r="E40"/>
      <c r="F40"/>
      <c r="G40"/>
      <c r="H40"/>
      <c r="I40"/>
      <c r="J40"/>
      <c r="K40"/>
      <c r="L40"/>
      <c r="T40" s="24"/>
      <c r="AC40" s="24"/>
      <c r="AJ40" s="24"/>
      <c r="AM40" s="24"/>
      <c r="AP40" s="24"/>
      <c r="AW40" s="24"/>
    </row>
    <row r="41" spans="1:49" s="21" customFormat="1" ht="12.75" customHeight="1">
      <c r="A41" s="25"/>
      <c r="B41" s="78" t="s">
        <v>74</v>
      </c>
      <c r="C41" s="79"/>
      <c r="D41" s="79"/>
      <c r="E41" s="79"/>
      <c r="F41" s="79"/>
      <c r="G41" s="79"/>
      <c r="H41" s="79"/>
      <c r="I41" s="79"/>
      <c r="J41" s="79"/>
      <c r="K41" s="79"/>
      <c r="L41" s="80"/>
      <c r="M41" s="100"/>
      <c r="N41" s="79"/>
      <c r="O41" s="79"/>
      <c r="P41" s="79"/>
      <c r="Q41" s="101"/>
      <c r="R41" s="101"/>
      <c r="S41" s="101"/>
    </row>
    <row r="42" spans="1:49" s="21" customFormat="1" ht="156" customHeight="1">
      <c r="A42" s="18"/>
      <c r="B42" s="88" t="s">
        <v>75</v>
      </c>
      <c r="C42" s="89" t="s">
        <v>81</v>
      </c>
      <c r="D42" s="89" t="s">
        <v>82</v>
      </c>
      <c r="E42" s="88" t="s">
        <v>83</v>
      </c>
      <c r="F42" s="89" t="s">
        <v>84</v>
      </c>
      <c r="G42" s="90" t="s">
        <v>85</v>
      </c>
      <c r="H42" s="97" t="s">
        <v>98</v>
      </c>
      <c r="I42" s="98" t="s">
        <v>99</v>
      </c>
      <c r="J42" s="99" t="s">
        <v>100</v>
      </c>
      <c r="Q42" s="130"/>
      <c r="R42" s="130"/>
      <c r="S42" s="26"/>
    </row>
    <row r="43" spans="1:49" s="21" customFormat="1">
      <c r="A43" s="27" t="s">
        <v>31</v>
      </c>
      <c r="B43" s="84">
        <v>0.9750386407309416</v>
      </c>
      <c r="C43" s="82">
        <v>0.97350929434043754</v>
      </c>
      <c r="D43" s="87"/>
      <c r="E43" s="81">
        <v>0.97621300678471468</v>
      </c>
      <c r="F43" s="83">
        <v>0.97350929434043754</v>
      </c>
      <c r="G43" s="111"/>
      <c r="H43" s="28"/>
      <c r="I43" s="29"/>
      <c r="J43" s="30"/>
      <c r="Q43" s="33"/>
      <c r="R43" s="33"/>
      <c r="S43" s="33"/>
    </row>
    <row r="44" spans="1:49" s="24" customFormat="1">
      <c r="A44" s="31" t="s">
        <v>32</v>
      </c>
      <c r="B44" s="32">
        <v>0.01</v>
      </c>
      <c r="C44" s="33">
        <v>0.01</v>
      </c>
      <c r="D44" s="34"/>
      <c r="E44" s="32">
        <v>0.01</v>
      </c>
      <c r="F44" s="33">
        <v>0.01</v>
      </c>
      <c r="G44" s="35"/>
      <c r="H44" s="33"/>
      <c r="I44" s="34"/>
      <c r="J44" s="35"/>
      <c r="Q44" s="33"/>
      <c r="R44" s="33"/>
      <c r="S44" s="33"/>
    </row>
    <row r="45" spans="1:49" s="21" customFormat="1">
      <c r="A45" s="36" t="s">
        <v>33</v>
      </c>
      <c r="B45" s="92"/>
      <c r="C45" s="37">
        <v>1</v>
      </c>
      <c r="D45" s="37"/>
      <c r="E45" s="142"/>
      <c r="F45" s="37">
        <v>1</v>
      </c>
      <c r="G45" s="143"/>
      <c r="H45" s="85">
        <v>1.0028369594648925</v>
      </c>
      <c r="I45" s="85">
        <v>1</v>
      </c>
      <c r="J45" s="117">
        <v>1</v>
      </c>
      <c r="Q45" s="131"/>
      <c r="R45" s="131"/>
      <c r="S45" s="77"/>
    </row>
    <row r="46" spans="1:49" s="21" customFormat="1">
      <c r="A46" s="38" t="s">
        <v>76</v>
      </c>
      <c r="B46" s="25"/>
      <c r="D46" s="39"/>
      <c r="E46" s="105"/>
      <c r="F46" s="24"/>
      <c r="G46" s="112"/>
      <c r="H46" s="39"/>
      <c r="I46" s="39"/>
      <c r="J46" s="40"/>
      <c r="Q46" s="24"/>
      <c r="R46" s="24"/>
      <c r="S46" s="24"/>
    </row>
    <row r="47" spans="1:49" s="21" customFormat="1">
      <c r="A47" s="73" t="s">
        <v>34</v>
      </c>
      <c r="B47" s="75">
        <v>256.00379540185133</v>
      </c>
      <c r="C47" s="42">
        <v>0</v>
      </c>
      <c r="D47" s="42"/>
      <c r="E47" s="41">
        <v>243.66601397404881</v>
      </c>
      <c r="F47" s="42">
        <v>0</v>
      </c>
      <c r="G47" s="86"/>
      <c r="H47" s="42"/>
      <c r="I47" s="19"/>
      <c r="J47" s="44"/>
      <c r="Q47" s="43"/>
      <c r="R47" s="43"/>
      <c r="S47" s="43"/>
    </row>
    <row r="48" spans="1:49" s="21" customFormat="1">
      <c r="A48" s="73" t="s">
        <v>35</v>
      </c>
      <c r="B48" s="75">
        <v>2816.0417494203652</v>
      </c>
      <c r="C48" s="42">
        <v>272.11559061190326</v>
      </c>
      <c r="D48" s="42"/>
      <c r="E48" s="41">
        <v>2680.3261537145372</v>
      </c>
      <c r="F48" s="42">
        <v>272.11559061190326</v>
      </c>
      <c r="G48" s="86"/>
      <c r="H48" s="42"/>
      <c r="I48" s="19"/>
      <c r="J48" s="44"/>
      <c r="Q48" s="43"/>
      <c r="R48" s="43"/>
      <c r="S48" s="43"/>
    </row>
    <row r="49" spans="1:19" s="21" customFormat="1">
      <c r="A49" s="73" t="s">
        <v>36</v>
      </c>
      <c r="B49" s="75">
        <v>256.00379540185133</v>
      </c>
      <c r="C49" s="42">
        <v>0</v>
      </c>
      <c r="D49" s="42"/>
      <c r="E49" s="41">
        <v>243.66601397404881</v>
      </c>
      <c r="F49" s="42">
        <v>0</v>
      </c>
      <c r="G49" s="86"/>
      <c r="H49" s="42"/>
      <c r="I49" s="19"/>
      <c r="J49" s="44"/>
      <c r="Q49" s="43"/>
      <c r="R49" s="43"/>
      <c r="S49" s="43"/>
    </row>
    <row r="50" spans="1:19" s="21" customFormat="1">
      <c r="A50" s="73" t="s">
        <v>77</v>
      </c>
      <c r="B50" s="75">
        <v>22016.326404559211</v>
      </c>
      <c r="C50" s="42">
        <v>26123.096698742709</v>
      </c>
      <c r="D50" s="42"/>
      <c r="E50" s="41">
        <v>20955.277201768196</v>
      </c>
      <c r="F50" s="42">
        <v>26123.096698742709</v>
      </c>
      <c r="G50" s="86"/>
      <c r="H50" s="42"/>
      <c r="I50" s="19"/>
      <c r="J50" s="44"/>
      <c r="Q50" s="43"/>
      <c r="R50" s="43"/>
      <c r="S50" s="43"/>
    </row>
    <row r="51" spans="1:19" s="21" customFormat="1">
      <c r="A51" s="73" t="s">
        <v>37</v>
      </c>
      <c r="B51" s="75"/>
      <c r="C51" s="42"/>
      <c r="D51" s="42"/>
      <c r="E51" s="41"/>
      <c r="F51" s="42"/>
      <c r="G51" s="86"/>
      <c r="H51" s="42"/>
      <c r="I51" s="19"/>
      <c r="J51" s="44"/>
      <c r="Q51" s="43"/>
      <c r="R51" s="43"/>
      <c r="S51" s="43"/>
    </row>
    <row r="52" spans="1:19" s="21" customFormat="1">
      <c r="A52" s="73" t="s">
        <v>78</v>
      </c>
      <c r="B52" s="75"/>
      <c r="C52" s="42"/>
      <c r="D52" s="42"/>
      <c r="E52" s="41"/>
      <c r="F52" s="42"/>
      <c r="G52" s="86"/>
      <c r="H52" s="42"/>
      <c r="I52" s="19"/>
      <c r="J52" s="44"/>
      <c r="Q52" s="43"/>
      <c r="R52" s="43"/>
      <c r="S52" s="43"/>
    </row>
    <row r="53" spans="1:19" s="21" customFormat="1">
      <c r="A53" s="73" t="s">
        <v>40</v>
      </c>
      <c r="B53" s="75">
        <v>1384.6686451495452</v>
      </c>
      <c r="C53" s="42">
        <v>3088.2889723980948</v>
      </c>
      <c r="D53" s="42"/>
      <c r="E53" s="41">
        <v>1697.0472203671663</v>
      </c>
      <c r="F53" s="42">
        <v>3088.2889723980948</v>
      </c>
      <c r="G53" s="86"/>
      <c r="H53" s="42"/>
      <c r="I53" s="19"/>
      <c r="J53" s="44"/>
      <c r="Q53" s="43"/>
      <c r="R53" s="43"/>
      <c r="S53" s="43"/>
    </row>
    <row r="54" spans="1:19" s="21" customFormat="1">
      <c r="A54" s="73" t="s">
        <v>79</v>
      </c>
      <c r="B54" s="75"/>
      <c r="C54" s="42"/>
      <c r="D54" s="42"/>
      <c r="E54" s="41"/>
      <c r="F54" s="42"/>
      <c r="G54" s="86"/>
      <c r="H54" s="42"/>
      <c r="I54" s="19"/>
      <c r="J54" s="44"/>
      <c r="Q54" s="43"/>
      <c r="R54" s="43"/>
      <c r="S54" s="43"/>
    </row>
    <row r="55" spans="1:19" s="21" customFormat="1">
      <c r="A55" s="73" t="s">
        <v>39</v>
      </c>
      <c r="B55" s="75"/>
      <c r="C55" s="42"/>
      <c r="D55" s="42"/>
      <c r="E55" s="41"/>
      <c r="F55" s="42"/>
      <c r="G55" s="86"/>
      <c r="H55" s="42"/>
      <c r="I55" s="19"/>
      <c r="J55" s="44"/>
      <c r="Q55" s="43"/>
      <c r="R55" s="43"/>
      <c r="S55" s="43"/>
    </row>
    <row r="56" spans="1:19" s="21" customFormat="1">
      <c r="A56" s="73" t="s">
        <v>38</v>
      </c>
      <c r="B56" s="93">
        <v>256.00379540184576</v>
      </c>
      <c r="C56" s="59">
        <v>816.34677183571682</v>
      </c>
      <c r="D56" s="42"/>
      <c r="E56" s="45">
        <v>243.66601397404352</v>
      </c>
      <c r="F56" s="59">
        <v>816.34677183571682</v>
      </c>
      <c r="G56" s="86"/>
      <c r="H56" s="42"/>
      <c r="I56" s="19"/>
      <c r="J56" s="44"/>
      <c r="Q56" s="43"/>
      <c r="R56" s="43"/>
      <c r="S56" s="43"/>
    </row>
    <row r="57" spans="1:19" s="21" customFormat="1">
      <c r="A57" s="74" t="s">
        <v>80</v>
      </c>
      <c r="B57" s="76">
        <v>10455.976781043109</v>
      </c>
      <c r="C57" s="19">
        <v>467.0212086128563</v>
      </c>
      <c r="D57" s="49"/>
      <c r="E57" s="47">
        <v>10455.976781043109</v>
      </c>
      <c r="F57" s="48">
        <v>467.0212086128563</v>
      </c>
      <c r="G57" s="86"/>
      <c r="H57" s="49">
        <v>2836.9594648925399</v>
      </c>
      <c r="I57" s="19"/>
      <c r="J57" s="94"/>
      <c r="Q57" s="46"/>
      <c r="R57" s="46"/>
      <c r="S57" s="46"/>
    </row>
    <row r="58" spans="1:19" s="21" customFormat="1">
      <c r="A58" s="50" t="s">
        <v>41</v>
      </c>
      <c r="B58" s="51"/>
      <c r="C58" s="52"/>
      <c r="D58" s="52"/>
      <c r="E58" s="106"/>
      <c r="F58" s="46"/>
      <c r="G58" s="113"/>
      <c r="H58" s="19"/>
      <c r="I58" s="52"/>
      <c r="J58" s="102"/>
      <c r="Q58" s="43"/>
      <c r="R58" s="43"/>
      <c r="S58" s="46"/>
    </row>
    <row r="59" spans="1:19" s="21" customFormat="1">
      <c r="A59" s="18" t="s">
        <v>42</v>
      </c>
      <c r="B59" s="53">
        <v>2.6114262954748764</v>
      </c>
      <c r="C59" s="54">
        <v>0.25988568025218939</v>
      </c>
      <c r="D59" s="54">
        <v>4.4000000000000004</v>
      </c>
      <c r="E59" s="107">
        <v>2.7380603684187252</v>
      </c>
      <c r="F59" s="95">
        <v>0.26328248956315475</v>
      </c>
      <c r="G59" s="114">
        <v>4.4000000000000004</v>
      </c>
      <c r="H59" s="55">
        <v>3.9088432048845876</v>
      </c>
      <c r="I59" s="55">
        <v>0.44285378977167006</v>
      </c>
      <c r="J59" s="103">
        <v>0.19481218586722918</v>
      </c>
      <c r="Q59" s="55"/>
      <c r="R59" s="55"/>
      <c r="S59" s="77"/>
    </row>
    <row r="60" spans="1:19" s="21" customFormat="1">
      <c r="A60" s="18" t="s">
        <v>43</v>
      </c>
      <c r="B60" s="53">
        <v>15.329309847659067</v>
      </c>
      <c r="C60" s="54">
        <v>1.4881799382627505</v>
      </c>
      <c r="D60" s="54">
        <v>1.2</v>
      </c>
      <c r="E60" s="107">
        <v>16.404273137213476</v>
      </c>
      <c r="F60" s="95">
        <v>1.5170145577772272</v>
      </c>
      <c r="G60" s="114">
        <v>1.2</v>
      </c>
      <c r="H60" s="55">
        <v>20.118727916836843</v>
      </c>
      <c r="I60" s="55">
        <v>1.3726633661894214</v>
      </c>
      <c r="J60" s="103">
        <v>1.0034757769959648</v>
      </c>
      <c r="Q60" s="55"/>
      <c r="R60" s="55"/>
      <c r="S60" s="77"/>
    </row>
    <row r="61" spans="1:19" s="21" customFormat="1">
      <c r="A61" s="18" t="s">
        <v>44</v>
      </c>
      <c r="B61" s="53">
        <v>14.428115199452918</v>
      </c>
      <c r="C61" s="54">
        <v>1.8089648504851918</v>
      </c>
      <c r="D61" s="54">
        <v>1.546</v>
      </c>
      <c r="E61" s="107">
        <v>13.991082925075784</v>
      </c>
      <c r="F61" s="95">
        <v>1.7972419763464531</v>
      </c>
      <c r="G61" s="114">
        <v>1.546</v>
      </c>
      <c r="H61" s="55">
        <v>23.633346094104446</v>
      </c>
      <c r="I61" s="55">
        <v>9.2129709395818455</v>
      </c>
      <c r="J61" s="103">
        <v>1.1778778791390876</v>
      </c>
      <c r="Q61" s="55"/>
      <c r="R61" s="55"/>
      <c r="S61" s="77"/>
    </row>
    <row r="62" spans="1:19" s="21" customFormat="1">
      <c r="A62" s="18" t="s">
        <v>45</v>
      </c>
      <c r="B62" s="53">
        <v>0.74617975585721241</v>
      </c>
      <c r="C62" s="54">
        <v>0.15045858431171566</v>
      </c>
      <c r="D62" s="54">
        <v>0.02</v>
      </c>
      <c r="E62" s="107">
        <v>0.85855149277270337</v>
      </c>
      <c r="F62" s="95">
        <v>0.15347282331840967</v>
      </c>
      <c r="G62" s="114">
        <v>0.02</v>
      </c>
      <c r="H62" s="55">
        <v>7.0122355776392711E-2</v>
      </c>
      <c r="I62" s="55">
        <v>0.27991700318127849</v>
      </c>
      <c r="J62" s="103">
        <v>3.030286196944764E-3</v>
      </c>
      <c r="Q62" s="55"/>
      <c r="R62" s="55"/>
      <c r="S62" s="77"/>
    </row>
    <row r="63" spans="1:19" s="21" customFormat="1">
      <c r="A63" s="18" t="s">
        <v>46</v>
      </c>
      <c r="B63" s="53">
        <v>0.47869303707516003</v>
      </c>
      <c r="C63" s="54">
        <v>0.13281283108839323</v>
      </c>
      <c r="D63" s="54">
        <v>0.01</v>
      </c>
      <c r="E63" s="107">
        <v>0.52766748720936585</v>
      </c>
      <c r="F63" s="95">
        <v>0.13412651281992094</v>
      </c>
      <c r="G63" s="114">
        <v>0.01</v>
      </c>
      <c r="H63" s="55">
        <v>5.5490887940695059E-2</v>
      </c>
      <c r="I63" s="55">
        <v>0.2691119123946239</v>
      </c>
      <c r="J63" s="103">
        <v>2.5664540434016496E-3</v>
      </c>
      <c r="Q63" s="55"/>
      <c r="R63" s="55"/>
      <c r="S63" s="77"/>
    </row>
    <row r="64" spans="1:19" s="21" customFormat="1">
      <c r="A64" s="18" t="s">
        <v>47</v>
      </c>
      <c r="B64" s="53">
        <v>3.2203665920365081</v>
      </c>
      <c r="C64" s="54">
        <v>0.56253837090877823</v>
      </c>
      <c r="D64" s="54">
        <v>10.089</v>
      </c>
      <c r="E64" s="107">
        <v>3.9569330855313298</v>
      </c>
      <c r="F64" s="95">
        <v>0.58229589639212664</v>
      </c>
      <c r="G64" s="114">
        <v>10.089</v>
      </c>
      <c r="H64" s="55">
        <v>0.53517564947443674</v>
      </c>
      <c r="I64" s="55">
        <v>9.8921789870408297E-2</v>
      </c>
      <c r="J64" s="103">
        <v>2.0353604088150571E-2</v>
      </c>
      <c r="Q64" s="55"/>
      <c r="R64" s="55"/>
      <c r="S64" s="77"/>
    </row>
    <row r="65" spans="1:49" s="21" customFormat="1">
      <c r="A65" s="18" t="s">
        <v>48</v>
      </c>
      <c r="B65" s="53">
        <v>0.10128464478141447</v>
      </c>
      <c r="C65" s="54">
        <v>2.7775312629396341E-2</v>
      </c>
      <c r="D65" s="54">
        <v>0</v>
      </c>
      <c r="E65" s="107">
        <v>9.9041505043127795E-2</v>
      </c>
      <c r="F65" s="95">
        <v>2.7715143057560905E-2</v>
      </c>
      <c r="G65" s="114">
        <v>0</v>
      </c>
      <c r="H65" s="55">
        <v>1.054910321275151E-2</v>
      </c>
      <c r="I65" s="55">
        <v>2.3809022338055937E-2</v>
      </c>
      <c r="J65" s="103">
        <v>5.103740396313793E-4</v>
      </c>
      <c r="Q65" s="55"/>
      <c r="R65" s="55"/>
      <c r="S65" s="77"/>
    </row>
    <row r="66" spans="1:49" s="21" customFormat="1">
      <c r="A66" s="18" t="s">
        <v>49</v>
      </c>
      <c r="B66" s="53">
        <v>9.0224471456160249E-2</v>
      </c>
      <c r="C66" s="54">
        <v>5.8289273433811607E-2</v>
      </c>
      <c r="D66" s="54">
        <v>0</v>
      </c>
      <c r="E66" s="107">
        <v>8.8903742886760742E-2</v>
      </c>
      <c r="F66" s="95">
        <v>5.8253846451187558E-2</v>
      </c>
      <c r="G66" s="114">
        <v>0</v>
      </c>
      <c r="H66" s="55">
        <v>1.9151610165761116E-2</v>
      </c>
      <c r="I66" s="55">
        <v>0.23015079696087865</v>
      </c>
      <c r="J66" s="103">
        <v>9.1755904572705601E-4</v>
      </c>
      <c r="Q66" s="55"/>
      <c r="R66" s="55"/>
      <c r="S66" s="77"/>
    </row>
    <row r="67" spans="1:49" s="21" customFormat="1">
      <c r="A67" s="18" t="s">
        <v>50</v>
      </c>
      <c r="B67" s="53">
        <v>11.824510738569346</v>
      </c>
      <c r="C67" s="54">
        <v>6.8580188512163325</v>
      </c>
      <c r="D67" s="54"/>
      <c r="E67" s="107">
        <v>11.718349621187697</v>
      </c>
      <c r="F67" s="95">
        <v>6.8551712047369797</v>
      </c>
      <c r="G67" s="114"/>
      <c r="H67" s="55">
        <v>22.453828647769637</v>
      </c>
      <c r="I67" s="55">
        <v>1.1583389321539488</v>
      </c>
      <c r="J67" s="103">
        <v>1.1123959504815875</v>
      </c>
      <c r="Q67" s="55"/>
      <c r="R67" s="55"/>
      <c r="S67" s="77"/>
    </row>
    <row r="68" spans="1:49" s="21" customFormat="1">
      <c r="A68" s="18" t="s">
        <v>51</v>
      </c>
      <c r="B68" s="53">
        <v>2.197096493748342E-2</v>
      </c>
      <c r="C68" s="54">
        <v>1.7522060359993659E-2</v>
      </c>
      <c r="D68" s="54"/>
      <c r="E68" s="107">
        <v>2.4089396795194132E-2</v>
      </c>
      <c r="F68" s="95">
        <v>1.7578884790351419E-2</v>
      </c>
      <c r="G68" s="114"/>
      <c r="H68" s="55">
        <v>1.3884718574085939</v>
      </c>
      <c r="I68" s="55">
        <v>2.1440112238747217E-2</v>
      </c>
      <c r="J68" s="103">
        <v>6.9295609106791028E-2</v>
      </c>
      <c r="Q68" s="55"/>
      <c r="R68" s="55"/>
      <c r="S68" s="77"/>
    </row>
    <row r="69" spans="1:49" s="19" customFormat="1">
      <c r="A69" s="56" t="s">
        <v>52</v>
      </c>
      <c r="B69" s="57">
        <v>2870.4042268371913</v>
      </c>
      <c r="C69" s="58">
        <v>2009.1990113932909</v>
      </c>
      <c r="D69" s="59">
        <v>537.72232633656608</v>
      </c>
      <c r="E69" s="108">
        <v>3021.2653541792056</v>
      </c>
      <c r="F69" s="96">
        <v>2013.2456827993767</v>
      </c>
      <c r="G69" s="115">
        <v>537.72232633656608</v>
      </c>
      <c r="H69" s="43">
        <v>1795.3270397130364</v>
      </c>
      <c r="I69" s="43">
        <v>830.11927167442548</v>
      </c>
      <c r="J69" s="44">
        <v>85.992078286406354</v>
      </c>
      <c r="Q69" s="43"/>
      <c r="R69" s="43"/>
      <c r="S69" s="43"/>
    </row>
    <row r="70" spans="1:49">
      <c r="A70" s="118" t="s">
        <v>86</v>
      </c>
      <c r="B70" s="16">
        <v>215.66732717028552</v>
      </c>
      <c r="C70" s="16">
        <v>9.632884416497614</v>
      </c>
      <c r="D70" s="16"/>
      <c r="E70" s="109">
        <v>215.66732717028552</v>
      </c>
      <c r="F70" s="110">
        <v>9.632884416497614</v>
      </c>
      <c r="G70" s="116"/>
      <c r="H70" s="55">
        <v>58.515763557651965</v>
      </c>
      <c r="J70" s="104"/>
      <c r="P70" s="66"/>
      <c r="Q70" s="66"/>
      <c r="R70" s="66"/>
      <c r="S70" s="66"/>
      <c r="T70" s="134"/>
    </row>
    <row r="71" spans="1:49" ht="16">
      <c r="A71" s="6" t="s">
        <v>53</v>
      </c>
      <c r="B71" s="7"/>
      <c r="C71" s="7"/>
      <c r="D71" s="7"/>
      <c r="E71" s="7"/>
      <c r="F71" s="7"/>
      <c r="G71" s="7"/>
      <c r="H71" s="7"/>
      <c r="I71" s="7"/>
      <c r="J71" s="7"/>
      <c r="K71" s="8"/>
      <c r="L71" s="7"/>
      <c r="M71" s="7"/>
      <c r="N71" s="7"/>
      <c r="P71" s="66"/>
      <c r="Q71" s="66"/>
      <c r="R71" s="66"/>
      <c r="S71" s="66"/>
      <c r="T71" s="134"/>
    </row>
    <row r="72" spans="1:49" s="10" customFormat="1">
      <c r="A72" s="146" t="s">
        <v>90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8"/>
      <c r="L72" s="129"/>
      <c r="M72" s="129"/>
      <c r="N72" s="129"/>
      <c r="O72" s="146" t="s">
        <v>91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8"/>
      <c r="AD72" s="14"/>
      <c r="AG72" s="14"/>
      <c r="AN72" s="14"/>
    </row>
    <row r="73" spans="1:49" s="10" customFormat="1">
      <c r="A73" s="60" t="s">
        <v>54</v>
      </c>
      <c r="B73" s="61" t="s">
        <v>55</v>
      </c>
      <c r="C73" s="62" t="s">
        <v>104</v>
      </c>
      <c r="D73" s="62" t="s">
        <v>58</v>
      </c>
      <c r="E73" s="62" t="s">
        <v>4</v>
      </c>
      <c r="F73" s="63" t="s">
        <v>5</v>
      </c>
      <c r="G73" s="62" t="s">
        <v>59</v>
      </c>
      <c r="H73" s="62" t="s">
        <v>60</v>
      </c>
      <c r="I73" s="62" t="s">
        <v>56</v>
      </c>
      <c r="J73" s="62" t="s">
        <v>57</v>
      </c>
      <c r="K73" s="62" t="s">
        <v>61</v>
      </c>
      <c r="O73" s="60" t="s">
        <v>54</v>
      </c>
      <c r="P73" s="61" t="s">
        <v>55</v>
      </c>
      <c r="Q73" s="62" t="s">
        <v>104</v>
      </c>
      <c r="R73" s="62" t="s">
        <v>58</v>
      </c>
      <c r="S73" s="62" t="s">
        <v>4</v>
      </c>
      <c r="T73" s="63" t="s">
        <v>5</v>
      </c>
      <c r="U73" s="62" t="s">
        <v>59</v>
      </c>
      <c r="V73" s="62" t="s">
        <v>60</v>
      </c>
      <c r="W73" s="62" t="s">
        <v>56</v>
      </c>
      <c r="X73" s="62" t="s">
        <v>57</v>
      </c>
      <c r="Y73" s="64" t="s">
        <v>61</v>
      </c>
      <c r="Z73" s="129"/>
      <c r="AF73" s="14"/>
      <c r="AI73" s="14"/>
      <c r="AP73" s="14"/>
    </row>
    <row r="74" spans="1:49" s="10" customFormat="1">
      <c r="A74" s="56">
        <f>B47</f>
        <v>256.00379540185133</v>
      </c>
      <c r="B74" s="66" t="s">
        <v>66</v>
      </c>
      <c r="C74" s="132" t="s">
        <v>126</v>
      </c>
      <c r="D74" s="132" t="s">
        <v>126</v>
      </c>
      <c r="E74" s="67">
        <f>A74/10^6</f>
        <v>2.5600379540185135E-4</v>
      </c>
      <c r="F74" s="67" t="s">
        <v>63</v>
      </c>
      <c r="G74" s="67" t="s">
        <v>64</v>
      </c>
      <c r="H74" s="67" t="s">
        <v>65</v>
      </c>
      <c r="I74" s="67" t="s">
        <v>62</v>
      </c>
      <c r="J74" s="67" t="s">
        <v>109</v>
      </c>
      <c r="K74" s="67" t="s">
        <v>132</v>
      </c>
      <c r="O74" s="70">
        <f>E47</f>
        <v>243.66601397404881</v>
      </c>
      <c r="P74" s="66" t="s">
        <v>66</v>
      </c>
      <c r="Q74" s="132" t="s">
        <v>126</v>
      </c>
      <c r="R74" s="132" t="s">
        <v>126</v>
      </c>
      <c r="S74" s="67">
        <f t="shared" ref="S74:S85" si="5">O74/10^6</f>
        <v>2.436660139740488E-4</v>
      </c>
      <c r="T74" s="67" t="s">
        <v>63</v>
      </c>
      <c r="U74" s="67" t="s">
        <v>64</v>
      </c>
      <c r="V74" s="67" t="s">
        <v>65</v>
      </c>
      <c r="W74" s="67" t="s">
        <v>62</v>
      </c>
      <c r="X74" s="67" t="s">
        <v>109</v>
      </c>
      <c r="Y74" s="67" t="s">
        <v>137</v>
      </c>
      <c r="Z74" s="129"/>
      <c r="AF74" s="14"/>
      <c r="AI74" s="14"/>
      <c r="AP74" s="14"/>
    </row>
    <row r="75" spans="1:49" s="10" customFormat="1">
      <c r="A75" s="56">
        <f t="shared" ref="A75:A77" si="6">B48</f>
        <v>2816.0417494203652</v>
      </c>
      <c r="B75" s="66" t="s">
        <v>66</v>
      </c>
      <c r="C75" s="132" t="s">
        <v>127</v>
      </c>
      <c r="D75" s="132" t="s">
        <v>127</v>
      </c>
      <c r="E75" s="67">
        <f>A75/10^6</f>
        <v>2.8160417494203652E-3</v>
      </c>
      <c r="F75" s="67" t="s">
        <v>63</v>
      </c>
      <c r="G75" s="67" t="s">
        <v>64</v>
      </c>
      <c r="H75" s="67" t="s">
        <v>65</v>
      </c>
      <c r="I75" s="67" t="s">
        <v>62</v>
      </c>
      <c r="J75" s="67" t="s">
        <v>109</v>
      </c>
      <c r="K75" s="67" t="s">
        <v>133</v>
      </c>
      <c r="O75" s="70">
        <f t="shared" ref="O75:O77" si="7">E48</f>
        <v>2680.3261537145372</v>
      </c>
      <c r="P75" s="66" t="s">
        <v>66</v>
      </c>
      <c r="Q75" s="132" t="s">
        <v>127</v>
      </c>
      <c r="R75" s="132" t="s">
        <v>127</v>
      </c>
      <c r="S75" s="67">
        <f t="shared" si="5"/>
        <v>2.6803261537145374E-3</v>
      </c>
      <c r="T75" s="67" t="s">
        <v>63</v>
      </c>
      <c r="U75" s="67" t="s">
        <v>64</v>
      </c>
      <c r="V75" s="67" t="s">
        <v>65</v>
      </c>
      <c r="W75" s="67" t="s">
        <v>62</v>
      </c>
      <c r="X75" s="67" t="s">
        <v>109</v>
      </c>
      <c r="Y75" s="67" t="s">
        <v>139</v>
      </c>
      <c r="Z75" s="129"/>
      <c r="AF75" s="14"/>
      <c r="AI75" s="14"/>
      <c r="AP75" s="14"/>
    </row>
    <row r="76" spans="1:49" s="10" customFormat="1">
      <c r="A76" s="56">
        <f t="shared" si="6"/>
        <v>256.00379540185133</v>
      </c>
      <c r="B76" s="66" t="s">
        <v>66</v>
      </c>
      <c r="C76" s="132" t="s">
        <v>128</v>
      </c>
      <c r="D76" s="132" t="s">
        <v>128</v>
      </c>
      <c r="E76" s="67">
        <f>A76/10^6</f>
        <v>2.5600379540185135E-4</v>
      </c>
      <c r="F76" s="67" t="s">
        <v>63</v>
      </c>
      <c r="G76" s="67" t="s">
        <v>64</v>
      </c>
      <c r="H76" s="67" t="s">
        <v>65</v>
      </c>
      <c r="I76" s="67" t="s">
        <v>62</v>
      </c>
      <c r="J76" s="67" t="s">
        <v>109</v>
      </c>
      <c r="K76" s="67" t="s">
        <v>134</v>
      </c>
      <c r="O76" s="70">
        <f t="shared" si="7"/>
        <v>243.66601397404881</v>
      </c>
      <c r="P76" s="66" t="s">
        <v>66</v>
      </c>
      <c r="Q76" s="132" t="s">
        <v>128</v>
      </c>
      <c r="R76" s="132" t="s">
        <v>128</v>
      </c>
      <c r="S76" s="67">
        <f t="shared" si="5"/>
        <v>2.436660139740488E-4</v>
      </c>
      <c r="T76" s="67" t="s">
        <v>63</v>
      </c>
      <c r="U76" s="67" t="s">
        <v>64</v>
      </c>
      <c r="V76" s="67" t="s">
        <v>65</v>
      </c>
      <c r="W76" s="67" t="s">
        <v>62</v>
      </c>
      <c r="X76" s="67" t="s">
        <v>109</v>
      </c>
      <c r="Y76" s="67" t="s">
        <v>140</v>
      </c>
      <c r="Z76" s="129"/>
      <c r="AF76" s="14"/>
      <c r="AI76" s="14"/>
      <c r="AP76" s="14"/>
    </row>
    <row r="77" spans="1:49" s="10" customFormat="1">
      <c r="A77" s="56">
        <f t="shared" si="6"/>
        <v>22016.326404559211</v>
      </c>
      <c r="B77" s="66" t="s">
        <v>66</v>
      </c>
      <c r="C77" s="132" t="s">
        <v>129</v>
      </c>
      <c r="D77" s="132" t="s">
        <v>129</v>
      </c>
      <c r="E77" s="67">
        <f t="shared" ref="E77:E85" si="8">A77/10^6</f>
        <v>2.2016326404559212E-2</v>
      </c>
      <c r="F77" s="67" t="s">
        <v>63</v>
      </c>
      <c r="G77" s="67" t="s">
        <v>64</v>
      </c>
      <c r="H77" s="67" t="s">
        <v>65</v>
      </c>
      <c r="I77" s="67" t="s">
        <v>62</v>
      </c>
      <c r="J77" s="67" t="s">
        <v>109</v>
      </c>
      <c r="K77" s="67" t="s">
        <v>135</v>
      </c>
      <c r="O77" s="70">
        <f t="shared" si="7"/>
        <v>20955.277201768196</v>
      </c>
      <c r="P77" s="66" t="s">
        <v>66</v>
      </c>
      <c r="Q77" s="132" t="s">
        <v>129</v>
      </c>
      <c r="R77" s="132" t="s">
        <v>129</v>
      </c>
      <c r="S77" s="67">
        <f t="shared" si="5"/>
        <v>2.0955277201768197E-2</v>
      </c>
      <c r="T77" s="67" t="s">
        <v>63</v>
      </c>
      <c r="U77" s="67" t="s">
        <v>64</v>
      </c>
      <c r="V77" s="67" t="s">
        <v>65</v>
      </c>
      <c r="W77" s="67" t="s">
        <v>62</v>
      </c>
      <c r="X77" s="67" t="s">
        <v>109</v>
      </c>
      <c r="Y77" s="67" t="s">
        <v>141</v>
      </c>
      <c r="Z77" s="129"/>
      <c r="AF77" s="14"/>
      <c r="AI77" s="14"/>
      <c r="AP77" s="14"/>
    </row>
    <row r="78" spans="1:49" s="10" customFormat="1">
      <c r="A78" s="56">
        <f>B53</f>
        <v>1384.6686451495452</v>
      </c>
      <c r="B78" s="66" t="s">
        <v>66</v>
      </c>
      <c r="C78" s="132" t="s">
        <v>130</v>
      </c>
      <c r="D78" s="132" t="s">
        <v>130</v>
      </c>
      <c r="E78" s="67">
        <f t="shared" si="8"/>
        <v>1.3846686451495453E-3</v>
      </c>
      <c r="F78" s="67" t="s">
        <v>63</v>
      </c>
      <c r="G78" s="67" t="s">
        <v>64</v>
      </c>
      <c r="H78" s="67" t="s">
        <v>65</v>
      </c>
      <c r="I78" s="67" t="s">
        <v>62</v>
      </c>
      <c r="J78" s="67" t="s">
        <v>109</v>
      </c>
      <c r="K78" s="67" t="s">
        <v>136</v>
      </c>
      <c r="O78" s="70">
        <f>E53</f>
        <v>1697.0472203671663</v>
      </c>
      <c r="P78" s="66" t="s">
        <v>66</v>
      </c>
      <c r="Q78" s="132" t="s">
        <v>130</v>
      </c>
      <c r="R78" s="132" t="s">
        <v>130</v>
      </c>
      <c r="S78" s="67">
        <f t="shared" si="5"/>
        <v>1.6970472203671663E-3</v>
      </c>
      <c r="T78" s="67" t="s">
        <v>63</v>
      </c>
      <c r="U78" s="67" t="s">
        <v>64</v>
      </c>
      <c r="V78" s="67" t="s">
        <v>65</v>
      </c>
      <c r="W78" s="67" t="s">
        <v>62</v>
      </c>
      <c r="X78" s="67" t="s">
        <v>109</v>
      </c>
      <c r="Y78" s="67" t="s">
        <v>142</v>
      </c>
      <c r="Z78" s="129"/>
      <c r="AF78" s="14"/>
      <c r="AI78" s="14"/>
      <c r="AP78" s="14"/>
    </row>
    <row r="79" spans="1:49">
      <c r="A79" s="133">
        <f>B56</f>
        <v>256.00379540184576</v>
      </c>
      <c r="B79" s="66" t="s">
        <v>66</v>
      </c>
      <c r="C79" s="67" t="s">
        <v>7</v>
      </c>
      <c r="D79" s="68" t="s">
        <v>7</v>
      </c>
      <c r="E79" s="67">
        <f t="shared" si="8"/>
        <v>2.5600379540184577E-4</v>
      </c>
      <c r="F79" s="67" t="s">
        <v>63</v>
      </c>
      <c r="G79" s="67" t="s">
        <v>64</v>
      </c>
      <c r="H79" s="67" t="s">
        <v>65</v>
      </c>
      <c r="I79" s="67" t="s">
        <v>62</v>
      </c>
      <c r="J79" s="67" t="s">
        <v>109</v>
      </c>
      <c r="K79" s="67" t="s">
        <v>94</v>
      </c>
      <c r="O79" s="70">
        <f>E56</f>
        <v>243.66601397404352</v>
      </c>
      <c r="P79" s="66" t="s">
        <v>66</v>
      </c>
      <c r="Q79" s="67" t="s">
        <v>7</v>
      </c>
      <c r="R79" s="68" t="s">
        <v>7</v>
      </c>
      <c r="S79" s="67">
        <f t="shared" si="5"/>
        <v>2.4366601397404351E-4</v>
      </c>
      <c r="T79" s="67" t="s">
        <v>63</v>
      </c>
      <c r="U79" s="67" t="s">
        <v>64</v>
      </c>
      <c r="V79" s="67" t="s">
        <v>65</v>
      </c>
      <c r="W79" s="67" t="s">
        <v>62</v>
      </c>
      <c r="X79" s="67" t="s">
        <v>109</v>
      </c>
      <c r="Y79" s="69" t="s">
        <v>95</v>
      </c>
      <c r="AD79" s="5"/>
      <c r="AG79" s="5"/>
      <c r="AJ79" s="4"/>
      <c r="AM79" s="4"/>
      <c r="AN79" s="5"/>
      <c r="AP79" s="4"/>
      <c r="AW79" s="4"/>
    </row>
    <row r="80" spans="1:49">
      <c r="A80" s="133">
        <f>B57</f>
        <v>10455.976781043109</v>
      </c>
      <c r="B80" s="66" t="s">
        <v>66</v>
      </c>
      <c r="C80" s="67" t="s">
        <v>131</v>
      </c>
      <c r="D80" s="67" t="s">
        <v>131</v>
      </c>
      <c r="E80" s="67">
        <f t="shared" si="8"/>
        <v>1.0455976781043109E-2</v>
      </c>
      <c r="F80" s="67" t="s">
        <v>63</v>
      </c>
      <c r="G80" s="67" t="s">
        <v>64</v>
      </c>
      <c r="H80" s="67" t="s">
        <v>65</v>
      </c>
      <c r="I80" s="67" t="s">
        <v>62</v>
      </c>
      <c r="J80" s="67" t="s">
        <v>109</v>
      </c>
      <c r="K80" s="67" t="s">
        <v>138</v>
      </c>
      <c r="O80" s="70">
        <f>E57</f>
        <v>10455.976781043109</v>
      </c>
      <c r="P80" s="66" t="s">
        <v>66</v>
      </c>
      <c r="Q80" s="67" t="s">
        <v>131</v>
      </c>
      <c r="R80" s="67" t="s">
        <v>131</v>
      </c>
      <c r="S80" s="67">
        <f t="shared" si="5"/>
        <v>1.0455976781043109E-2</v>
      </c>
      <c r="T80" s="67" t="s">
        <v>63</v>
      </c>
      <c r="U80" s="67" t="s">
        <v>64</v>
      </c>
      <c r="V80" s="67" t="s">
        <v>65</v>
      </c>
      <c r="W80" s="67" t="s">
        <v>62</v>
      </c>
      <c r="X80" s="67" t="s">
        <v>109</v>
      </c>
      <c r="Y80" s="67" t="s">
        <v>143</v>
      </c>
      <c r="AD80" s="5"/>
      <c r="AG80" s="5"/>
      <c r="AJ80" s="4"/>
      <c r="AM80" s="4"/>
      <c r="AN80" s="5"/>
      <c r="AP80" s="4"/>
      <c r="AW80" s="4"/>
    </row>
    <row r="81" spans="1:49" s="10" customFormat="1">
      <c r="A81" s="56">
        <f>C48</f>
        <v>272.11559061190326</v>
      </c>
      <c r="B81" s="66" t="s">
        <v>66</v>
      </c>
      <c r="C81" s="132" t="s">
        <v>127</v>
      </c>
      <c r="D81" s="132" t="s">
        <v>127</v>
      </c>
      <c r="E81" s="67">
        <f t="shared" si="8"/>
        <v>2.7211559061190326E-4</v>
      </c>
      <c r="F81" s="67" t="s">
        <v>63</v>
      </c>
      <c r="G81" s="67" t="s">
        <v>64</v>
      </c>
      <c r="H81" s="67" t="s">
        <v>65</v>
      </c>
      <c r="I81" s="67" t="s">
        <v>62</v>
      </c>
      <c r="J81" s="67" t="s">
        <v>110</v>
      </c>
      <c r="K81" s="67" t="s">
        <v>133</v>
      </c>
      <c r="O81" s="70">
        <f>F48</f>
        <v>272.11559061190326</v>
      </c>
      <c r="P81" s="66" t="s">
        <v>66</v>
      </c>
      <c r="Q81" s="132" t="s">
        <v>127</v>
      </c>
      <c r="R81" s="132" t="s">
        <v>127</v>
      </c>
      <c r="S81" s="67">
        <f t="shared" si="5"/>
        <v>2.7211559061190326E-4</v>
      </c>
      <c r="T81" s="67" t="s">
        <v>63</v>
      </c>
      <c r="U81" s="67" t="s">
        <v>64</v>
      </c>
      <c r="V81" s="67" t="s">
        <v>65</v>
      </c>
      <c r="W81" s="67" t="s">
        <v>62</v>
      </c>
      <c r="X81" s="67" t="s">
        <v>110</v>
      </c>
      <c r="Y81" s="67" t="s">
        <v>139</v>
      </c>
      <c r="Z81" s="129"/>
      <c r="AF81" s="14"/>
      <c r="AI81" s="14"/>
      <c r="AP81" s="14"/>
    </row>
    <row r="82" spans="1:49" s="10" customFormat="1">
      <c r="A82" s="56">
        <f>C50</f>
        <v>26123.096698742709</v>
      </c>
      <c r="B82" s="66" t="s">
        <v>66</v>
      </c>
      <c r="C82" s="132" t="s">
        <v>129</v>
      </c>
      <c r="D82" s="62"/>
      <c r="E82" s="67">
        <f t="shared" si="8"/>
        <v>2.6123096698742708E-2</v>
      </c>
      <c r="F82" s="67" t="s">
        <v>63</v>
      </c>
      <c r="G82" s="67" t="s">
        <v>64</v>
      </c>
      <c r="H82" s="67" t="s">
        <v>65</v>
      </c>
      <c r="I82" s="67" t="s">
        <v>62</v>
      </c>
      <c r="J82" s="67" t="s">
        <v>110</v>
      </c>
      <c r="K82" s="67" t="s">
        <v>135</v>
      </c>
      <c r="O82" s="70">
        <f>F50</f>
        <v>26123.096698742709</v>
      </c>
      <c r="P82" s="66" t="s">
        <v>66</v>
      </c>
      <c r="Q82" s="132" t="s">
        <v>129</v>
      </c>
      <c r="R82" s="62"/>
      <c r="S82" s="67">
        <f t="shared" si="5"/>
        <v>2.6123096698742708E-2</v>
      </c>
      <c r="T82" s="67" t="s">
        <v>63</v>
      </c>
      <c r="U82" s="67" t="s">
        <v>64</v>
      </c>
      <c r="V82" s="67" t="s">
        <v>65</v>
      </c>
      <c r="W82" s="67" t="s">
        <v>62</v>
      </c>
      <c r="X82" s="67" t="s">
        <v>110</v>
      </c>
      <c r="Y82" s="67" t="s">
        <v>141</v>
      </c>
      <c r="Z82" s="129"/>
      <c r="AF82" s="14"/>
      <c r="AI82" s="14"/>
      <c r="AP82" s="14"/>
    </row>
    <row r="83" spans="1:49" s="10" customFormat="1">
      <c r="A83" s="56">
        <f>C53</f>
        <v>3088.2889723980948</v>
      </c>
      <c r="B83" s="66" t="s">
        <v>66</v>
      </c>
      <c r="C83" s="132" t="s">
        <v>130</v>
      </c>
      <c r="D83" s="132" t="s">
        <v>130</v>
      </c>
      <c r="E83" s="67">
        <f t="shared" si="8"/>
        <v>3.0882889723980946E-3</v>
      </c>
      <c r="F83" s="67" t="s">
        <v>63</v>
      </c>
      <c r="G83" s="67" t="s">
        <v>64</v>
      </c>
      <c r="H83" s="67" t="s">
        <v>65</v>
      </c>
      <c r="I83" s="67" t="s">
        <v>62</v>
      </c>
      <c r="J83" s="67" t="s">
        <v>110</v>
      </c>
      <c r="K83" s="67" t="s">
        <v>136</v>
      </c>
      <c r="O83" s="70">
        <f>F53</f>
        <v>3088.2889723980948</v>
      </c>
      <c r="P83" s="66" t="s">
        <v>66</v>
      </c>
      <c r="Q83" s="132" t="s">
        <v>130</v>
      </c>
      <c r="R83" s="132" t="s">
        <v>130</v>
      </c>
      <c r="S83" s="67">
        <f t="shared" si="5"/>
        <v>3.0882889723980946E-3</v>
      </c>
      <c r="T83" s="67" t="s">
        <v>63</v>
      </c>
      <c r="U83" s="67" t="s">
        <v>64</v>
      </c>
      <c r="V83" s="67" t="s">
        <v>65</v>
      </c>
      <c r="W83" s="67" t="s">
        <v>62</v>
      </c>
      <c r="X83" s="67" t="s">
        <v>110</v>
      </c>
      <c r="Y83" s="67" t="s">
        <v>142</v>
      </c>
      <c r="Z83" s="129"/>
      <c r="AF83" s="14"/>
      <c r="AI83" s="14"/>
      <c r="AP83" s="14"/>
    </row>
    <row r="84" spans="1:49">
      <c r="A84" s="133">
        <f>C56</f>
        <v>816.34677183571682</v>
      </c>
      <c r="B84" s="66" t="s">
        <v>66</v>
      </c>
      <c r="C84" s="67" t="s">
        <v>7</v>
      </c>
      <c r="D84" s="68" t="s">
        <v>7</v>
      </c>
      <c r="E84" s="67">
        <f t="shared" si="8"/>
        <v>8.1634677183571678E-4</v>
      </c>
      <c r="F84" s="67" t="s">
        <v>63</v>
      </c>
      <c r="G84" s="67" t="s">
        <v>64</v>
      </c>
      <c r="H84" s="67" t="s">
        <v>65</v>
      </c>
      <c r="I84" s="67" t="s">
        <v>62</v>
      </c>
      <c r="J84" s="67" t="s">
        <v>110</v>
      </c>
      <c r="K84" s="67" t="s">
        <v>94</v>
      </c>
      <c r="O84" s="70">
        <f>F56</f>
        <v>816.34677183571682</v>
      </c>
      <c r="P84" s="66" t="s">
        <v>66</v>
      </c>
      <c r="Q84" s="67" t="s">
        <v>7</v>
      </c>
      <c r="R84" s="68" t="s">
        <v>7</v>
      </c>
      <c r="S84" s="67">
        <f t="shared" si="5"/>
        <v>8.1634677183571678E-4</v>
      </c>
      <c r="T84" s="67" t="s">
        <v>63</v>
      </c>
      <c r="U84" s="67" t="s">
        <v>64</v>
      </c>
      <c r="V84" s="67" t="s">
        <v>65</v>
      </c>
      <c r="W84" s="67" t="s">
        <v>62</v>
      </c>
      <c r="X84" s="67" t="s">
        <v>110</v>
      </c>
      <c r="Y84" s="69" t="s">
        <v>95</v>
      </c>
      <c r="AD84" s="5"/>
      <c r="AG84" s="5"/>
      <c r="AJ84" s="4"/>
      <c r="AM84" s="4"/>
      <c r="AN84" s="5"/>
      <c r="AP84" s="4"/>
      <c r="AW84" s="4"/>
    </row>
    <row r="85" spans="1:49">
      <c r="A85" s="133">
        <f>C57</f>
        <v>467.0212086128563</v>
      </c>
      <c r="B85" s="66" t="s">
        <v>66</v>
      </c>
      <c r="C85" s="67" t="s">
        <v>131</v>
      </c>
      <c r="D85" s="67" t="s">
        <v>131</v>
      </c>
      <c r="E85" s="67">
        <f t="shared" si="8"/>
        <v>4.6702120861285629E-4</v>
      </c>
      <c r="F85" s="67" t="s">
        <v>63</v>
      </c>
      <c r="G85" s="67" t="s">
        <v>64</v>
      </c>
      <c r="H85" s="67" t="s">
        <v>65</v>
      </c>
      <c r="I85" s="67" t="s">
        <v>62</v>
      </c>
      <c r="J85" s="67" t="s">
        <v>110</v>
      </c>
      <c r="K85" s="67" t="s">
        <v>138</v>
      </c>
      <c r="O85" s="133">
        <f>F57</f>
        <v>467.0212086128563</v>
      </c>
      <c r="P85" s="66" t="s">
        <v>66</v>
      </c>
      <c r="Q85" s="67" t="s">
        <v>131</v>
      </c>
      <c r="R85" s="67" t="s">
        <v>131</v>
      </c>
      <c r="S85" s="67">
        <f t="shared" si="5"/>
        <v>4.6702120861285629E-4</v>
      </c>
      <c r="T85" s="67" t="s">
        <v>63</v>
      </c>
      <c r="U85" s="67" t="s">
        <v>64</v>
      </c>
      <c r="V85" s="67" t="s">
        <v>65</v>
      </c>
      <c r="W85" s="67" t="s">
        <v>62</v>
      </c>
      <c r="X85" s="67" t="s">
        <v>110</v>
      </c>
      <c r="Y85" s="67" t="s">
        <v>143</v>
      </c>
      <c r="AD85" s="5"/>
      <c r="AG85" s="5"/>
      <c r="AJ85" s="4"/>
      <c r="AM85" s="4"/>
      <c r="AN85" s="5"/>
      <c r="AP85" s="4"/>
      <c r="AW85" s="4"/>
    </row>
    <row r="86" spans="1:49">
      <c r="A86" s="91">
        <f t="shared" ref="A86:A107" si="9">Q4</f>
        <v>3.8513565273758086E-3</v>
      </c>
      <c r="B86" s="66" t="s">
        <v>11</v>
      </c>
      <c r="C86" s="67" t="s">
        <v>7</v>
      </c>
      <c r="D86" s="67" t="s">
        <v>8</v>
      </c>
      <c r="E86" s="67">
        <f t="shared" ref="E86:E143" si="10">A86/1000/10^6/0.001055</f>
        <v>3.6505749074652215E-9</v>
      </c>
      <c r="F86" s="67" t="s">
        <v>67</v>
      </c>
      <c r="G86" s="67" t="s">
        <v>68</v>
      </c>
      <c r="H86" s="67" t="s">
        <v>69</v>
      </c>
      <c r="I86" s="67" t="s">
        <v>62</v>
      </c>
      <c r="J86" s="67" t="s">
        <v>109</v>
      </c>
      <c r="K86" s="67" t="s">
        <v>70</v>
      </c>
      <c r="O86" s="71">
        <f t="shared" ref="O86:O107" si="11">R4</f>
        <v>3.6657452361028996E-3</v>
      </c>
      <c r="P86" s="66" t="s">
        <v>11</v>
      </c>
      <c r="Q86" s="67" t="s">
        <v>7</v>
      </c>
      <c r="R86" s="67" t="s">
        <v>8</v>
      </c>
      <c r="S86" s="67">
        <f t="shared" ref="S86:S143" si="12">O86/1000/10^6/0.001055</f>
        <v>3.474640034220758E-9</v>
      </c>
      <c r="T86" s="67" t="s">
        <v>67</v>
      </c>
      <c r="U86" s="67" t="s">
        <v>68</v>
      </c>
      <c r="V86" s="67" t="s">
        <v>69</v>
      </c>
      <c r="W86" s="67" t="s">
        <v>62</v>
      </c>
      <c r="X86" s="67" t="s">
        <v>109</v>
      </c>
      <c r="Y86" s="69" t="s">
        <v>70</v>
      </c>
      <c r="AD86" s="5"/>
      <c r="AG86" s="5"/>
      <c r="AJ86" s="4"/>
      <c r="AM86" s="4"/>
      <c r="AN86" s="5"/>
      <c r="AP86" s="4"/>
      <c r="AW86" s="4"/>
    </row>
    <row r="87" spans="1:49">
      <c r="A87" s="91">
        <f t="shared" si="9"/>
        <v>1.2203695161853623E-2</v>
      </c>
      <c r="B87" s="66" t="s">
        <v>11</v>
      </c>
      <c r="C87" s="67" t="s">
        <v>7</v>
      </c>
      <c r="D87" s="119" t="s">
        <v>12</v>
      </c>
      <c r="E87" s="67">
        <f t="shared" si="10"/>
        <v>1.1567483565738032E-8</v>
      </c>
      <c r="F87" s="67" t="s">
        <v>67</v>
      </c>
      <c r="G87" s="67" t="s">
        <v>68</v>
      </c>
      <c r="H87" s="67" t="s">
        <v>69</v>
      </c>
      <c r="I87" s="67" t="s">
        <v>62</v>
      </c>
      <c r="J87" s="67" t="s">
        <v>109</v>
      </c>
      <c r="K87" s="67" t="s">
        <v>70</v>
      </c>
      <c r="O87" s="71">
        <f t="shared" si="11"/>
        <v>1.161555339902493E-2</v>
      </c>
      <c r="P87" s="66" t="s">
        <v>11</v>
      </c>
      <c r="Q87" s="67" t="s">
        <v>7</v>
      </c>
      <c r="R87" s="119" t="s">
        <v>12</v>
      </c>
      <c r="S87" s="67">
        <f t="shared" si="12"/>
        <v>1.1010003221824578E-8</v>
      </c>
      <c r="T87" s="67" t="s">
        <v>67</v>
      </c>
      <c r="U87" s="67" t="s">
        <v>68</v>
      </c>
      <c r="V87" s="67" t="s">
        <v>69</v>
      </c>
      <c r="W87" s="67" t="s">
        <v>62</v>
      </c>
      <c r="X87" s="67" t="s">
        <v>109</v>
      </c>
      <c r="Y87" s="69" t="s">
        <v>70</v>
      </c>
      <c r="AD87" s="5"/>
      <c r="AG87" s="5"/>
      <c r="AJ87" s="4"/>
      <c r="AM87" s="4"/>
      <c r="AN87" s="5"/>
      <c r="AP87" s="4"/>
      <c r="AW87" s="4"/>
    </row>
    <row r="88" spans="1:49">
      <c r="A88" s="91">
        <f t="shared" si="9"/>
        <v>2.3905365587751196E-2</v>
      </c>
      <c r="B88" s="66" t="s">
        <v>11</v>
      </c>
      <c r="C88" s="67" t="s">
        <v>7</v>
      </c>
      <c r="D88" s="119" t="s">
        <v>13</v>
      </c>
      <c r="E88" s="67">
        <f t="shared" si="10"/>
        <v>2.2659114301185968E-8</v>
      </c>
      <c r="F88" s="67" t="s">
        <v>67</v>
      </c>
      <c r="G88" s="67" t="s">
        <v>68</v>
      </c>
      <c r="H88" s="67" t="s">
        <v>69</v>
      </c>
      <c r="I88" s="67" t="s">
        <v>62</v>
      </c>
      <c r="J88" s="67" t="s">
        <v>109</v>
      </c>
      <c r="K88" s="67" t="s">
        <v>70</v>
      </c>
      <c r="O88" s="71">
        <f t="shared" si="11"/>
        <v>2.2753276513796581E-2</v>
      </c>
      <c r="P88" s="66" t="s">
        <v>11</v>
      </c>
      <c r="Q88" s="67" t="s">
        <v>7</v>
      </c>
      <c r="R88" s="119" t="s">
        <v>13</v>
      </c>
      <c r="S88" s="67">
        <f t="shared" si="12"/>
        <v>2.156708674293515E-8</v>
      </c>
      <c r="T88" s="67" t="s">
        <v>67</v>
      </c>
      <c r="U88" s="67" t="s">
        <v>68</v>
      </c>
      <c r="V88" s="67" t="s">
        <v>69</v>
      </c>
      <c r="W88" s="67" t="s">
        <v>62</v>
      </c>
      <c r="X88" s="67" t="s">
        <v>109</v>
      </c>
      <c r="Y88" s="69" t="s">
        <v>70</v>
      </c>
      <c r="AD88" s="5"/>
      <c r="AG88" s="5"/>
      <c r="AJ88" s="4"/>
      <c r="AM88" s="4"/>
      <c r="AN88" s="5"/>
      <c r="AP88" s="4"/>
      <c r="AW88" s="4"/>
    </row>
    <row r="89" spans="1:49">
      <c r="A89" s="91">
        <f t="shared" si="9"/>
        <v>4.2938020409363517E-3</v>
      </c>
      <c r="B89" s="66" t="s">
        <v>11</v>
      </c>
      <c r="C89" s="67" t="s">
        <v>7</v>
      </c>
      <c r="D89" s="119" t="s">
        <v>14</v>
      </c>
      <c r="E89" s="67">
        <f t="shared" si="10"/>
        <v>4.0699545411718973E-9</v>
      </c>
      <c r="F89" s="67" t="s">
        <v>67</v>
      </c>
      <c r="G89" s="67" t="s">
        <v>68</v>
      </c>
      <c r="H89" s="67" t="s">
        <v>69</v>
      </c>
      <c r="I89" s="67" t="s">
        <v>62</v>
      </c>
      <c r="J89" s="67" t="s">
        <v>109</v>
      </c>
      <c r="K89" s="67" t="s">
        <v>70</v>
      </c>
      <c r="O89" s="71">
        <f t="shared" si="11"/>
        <v>4.086867643763965E-3</v>
      </c>
      <c r="P89" s="66" t="s">
        <v>11</v>
      </c>
      <c r="Q89" s="67" t="s">
        <v>7</v>
      </c>
      <c r="R89" s="119" t="s">
        <v>14</v>
      </c>
      <c r="S89" s="67">
        <f t="shared" si="12"/>
        <v>3.8738081931411992E-9</v>
      </c>
      <c r="T89" s="67" t="s">
        <v>67</v>
      </c>
      <c r="U89" s="67" t="s">
        <v>68</v>
      </c>
      <c r="V89" s="67" t="s">
        <v>69</v>
      </c>
      <c r="W89" s="67" t="s">
        <v>62</v>
      </c>
      <c r="X89" s="67" t="s">
        <v>109</v>
      </c>
      <c r="Y89" s="69" t="s">
        <v>70</v>
      </c>
      <c r="AD89" s="5"/>
      <c r="AG89" s="5"/>
      <c r="AJ89" s="4"/>
      <c r="AM89" s="4"/>
      <c r="AN89" s="5"/>
      <c r="AP89" s="4"/>
      <c r="AW89" s="4"/>
    </row>
    <row r="90" spans="1:49">
      <c r="A90" s="91">
        <f t="shared" si="9"/>
        <v>1.8604242130941049E-3</v>
      </c>
      <c r="B90" s="66" t="s">
        <v>11</v>
      </c>
      <c r="C90" s="67" t="s">
        <v>7</v>
      </c>
      <c r="D90" s="119" t="s">
        <v>15</v>
      </c>
      <c r="E90" s="67">
        <f t="shared" si="10"/>
        <v>1.7634352730749811E-9</v>
      </c>
      <c r="F90" s="67" t="s">
        <v>67</v>
      </c>
      <c r="G90" s="67" t="s">
        <v>68</v>
      </c>
      <c r="H90" s="67" t="s">
        <v>69</v>
      </c>
      <c r="I90" s="67" t="s">
        <v>62</v>
      </c>
      <c r="J90" s="67" t="s">
        <v>109</v>
      </c>
      <c r="K90" s="67" t="s">
        <v>70</v>
      </c>
      <c r="O90" s="71">
        <f t="shared" si="11"/>
        <v>1.770763404479466E-3</v>
      </c>
      <c r="P90" s="66" t="s">
        <v>11</v>
      </c>
      <c r="Q90" s="67" t="s">
        <v>7</v>
      </c>
      <c r="R90" s="119" t="s">
        <v>15</v>
      </c>
      <c r="S90" s="67">
        <f t="shared" si="12"/>
        <v>1.6784487246250865E-9</v>
      </c>
      <c r="T90" s="67" t="s">
        <v>67</v>
      </c>
      <c r="U90" s="67" t="s">
        <v>68</v>
      </c>
      <c r="V90" s="67" t="s">
        <v>69</v>
      </c>
      <c r="W90" s="67" t="s">
        <v>62</v>
      </c>
      <c r="X90" s="67" t="s">
        <v>109</v>
      </c>
      <c r="Y90" s="69" t="s">
        <v>70</v>
      </c>
      <c r="AD90" s="5"/>
      <c r="AG90" s="5"/>
      <c r="AJ90" s="4"/>
      <c r="AM90" s="4"/>
      <c r="AN90" s="5"/>
      <c r="AP90" s="4"/>
      <c r="AW90" s="4"/>
    </row>
    <row r="91" spans="1:49">
      <c r="A91" s="91">
        <f t="shared" si="9"/>
        <v>5.8793557594570764E-2</v>
      </c>
      <c r="B91" s="66" t="s">
        <v>11</v>
      </c>
      <c r="C91" s="67" t="s">
        <v>7</v>
      </c>
      <c r="D91" s="119" t="s">
        <v>16</v>
      </c>
      <c r="E91" s="67">
        <f t="shared" si="10"/>
        <v>5.5728490610967557E-8</v>
      </c>
      <c r="F91" s="67" t="s">
        <v>67</v>
      </c>
      <c r="G91" s="67" t="s">
        <v>68</v>
      </c>
      <c r="H91" s="67" t="s">
        <v>69</v>
      </c>
      <c r="I91" s="67" t="s">
        <v>62</v>
      </c>
      <c r="J91" s="67" t="s">
        <v>109</v>
      </c>
      <c r="K91" s="67" t="s">
        <v>70</v>
      </c>
      <c r="O91" s="71">
        <f t="shared" si="11"/>
        <v>5.5960075919714761E-2</v>
      </c>
      <c r="P91" s="66" t="s">
        <v>11</v>
      </c>
      <c r="Q91" s="67" t="s">
        <v>7</v>
      </c>
      <c r="R91" s="119" t="s">
        <v>16</v>
      </c>
      <c r="S91" s="67">
        <f t="shared" si="12"/>
        <v>5.3042725990250961E-8</v>
      </c>
      <c r="T91" s="67" t="s">
        <v>67</v>
      </c>
      <c r="U91" s="67" t="s">
        <v>68</v>
      </c>
      <c r="V91" s="67" t="s">
        <v>69</v>
      </c>
      <c r="W91" s="67" t="s">
        <v>62</v>
      </c>
      <c r="X91" s="67" t="s">
        <v>109</v>
      </c>
      <c r="Y91" s="69" t="s">
        <v>70</v>
      </c>
      <c r="AD91" s="5"/>
      <c r="AG91" s="5"/>
      <c r="AJ91" s="4"/>
      <c r="AM91" s="4"/>
      <c r="AN91" s="5"/>
      <c r="AP91" s="4"/>
      <c r="AW91" s="4"/>
    </row>
    <row r="92" spans="1:49">
      <c r="A92" s="91">
        <f t="shared" si="9"/>
        <v>1.5279315578572771E-4</v>
      </c>
      <c r="B92" s="66" t="s">
        <v>11</v>
      </c>
      <c r="C92" s="67" t="s">
        <v>7</v>
      </c>
      <c r="D92" s="119" t="s">
        <v>17</v>
      </c>
      <c r="E92" s="67">
        <f t="shared" si="10"/>
        <v>1.4482763581585567E-10</v>
      </c>
      <c r="F92" s="67" t="s">
        <v>67</v>
      </c>
      <c r="G92" s="67" t="s">
        <v>68</v>
      </c>
      <c r="H92" s="67" t="s">
        <v>69</v>
      </c>
      <c r="I92" s="67" t="s">
        <v>62</v>
      </c>
      <c r="J92" s="67" t="s">
        <v>109</v>
      </c>
      <c r="K92" s="67" t="s">
        <v>70</v>
      </c>
      <c r="O92" s="71">
        <f t="shared" si="11"/>
        <v>1.4542948152148727E-4</v>
      </c>
      <c r="P92" s="66" t="s">
        <v>11</v>
      </c>
      <c r="Q92" s="67" t="s">
        <v>7</v>
      </c>
      <c r="R92" s="119" t="s">
        <v>17</v>
      </c>
      <c r="S92" s="67">
        <f t="shared" si="12"/>
        <v>1.3784784978340026E-10</v>
      </c>
      <c r="T92" s="67" t="s">
        <v>67</v>
      </c>
      <c r="U92" s="67" t="s">
        <v>68</v>
      </c>
      <c r="V92" s="67" t="s">
        <v>69</v>
      </c>
      <c r="W92" s="67" t="s">
        <v>62</v>
      </c>
      <c r="X92" s="67" t="s">
        <v>109</v>
      </c>
      <c r="Y92" s="69" t="s">
        <v>70</v>
      </c>
      <c r="AD92" s="5"/>
      <c r="AG92" s="5"/>
      <c r="AJ92" s="4"/>
      <c r="AM92" s="4"/>
      <c r="AN92" s="5"/>
      <c r="AP92" s="4"/>
      <c r="AW92" s="4"/>
    </row>
    <row r="93" spans="1:49">
      <c r="A93" s="91">
        <f t="shared" si="9"/>
        <v>3.6067053910761771E-4</v>
      </c>
      <c r="B93" s="66" t="s">
        <v>11</v>
      </c>
      <c r="C93" s="67" t="s">
        <v>7</v>
      </c>
      <c r="D93" s="119" t="s">
        <v>18</v>
      </c>
      <c r="E93" s="67">
        <f t="shared" si="10"/>
        <v>3.4186780958068032E-10</v>
      </c>
      <c r="F93" s="67" t="s">
        <v>67</v>
      </c>
      <c r="G93" s="67" t="s">
        <v>68</v>
      </c>
      <c r="H93" s="67" t="s">
        <v>69</v>
      </c>
      <c r="I93" s="67" t="s">
        <v>62</v>
      </c>
      <c r="J93" s="67" t="s">
        <v>109</v>
      </c>
      <c r="K93" s="67" t="s">
        <v>70</v>
      </c>
      <c r="M93" s="66"/>
      <c r="O93" s="71">
        <f t="shared" si="11"/>
        <v>3.4328847540823982E-4</v>
      </c>
      <c r="P93" s="66" t="s">
        <v>11</v>
      </c>
      <c r="Q93" s="67" t="s">
        <v>7</v>
      </c>
      <c r="R93" s="119" t="s">
        <v>18</v>
      </c>
      <c r="S93" s="67">
        <f t="shared" si="12"/>
        <v>3.2539191981823685E-10</v>
      </c>
      <c r="T93" s="67" t="s">
        <v>67</v>
      </c>
      <c r="U93" s="67" t="s">
        <v>68</v>
      </c>
      <c r="V93" s="67" t="s">
        <v>69</v>
      </c>
      <c r="W93" s="67" t="s">
        <v>62</v>
      </c>
      <c r="X93" s="67" t="s">
        <v>109</v>
      </c>
      <c r="Y93" s="69" t="s">
        <v>70</v>
      </c>
      <c r="AD93" s="5"/>
      <c r="AG93" s="5"/>
      <c r="AJ93" s="4"/>
      <c r="AM93" s="4"/>
      <c r="AN93" s="5"/>
      <c r="AP93" s="4"/>
      <c r="AW93" s="4"/>
    </row>
    <row r="94" spans="1:49">
      <c r="A94" s="91">
        <f t="shared" si="9"/>
        <v>6.7573559708504011E-2</v>
      </c>
      <c r="B94" s="66" t="s">
        <v>11</v>
      </c>
      <c r="C94" s="67" t="s">
        <v>7</v>
      </c>
      <c r="D94" s="119" t="s">
        <v>92</v>
      </c>
      <c r="E94" s="67">
        <f t="shared" si="10"/>
        <v>6.4050767496212333E-8</v>
      </c>
      <c r="F94" s="67" t="s">
        <v>67</v>
      </c>
      <c r="G94" s="67" t="s">
        <v>68</v>
      </c>
      <c r="H94" s="67" t="s">
        <v>69</v>
      </c>
      <c r="I94" s="67" t="s">
        <v>62</v>
      </c>
      <c r="J94" s="67" t="s">
        <v>109</v>
      </c>
      <c r="K94" s="67" t="s">
        <v>70</v>
      </c>
      <c r="O94" s="71">
        <f t="shared" si="11"/>
        <v>6.4316936857763046E-2</v>
      </c>
      <c r="P94" s="66" t="s">
        <v>11</v>
      </c>
      <c r="Q94" s="67" t="s">
        <v>7</v>
      </c>
      <c r="R94" s="119" t="s">
        <v>92</v>
      </c>
      <c r="S94" s="67">
        <f t="shared" si="12"/>
        <v>6.0963921192192471E-8</v>
      </c>
      <c r="T94" s="67" t="s">
        <v>67</v>
      </c>
      <c r="U94" s="67" t="s">
        <v>68</v>
      </c>
      <c r="V94" s="67" t="s">
        <v>69</v>
      </c>
      <c r="W94" s="67" t="s">
        <v>62</v>
      </c>
      <c r="X94" s="67" t="s">
        <v>109</v>
      </c>
      <c r="Y94" s="69" t="s">
        <v>70</v>
      </c>
      <c r="AD94" s="5"/>
      <c r="AG94" s="5"/>
      <c r="AJ94" s="4"/>
      <c r="AM94" s="4"/>
      <c r="AN94" s="5"/>
      <c r="AP94" s="4"/>
      <c r="AW94" s="4"/>
    </row>
    <row r="95" spans="1:49">
      <c r="A95" s="91">
        <f t="shared" si="9"/>
        <v>5.3388821339008842E-4</v>
      </c>
      <c r="B95" s="66" t="s">
        <v>11</v>
      </c>
      <c r="C95" s="67" t="s">
        <v>7</v>
      </c>
      <c r="D95" s="119" t="s">
        <v>20</v>
      </c>
      <c r="E95" s="67">
        <f t="shared" si="10"/>
        <v>5.0605517856880419E-10</v>
      </c>
      <c r="F95" s="67" t="s">
        <v>67</v>
      </c>
      <c r="G95" s="67" t="s">
        <v>68</v>
      </c>
      <c r="H95" s="67" t="s">
        <v>69</v>
      </c>
      <c r="I95" s="67" t="s">
        <v>62</v>
      </c>
      <c r="J95" s="67" t="s">
        <v>109</v>
      </c>
      <c r="K95" s="67" t="s">
        <v>70</v>
      </c>
      <c r="O95" s="71">
        <f t="shared" si="11"/>
        <v>5.0815814140679131E-4</v>
      </c>
      <c r="P95" s="66" t="s">
        <v>11</v>
      </c>
      <c r="Q95" s="67" t="s">
        <v>7</v>
      </c>
      <c r="R95" s="119" t="s">
        <v>20</v>
      </c>
      <c r="S95" s="67">
        <f t="shared" si="12"/>
        <v>4.816664847457738E-10</v>
      </c>
      <c r="T95" s="67" t="s">
        <v>67</v>
      </c>
      <c r="U95" s="67" t="s">
        <v>68</v>
      </c>
      <c r="V95" s="67" t="s">
        <v>69</v>
      </c>
      <c r="W95" s="67" t="s">
        <v>62</v>
      </c>
      <c r="X95" s="67" t="s">
        <v>109</v>
      </c>
      <c r="Y95" s="69" t="s">
        <v>70</v>
      </c>
      <c r="AD95" s="5"/>
      <c r="AG95" s="5"/>
      <c r="AJ95" s="4"/>
      <c r="AM95" s="4"/>
      <c r="AN95" s="5"/>
      <c r="AP95" s="4"/>
      <c r="AW95" s="4"/>
    </row>
    <row r="96" spans="1:49">
      <c r="A96" s="91">
        <f t="shared" si="9"/>
        <v>34.069029254723425</v>
      </c>
      <c r="B96" s="66" t="s">
        <v>11</v>
      </c>
      <c r="C96" s="67" t="s">
        <v>7</v>
      </c>
      <c r="D96" s="119" t="s">
        <v>21</v>
      </c>
      <c r="E96" s="67">
        <f t="shared" si="10"/>
        <v>3.2292918724856332E-5</v>
      </c>
      <c r="F96" s="67" t="s">
        <v>67</v>
      </c>
      <c r="G96" s="67" t="s">
        <v>68</v>
      </c>
      <c r="H96" s="67" t="s">
        <v>69</v>
      </c>
      <c r="I96" s="67" t="s">
        <v>62</v>
      </c>
      <c r="J96" s="67" t="s">
        <v>109</v>
      </c>
      <c r="K96" s="67" t="s">
        <v>96</v>
      </c>
      <c r="O96" s="71">
        <f t="shared" si="11"/>
        <v>32.427115173948252</v>
      </c>
      <c r="P96" s="66" t="s">
        <v>11</v>
      </c>
      <c r="Q96" s="67" t="s">
        <v>7</v>
      </c>
      <c r="R96" s="119" t="s">
        <v>21</v>
      </c>
      <c r="S96" s="67">
        <f t="shared" si="12"/>
        <v>3.0736602060614456E-5</v>
      </c>
      <c r="T96" s="67" t="s">
        <v>67</v>
      </c>
      <c r="U96" s="67" t="s">
        <v>68</v>
      </c>
      <c r="V96" s="67" t="s">
        <v>69</v>
      </c>
      <c r="W96" s="67" t="s">
        <v>62</v>
      </c>
      <c r="X96" s="67" t="s">
        <v>109</v>
      </c>
      <c r="Y96" s="69" t="s">
        <v>97</v>
      </c>
      <c r="AD96" s="5"/>
      <c r="AG96" s="5"/>
      <c r="AJ96" s="4"/>
      <c r="AM96" s="4"/>
      <c r="AN96" s="5"/>
      <c r="AP96" s="4"/>
      <c r="AW96" s="4"/>
    </row>
    <row r="97" spans="1:49">
      <c r="A97" s="91">
        <f t="shared" si="9"/>
        <v>1.2281233812867876E-2</v>
      </c>
      <c r="B97" s="66" t="s">
        <v>11</v>
      </c>
      <c r="C97" s="67" t="s">
        <v>7</v>
      </c>
      <c r="D97" s="67" t="s">
        <v>8</v>
      </c>
      <c r="E97" s="67">
        <f t="shared" si="10"/>
        <v>1.1640979917410309E-8</v>
      </c>
      <c r="F97" s="67" t="s">
        <v>67</v>
      </c>
      <c r="G97" s="67" t="s">
        <v>68</v>
      </c>
      <c r="H97" s="67" t="s">
        <v>69</v>
      </c>
      <c r="I97" s="67" t="s">
        <v>62</v>
      </c>
      <c r="J97" s="67" t="s">
        <v>110</v>
      </c>
      <c r="K97" s="67" t="s">
        <v>71</v>
      </c>
      <c r="O97" s="71">
        <f t="shared" si="11"/>
        <v>1.2281233812867876E-2</v>
      </c>
      <c r="P97" s="66" t="s">
        <v>11</v>
      </c>
      <c r="Q97" s="67" t="s">
        <v>7</v>
      </c>
      <c r="R97" s="67" t="s">
        <v>8</v>
      </c>
      <c r="S97" s="67">
        <f t="shared" si="12"/>
        <v>1.1640979917410309E-8</v>
      </c>
      <c r="T97" s="67" t="s">
        <v>67</v>
      </c>
      <c r="U97" s="67" t="s">
        <v>68</v>
      </c>
      <c r="V97" s="67" t="s">
        <v>69</v>
      </c>
      <c r="W97" s="67" t="s">
        <v>62</v>
      </c>
      <c r="X97" s="67" t="s">
        <v>110</v>
      </c>
      <c r="Y97" s="69" t="s">
        <v>71</v>
      </c>
      <c r="AD97" s="5"/>
      <c r="AG97" s="5"/>
      <c r="AJ97" s="4"/>
      <c r="AM97" s="4"/>
      <c r="AN97" s="5"/>
      <c r="AP97" s="4"/>
      <c r="AW97" s="4"/>
    </row>
    <row r="98" spans="1:49">
      <c r="A98" s="91">
        <f t="shared" si="9"/>
        <v>3.891523223008643E-2</v>
      </c>
      <c r="B98" s="66" t="s">
        <v>11</v>
      </c>
      <c r="C98" s="67" t="s">
        <v>7</v>
      </c>
      <c r="D98" s="119" t="s">
        <v>12</v>
      </c>
      <c r="E98" s="67">
        <f t="shared" si="10"/>
        <v>3.6886476047475287E-8</v>
      </c>
      <c r="F98" s="67" t="s">
        <v>67</v>
      </c>
      <c r="G98" s="67" t="s">
        <v>68</v>
      </c>
      <c r="H98" s="67" t="s">
        <v>69</v>
      </c>
      <c r="I98" s="67" t="s">
        <v>62</v>
      </c>
      <c r="J98" s="67" t="s">
        <v>110</v>
      </c>
      <c r="K98" s="67" t="s">
        <v>71</v>
      </c>
      <c r="O98" s="71">
        <f t="shared" si="11"/>
        <v>3.891523223008643E-2</v>
      </c>
      <c r="P98" s="66" t="s">
        <v>11</v>
      </c>
      <c r="Q98" s="67" t="s">
        <v>7</v>
      </c>
      <c r="R98" s="119" t="s">
        <v>12</v>
      </c>
      <c r="S98" s="67">
        <f t="shared" si="12"/>
        <v>3.6886476047475287E-8</v>
      </c>
      <c r="T98" s="67" t="s">
        <v>67</v>
      </c>
      <c r="U98" s="67" t="s">
        <v>68</v>
      </c>
      <c r="V98" s="67" t="s">
        <v>69</v>
      </c>
      <c r="W98" s="67" t="s">
        <v>62</v>
      </c>
      <c r="X98" s="67" t="s">
        <v>110</v>
      </c>
      <c r="Y98" s="69" t="s">
        <v>71</v>
      </c>
      <c r="AD98" s="5"/>
      <c r="AG98" s="5"/>
      <c r="AJ98" s="4"/>
      <c r="AM98" s="4"/>
      <c r="AN98" s="5"/>
      <c r="AP98" s="4"/>
      <c r="AW98" s="4"/>
    </row>
    <row r="99" spans="1:49">
      <c r="A99" s="91">
        <f t="shared" si="9"/>
        <v>7.6229604316923424E-2</v>
      </c>
      <c r="B99" s="66" t="s">
        <v>11</v>
      </c>
      <c r="C99" s="67" t="s">
        <v>7</v>
      </c>
      <c r="D99" s="119" t="s">
        <v>13</v>
      </c>
      <c r="E99" s="67">
        <f t="shared" si="10"/>
        <v>7.225554911556723E-8</v>
      </c>
      <c r="F99" s="67" t="s">
        <v>67</v>
      </c>
      <c r="G99" s="67" t="s">
        <v>68</v>
      </c>
      <c r="H99" s="67" t="s">
        <v>69</v>
      </c>
      <c r="I99" s="67" t="s">
        <v>62</v>
      </c>
      <c r="J99" s="67" t="s">
        <v>110</v>
      </c>
      <c r="K99" s="67" t="s">
        <v>71</v>
      </c>
      <c r="O99" s="71">
        <f t="shared" si="11"/>
        <v>7.6229604316923424E-2</v>
      </c>
      <c r="P99" s="66" t="s">
        <v>11</v>
      </c>
      <c r="Q99" s="67" t="s">
        <v>7</v>
      </c>
      <c r="R99" s="119" t="s">
        <v>13</v>
      </c>
      <c r="S99" s="67">
        <f t="shared" si="12"/>
        <v>7.225554911556723E-8</v>
      </c>
      <c r="T99" s="67" t="s">
        <v>67</v>
      </c>
      <c r="U99" s="67" t="s">
        <v>68</v>
      </c>
      <c r="V99" s="67" t="s">
        <v>69</v>
      </c>
      <c r="W99" s="67" t="s">
        <v>62</v>
      </c>
      <c r="X99" s="67" t="s">
        <v>110</v>
      </c>
      <c r="Y99" s="69" t="s">
        <v>71</v>
      </c>
      <c r="AD99" s="5"/>
      <c r="AG99" s="5"/>
      <c r="AJ99" s="4"/>
      <c r="AM99" s="4"/>
      <c r="AN99" s="5"/>
      <c r="AP99" s="4"/>
      <c r="AW99" s="4"/>
    </row>
    <row r="100" spans="1:49">
      <c r="A100" s="91">
        <f t="shared" si="9"/>
        <v>1.3692107296760533E-2</v>
      </c>
      <c r="B100" s="66" t="s">
        <v>11</v>
      </c>
      <c r="C100" s="67" t="s">
        <v>7</v>
      </c>
      <c r="D100" s="119" t="s">
        <v>14</v>
      </c>
      <c r="E100" s="67">
        <f t="shared" si="10"/>
        <v>1.2978300755223256E-8</v>
      </c>
      <c r="F100" s="67" t="s">
        <v>67</v>
      </c>
      <c r="G100" s="67" t="s">
        <v>68</v>
      </c>
      <c r="H100" s="67" t="s">
        <v>69</v>
      </c>
      <c r="I100" s="67" t="s">
        <v>62</v>
      </c>
      <c r="J100" s="67" t="s">
        <v>110</v>
      </c>
      <c r="K100" s="67" t="s">
        <v>71</v>
      </c>
      <c r="O100" s="71">
        <f t="shared" si="11"/>
        <v>1.3692107296760533E-2</v>
      </c>
      <c r="P100" s="66" t="s">
        <v>11</v>
      </c>
      <c r="Q100" s="67" t="s">
        <v>7</v>
      </c>
      <c r="R100" s="119" t="s">
        <v>14</v>
      </c>
      <c r="S100" s="67">
        <f t="shared" si="12"/>
        <v>1.2978300755223256E-8</v>
      </c>
      <c r="T100" s="67" t="s">
        <v>67</v>
      </c>
      <c r="U100" s="67" t="s">
        <v>68</v>
      </c>
      <c r="V100" s="67" t="s">
        <v>69</v>
      </c>
      <c r="W100" s="67" t="s">
        <v>62</v>
      </c>
      <c r="X100" s="67" t="s">
        <v>110</v>
      </c>
      <c r="Y100" s="69" t="s">
        <v>71</v>
      </c>
      <c r="AD100" s="5"/>
      <c r="AG100" s="5"/>
      <c r="AJ100" s="4"/>
      <c r="AM100" s="4"/>
      <c r="AN100" s="5"/>
      <c r="AP100" s="4"/>
      <c r="AW100" s="4"/>
    </row>
    <row r="101" spans="1:49">
      <c r="A101" s="91">
        <f t="shared" si="9"/>
        <v>5.9325343134870806E-3</v>
      </c>
      <c r="B101" s="66" t="s">
        <v>11</v>
      </c>
      <c r="C101" s="67" t="s">
        <v>7</v>
      </c>
      <c r="D101" s="119" t="s">
        <v>15</v>
      </c>
      <c r="E101" s="67">
        <f t="shared" si="10"/>
        <v>5.6232552734474705E-9</v>
      </c>
      <c r="F101" s="67" t="s">
        <v>67</v>
      </c>
      <c r="G101" s="67" t="s">
        <v>68</v>
      </c>
      <c r="H101" s="67" t="s">
        <v>69</v>
      </c>
      <c r="I101" s="67" t="s">
        <v>62</v>
      </c>
      <c r="J101" s="67" t="s">
        <v>110</v>
      </c>
      <c r="K101" s="67" t="s">
        <v>71</v>
      </c>
      <c r="O101" s="71">
        <f t="shared" si="11"/>
        <v>5.9325343134870806E-3</v>
      </c>
      <c r="P101" s="66" t="s">
        <v>11</v>
      </c>
      <c r="Q101" s="67" t="s">
        <v>7</v>
      </c>
      <c r="R101" s="119" t="s">
        <v>15</v>
      </c>
      <c r="S101" s="67">
        <f t="shared" si="12"/>
        <v>5.6232552734474705E-9</v>
      </c>
      <c r="T101" s="67" t="s">
        <v>67</v>
      </c>
      <c r="U101" s="67" t="s">
        <v>68</v>
      </c>
      <c r="V101" s="67" t="s">
        <v>69</v>
      </c>
      <c r="W101" s="67" t="s">
        <v>62</v>
      </c>
      <c r="X101" s="67" t="s">
        <v>110</v>
      </c>
      <c r="Y101" s="69" t="s">
        <v>71</v>
      </c>
      <c r="AD101" s="5"/>
      <c r="AG101" s="5"/>
      <c r="AJ101" s="4"/>
      <c r="AM101" s="4"/>
      <c r="AN101" s="5"/>
      <c r="AP101" s="4"/>
      <c r="AW101" s="4"/>
    </row>
    <row r="102" spans="1:49">
      <c r="A102" s="91">
        <f t="shared" si="9"/>
        <v>0.1874813257034981</v>
      </c>
      <c r="B102" s="66" t="s">
        <v>11</v>
      </c>
      <c r="C102" s="67" t="s">
        <v>7</v>
      </c>
      <c r="D102" s="119" t="s">
        <v>16</v>
      </c>
      <c r="E102" s="67">
        <f t="shared" si="10"/>
        <v>1.7770741772843422E-7</v>
      </c>
      <c r="F102" s="67" t="s">
        <v>67</v>
      </c>
      <c r="G102" s="67" t="s">
        <v>68</v>
      </c>
      <c r="H102" s="67" t="s">
        <v>69</v>
      </c>
      <c r="I102" s="67" t="s">
        <v>62</v>
      </c>
      <c r="J102" s="67" t="s">
        <v>110</v>
      </c>
      <c r="K102" s="67" t="s">
        <v>71</v>
      </c>
      <c r="O102" s="71">
        <f t="shared" si="11"/>
        <v>0.1874813257034981</v>
      </c>
      <c r="P102" s="66" t="s">
        <v>11</v>
      </c>
      <c r="Q102" s="67" t="s">
        <v>7</v>
      </c>
      <c r="R102" s="119" t="s">
        <v>16</v>
      </c>
      <c r="S102" s="67">
        <f t="shared" si="12"/>
        <v>1.7770741772843422E-7</v>
      </c>
      <c r="T102" s="67" t="s">
        <v>67</v>
      </c>
      <c r="U102" s="67" t="s">
        <v>68</v>
      </c>
      <c r="V102" s="67" t="s">
        <v>69</v>
      </c>
      <c r="W102" s="67" t="s">
        <v>62</v>
      </c>
      <c r="X102" s="67" t="s">
        <v>110</v>
      </c>
      <c r="Y102" s="69" t="s">
        <v>71</v>
      </c>
      <c r="AD102" s="5"/>
      <c r="AG102" s="5"/>
      <c r="AJ102" s="4"/>
      <c r="AM102" s="4"/>
      <c r="AN102" s="5"/>
      <c r="AP102" s="4"/>
      <c r="AW102" s="4"/>
    </row>
    <row r="103" spans="1:49">
      <c r="A103" s="91">
        <f t="shared" si="9"/>
        <v>4.8722793069719972E-4</v>
      </c>
      <c r="B103" s="66" t="s">
        <v>11</v>
      </c>
      <c r="C103" s="67" t="s">
        <v>7</v>
      </c>
      <c r="D103" s="119" t="s">
        <v>17</v>
      </c>
      <c r="E103" s="67">
        <f t="shared" si="10"/>
        <v>4.6182742246180074E-10</v>
      </c>
      <c r="F103" s="67" t="s">
        <v>67</v>
      </c>
      <c r="G103" s="67" t="s">
        <v>68</v>
      </c>
      <c r="H103" s="67" t="s">
        <v>69</v>
      </c>
      <c r="I103" s="67" t="s">
        <v>62</v>
      </c>
      <c r="J103" s="67" t="s">
        <v>110</v>
      </c>
      <c r="K103" s="67" t="s">
        <v>71</v>
      </c>
      <c r="O103" s="71">
        <f t="shared" si="11"/>
        <v>4.8722793069719972E-4</v>
      </c>
      <c r="P103" s="66" t="s">
        <v>11</v>
      </c>
      <c r="Q103" s="67" t="s">
        <v>7</v>
      </c>
      <c r="R103" s="119" t="s">
        <v>17</v>
      </c>
      <c r="S103" s="67">
        <f t="shared" si="12"/>
        <v>4.6182742246180074E-10</v>
      </c>
      <c r="T103" s="67" t="s">
        <v>67</v>
      </c>
      <c r="U103" s="67" t="s">
        <v>68</v>
      </c>
      <c r="V103" s="67" t="s">
        <v>69</v>
      </c>
      <c r="W103" s="67" t="s">
        <v>62</v>
      </c>
      <c r="X103" s="67" t="s">
        <v>110</v>
      </c>
      <c r="Y103" s="69" t="s">
        <v>71</v>
      </c>
      <c r="AD103" s="5"/>
      <c r="AG103" s="5"/>
      <c r="AJ103" s="4"/>
      <c r="AM103" s="4"/>
      <c r="AN103" s="5"/>
      <c r="AP103" s="4"/>
      <c r="AW103" s="4"/>
    </row>
    <row r="104" spans="1:49">
      <c r="A104" s="91">
        <f t="shared" si="9"/>
        <v>1.1501088483261937E-3</v>
      </c>
      <c r="B104" s="66" t="s">
        <v>11</v>
      </c>
      <c r="C104" s="67" t="s">
        <v>7</v>
      </c>
      <c r="D104" s="119" t="s">
        <v>18</v>
      </c>
      <c r="E104" s="67">
        <f t="shared" si="10"/>
        <v>1.0901505671338329E-9</v>
      </c>
      <c r="F104" s="67" t="s">
        <v>67</v>
      </c>
      <c r="G104" s="67" t="s">
        <v>68</v>
      </c>
      <c r="H104" s="67" t="s">
        <v>69</v>
      </c>
      <c r="I104" s="67" t="s">
        <v>62</v>
      </c>
      <c r="J104" s="67" t="s">
        <v>110</v>
      </c>
      <c r="K104" s="67" t="s">
        <v>71</v>
      </c>
      <c r="O104" s="71">
        <f t="shared" si="11"/>
        <v>1.1501088483261937E-3</v>
      </c>
      <c r="P104" s="66" t="s">
        <v>11</v>
      </c>
      <c r="Q104" s="67" t="s">
        <v>7</v>
      </c>
      <c r="R104" s="119" t="s">
        <v>18</v>
      </c>
      <c r="S104" s="67">
        <f t="shared" si="12"/>
        <v>1.0901505671338329E-9</v>
      </c>
      <c r="T104" s="67" t="s">
        <v>67</v>
      </c>
      <c r="U104" s="67" t="s">
        <v>68</v>
      </c>
      <c r="V104" s="67" t="s">
        <v>69</v>
      </c>
      <c r="W104" s="67" t="s">
        <v>62</v>
      </c>
      <c r="X104" s="67" t="s">
        <v>110</v>
      </c>
      <c r="Y104" s="69" t="s">
        <v>71</v>
      </c>
      <c r="AD104" s="5"/>
      <c r="AG104" s="5"/>
      <c r="AJ104" s="4"/>
      <c r="AM104" s="4"/>
      <c r="AN104" s="5"/>
      <c r="AP104" s="4"/>
      <c r="AW104" s="4"/>
    </row>
    <row r="105" spans="1:49">
      <c r="A105" s="91">
        <f t="shared" si="9"/>
        <v>0.21547906054633278</v>
      </c>
      <c r="B105" s="66" t="s">
        <v>11</v>
      </c>
      <c r="C105" s="67" t="s">
        <v>7</v>
      </c>
      <c r="D105" s="119" t="s">
        <v>92</v>
      </c>
      <c r="E105" s="67">
        <f t="shared" si="10"/>
        <v>2.0424555502022065E-7</v>
      </c>
      <c r="F105" s="67" t="s">
        <v>67</v>
      </c>
      <c r="G105" s="67" t="s">
        <v>68</v>
      </c>
      <c r="H105" s="67" t="s">
        <v>69</v>
      </c>
      <c r="I105" s="67" t="s">
        <v>62</v>
      </c>
      <c r="J105" s="67" t="s">
        <v>110</v>
      </c>
      <c r="K105" s="67" t="s">
        <v>71</v>
      </c>
      <c r="O105" s="71">
        <f t="shared" si="11"/>
        <v>0.21547906054633278</v>
      </c>
      <c r="P105" s="66" t="s">
        <v>11</v>
      </c>
      <c r="Q105" s="67" t="s">
        <v>7</v>
      </c>
      <c r="R105" s="119" t="s">
        <v>92</v>
      </c>
      <c r="S105" s="67">
        <f t="shared" si="12"/>
        <v>2.0424555502022065E-7</v>
      </c>
      <c r="T105" s="67" t="s">
        <v>67</v>
      </c>
      <c r="U105" s="67" t="s">
        <v>68</v>
      </c>
      <c r="V105" s="67" t="s">
        <v>69</v>
      </c>
      <c r="W105" s="67" t="s">
        <v>62</v>
      </c>
      <c r="X105" s="67" t="s">
        <v>110</v>
      </c>
      <c r="Y105" s="69" t="s">
        <v>71</v>
      </c>
      <c r="AD105" s="5"/>
      <c r="AG105" s="5"/>
      <c r="AJ105" s="4"/>
      <c r="AM105" s="4"/>
      <c r="AN105" s="5"/>
      <c r="AP105" s="4"/>
      <c r="AW105" s="4"/>
    </row>
    <row r="106" spans="1:49">
      <c r="A106" s="91">
        <f t="shared" si="9"/>
        <v>1.7024666327231906E-3</v>
      </c>
      <c r="B106" s="66" t="s">
        <v>11</v>
      </c>
      <c r="C106" s="67" t="s">
        <v>7</v>
      </c>
      <c r="D106" s="119" t="s">
        <v>20</v>
      </c>
      <c r="E106" s="67">
        <f t="shared" si="10"/>
        <v>1.6137124480788538E-9</v>
      </c>
      <c r="F106" s="67" t="s">
        <v>67</v>
      </c>
      <c r="G106" s="67" t="s">
        <v>68</v>
      </c>
      <c r="H106" s="67" t="s">
        <v>69</v>
      </c>
      <c r="I106" s="67" t="s">
        <v>62</v>
      </c>
      <c r="J106" s="67" t="s">
        <v>110</v>
      </c>
      <c r="K106" s="67" t="s">
        <v>71</v>
      </c>
      <c r="O106" s="71">
        <f t="shared" si="11"/>
        <v>1.7024666327231906E-3</v>
      </c>
      <c r="P106" s="66" t="s">
        <v>11</v>
      </c>
      <c r="Q106" s="67" t="s">
        <v>7</v>
      </c>
      <c r="R106" s="119" t="s">
        <v>20</v>
      </c>
      <c r="S106" s="67">
        <f t="shared" si="12"/>
        <v>1.6137124480788538E-9</v>
      </c>
      <c r="T106" s="67" t="s">
        <v>67</v>
      </c>
      <c r="U106" s="67" t="s">
        <v>68</v>
      </c>
      <c r="V106" s="67" t="s">
        <v>69</v>
      </c>
      <c r="W106" s="67" t="s">
        <v>62</v>
      </c>
      <c r="X106" s="67" t="s">
        <v>110</v>
      </c>
      <c r="Y106" s="69" t="s">
        <v>71</v>
      </c>
      <c r="AD106" s="5"/>
      <c r="AG106" s="5"/>
      <c r="AJ106" s="4"/>
      <c r="AM106" s="4"/>
      <c r="AN106" s="5"/>
      <c r="AP106" s="4"/>
      <c r="AW106" s="4"/>
    </row>
    <row r="107" spans="1:49">
      <c r="A107" s="91">
        <f t="shared" si="9"/>
        <v>108.63956922206452</v>
      </c>
      <c r="B107" s="66" t="s">
        <v>11</v>
      </c>
      <c r="C107" s="67" t="s">
        <v>7</v>
      </c>
      <c r="D107" s="119" t="s">
        <v>21</v>
      </c>
      <c r="E107" s="67">
        <f t="shared" si="10"/>
        <v>1.0297589499721756E-4</v>
      </c>
      <c r="F107" s="67" t="s">
        <v>67</v>
      </c>
      <c r="G107" s="67" t="s">
        <v>68</v>
      </c>
      <c r="H107" s="67" t="s">
        <v>69</v>
      </c>
      <c r="I107" s="67" t="s">
        <v>62</v>
      </c>
      <c r="J107" s="67" t="s">
        <v>110</v>
      </c>
      <c r="K107" s="67" t="s">
        <v>96</v>
      </c>
      <c r="O107" s="71">
        <f t="shared" si="11"/>
        <v>108.63956922206452</v>
      </c>
      <c r="P107" s="66" t="s">
        <v>11</v>
      </c>
      <c r="Q107" s="67" t="s">
        <v>7</v>
      </c>
      <c r="R107" s="119" t="s">
        <v>21</v>
      </c>
      <c r="S107" s="67">
        <f t="shared" si="12"/>
        <v>1.0297589499721756E-4</v>
      </c>
      <c r="T107" s="67" t="s">
        <v>67</v>
      </c>
      <c r="U107" s="67" t="s">
        <v>68</v>
      </c>
      <c r="V107" s="67" t="s">
        <v>69</v>
      </c>
      <c r="W107" s="67" t="s">
        <v>62</v>
      </c>
      <c r="X107" s="67" t="s">
        <v>110</v>
      </c>
      <c r="Y107" s="67" t="s">
        <v>97</v>
      </c>
      <c r="AD107" s="5"/>
      <c r="AG107" s="5"/>
      <c r="AJ107" s="4"/>
      <c r="AM107" s="4"/>
      <c r="AN107" s="5"/>
      <c r="AP107" s="4"/>
      <c r="AW107" s="4"/>
    </row>
    <row r="108" spans="1:49">
      <c r="A108" s="91">
        <f t="shared" ref="A108:A119" si="13">B59</f>
        <v>2.6114262954748764</v>
      </c>
      <c r="B108" s="66" t="s">
        <v>11</v>
      </c>
      <c r="C108" s="67" t="s">
        <v>120</v>
      </c>
      <c r="D108" s="67" t="s">
        <v>8</v>
      </c>
      <c r="E108" s="67">
        <f t="shared" si="10"/>
        <v>2.4752855881278449E-6</v>
      </c>
      <c r="F108" s="67" t="s">
        <v>67</v>
      </c>
      <c r="G108" s="67" t="s">
        <v>68</v>
      </c>
      <c r="H108" s="67" t="s">
        <v>69</v>
      </c>
      <c r="I108" s="67" t="s">
        <v>62</v>
      </c>
      <c r="J108" s="67" t="s">
        <v>106</v>
      </c>
      <c r="K108" s="67" t="s">
        <v>72</v>
      </c>
      <c r="O108" s="65">
        <f t="shared" ref="O108:O119" si="14">E59</f>
        <v>2.7380603684187252</v>
      </c>
      <c r="P108" s="66" t="s">
        <v>11</v>
      </c>
      <c r="Q108" s="67" t="s">
        <v>120</v>
      </c>
      <c r="R108" s="67" t="s">
        <v>8</v>
      </c>
      <c r="S108" s="67">
        <f t="shared" si="12"/>
        <v>2.5953178847570857E-6</v>
      </c>
      <c r="T108" s="67" t="s">
        <v>67</v>
      </c>
      <c r="U108" s="67" t="s">
        <v>68</v>
      </c>
      <c r="V108" s="67" t="s">
        <v>69</v>
      </c>
      <c r="W108" s="67" t="s">
        <v>62</v>
      </c>
      <c r="X108" s="67" t="s">
        <v>106</v>
      </c>
      <c r="Y108" s="69" t="s">
        <v>72</v>
      </c>
      <c r="AD108" s="5"/>
      <c r="AG108" s="5"/>
      <c r="AJ108" s="4"/>
      <c r="AM108" s="4"/>
      <c r="AN108" s="5"/>
      <c r="AP108" s="4"/>
      <c r="AW108" s="4"/>
    </row>
    <row r="109" spans="1:49">
      <c r="A109" s="91">
        <f t="shared" si="13"/>
        <v>15.329309847659067</v>
      </c>
      <c r="B109" s="66" t="s">
        <v>11</v>
      </c>
      <c r="C109" s="67" t="s">
        <v>120</v>
      </c>
      <c r="D109" s="119" t="s">
        <v>12</v>
      </c>
      <c r="E109" s="67">
        <f t="shared" si="10"/>
        <v>1.4530151514368785E-5</v>
      </c>
      <c r="F109" s="67" t="s">
        <v>67</v>
      </c>
      <c r="G109" s="67" t="s">
        <v>68</v>
      </c>
      <c r="H109" s="67" t="s">
        <v>69</v>
      </c>
      <c r="I109" s="67" t="s">
        <v>62</v>
      </c>
      <c r="J109" s="67" t="s">
        <v>106</v>
      </c>
      <c r="K109" s="67" t="s">
        <v>72</v>
      </c>
      <c r="O109" s="65">
        <f t="shared" si="14"/>
        <v>16.404273137213476</v>
      </c>
      <c r="P109" s="66" t="s">
        <v>11</v>
      </c>
      <c r="Q109" s="67" t="s">
        <v>120</v>
      </c>
      <c r="R109" s="119" t="s">
        <v>12</v>
      </c>
      <c r="S109" s="67">
        <f t="shared" si="12"/>
        <v>1.554907406370946E-5</v>
      </c>
      <c r="T109" s="67" t="s">
        <v>67</v>
      </c>
      <c r="U109" s="67" t="s">
        <v>68</v>
      </c>
      <c r="V109" s="67" t="s">
        <v>69</v>
      </c>
      <c r="W109" s="67" t="s">
        <v>62</v>
      </c>
      <c r="X109" s="67" t="s">
        <v>106</v>
      </c>
      <c r="Y109" s="69" t="s">
        <v>72</v>
      </c>
      <c r="AD109" s="5"/>
      <c r="AG109" s="5"/>
      <c r="AJ109" s="4"/>
      <c r="AM109" s="4"/>
      <c r="AN109" s="5"/>
      <c r="AP109" s="4"/>
      <c r="AW109" s="4"/>
    </row>
    <row r="110" spans="1:49">
      <c r="A110" s="91">
        <f t="shared" si="13"/>
        <v>14.428115199452918</v>
      </c>
      <c r="B110" s="66" t="s">
        <v>11</v>
      </c>
      <c r="C110" s="67" t="s">
        <v>120</v>
      </c>
      <c r="D110" s="119" t="s">
        <v>13</v>
      </c>
      <c r="E110" s="67">
        <f t="shared" si="10"/>
        <v>1.3675938577680491E-5</v>
      </c>
      <c r="F110" s="67" t="s">
        <v>67</v>
      </c>
      <c r="G110" s="67" t="s">
        <v>68</v>
      </c>
      <c r="H110" s="67" t="s">
        <v>69</v>
      </c>
      <c r="I110" s="67" t="s">
        <v>62</v>
      </c>
      <c r="J110" s="67" t="s">
        <v>106</v>
      </c>
      <c r="K110" s="67" t="s">
        <v>72</v>
      </c>
      <c r="O110" s="65">
        <f t="shared" si="14"/>
        <v>13.991082925075784</v>
      </c>
      <c r="P110" s="66" t="s">
        <v>11</v>
      </c>
      <c r="Q110" s="67" t="s">
        <v>120</v>
      </c>
      <c r="R110" s="119" t="s">
        <v>13</v>
      </c>
      <c r="S110" s="67">
        <f t="shared" si="12"/>
        <v>1.326168997637515E-5</v>
      </c>
      <c r="T110" s="67" t="s">
        <v>67</v>
      </c>
      <c r="U110" s="67" t="s">
        <v>68</v>
      </c>
      <c r="V110" s="67" t="s">
        <v>69</v>
      </c>
      <c r="W110" s="67" t="s">
        <v>62</v>
      </c>
      <c r="X110" s="67" t="s">
        <v>106</v>
      </c>
      <c r="Y110" s="69" t="s">
        <v>72</v>
      </c>
      <c r="AD110" s="5"/>
      <c r="AG110" s="5"/>
      <c r="AJ110" s="4"/>
      <c r="AM110" s="4"/>
      <c r="AN110" s="5"/>
      <c r="AP110" s="4"/>
      <c r="AW110" s="4"/>
    </row>
    <row r="111" spans="1:49">
      <c r="A111" s="91">
        <f t="shared" si="13"/>
        <v>0.74617975585721241</v>
      </c>
      <c r="B111" s="66" t="s">
        <v>11</v>
      </c>
      <c r="C111" s="67" t="s">
        <v>120</v>
      </c>
      <c r="D111" s="119" t="s">
        <v>14</v>
      </c>
      <c r="E111" s="67">
        <f t="shared" si="10"/>
        <v>7.0727938943811612E-7</v>
      </c>
      <c r="F111" s="67" t="s">
        <v>67</v>
      </c>
      <c r="G111" s="67" t="s">
        <v>68</v>
      </c>
      <c r="H111" s="67" t="s">
        <v>69</v>
      </c>
      <c r="I111" s="67" t="s">
        <v>62</v>
      </c>
      <c r="J111" s="67" t="s">
        <v>106</v>
      </c>
      <c r="K111" s="67" t="s">
        <v>72</v>
      </c>
      <c r="O111" s="65">
        <f t="shared" si="14"/>
        <v>0.85855149277270337</v>
      </c>
      <c r="P111" s="66" t="s">
        <v>11</v>
      </c>
      <c r="Q111" s="67" t="s">
        <v>120</v>
      </c>
      <c r="R111" s="119" t="s">
        <v>14</v>
      </c>
      <c r="S111" s="67">
        <f t="shared" si="12"/>
        <v>8.1379288414474254E-7</v>
      </c>
      <c r="T111" s="67" t="s">
        <v>67</v>
      </c>
      <c r="U111" s="67" t="s">
        <v>68</v>
      </c>
      <c r="V111" s="67" t="s">
        <v>69</v>
      </c>
      <c r="W111" s="67" t="s">
        <v>62</v>
      </c>
      <c r="X111" s="67" t="s">
        <v>106</v>
      </c>
      <c r="Y111" s="69" t="s">
        <v>72</v>
      </c>
      <c r="AD111" s="5"/>
      <c r="AG111" s="5"/>
      <c r="AJ111" s="4"/>
      <c r="AM111" s="4"/>
      <c r="AN111" s="5"/>
      <c r="AP111" s="4"/>
      <c r="AW111" s="4"/>
    </row>
    <row r="112" spans="1:49">
      <c r="A112" s="91">
        <f t="shared" si="13"/>
        <v>0.47869303707516003</v>
      </c>
      <c r="B112" s="66" t="s">
        <v>11</v>
      </c>
      <c r="C112" s="67" t="s">
        <v>120</v>
      </c>
      <c r="D112" s="119" t="s">
        <v>15</v>
      </c>
      <c r="E112" s="67">
        <f t="shared" si="10"/>
        <v>4.5373747590062561E-7</v>
      </c>
      <c r="F112" s="67" t="s">
        <v>67</v>
      </c>
      <c r="G112" s="67" t="s">
        <v>68</v>
      </c>
      <c r="H112" s="67" t="s">
        <v>69</v>
      </c>
      <c r="I112" s="67" t="s">
        <v>62</v>
      </c>
      <c r="J112" s="67" t="s">
        <v>106</v>
      </c>
      <c r="K112" s="67" t="s">
        <v>72</v>
      </c>
      <c r="O112" s="65">
        <f t="shared" si="14"/>
        <v>0.52766748720936585</v>
      </c>
      <c r="P112" s="66" t="s">
        <v>11</v>
      </c>
      <c r="Q112" s="67" t="s">
        <v>120</v>
      </c>
      <c r="R112" s="119" t="s">
        <v>15</v>
      </c>
      <c r="S112" s="67">
        <f t="shared" si="12"/>
        <v>5.001587556486881E-7</v>
      </c>
      <c r="T112" s="67" t="s">
        <v>67</v>
      </c>
      <c r="U112" s="67" t="s">
        <v>68</v>
      </c>
      <c r="V112" s="67" t="s">
        <v>69</v>
      </c>
      <c r="W112" s="67" t="s">
        <v>62</v>
      </c>
      <c r="X112" s="67" t="s">
        <v>106</v>
      </c>
      <c r="Y112" s="69" t="s">
        <v>72</v>
      </c>
      <c r="AD112" s="5"/>
      <c r="AG112" s="5"/>
      <c r="AJ112" s="4"/>
      <c r="AM112" s="4"/>
      <c r="AN112" s="5"/>
      <c r="AP112" s="4"/>
      <c r="AW112" s="4"/>
    </row>
    <row r="113" spans="1:49">
      <c r="A113" s="91">
        <f>B64</f>
        <v>3.2203665920365081</v>
      </c>
      <c r="B113" s="66" t="s">
        <v>11</v>
      </c>
      <c r="C113" s="67" t="s">
        <v>120</v>
      </c>
      <c r="D113" s="119" t="s">
        <v>16</v>
      </c>
      <c r="E113" s="67">
        <f t="shared" si="10"/>
        <v>3.0524801820251263E-6</v>
      </c>
      <c r="F113" s="67" t="s">
        <v>67</v>
      </c>
      <c r="G113" s="67" t="s">
        <v>68</v>
      </c>
      <c r="H113" s="67" t="s">
        <v>69</v>
      </c>
      <c r="I113" s="67" t="s">
        <v>62</v>
      </c>
      <c r="J113" s="67" t="s">
        <v>106</v>
      </c>
      <c r="K113" s="67" t="s">
        <v>72</v>
      </c>
      <c r="O113" s="65">
        <f t="shared" si="14"/>
        <v>3.9569330855313298</v>
      </c>
      <c r="P113" s="66" t="s">
        <v>11</v>
      </c>
      <c r="Q113" s="67" t="s">
        <v>120</v>
      </c>
      <c r="R113" s="119" t="s">
        <v>16</v>
      </c>
      <c r="S113" s="67">
        <f t="shared" si="12"/>
        <v>3.7506474744372793E-6</v>
      </c>
      <c r="T113" s="67" t="s">
        <v>67</v>
      </c>
      <c r="U113" s="67" t="s">
        <v>68</v>
      </c>
      <c r="V113" s="67" t="s">
        <v>69</v>
      </c>
      <c r="W113" s="67" t="s">
        <v>62</v>
      </c>
      <c r="X113" s="67" t="s">
        <v>106</v>
      </c>
      <c r="Y113" s="69" t="s">
        <v>72</v>
      </c>
      <c r="AD113" s="5"/>
      <c r="AG113" s="5"/>
      <c r="AJ113" s="4"/>
      <c r="AM113" s="4"/>
      <c r="AN113" s="5"/>
      <c r="AP113" s="4"/>
      <c r="AW113" s="4"/>
    </row>
    <row r="114" spans="1:49">
      <c r="A114" s="91">
        <f t="shared" si="13"/>
        <v>0.10128464478141447</v>
      </c>
      <c r="B114" s="66" t="s">
        <v>11</v>
      </c>
      <c r="C114" s="67" t="s">
        <v>120</v>
      </c>
      <c r="D114" s="119" t="s">
        <v>17</v>
      </c>
      <c r="E114" s="67">
        <f t="shared" si="10"/>
        <v>9.6004402636411819E-8</v>
      </c>
      <c r="F114" s="67" t="s">
        <v>67</v>
      </c>
      <c r="G114" s="67" t="s">
        <v>68</v>
      </c>
      <c r="H114" s="67" t="s">
        <v>69</v>
      </c>
      <c r="I114" s="67" t="s">
        <v>62</v>
      </c>
      <c r="J114" s="67" t="s">
        <v>106</v>
      </c>
      <c r="K114" s="67" t="s">
        <v>72</v>
      </c>
      <c r="O114" s="65">
        <f t="shared" si="14"/>
        <v>9.9041505043127795E-2</v>
      </c>
      <c r="P114" s="66" t="s">
        <v>11</v>
      </c>
      <c r="Q114" s="67" t="s">
        <v>120</v>
      </c>
      <c r="R114" s="119" t="s">
        <v>17</v>
      </c>
      <c r="S114" s="67">
        <f t="shared" si="12"/>
        <v>9.3878203832348622E-8</v>
      </c>
      <c r="T114" s="67" t="s">
        <v>67</v>
      </c>
      <c r="U114" s="67" t="s">
        <v>68</v>
      </c>
      <c r="V114" s="67" t="s">
        <v>69</v>
      </c>
      <c r="W114" s="67" t="s">
        <v>62</v>
      </c>
      <c r="X114" s="67" t="s">
        <v>106</v>
      </c>
      <c r="Y114" s="69" t="s">
        <v>72</v>
      </c>
      <c r="AD114" s="5"/>
      <c r="AG114" s="5"/>
      <c r="AJ114" s="4"/>
      <c r="AM114" s="4"/>
      <c r="AN114" s="5"/>
      <c r="AP114" s="4"/>
      <c r="AW114" s="4"/>
    </row>
    <row r="115" spans="1:49">
      <c r="A115" s="91">
        <f t="shared" si="13"/>
        <v>9.0224471456160249E-2</v>
      </c>
      <c r="B115" s="66" t="s">
        <v>11</v>
      </c>
      <c r="C115" s="67" t="s">
        <v>120</v>
      </c>
      <c r="D115" s="119" t="s">
        <v>18</v>
      </c>
      <c r="E115" s="67">
        <f t="shared" si="10"/>
        <v>8.5520826024796459E-8</v>
      </c>
      <c r="F115" s="67" t="s">
        <v>67</v>
      </c>
      <c r="G115" s="67" t="s">
        <v>68</v>
      </c>
      <c r="H115" s="67" t="s">
        <v>69</v>
      </c>
      <c r="I115" s="67" t="s">
        <v>62</v>
      </c>
      <c r="J115" s="67" t="s">
        <v>106</v>
      </c>
      <c r="K115" s="67" t="s">
        <v>72</v>
      </c>
      <c r="O115" s="65">
        <f t="shared" si="14"/>
        <v>8.8903742886760742E-2</v>
      </c>
      <c r="P115" s="66" t="s">
        <v>11</v>
      </c>
      <c r="Q115" s="67" t="s">
        <v>120</v>
      </c>
      <c r="R115" s="119" t="s">
        <v>18</v>
      </c>
      <c r="S115" s="67">
        <f t="shared" si="12"/>
        <v>8.4268950603564698E-8</v>
      </c>
      <c r="T115" s="67" t="s">
        <v>67</v>
      </c>
      <c r="U115" s="67" t="s">
        <v>68</v>
      </c>
      <c r="V115" s="67" t="s">
        <v>69</v>
      </c>
      <c r="W115" s="67" t="s">
        <v>62</v>
      </c>
      <c r="X115" s="67" t="s">
        <v>106</v>
      </c>
      <c r="Y115" s="69" t="s">
        <v>72</v>
      </c>
      <c r="AD115" s="5"/>
      <c r="AG115" s="5"/>
      <c r="AJ115" s="4"/>
      <c r="AM115" s="4"/>
      <c r="AN115" s="5"/>
      <c r="AP115" s="4"/>
      <c r="AW115" s="4"/>
    </row>
    <row r="116" spans="1:49">
      <c r="A116" s="91">
        <f t="shared" si="13"/>
        <v>11.824510738569346</v>
      </c>
      <c r="B116" s="66" t="s">
        <v>11</v>
      </c>
      <c r="C116" s="67" t="s">
        <v>120</v>
      </c>
      <c r="D116" s="119" t="s">
        <v>92</v>
      </c>
      <c r="E116" s="67">
        <f t="shared" si="10"/>
        <v>1.1208067050776634E-5</v>
      </c>
      <c r="F116" s="67" t="s">
        <v>67</v>
      </c>
      <c r="G116" s="67" t="s">
        <v>68</v>
      </c>
      <c r="H116" s="67" t="s">
        <v>69</v>
      </c>
      <c r="I116" s="67" t="s">
        <v>62</v>
      </c>
      <c r="J116" s="67" t="s">
        <v>106</v>
      </c>
      <c r="K116" s="67" t="s">
        <v>72</v>
      </c>
      <c r="O116" s="65">
        <f t="shared" si="14"/>
        <v>11.718349621187697</v>
      </c>
      <c r="P116" s="66" t="s">
        <v>11</v>
      </c>
      <c r="Q116" s="67" t="s">
        <v>120</v>
      </c>
      <c r="R116" s="119" t="s">
        <v>92</v>
      </c>
      <c r="S116" s="67">
        <f t="shared" si="12"/>
        <v>1.1107440399230044E-5</v>
      </c>
      <c r="T116" s="67" t="s">
        <v>67</v>
      </c>
      <c r="U116" s="67" t="s">
        <v>68</v>
      </c>
      <c r="V116" s="67" t="s">
        <v>69</v>
      </c>
      <c r="W116" s="67" t="s">
        <v>62</v>
      </c>
      <c r="X116" s="67" t="s">
        <v>106</v>
      </c>
      <c r="Y116" s="69" t="s">
        <v>72</v>
      </c>
      <c r="AD116" s="5"/>
      <c r="AG116" s="5"/>
      <c r="AJ116" s="4"/>
      <c r="AM116" s="4"/>
      <c r="AN116" s="5"/>
      <c r="AP116" s="4"/>
      <c r="AW116" s="4"/>
    </row>
    <row r="117" spans="1:49">
      <c r="A117" s="91">
        <f t="shared" si="13"/>
        <v>2.197096493748342E-2</v>
      </c>
      <c r="B117" s="66" t="s">
        <v>11</v>
      </c>
      <c r="C117" s="67" t="s">
        <v>120</v>
      </c>
      <c r="D117" s="119" t="s">
        <v>20</v>
      </c>
      <c r="E117" s="67">
        <f t="shared" si="10"/>
        <v>2.0825559182448739E-8</v>
      </c>
      <c r="F117" s="67" t="s">
        <v>67</v>
      </c>
      <c r="G117" s="67" t="s">
        <v>68</v>
      </c>
      <c r="H117" s="67" t="s">
        <v>69</v>
      </c>
      <c r="I117" s="67" t="s">
        <v>62</v>
      </c>
      <c r="J117" s="67" t="s">
        <v>106</v>
      </c>
      <c r="K117" s="67" t="s">
        <v>72</v>
      </c>
      <c r="O117" s="65">
        <f t="shared" si="14"/>
        <v>2.4089396795194132E-2</v>
      </c>
      <c r="P117" s="66" t="s">
        <v>11</v>
      </c>
      <c r="Q117" s="67" t="s">
        <v>120</v>
      </c>
      <c r="R117" s="119" t="s">
        <v>20</v>
      </c>
      <c r="S117" s="67">
        <f t="shared" si="12"/>
        <v>2.2833551464638987E-8</v>
      </c>
      <c r="T117" s="67" t="s">
        <v>67</v>
      </c>
      <c r="U117" s="67" t="s">
        <v>68</v>
      </c>
      <c r="V117" s="67" t="s">
        <v>69</v>
      </c>
      <c r="W117" s="67" t="s">
        <v>62</v>
      </c>
      <c r="X117" s="67" t="s">
        <v>106</v>
      </c>
      <c r="Y117" s="69" t="s">
        <v>72</v>
      </c>
      <c r="AD117" s="5"/>
      <c r="AG117" s="5"/>
      <c r="AJ117" s="4"/>
      <c r="AM117" s="4"/>
      <c r="AN117" s="5"/>
      <c r="AP117" s="4"/>
      <c r="AW117" s="4"/>
    </row>
    <row r="118" spans="1:49">
      <c r="A118" s="91">
        <f t="shared" si="13"/>
        <v>2870.4042268371913</v>
      </c>
      <c r="B118" s="66" t="s">
        <v>11</v>
      </c>
      <c r="C118" s="67" t="s">
        <v>120</v>
      </c>
      <c r="D118" s="119" t="s">
        <v>21</v>
      </c>
      <c r="E118" s="67">
        <f t="shared" si="10"/>
        <v>2.7207623003196128E-3</v>
      </c>
      <c r="F118" s="67" t="s">
        <v>67</v>
      </c>
      <c r="G118" s="67" t="s">
        <v>68</v>
      </c>
      <c r="H118" s="67" t="s">
        <v>69</v>
      </c>
      <c r="I118" s="67" t="s">
        <v>62</v>
      </c>
      <c r="J118" s="67" t="s">
        <v>106</v>
      </c>
      <c r="K118" s="67" t="s">
        <v>116</v>
      </c>
      <c r="O118" s="65">
        <f t="shared" si="14"/>
        <v>3021.2653541792056</v>
      </c>
      <c r="P118" s="66" t="s">
        <v>11</v>
      </c>
      <c r="Q118" s="67" t="s">
        <v>120</v>
      </c>
      <c r="R118" s="119" t="s">
        <v>21</v>
      </c>
      <c r="S118" s="67">
        <f t="shared" si="12"/>
        <v>2.8637586295537495E-3</v>
      </c>
      <c r="T118" s="67" t="s">
        <v>67</v>
      </c>
      <c r="U118" s="67" t="s">
        <v>68</v>
      </c>
      <c r="V118" s="67" t="s">
        <v>69</v>
      </c>
      <c r="W118" s="67" t="s">
        <v>62</v>
      </c>
      <c r="X118" s="67" t="s">
        <v>106</v>
      </c>
      <c r="Y118" s="69" t="s">
        <v>118</v>
      </c>
      <c r="AD118" s="5"/>
      <c r="AG118" s="5"/>
      <c r="AJ118" s="4"/>
      <c r="AM118" s="4"/>
      <c r="AN118" s="5"/>
      <c r="AP118" s="4"/>
      <c r="AW118" s="4"/>
    </row>
    <row r="119" spans="1:49">
      <c r="A119" s="91">
        <f t="shared" si="13"/>
        <v>215.66732717028552</v>
      </c>
      <c r="B119" s="66" t="s">
        <v>11</v>
      </c>
      <c r="C119" s="67" t="s">
        <v>120</v>
      </c>
      <c r="D119" s="119" t="s">
        <v>103</v>
      </c>
      <c r="E119" s="67">
        <f t="shared" si="10"/>
        <v>2.0442400679647918E-4</v>
      </c>
      <c r="F119" s="67" t="s">
        <v>67</v>
      </c>
      <c r="G119" s="67" t="s">
        <v>68</v>
      </c>
      <c r="H119" s="67" t="s">
        <v>69</v>
      </c>
      <c r="I119" s="67" t="s">
        <v>62</v>
      </c>
      <c r="J119" s="67" t="s">
        <v>106</v>
      </c>
      <c r="K119" s="67" t="s">
        <v>72</v>
      </c>
      <c r="O119" s="65">
        <f t="shared" si="14"/>
        <v>215.66732717028552</v>
      </c>
      <c r="P119" s="66" t="s">
        <v>11</v>
      </c>
      <c r="Q119" s="67" t="s">
        <v>120</v>
      </c>
      <c r="R119" s="119" t="s">
        <v>103</v>
      </c>
      <c r="S119" s="67">
        <f t="shared" si="12"/>
        <v>2.0442400679647918E-4</v>
      </c>
      <c r="T119" s="67" t="s">
        <v>67</v>
      </c>
      <c r="U119" s="67" t="s">
        <v>68</v>
      </c>
      <c r="V119" s="67" t="s">
        <v>69</v>
      </c>
      <c r="W119" s="67" t="s">
        <v>62</v>
      </c>
      <c r="X119" s="67" t="s">
        <v>106</v>
      </c>
      <c r="Y119" s="67" t="s">
        <v>72</v>
      </c>
    </row>
    <row r="120" spans="1:49">
      <c r="A120" s="120">
        <f t="shared" ref="A120:A131" si="15">C59</f>
        <v>0.25988568025218939</v>
      </c>
      <c r="B120" s="66" t="s">
        <v>11</v>
      </c>
      <c r="C120" s="67" t="s">
        <v>121</v>
      </c>
      <c r="D120" s="67" t="s">
        <v>8</v>
      </c>
      <c r="E120" s="67">
        <f t="shared" si="10"/>
        <v>2.4633713767980039E-7</v>
      </c>
      <c r="F120" s="67" t="s">
        <v>67</v>
      </c>
      <c r="G120" s="67" t="s">
        <v>68</v>
      </c>
      <c r="H120" s="67" t="s">
        <v>69</v>
      </c>
      <c r="I120" s="67" t="s">
        <v>62</v>
      </c>
      <c r="J120" s="67" t="s">
        <v>115</v>
      </c>
      <c r="K120" s="67" t="s">
        <v>72</v>
      </c>
      <c r="O120" s="65">
        <f t="shared" ref="O120:O131" si="16">F59</f>
        <v>0.26328248956315475</v>
      </c>
      <c r="P120" s="66" t="s">
        <v>11</v>
      </c>
      <c r="Q120" s="67" t="s">
        <v>121</v>
      </c>
      <c r="R120" s="67" t="s">
        <v>8</v>
      </c>
      <c r="S120" s="67">
        <f t="shared" si="12"/>
        <v>2.495568621451704E-7</v>
      </c>
      <c r="T120" s="67" t="s">
        <v>67</v>
      </c>
      <c r="U120" s="67" t="s">
        <v>68</v>
      </c>
      <c r="V120" s="67" t="s">
        <v>69</v>
      </c>
      <c r="W120" s="67" t="s">
        <v>62</v>
      </c>
      <c r="X120" s="67" t="s">
        <v>115</v>
      </c>
      <c r="Y120" s="67" t="s">
        <v>72</v>
      </c>
    </row>
    <row r="121" spans="1:49">
      <c r="A121" s="120">
        <f t="shared" si="15"/>
        <v>1.4881799382627505</v>
      </c>
      <c r="B121" s="66" t="s">
        <v>11</v>
      </c>
      <c r="C121" s="67" t="s">
        <v>121</v>
      </c>
      <c r="D121" s="67" t="s">
        <v>12</v>
      </c>
      <c r="E121" s="67">
        <f t="shared" si="10"/>
        <v>1.4105970978793846E-6</v>
      </c>
      <c r="F121" s="67" t="s">
        <v>67</v>
      </c>
      <c r="G121" s="67" t="s">
        <v>68</v>
      </c>
      <c r="H121" s="67" t="s">
        <v>69</v>
      </c>
      <c r="I121" s="67" t="s">
        <v>62</v>
      </c>
      <c r="J121" s="67" t="s">
        <v>113</v>
      </c>
      <c r="K121" s="67" t="s">
        <v>72</v>
      </c>
      <c r="O121" s="65">
        <f t="shared" si="16"/>
        <v>1.5170145577772272</v>
      </c>
      <c r="P121" s="66" t="s">
        <v>11</v>
      </c>
      <c r="Q121" s="67" t="s">
        <v>121</v>
      </c>
      <c r="R121" s="67" t="s">
        <v>12</v>
      </c>
      <c r="S121" s="67">
        <f t="shared" si="12"/>
        <v>1.4379284907841016E-6</v>
      </c>
      <c r="T121" s="67" t="s">
        <v>67</v>
      </c>
      <c r="U121" s="67" t="s">
        <v>68</v>
      </c>
      <c r="V121" s="67" t="s">
        <v>69</v>
      </c>
      <c r="W121" s="67" t="s">
        <v>62</v>
      </c>
      <c r="X121" s="67" t="s">
        <v>113</v>
      </c>
      <c r="Y121" s="67" t="s">
        <v>72</v>
      </c>
    </row>
    <row r="122" spans="1:49">
      <c r="A122" s="120">
        <f t="shared" si="15"/>
        <v>1.8089648504851918</v>
      </c>
      <c r="B122" s="66" t="s">
        <v>11</v>
      </c>
      <c r="C122" s="67" t="s">
        <v>121</v>
      </c>
      <c r="D122" s="67" t="s">
        <v>13</v>
      </c>
      <c r="E122" s="67">
        <f t="shared" si="10"/>
        <v>1.7146586260523146E-6</v>
      </c>
      <c r="F122" s="67" t="s">
        <v>67</v>
      </c>
      <c r="G122" s="67" t="s">
        <v>68</v>
      </c>
      <c r="H122" s="67" t="s">
        <v>69</v>
      </c>
      <c r="I122" s="67" t="s">
        <v>62</v>
      </c>
      <c r="J122" s="67" t="s">
        <v>113</v>
      </c>
      <c r="K122" s="67" t="s">
        <v>72</v>
      </c>
      <c r="O122" s="65">
        <f t="shared" si="16"/>
        <v>1.7972419763464531</v>
      </c>
      <c r="P122" s="66" t="s">
        <v>11</v>
      </c>
      <c r="Q122" s="67" t="s">
        <v>121</v>
      </c>
      <c r="R122" s="67" t="s">
        <v>13</v>
      </c>
      <c r="S122" s="67">
        <f t="shared" si="12"/>
        <v>1.703546897010856E-6</v>
      </c>
      <c r="T122" s="67" t="s">
        <v>67</v>
      </c>
      <c r="U122" s="67" t="s">
        <v>68</v>
      </c>
      <c r="V122" s="67" t="s">
        <v>69</v>
      </c>
      <c r="W122" s="67" t="s">
        <v>62</v>
      </c>
      <c r="X122" s="67" t="s">
        <v>113</v>
      </c>
      <c r="Y122" s="67" t="s">
        <v>72</v>
      </c>
    </row>
    <row r="123" spans="1:49">
      <c r="A123" s="120">
        <f t="shared" si="15"/>
        <v>0.15045858431171566</v>
      </c>
      <c r="B123" s="66" t="s">
        <v>11</v>
      </c>
      <c r="C123" s="67" t="s">
        <v>121</v>
      </c>
      <c r="D123" s="67" t="s">
        <v>14</v>
      </c>
      <c r="E123" s="67">
        <f t="shared" si="10"/>
        <v>1.4261477185944614E-7</v>
      </c>
      <c r="F123" s="67" t="s">
        <v>67</v>
      </c>
      <c r="G123" s="67" t="s">
        <v>68</v>
      </c>
      <c r="H123" s="67" t="s">
        <v>69</v>
      </c>
      <c r="I123" s="67" t="s">
        <v>62</v>
      </c>
      <c r="J123" s="67" t="s">
        <v>113</v>
      </c>
      <c r="K123" s="67" t="s">
        <v>72</v>
      </c>
      <c r="O123" s="65">
        <f t="shared" si="16"/>
        <v>0.15347282331840967</v>
      </c>
      <c r="P123" s="66" t="s">
        <v>11</v>
      </c>
      <c r="Q123" s="67" t="s">
        <v>121</v>
      </c>
      <c r="R123" s="67" t="s">
        <v>14</v>
      </c>
      <c r="S123" s="67">
        <f t="shared" si="12"/>
        <v>1.4547187044399021E-7</v>
      </c>
      <c r="T123" s="67" t="s">
        <v>67</v>
      </c>
      <c r="U123" s="67" t="s">
        <v>68</v>
      </c>
      <c r="V123" s="67" t="s">
        <v>69</v>
      </c>
      <c r="W123" s="67" t="s">
        <v>62</v>
      </c>
      <c r="X123" s="67" t="s">
        <v>113</v>
      </c>
      <c r="Y123" s="67" t="s">
        <v>72</v>
      </c>
    </row>
    <row r="124" spans="1:49">
      <c r="A124" s="121">
        <f t="shared" si="15"/>
        <v>0.13281283108839323</v>
      </c>
      <c r="B124" s="66" t="s">
        <v>11</v>
      </c>
      <c r="C124" s="67" t="s">
        <v>121</v>
      </c>
      <c r="D124" s="67" t="s">
        <v>15</v>
      </c>
      <c r="E124" s="67">
        <f t="shared" si="10"/>
        <v>1.2588893942027796E-7</v>
      </c>
      <c r="F124" s="67" t="s">
        <v>67</v>
      </c>
      <c r="G124" s="67" t="s">
        <v>68</v>
      </c>
      <c r="H124" s="67" t="s">
        <v>69</v>
      </c>
      <c r="I124" s="67" t="s">
        <v>62</v>
      </c>
      <c r="J124" s="67" t="s">
        <v>113</v>
      </c>
      <c r="K124" s="67" t="s">
        <v>72</v>
      </c>
      <c r="O124" s="65">
        <f t="shared" si="16"/>
        <v>0.13412651281992094</v>
      </c>
      <c r="P124" s="66" t="s">
        <v>11</v>
      </c>
      <c r="Q124" s="67" t="s">
        <v>121</v>
      </c>
      <c r="R124" s="67" t="s">
        <v>15</v>
      </c>
      <c r="S124" s="67">
        <f t="shared" si="12"/>
        <v>1.2713413537433265E-7</v>
      </c>
      <c r="T124" s="67" t="s">
        <v>67</v>
      </c>
      <c r="U124" s="67" t="s">
        <v>68</v>
      </c>
      <c r="V124" s="67" t="s">
        <v>69</v>
      </c>
      <c r="W124" s="67" t="s">
        <v>62</v>
      </c>
      <c r="X124" s="67" t="s">
        <v>113</v>
      </c>
      <c r="Y124" s="67" t="s">
        <v>72</v>
      </c>
    </row>
    <row r="125" spans="1:49">
      <c r="A125" s="120">
        <f t="shared" si="15"/>
        <v>0.56253837090877823</v>
      </c>
      <c r="B125" s="66" t="s">
        <v>11</v>
      </c>
      <c r="C125" s="67" t="s">
        <v>121</v>
      </c>
      <c r="D125" s="67" t="s">
        <v>16</v>
      </c>
      <c r="E125" s="67">
        <f t="shared" si="10"/>
        <v>5.3321172597988456E-7</v>
      </c>
      <c r="F125" s="67" t="s">
        <v>67</v>
      </c>
      <c r="G125" s="67" t="s">
        <v>68</v>
      </c>
      <c r="H125" s="67" t="s">
        <v>69</v>
      </c>
      <c r="I125" s="67" t="s">
        <v>62</v>
      </c>
      <c r="J125" s="67" t="s">
        <v>113</v>
      </c>
      <c r="K125" s="67" t="s">
        <v>72</v>
      </c>
      <c r="O125" s="65">
        <f t="shared" si="16"/>
        <v>0.58229589639212664</v>
      </c>
      <c r="P125" s="66" t="s">
        <v>11</v>
      </c>
      <c r="Q125" s="67" t="s">
        <v>121</v>
      </c>
      <c r="R125" s="67" t="s">
        <v>16</v>
      </c>
      <c r="S125" s="67">
        <f t="shared" si="12"/>
        <v>5.5193923828637612E-7</v>
      </c>
      <c r="T125" s="67" t="s">
        <v>67</v>
      </c>
      <c r="U125" s="67" t="s">
        <v>68</v>
      </c>
      <c r="V125" s="67" t="s">
        <v>69</v>
      </c>
      <c r="W125" s="67" t="s">
        <v>62</v>
      </c>
      <c r="X125" s="67" t="s">
        <v>113</v>
      </c>
      <c r="Y125" s="67" t="s">
        <v>72</v>
      </c>
    </row>
    <row r="126" spans="1:49">
      <c r="A126" s="121">
        <f t="shared" si="15"/>
        <v>2.7775312629396341E-2</v>
      </c>
      <c r="B126" s="66" t="s">
        <v>11</v>
      </c>
      <c r="C126" s="67" t="s">
        <v>121</v>
      </c>
      <c r="D126" s="67" t="s">
        <v>17</v>
      </c>
      <c r="E126" s="67">
        <f t="shared" si="10"/>
        <v>2.6327310549190846E-8</v>
      </c>
      <c r="F126" s="67" t="s">
        <v>67</v>
      </c>
      <c r="G126" s="67" t="s">
        <v>68</v>
      </c>
      <c r="H126" s="67" t="s">
        <v>69</v>
      </c>
      <c r="I126" s="67" t="s">
        <v>62</v>
      </c>
      <c r="J126" s="67" t="s">
        <v>113</v>
      </c>
      <c r="K126" s="67" t="s">
        <v>72</v>
      </c>
      <c r="O126" s="65">
        <f t="shared" si="16"/>
        <v>2.7715143057560905E-2</v>
      </c>
      <c r="P126" s="66" t="s">
        <v>11</v>
      </c>
      <c r="Q126" s="67" t="s">
        <v>121</v>
      </c>
      <c r="R126" s="67" t="s">
        <v>17</v>
      </c>
      <c r="S126" s="67">
        <f t="shared" si="12"/>
        <v>2.6270277779678587E-8</v>
      </c>
      <c r="T126" s="67" t="s">
        <v>67</v>
      </c>
      <c r="U126" s="67" t="s">
        <v>68</v>
      </c>
      <c r="V126" s="67" t="s">
        <v>69</v>
      </c>
      <c r="W126" s="67" t="s">
        <v>62</v>
      </c>
      <c r="X126" s="67" t="s">
        <v>113</v>
      </c>
      <c r="Y126" s="67" t="s">
        <v>72</v>
      </c>
    </row>
    <row r="127" spans="1:49">
      <c r="A127" s="120">
        <f t="shared" si="15"/>
        <v>5.8289273433811607E-2</v>
      </c>
      <c r="B127" s="66" t="s">
        <v>11</v>
      </c>
      <c r="C127" s="67" t="s">
        <v>121</v>
      </c>
      <c r="D127" s="67" t="s">
        <v>18</v>
      </c>
      <c r="E127" s="67">
        <f t="shared" si="10"/>
        <v>5.5250496145792993E-8</v>
      </c>
      <c r="F127" s="67" t="s">
        <v>67</v>
      </c>
      <c r="G127" s="67" t="s">
        <v>68</v>
      </c>
      <c r="H127" s="67" t="s">
        <v>69</v>
      </c>
      <c r="I127" s="67" t="s">
        <v>62</v>
      </c>
      <c r="J127" s="67" t="s">
        <v>113</v>
      </c>
      <c r="K127" s="67" t="s">
        <v>72</v>
      </c>
      <c r="O127" s="65">
        <f t="shared" si="16"/>
        <v>5.8253846451187558E-2</v>
      </c>
      <c r="P127" s="66" t="s">
        <v>11</v>
      </c>
      <c r="Q127" s="67" t="s">
        <v>121</v>
      </c>
      <c r="R127" s="67" t="s">
        <v>18</v>
      </c>
      <c r="S127" s="67">
        <f t="shared" si="12"/>
        <v>5.5216916067476356E-8</v>
      </c>
      <c r="T127" s="67" t="s">
        <v>67</v>
      </c>
      <c r="U127" s="67" t="s">
        <v>68</v>
      </c>
      <c r="V127" s="67" t="s">
        <v>69</v>
      </c>
      <c r="W127" s="67" t="s">
        <v>62</v>
      </c>
      <c r="X127" s="67" t="s">
        <v>113</v>
      </c>
      <c r="Y127" s="67" t="s">
        <v>72</v>
      </c>
    </row>
    <row r="128" spans="1:49">
      <c r="A128" s="120">
        <f t="shared" si="15"/>
        <v>6.8580188512163325</v>
      </c>
      <c r="B128" s="66" t="s">
        <v>11</v>
      </c>
      <c r="C128" s="67" t="s">
        <v>121</v>
      </c>
      <c r="D128" s="67" t="s">
        <v>92</v>
      </c>
      <c r="E128" s="67">
        <f t="shared" si="10"/>
        <v>6.5004918021007888E-6</v>
      </c>
      <c r="F128" s="67" t="s">
        <v>67</v>
      </c>
      <c r="G128" s="67" t="s">
        <v>68</v>
      </c>
      <c r="H128" s="67" t="s">
        <v>69</v>
      </c>
      <c r="I128" s="67" t="s">
        <v>62</v>
      </c>
      <c r="J128" s="67" t="s">
        <v>113</v>
      </c>
      <c r="K128" s="67" t="s">
        <v>72</v>
      </c>
      <c r="O128" s="65">
        <f t="shared" si="16"/>
        <v>6.8551712047369797</v>
      </c>
      <c r="P128" s="66" t="s">
        <v>11</v>
      </c>
      <c r="Q128" s="67" t="s">
        <v>121</v>
      </c>
      <c r="R128" s="67" t="s">
        <v>92</v>
      </c>
      <c r="S128" s="67">
        <f t="shared" si="12"/>
        <v>6.4977926111250994E-6</v>
      </c>
      <c r="T128" s="67" t="s">
        <v>67</v>
      </c>
      <c r="U128" s="67" t="s">
        <v>68</v>
      </c>
      <c r="V128" s="67" t="s">
        <v>69</v>
      </c>
      <c r="W128" s="67" t="s">
        <v>62</v>
      </c>
      <c r="X128" s="67" t="s">
        <v>113</v>
      </c>
      <c r="Y128" s="67" t="s">
        <v>72</v>
      </c>
    </row>
    <row r="129" spans="1:25">
      <c r="A129" s="120">
        <f t="shared" si="15"/>
        <v>1.7522060359993659E-2</v>
      </c>
      <c r="B129" s="66" t="s">
        <v>11</v>
      </c>
      <c r="C129" s="67" t="s">
        <v>121</v>
      </c>
      <c r="D129" s="67" t="s">
        <v>20</v>
      </c>
      <c r="E129" s="67">
        <f t="shared" si="10"/>
        <v>1.6608588018951334E-8</v>
      </c>
      <c r="F129" s="67" t="s">
        <v>67</v>
      </c>
      <c r="G129" s="67" t="s">
        <v>68</v>
      </c>
      <c r="H129" s="67" t="s">
        <v>69</v>
      </c>
      <c r="I129" s="67" t="s">
        <v>62</v>
      </c>
      <c r="J129" s="67" t="s">
        <v>113</v>
      </c>
      <c r="K129" s="67" t="s">
        <v>72</v>
      </c>
      <c r="O129" s="65">
        <f t="shared" si="16"/>
        <v>1.7578884790351419E-2</v>
      </c>
      <c r="P129" s="66" t="s">
        <v>11</v>
      </c>
      <c r="Q129" s="67" t="s">
        <v>121</v>
      </c>
      <c r="R129" s="67" t="s">
        <v>20</v>
      </c>
      <c r="S129" s="67">
        <f t="shared" si="12"/>
        <v>1.6662450038247791E-8</v>
      </c>
      <c r="T129" s="67" t="s">
        <v>67</v>
      </c>
      <c r="U129" s="67" t="s">
        <v>68</v>
      </c>
      <c r="V129" s="67" t="s">
        <v>69</v>
      </c>
      <c r="W129" s="67" t="s">
        <v>62</v>
      </c>
      <c r="X129" s="67" t="s">
        <v>113</v>
      </c>
      <c r="Y129" s="67" t="s">
        <v>72</v>
      </c>
    </row>
    <row r="130" spans="1:25">
      <c r="A130" s="122">
        <f t="shared" si="15"/>
        <v>2009.1990113932909</v>
      </c>
      <c r="B130" s="66" t="s">
        <v>11</v>
      </c>
      <c r="C130" s="67" t="s">
        <v>121</v>
      </c>
      <c r="D130" s="67" t="s">
        <v>21</v>
      </c>
      <c r="E130" s="67">
        <f t="shared" si="10"/>
        <v>1.904454039235347E-3</v>
      </c>
      <c r="F130" s="67" t="s">
        <v>67</v>
      </c>
      <c r="G130" s="67" t="s">
        <v>68</v>
      </c>
      <c r="H130" s="67" t="s">
        <v>69</v>
      </c>
      <c r="I130" s="67" t="s">
        <v>62</v>
      </c>
      <c r="J130" s="67" t="s">
        <v>113</v>
      </c>
      <c r="K130" s="67" t="s">
        <v>117</v>
      </c>
      <c r="O130" s="65">
        <f t="shared" si="16"/>
        <v>2013.2456827993767</v>
      </c>
      <c r="P130" s="66" t="s">
        <v>11</v>
      </c>
      <c r="Q130" s="67" t="s">
        <v>121</v>
      </c>
      <c r="R130" s="67" t="s">
        <v>21</v>
      </c>
      <c r="S130" s="67">
        <f t="shared" si="12"/>
        <v>1.908289746729267E-3</v>
      </c>
      <c r="T130" s="67" t="s">
        <v>67</v>
      </c>
      <c r="U130" s="67" t="s">
        <v>68</v>
      </c>
      <c r="V130" s="67" t="s">
        <v>69</v>
      </c>
      <c r="W130" s="67" t="s">
        <v>62</v>
      </c>
      <c r="X130" s="67" t="s">
        <v>113</v>
      </c>
      <c r="Y130" s="67" t="s">
        <v>119</v>
      </c>
    </row>
    <row r="131" spans="1:25">
      <c r="A131" s="4">
        <f t="shared" si="15"/>
        <v>9.632884416497614</v>
      </c>
      <c r="B131" s="66" t="s">
        <v>11</v>
      </c>
      <c r="C131" s="67" t="s">
        <v>121</v>
      </c>
      <c r="D131" s="67" t="s">
        <v>103</v>
      </c>
      <c r="E131" s="67">
        <f t="shared" si="10"/>
        <v>9.1306961293816243E-6</v>
      </c>
      <c r="F131" s="67" t="s">
        <v>67</v>
      </c>
      <c r="G131" s="67" t="s">
        <v>68</v>
      </c>
      <c r="H131" s="67" t="s">
        <v>69</v>
      </c>
      <c r="I131" s="67" t="s">
        <v>62</v>
      </c>
      <c r="J131" s="67" t="s">
        <v>113</v>
      </c>
      <c r="K131" s="67" t="s">
        <v>72</v>
      </c>
      <c r="O131" s="65">
        <f t="shared" si="16"/>
        <v>9.632884416497614</v>
      </c>
      <c r="P131" s="66" t="s">
        <v>11</v>
      </c>
      <c r="Q131" s="67" t="s">
        <v>121</v>
      </c>
      <c r="R131" s="67" t="s">
        <v>103</v>
      </c>
      <c r="S131" s="67">
        <f t="shared" si="12"/>
        <v>9.1306961293816243E-6</v>
      </c>
      <c r="T131" s="67" t="s">
        <v>67</v>
      </c>
      <c r="U131" s="67" t="s">
        <v>68</v>
      </c>
      <c r="V131" s="67" t="s">
        <v>69</v>
      </c>
      <c r="W131" s="67" t="s">
        <v>62</v>
      </c>
      <c r="X131" s="67" t="s">
        <v>113</v>
      </c>
      <c r="Y131" s="67" t="s">
        <v>72</v>
      </c>
    </row>
    <row r="132" spans="1:25">
      <c r="A132" s="120">
        <f t="shared" ref="A132:A142" si="17">D59</f>
        <v>4.4000000000000004</v>
      </c>
      <c r="B132" s="66" t="s">
        <v>11</v>
      </c>
      <c r="C132" s="67" t="s">
        <v>122</v>
      </c>
      <c r="D132" s="67" t="s">
        <v>8</v>
      </c>
      <c r="E132" s="67">
        <f t="shared" si="10"/>
        <v>4.1706161137440768E-6</v>
      </c>
      <c r="F132" s="67" t="s">
        <v>67</v>
      </c>
      <c r="G132" s="67" t="s">
        <v>68</v>
      </c>
      <c r="H132" s="67" t="s">
        <v>69</v>
      </c>
      <c r="I132" s="67" t="s">
        <v>62</v>
      </c>
      <c r="J132" s="67" t="s">
        <v>114</v>
      </c>
      <c r="K132" s="67" t="s">
        <v>72</v>
      </c>
      <c r="O132" s="65">
        <f t="shared" ref="O132:O143" si="18">G59</f>
        <v>4.4000000000000004</v>
      </c>
      <c r="P132" s="66" t="s">
        <v>11</v>
      </c>
      <c r="Q132" s="67" t="s">
        <v>122</v>
      </c>
      <c r="R132" s="67" t="s">
        <v>8</v>
      </c>
      <c r="S132" s="67">
        <f t="shared" si="12"/>
        <v>4.1706161137440768E-6</v>
      </c>
      <c r="T132" s="67" t="s">
        <v>67</v>
      </c>
      <c r="U132" s="67" t="s">
        <v>68</v>
      </c>
      <c r="V132" s="67" t="s">
        <v>69</v>
      </c>
      <c r="W132" s="67" t="s">
        <v>62</v>
      </c>
      <c r="X132" s="67" t="s">
        <v>114</v>
      </c>
      <c r="Y132" s="67" t="s">
        <v>72</v>
      </c>
    </row>
    <row r="133" spans="1:25">
      <c r="A133" s="120">
        <f t="shared" si="17"/>
        <v>1.2</v>
      </c>
      <c r="B133" s="66" t="s">
        <v>11</v>
      </c>
      <c r="C133" s="67" t="s">
        <v>122</v>
      </c>
      <c r="D133" s="67" t="s">
        <v>12</v>
      </c>
      <c r="E133" s="67">
        <f t="shared" si="10"/>
        <v>1.1374407582938388E-6</v>
      </c>
      <c r="F133" s="67" t="s">
        <v>67</v>
      </c>
      <c r="G133" s="67" t="s">
        <v>68</v>
      </c>
      <c r="H133" s="67" t="s">
        <v>69</v>
      </c>
      <c r="I133" s="67" t="s">
        <v>62</v>
      </c>
      <c r="J133" s="67" t="s">
        <v>114</v>
      </c>
      <c r="K133" s="67" t="s">
        <v>72</v>
      </c>
      <c r="O133" s="65">
        <f t="shared" si="18"/>
        <v>1.2</v>
      </c>
      <c r="P133" s="66" t="s">
        <v>11</v>
      </c>
      <c r="Q133" s="67" t="s">
        <v>122</v>
      </c>
      <c r="R133" s="67" t="s">
        <v>12</v>
      </c>
      <c r="S133" s="67">
        <f t="shared" si="12"/>
        <v>1.1374407582938388E-6</v>
      </c>
      <c r="T133" s="67" t="s">
        <v>67</v>
      </c>
      <c r="U133" s="67" t="s">
        <v>68</v>
      </c>
      <c r="V133" s="67" t="s">
        <v>69</v>
      </c>
      <c r="W133" s="67" t="s">
        <v>62</v>
      </c>
      <c r="X133" s="67" t="s">
        <v>114</v>
      </c>
      <c r="Y133" s="67" t="s">
        <v>72</v>
      </c>
    </row>
    <row r="134" spans="1:25">
      <c r="A134" s="120">
        <f t="shared" si="17"/>
        <v>1.546</v>
      </c>
      <c r="B134" s="66" t="s">
        <v>11</v>
      </c>
      <c r="C134" s="67" t="s">
        <v>122</v>
      </c>
      <c r="D134" s="67" t="s">
        <v>13</v>
      </c>
      <c r="E134" s="67">
        <f t="shared" si="10"/>
        <v>1.4654028436018959E-6</v>
      </c>
      <c r="F134" s="67" t="s">
        <v>67</v>
      </c>
      <c r="G134" s="67" t="s">
        <v>68</v>
      </c>
      <c r="H134" s="67" t="s">
        <v>69</v>
      </c>
      <c r="I134" s="67" t="s">
        <v>62</v>
      </c>
      <c r="J134" s="67" t="s">
        <v>114</v>
      </c>
      <c r="K134" s="67" t="s">
        <v>72</v>
      </c>
      <c r="O134" s="65">
        <f t="shared" si="18"/>
        <v>1.546</v>
      </c>
      <c r="P134" s="66" t="s">
        <v>11</v>
      </c>
      <c r="Q134" s="67" t="s">
        <v>122</v>
      </c>
      <c r="R134" s="67" t="s">
        <v>13</v>
      </c>
      <c r="S134" s="67">
        <f t="shared" si="12"/>
        <v>1.4654028436018959E-6</v>
      </c>
      <c r="T134" s="67" t="s">
        <v>67</v>
      </c>
      <c r="U134" s="67" t="s">
        <v>68</v>
      </c>
      <c r="V134" s="67" t="s">
        <v>69</v>
      </c>
      <c r="W134" s="67" t="s">
        <v>62</v>
      </c>
      <c r="X134" s="67" t="s">
        <v>114</v>
      </c>
      <c r="Y134" s="67" t="s">
        <v>72</v>
      </c>
    </row>
    <row r="135" spans="1:25">
      <c r="A135" s="120">
        <f t="shared" si="17"/>
        <v>0.02</v>
      </c>
      <c r="B135" s="66" t="s">
        <v>11</v>
      </c>
      <c r="C135" s="67" t="s">
        <v>122</v>
      </c>
      <c r="D135" s="67" t="s">
        <v>14</v>
      </c>
      <c r="E135" s="67">
        <f t="shared" si="10"/>
        <v>1.8957345971563982E-8</v>
      </c>
      <c r="F135" s="67" t="s">
        <v>67</v>
      </c>
      <c r="G135" s="67" t="s">
        <v>68</v>
      </c>
      <c r="H135" s="67" t="s">
        <v>69</v>
      </c>
      <c r="I135" s="67" t="s">
        <v>62</v>
      </c>
      <c r="J135" s="67" t="s">
        <v>114</v>
      </c>
      <c r="K135" s="67" t="s">
        <v>72</v>
      </c>
      <c r="O135" s="65">
        <f t="shared" si="18"/>
        <v>0.02</v>
      </c>
      <c r="P135" s="66" t="s">
        <v>11</v>
      </c>
      <c r="Q135" s="67" t="s">
        <v>122</v>
      </c>
      <c r="R135" s="67" t="s">
        <v>14</v>
      </c>
      <c r="S135" s="67">
        <f t="shared" si="12"/>
        <v>1.8957345971563982E-8</v>
      </c>
      <c r="T135" s="67" t="s">
        <v>67</v>
      </c>
      <c r="U135" s="67" t="s">
        <v>68</v>
      </c>
      <c r="V135" s="67" t="s">
        <v>69</v>
      </c>
      <c r="W135" s="67" t="s">
        <v>62</v>
      </c>
      <c r="X135" s="67" t="s">
        <v>114</v>
      </c>
      <c r="Y135" s="67" t="s">
        <v>72</v>
      </c>
    </row>
    <row r="136" spans="1:25">
      <c r="A136" s="120">
        <f t="shared" si="17"/>
        <v>0.01</v>
      </c>
      <c r="B136" s="66" t="s">
        <v>11</v>
      </c>
      <c r="C136" s="67" t="s">
        <v>122</v>
      </c>
      <c r="D136" s="67" t="s">
        <v>15</v>
      </c>
      <c r="E136" s="67">
        <f t="shared" si="10"/>
        <v>9.4786729857819912E-9</v>
      </c>
      <c r="F136" s="67" t="s">
        <v>67</v>
      </c>
      <c r="G136" s="67" t="s">
        <v>68</v>
      </c>
      <c r="H136" s="67" t="s">
        <v>69</v>
      </c>
      <c r="I136" s="67" t="s">
        <v>62</v>
      </c>
      <c r="J136" s="67" t="s">
        <v>114</v>
      </c>
      <c r="K136" s="67" t="s">
        <v>72</v>
      </c>
      <c r="O136" s="65">
        <f t="shared" si="18"/>
        <v>0.01</v>
      </c>
      <c r="P136" s="66" t="s">
        <v>11</v>
      </c>
      <c r="Q136" s="67" t="s">
        <v>122</v>
      </c>
      <c r="R136" s="67" t="s">
        <v>15</v>
      </c>
      <c r="S136" s="67">
        <f t="shared" si="12"/>
        <v>9.4786729857819912E-9</v>
      </c>
      <c r="T136" s="67" t="s">
        <v>67</v>
      </c>
      <c r="U136" s="67" t="s">
        <v>68</v>
      </c>
      <c r="V136" s="67" t="s">
        <v>69</v>
      </c>
      <c r="W136" s="67" t="s">
        <v>62</v>
      </c>
      <c r="X136" s="67" t="s">
        <v>114</v>
      </c>
      <c r="Y136" s="67" t="s">
        <v>72</v>
      </c>
    </row>
    <row r="137" spans="1:25">
      <c r="A137" s="120">
        <f t="shared" si="17"/>
        <v>10.089</v>
      </c>
      <c r="B137" s="66" t="s">
        <v>11</v>
      </c>
      <c r="C137" s="67" t="s">
        <v>122</v>
      </c>
      <c r="D137" s="67" t="s">
        <v>16</v>
      </c>
      <c r="E137" s="67">
        <f t="shared" si="10"/>
        <v>9.5630331753554509E-6</v>
      </c>
      <c r="F137" s="67" t="s">
        <v>67</v>
      </c>
      <c r="G137" s="67" t="s">
        <v>68</v>
      </c>
      <c r="H137" s="67" t="s">
        <v>69</v>
      </c>
      <c r="I137" s="67" t="s">
        <v>62</v>
      </c>
      <c r="J137" s="67" t="s">
        <v>114</v>
      </c>
      <c r="K137" s="67" t="s">
        <v>72</v>
      </c>
      <c r="O137" s="65">
        <f t="shared" si="18"/>
        <v>10.089</v>
      </c>
      <c r="P137" s="66" t="s">
        <v>11</v>
      </c>
      <c r="Q137" s="67" t="s">
        <v>122</v>
      </c>
      <c r="R137" s="67" t="s">
        <v>16</v>
      </c>
      <c r="S137" s="67">
        <f t="shared" si="12"/>
        <v>9.5630331753554509E-6</v>
      </c>
      <c r="T137" s="67" t="s">
        <v>67</v>
      </c>
      <c r="U137" s="67" t="s">
        <v>68</v>
      </c>
      <c r="V137" s="67" t="s">
        <v>69</v>
      </c>
      <c r="W137" s="67" t="s">
        <v>62</v>
      </c>
      <c r="X137" s="67" t="s">
        <v>114</v>
      </c>
      <c r="Y137" s="67" t="s">
        <v>72</v>
      </c>
    </row>
    <row r="138" spans="1:25">
      <c r="A138" s="120">
        <f t="shared" si="17"/>
        <v>0</v>
      </c>
      <c r="B138" s="66" t="s">
        <v>11</v>
      </c>
      <c r="C138" s="67" t="s">
        <v>122</v>
      </c>
      <c r="D138" s="67" t="s">
        <v>17</v>
      </c>
      <c r="E138" s="67">
        <f t="shared" si="10"/>
        <v>0</v>
      </c>
      <c r="F138" s="67" t="s">
        <v>67</v>
      </c>
      <c r="G138" s="67" t="s">
        <v>68</v>
      </c>
      <c r="H138" s="67" t="s">
        <v>69</v>
      </c>
      <c r="I138" s="67" t="s">
        <v>62</v>
      </c>
      <c r="J138" s="67" t="s">
        <v>114</v>
      </c>
      <c r="K138" s="67" t="s">
        <v>72</v>
      </c>
      <c r="O138" s="65">
        <f t="shared" si="18"/>
        <v>0</v>
      </c>
      <c r="P138" s="66" t="s">
        <v>11</v>
      </c>
      <c r="Q138" s="67" t="s">
        <v>122</v>
      </c>
      <c r="R138" s="67" t="s">
        <v>17</v>
      </c>
      <c r="S138" s="67">
        <f t="shared" si="12"/>
        <v>0</v>
      </c>
      <c r="T138" s="67" t="s">
        <v>67</v>
      </c>
      <c r="U138" s="67" t="s">
        <v>68</v>
      </c>
      <c r="V138" s="67" t="s">
        <v>69</v>
      </c>
      <c r="W138" s="67" t="s">
        <v>62</v>
      </c>
      <c r="X138" s="67" t="s">
        <v>114</v>
      </c>
      <c r="Y138" s="67" t="s">
        <v>72</v>
      </c>
    </row>
    <row r="139" spans="1:25">
      <c r="A139" s="120">
        <f t="shared" si="17"/>
        <v>0</v>
      </c>
      <c r="B139" s="66" t="s">
        <v>11</v>
      </c>
      <c r="C139" s="67" t="s">
        <v>122</v>
      </c>
      <c r="D139" s="67" t="s">
        <v>18</v>
      </c>
      <c r="E139" s="67">
        <f t="shared" si="10"/>
        <v>0</v>
      </c>
      <c r="F139" s="67" t="s">
        <v>67</v>
      </c>
      <c r="G139" s="67" t="s">
        <v>68</v>
      </c>
      <c r="H139" s="67" t="s">
        <v>69</v>
      </c>
      <c r="I139" s="67" t="s">
        <v>62</v>
      </c>
      <c r="J139" s="67" t="s">
        <v>114</v>
      </c>
      <c r="K139" s="67" t="s">
        <v>72</v>
      </c>
      <c r="O139" s="65">
        <f t="shared" si="18"/>
        <v>0</v>
      </c>
      <c r="P139" s="66" t="s">
        <v>11</v>
      </c>
      <c r="Q139" s="67" t="s">
        <v>122</v>
      </c>
      <c r="R139" s="67" t="s">
        <v>18</v>
      </c>
      <c r="S139" s="67">
        <f t="shared" si="12"/>
        <v>0</v>
      </c>
      <c r="T139" s="67" t="s">
        <v>67</v>
      </c>
      <c r="U139" s="67" t="s">
        <v>68</v>
      </c>
      <c r="V139" s="67" t="s">
        <v>69</v>
      </c>
      <c r="W139" s="67" t="s">
        <v>62</v>
      </c>
      <c r="X139" s="67" t="s">
        <v>114</v>
      </c>
      <c r="Y139" s="67" t="s">
        <v>72</v>
      </c>
    </row>
    <row r="140" spans="1:25">
      <c r="A140" s="120">
        <f t="shared" si="17"/>
        <v>0</v>
      </c>
      <c r="B140" s="66" t="s">
        <v>11</v>
      </c>
      <c r="C140" s="67" t="s">
        <v>122</v>
      </c>
      <c r="D140" s="67" t="s">
        <v>92</v>
      </c>
      <c r="E140" s="67">
        <f t="shared" si="10"/>
        <v>0</v>
      </c>
      <c r="F140" s="67" t="s">
        <v>67</v>
      </c>
      <c r="G140" s="67" t="s">
        <v>68</v>
      </c>
      <c r="H140" s="67" t="s">
        <v>69</v>
      </c>
      <c r="I140" s="67" t="s">
        <v>62</v>
      </c>
      <c r="J140" s="67" t="s">
        <v>114</v>
      </c>
      <c r="K140" s="67" t="s">
        <v>72</v>
      </c>
      <c r="O140" s="65">
        <f t="shared" si="18"/>
        <v>0</v>
      </c>
      <c r="P140" s="66" t="s">
        <v>11</v>
      </c>
      <c r="Q140" s="67" t="s">
        <v>122</v>
      </c>
      <c r="R140" s="67" t="s">
        <v>92</v>
      </c>
      <c r="S140" s="67">
        <f t="shared" si="12"/>
        <v>0</v>
      </c>
      <c r="T140" s="67" t="s">
        <v>67</v>
      </c>
      <c r="U140" s="67" t="s">
        <v>68</v>
      </c>
      <c r="V140" s="67" t="s">
        <v>69</v>
      </c>
      <c r="W140" s="67" t="s">
        <v>62</v>
      </c>
      <c r="X140" s="67" t="s">
        <v>114</v>
      </c>
      <c r="Y140" s="67" t="s">
        <v>72</v>
      </c>
    </row>
    <row r="141" spans="1:25">
      <c r="A141" s="120">
        <f t="shared" si="17"/>
        <v>0</v>
      </c>
      <c r="B141" s="66" t="s">
        <v>11</v>
      </c>
      <c r="C141" s="67" t="s">
        <v>122</v>
      </c>
      <c r="D141" s="67" t="s">
        <v>20</v>
      </c>
      <c r="E141" s="67">
        <f t="shared" si="10"/>
        <v>0</v>
      </c>
      <c r="F141" s="67" t="s">
        <v>67</v>
      </c>
      <c r="G141" s="67" t="s">
        <v>68</v>
      </c>
      <c r="H141" s="67" t="s">
        <v>69</v>
      </c>
      <c r="I141" s="67" t="s">
        <v>62</v>
      </c>
      <c r="J141" s="67" t="s">
        <v>114</v>
      </c>
      <c r="K141" s="67" t="s">
        <v>72</v>
      </c>
      <c r="O141" s="65">
        <f t="shared" si="18"/>
        <v>0</v>
      </c>
      <c r="P141" s="66" t="s">
        <v>11</v>
      </c>
      <c r="Q141" s="67" t="s">
        <v>122</v>
      </c>
      <c r="R141" s="67" t="s">
        <v>20</v>
      </c>
      <c r="S141" s="67">
        <f t="shared" si="12"/>
        <v>0</v>
      </c>
      <c r="T141" s="67" t="s">
        <v>67</v>
      </c>
      <c r="U141" s="67" t="s">
        <v>68</v>
      </c>
      <c r="V141" s="67" t="s">
        <v>69</v>
      </c>
      <c r="W141" s="67" t="s">
        <v>62</v>
      </c>
      <c r="X141" s="67" t="s">
        <v>114</v>
      </c>
      <c r="Y141" s="67" t="s">
        <v>72</v>
      </c>
    </row>
    <row r="142" spans="1:25">
      <c r="A142" s="120">
        <f t="shared" si="17"/>
        <v>537.72232633656608</v>
      </c>
      <c r="B142" s="66" t="s">
        <v>11</v>
      </c>
      <c r="C142" s="67" t="s">
        <v>122</v>
      </c>
      <c r="D142" s="67" t="s">
        <v>21</v>
      </c>
      <c r="E142" s="67">
        <f t="shared" si="10"/>
        <v>5.0968940884982576E-4</v>
      </c>
      <c r="F142" s="67" t="s">
        <v>67</v>
      </c>
      <c r="G142" s="67" t="s">
        <v>68</v>
      </c>
      <c r="H142" s="67" t="s">
        <v>69</v>
      </c>
      <c r="I142" s="67" t="s">
        <v>62</v>
      </c>
      <c r="J142" s="67" t="s">
        <v>114</v>
      </c>
      <c r="K142" s="67" t="s">
        <v>117</v>
      </c>
      <c r="O142" s="65">
        <f t="shared" si="18"/>
        <v>537.72232633656608</v>
      </c>
      <c r="P142" s="66" t="s">
        <v>11</v>
      </c>
      <c r="Q142" s="67" t="s">
        <v>122</v>
      </c>
      <c r="R142" s="67" t="s">
        <v>21</v>
      </c>
      <c r="S142" s="67">
        <f t="shared" si="12"/>
        <v>5.0968940884982576E-4</v>
      </c>
      <c r="T142" s="67" t="s">
        <v>67</v>
      </c>
      <c r="U142" s="67" t="s">
        <v>68</v>
      </c>
      <c r="V142" s="67" t="s">
        <v>69</v>
      </c>
      <c r="W142" s="67" t="s">
        <v>62</v>
      </c>
      <c r="X142" s="67" t="s">
        <v>114</v>
      </c>
      <c r="Y142" s="67" t="s">
        <v>119</v>
      </c>
    </row>
    <row r="143" spans="1:25">
      <c r="A143" s="120">
        <f>D70</f>
        <v>0</v>
      </c>
      <c r="B143" s="66" t="s">
        <v>11</v>
      </c>
      <c r="C143" s="67" t="s">
        <v>122</v>
      </c>
      <c r="D143" s="67" t="s">
        <v>103</v>
      </c>
      <c r="E143" s="67">
        <f t="shared" si="10"/>
        <v>0</v>
      </c>
      <c r="F143" s="67" t="s">
        <v>67</v>
      </c>
      <c r="G143" s="67" t="s">
        <v>68</v>
      </c>
      <c r="H143" s="67" t="s">
        <v>69</v>
      </c>
      <c r="I143" s="67" t="s">
        <v>62</v>
      </c>
      <c r="J143" s="67" t="s">
        <v>114</v>
      </c>
      <c r="K143" s="67" t="s">
        <v>72</v>
      </c>
      <c r="O143" s="65">
        <f t="shared" si="18"/>
        <v>0</v>
      </c>
      <c r="P143" s="66" t="s">
        <v>11</v>
      </c>
      <c r="Q143" s="67" t="s">
        <v>122</v>
      </c>
      <c r="R143" s="67" t="s">
        <v>103</v>
      </c>
      <c r="S143" s="67">
        <f t="shared" si="12"/>
        <v>0</v>
      </c>
      <c r="T143" s="67" t="s">
        <v>67</v>
      </c>
      <c r="U143" s="67" t="s">
        <v>68</v>
      </c>
      <c r="V143" s="67" t="s">
        <v>69</v>
      </c>
      <c r="W143" s="67" t="s">
        <v>62</v>
      </c>
      <c r="X143" s="67" t="s">
        <v>114</v>
      </c>
      <c r="Y143" s="67" t="s">
        <v>72</v>
      </c>
    </row>
    <row r="144" spans="1:25">
      <c r="L144" s="66"/>
      <c r="T144" s="4"/>
    </row>
  </sheetData>
  <mergeCells count="2">
    <mergeCell ref="A72:K72"/>
    <mergeCell ref="O72:Y72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7241-97F2-5847-AAB2-B01762DB2E00}">
  <dimension ref="A1:P841"/>
  <sheetViews>
    <sheetView tabSelected="1" topLeftCell="A679" workbookViewId="0">
      <selection activeCell="F700" sqref="F700"/>
    </sheetView>
  </sheetViews>
  <sheetFormatPr baseColWidth="10" defaultRowHeight="15"/>
  <cols>
    <col min="1" max="1" width="10.83203125" style="123"/>
    <col min="3" max="3" width="15.83203125" style="123" bestFit="1" customWidth="1"/>
    <col min="4" max="4" width="10.83203125" style="123"/>
    <col min="6" max="6" width="10.83203125" style="123"/>
    <col min="7" max="7" width="11.83203125" style="123" bestFit="1" customWidth="1"/>
    <col min="8" max="11" width="10.83203125" style="123"/>
    <col min="12" max="12" width="66.83203125" style="123" bestFit="1" customWidth="1"/>
    <col min="13" max="13" width="54.33203125" style="123" bestFit="1" customWidth="1"/>
    <col min="16" max="16384" width="10.83203125" style="123"/>
  </cols>
  <sheetData>
    <row r="1" spans="1:16">
      <c r="A1" s="125" t="s">
        <v>147</v>
      </c>
      <c r="B1" s="125" t="s">
        <v>161</v>
      </c>
      <c r="C1" s="125" t="s">
        <v>105</v>
      </c>
      <c r="D1" s="125" t="s">
        <v>123</v>
      </c>
      <c r="E1" s="128" t="s">
        <v>104</v>
      </c>
      <c r="F1" s="125" t="s">
        <v>58</v>
      </c>
      <c r="G1" s="126" t="s">
        <v>4</v>
      </c>
      <c r="H1" s="125" t="s">
        <v>5</v>
      </c>
      <c r="I1" s="125" t="s">
        <v>59</v>
      </c>
      <c r="J1" s="125" t="s">
        <v>60</v>
      </c>
      <c r="K1" s="125" t="s">
        <v>56</v>
      </c>
      <c r="L1" s="125" t="s">
        <v>57</v>
      </c>
      <c r="M1" s="125" t="s">
        <v>61</v>
      </c>
    </row>
    <row r="2" spans="1:16">
      <c r="A2" s="66" t="s">
        <v>111</v>
      </c>
      <c r="B2" s="136" t="s">
        <v>163</v>
      </c>
      <c r="C2" s="66" t="s">
        <v>101</v>
      </c>
      <c r="D2" s="66" t="s">
        <v>107</v>
      </c>
      <c r="E2" s="135" t="s">
        <v>126</v>
      </c>
      <c r="F2" s="136" t="s">
        <v>126</v>
      </c>
      <c r="G2" s="124">
        <v>2.5600379540185135E-4</v>
      </c>
      <c r="H2" s="136" t="s">
        <v>63</v>
      </c>
      <c r="I2" s="136" t="s">
        <v>64</v>
      </c>
      <c r="J2" s="136" t="s">
        <v>65</v>
      </c>
      <c r="K2" s="136" t="s">
        <v>62</v>
      </c>
      <c r="L2" s="136" t="s">
        <v>109</v>
      </c>
      <c r="M2" s="136" t="s">
        <v>132</v>
      </c>
    </row>
    <row r="3" spans="1:16">
      <c r="A3" s="66" t="s">
        <v>111</v>
      </c>
      <c r="B3" s="136" t="s">
        <v>163</v>
      </c>
      <c r="C3" s="66" t="s">
        <v>101</v>
      </c>
      <c r="D3" s="66" t="s">
        <v>107</v>
      </c>
      <c r="E3" s="135" t="s">
        <v>127</v>
      </c>
      <c r="F3" s="136" t="s">
        <v>127</v>
      </c>
      <c r="G3" s="124">
        <v>2.8160417494203652E-3</v>
      </c>
      <c r="H3" s="136" t="s">
        <v>63</v>
      </c>
      <c r="I3" s="136" t="s">
        <v>64</v>
      </c>
      <c r="J3" s="136" t="s">
        <v>65</v>
      </c>
      <c r="K3" s="136" t="s">
        <v>62</v>
      </c>
      <c r="L3" s="136" t="s">
        <v>109</v>
      </c>
      <c r="M3" s="136" t="s">
        <v>133</v>
      </c>
    </row>
    <row r="4" spans="1:16">
      <c r="A4" s="66" t="s">
        <v>111</v>
      </c>
      <c r="B4" s="136" t="s">
        <v>163</v>
      </c>
      <c r="C4" s="66" t="s">
        <v>101</v>
      </c>
      <c r="D4" s="66" t="s">
        <v>107</v>
      </c>
      <c r="E4" s="135" t="s">
        <v>128</v>
      </c>
      <c r="F4" s="136" t="s">
        <v>128</v>
      </c>
      <c r="G4" s="124">
        <v>2.5600379540185135E-4</v>
      </c>
      <c r="H4" s="136" t="s">
        <v>63</v>
      </c>
      <c r="I4" s="136" t="s">
        <v>64</v>
      </c>
      <c r="J4" s="136" t="s">
        <v>65</v>
      </c>
      <c r="K4" s="136" t="s">
        <v>62</v>
      </c>
      <c r="L4" s="136" t="s">
        <v>109</v>
      </c>
      <c r="M4" s="136" t="s">
        <v>134</v>
      </c>
    </row>
    <row r="5" spans="1:16">
      <c r="A5" s="66" t="s">
        <v>111</v>
      </c>
      <c r="B5" s="136" t="s">
        <v>163</v>
      </c>
      <c r="C5" s="66" t="s">
        <v>101</v>
      </c>
      <c r="D5" s="66" t="s">
        <v>107</v>
      </c>
      <c r="E5" s="135" t="s">
        <v>129</v>
      </c>
      <c r="F5" s="136" t="s">
        <v>129</v>
      </c>
      <c r="G5" s="124">
        <v>2.2016326404559212E-2</v>
      </c>
      <c r="H5" s="136" t="s">
        <v>63</v>
      </c>
      <c r="I5" s="136" t="s">
        <v>64</v>
      </c>
      <c r="J5" s="136" t="s">
        <v>65</v>
      </c>
      <c r="K5" s="136" t="s">
        <v>62</v>
      </c>
      <c r="L5" s="136" t="s">
        <v>109</v>
      </c>
      <c r="M5" s="136" t="s">
        <v>135</v>
      </c>
    </row>
    <row r="6" spans="1:16">
      <c r="A6" s="66" t="s">
        <v>111</v>
      </c>
      <c r="B6" s="136" t="s">
        <v>163</v>
      </c>
      <c r="C6" s="66" t="s">
        <v>101</v>
      </c>
      <c r="D6" s="66" t="s">
        <v>107</v>
      </c>
      <c r="E6" s="135" t="s">
        <v>130</v>
      </c>
      <c r="F6" s="136" t="s">
        <v>130</v>
      </c>
      <c r="G6" s="124">
        <v>1.38466864514955E-3</v>
      </c>
      <c r="H6" s="136" t="s">
        <v>63</v>
      </c>
      <c r="I6" s="136" t="s">
        <v>64</v>
      </c>
      <c r="J6" s="136" t="s">
        <v>65</v>
      </c>
      <c r="K6" s="136" t="s">
        <v>62</v>
      </c>
      <c r="L6" s="136" t="s">
        <v>109</v>
      </c>
      <c r="M6" s="136" t="s">
        <v>136</v>
      </c>
    </row>
    <row r="7" spans="1:16">
      <c r="A7" s="66" t="s">
        <v>111</v>
      </c>
      <c r="B7" s="136" t="s">
        <v>163</v>
      </c>
      <c r="C7" s="66" t="s">
        <v>101</v>
      </c>
      <c r="D7" s="66" t="s">
        <v>107</v>
      </c>
      <c r="E7" s="135" t="s">
        <v>7</v>
      </c>
      <c r="F7" s="136" t="s">
        <v>7</v>
      </c>
      <c r="G7" s="124">
        <v>2.5600379540184577E-4</v>
      </c>
      <c r="H7" s="136" t="s">
        <v>63</v>
      </c>
      <c r="I7" s="136" t="s">
        <v>64</v>
      </c>
      <c r="J7" s="136" t="s">
        <v>65</v>
      </c>
      <c r="K7" s="136" t="s">
        <v>62</v>
      </c>
      <c r="L7" s="136" t="s">
        <v>109</v>
      </c>
      <c r="M7" s="136" t="s">
        <v>94</v>
      </c>
    </row>
    <row r="8" spans="1:16">
      <c r="A8" s="66" t="s">
        <v>111</v>
      </c>
      <c r="B8" s="136" t="s">
        <v>163</v>
      </c>
      <c r="C8" s="66" t="s">
        <v>101</v>
      </c>
      <c r="D8" s="66" t="s">
        <v>107</v>
      </c>
      <c r="E8" s="135" t="s">
        <v>131</v>
      </c>
      <c r="F8" s="136" t="s">
        <v>131</v>
      </c>
      <c r="G8" s="124">
        <v>6.5294714806149656E-3</v>
      </c>
      <c r="H8" s="136" t="s">
        <v>63</v>
      </c>
      <c r="I8" s="136" t="s">
        <v>64</v>
      </c>
      <c r="J8" s="136" t="s">
        <v>65</v>
      </c>
      <c r="K8" s="136" t="s">
        <v>62</v>
      </c>
      <c r="L8" s="136" t="s">
        <v>109</v>
      </c>
      <c r="M8" s="136" t="s">
        <v>138</v>
      </c>
    </row>
    <row r="9" spans="1:16">
      <c r="A9" s="66" t="s">
        <v>111</v>
      </c>
      <c r="B9" s="136" t="s">
        <v>163</v>
      </c>
      <c r="C9" s="66" t="s">
        <v>101</v>
      </c>
      <c r="D9" s="66" t="s">
        <v>108</v>
      </c>
      <c r="E9" s="135" t="s">
        <v>127</v>
      </c>
      <c r="F9" s="136" t="s">
        <v>127</v>
      </c>
      <c r="G9" s="124">
        <v>2.7211559061190326E-4</v>
      </c>
      <c r="H9" s="136" t="s">
        <v>63</v>
      </c>
      <c r="I9" s="136" t="s">
        <v>64</v>
      </c>
      <c r="J9" s="136" t="s">
        <v>65</v>
      </c>
      <c r="K9" s="136" t="s">
        <v>62</v>
      </c>
      <c r="L9" s="136" t="s">
        <v>110</v>
      </c>
      <c r="M9" s="136" t="s">
        <v>133</v>
      </c>
    </row>
    <row r="10" spans="1:16">
      <c r="A10" s="66" t="s">
        <v>111</v>
      </c>
      <c r="B10" s="136" t="s">
        <v>163</v>
      </c>
      <c r="C10" s="66" t="s">
        <v>101</v>
      </c>
      <c r="D10" s="66" t="s">
        <v>108</v>
      </c>
      <c r="E10" s="135" t="s">
        <v>129</v>
      </c>
      <c r="F10" s="136"/>
      <c r="G10" s="124">
        <v>2.6123096698742708E-2</v>
      </c>
      <c r="H10" s="136" t="s">
        <v>63</v>
      </c>
      <c r="I10" s="136" t="s">
        <v>64</v>
      </c>
      <c r="J10" s="136" t="s">
        <v>65</v>
      </c>
      <c r="K10" s="136" t="s">
        <v>62</v>
      </c>
      <c r="L10" s="136" t="s">
        <v>110</v>
      </c>
      <c r="M10" s="136" t="s">
        <v>135</v>
      </c>
    </row>
    <row r="11" spans="1:16">
      <c r="A11" s="66" t="s">
        <v>111</v>
      </c>
      <c r="B11" s="136" t="s">
        <v>163</v>
      </c>
      <c r="C11" s="66" t="s">
        <v>101</v>
      </c>
      <c r="D11" s="66" t="s">
        <v>108</v>
      </c>
      <c r="E11" s="135" t="s">
        <v>130</v>
      </c>
      <c r="F11" s="136" t="s">
        <v>130</v>
      </c>
      <c r="G11" s="124">
        <v>3.0882889723980946E-3</v>
      </c>
      <c r="H11" s="136" t="s">
        <v>63</v>
      </c>
      <c r="I11" s="136" t="s">
        <v>64</v>
      </c>
      <c r="J11" s="136" t="s">
        <v>65</v>
      </c>
      <c r="K11" s="136" t="s">
        <v>62</v>
      </c>
      <c r="L11" s="136" t="s">
        <v>110</v>
      </c>
      <c r="M11" s="136" t="s">
        <v>136</v>
      </c>
    </row>
    <row r="12" spans="1:16">
      <c r="A12" s="66" t="s">
        <v>111</v>
      </c>
      <c r="B12" s="136" t="s">
        <v>163</v>
      </c>
      <c r="C12" s="66" t="s">
        <v>101</v>
      </c>
      <c r="D12" s="66" t="s">
        <v>108</v>
      </c>
      <c r="E12" s="135" t="s">
        <v>7</v>
      </c>
      <c r="F12" s="137" t="s">
        <v>7</v>
      </c>
      <c r="G12" s="137">
        <v>8.1634677183571678E-4</v>
      </c>
      <c r="H12" s="137" t="s">
        <v>63</v>
      </c>
      <c r="I12" s="137" t="s">
        <v>64</v>
      </c>
      <c r="J12" s="137" t="s">
        <v>65</v>
      </c>
      <c r="K12" s="137" t="s">
        <v>62</v>
      </c>
      <c r="L12" s="137" t="s">
        <v>110</v>
      </c>
      <c r="M12" s="137" t="s">
        <v>94</v>
      </c>
      <c r="P12" s="127"/>
    </row>
    <row r="13" spans="1:16">
      <c r="A13" s="66" t="s">
        <v>111</v>
      </c>
      <c r="B13" s="136" t="s">
        <v>163</v>
      </c>
      <c r="C13" s="66" t="s">
        <v>101</v>
      </c>
      <c r="D13" s="66" t="s">
        <v>108</v>
      </c>
      <c r="E13" s="135" t="s">
        <v>131</v>
      </c>
      <c r="F13" s="137" t="s">
        <v>131</v>
      </c>
      <c r="G13" s="137">
        <v>2.9188825538303516E-4</v>
      </c>
      <c r="H13" s="137" t="s">
        <v>63</v>
      </c>
      <c r="I13" s="137" t="s">
        <v>64</v>
      </c>
      <c r="J13" s="137" t="s">
        <v>65</v>
      </c>
      <c r="K13" s="137" t="s">
        <v>62</v>
      </c>
      <c r="L13" s="137" t="s">
        <v>110</v>
      </c>
      <c r="M13" s="137" t="s">
        <v>138</v>
      </c>
      <c r="P13" s="127"/>
    </row>
    <row r="14" spans="1:16">
      <c r="A14" s="66" t="s">
        <v>111</v>
      </c>
      <c r="B14" s="136" t="s">
        <v>163</v>
      </c>
      <c r="C14" s="66" t="s">
        <v>101</v>
      </c>
      <c r="D14" s="66" t="s">
        <v>107</v>
      </c>
      <c r="E14" t="s">
        <v>7</v>
      </c>
      <c r="F14" s="127" t="s">
        <v>8</v>
      </c>
      <c r="G14" s="127">
        <v>3.6505749074652215E-9</v>
      </c>
      <c r="H14" s="127" t="s">
        <v>67</v>
      </c>
      <c r="I14" s="127" t="s">
        <v>68</v>
      </c>
      <c r="J14" s="127" t="s">
        <v>69</v>
      </c>
      <c r="K14" s="127" t="s">
        <v>62</v>
      </c>
      <c r="L14" s="127" t="s">
        <v>109</v>
      </c>
      <c r="M14" s="127" t="s">
        <v>70</v>
      </c>
      <c r="P14" s="127"/>
    </row>
    <row r="15" spans="1:16">
      <c r="A15" s="66" t="s">
        <v>111</v>
      </c>
      <c r="B15" s="136" t="s">
        <v>163</v>
      </c>
      <c r="C15" s="66" t="s">
        <v>101</v>
      </c>
      <c r="D15" s="66" t="s">
        <v>107</v>
      </c>
      <c r="E15" t="s">
        <v>7</v>
      </c>
      <c r="F15" s="127" t="s">
        <v>12</v>
      </c>
      <c r="G15" s="127">
        <v>1.1567483565738032E-8</v>
      </c>
      <c r="H15" s="127" t="s">
        <v>67</v>
      </c>
      <c r="I15" s="127" t="s">
        <v>68</v>
      </c>
      <c r="J15" s="127" t="s">
        <v>69</v>
      </c>
      <c r="K15" s="127" t="s">
        <v>62</v>
      </c>
      <c r="L15" s="127" t="s">
        <v>109</v>
      </c>
      <c r="M15" s="127" t="s">
        <v>70</v>
      </c>
    </row>
    <row r="16" spans="1:16">
      <c r="A16" s="66" t="s">
        <v>111</v>
      </c>
      <c r="B16" s="136" t="s">
        <v>163</v>
      </c>
      <c r="C16" s="66" t="s">
        <v>101</v>
      </c>
      <c r="D16" s="66" t="s">
        <v>107</v>
      </c>
      <c r="E16" t="s">
        <v>7</v>
      </c>
      <c r="F16" s="127" t="s">
        <v>13</v>
      </c>
      <c r="G16" s="127">
        <v>2.2659114301185968E-8</v>
      </c>
      <c r="H16" s="127" t="s">
        <v>67</v>
      </c>
      <c r="I16" s="127" t="s">
        <v>68</v>
      </c>
      <c r="J16" s="127" t="s">
        <v>69</v>
      </c>
      <c r="K16" s="127" t="s">
        <v>62</v>
      </c>
      <c r="L16" s="127" t="s">
        <v>109</v>
      </c>
      <c r="M16" s="127" t="s">
        <v>70</v>
      </c>
    </row>
    <row r="17" spans="1:13">
      <c r="A17" s="66" t="s">
        <v>111</v>
      </c>
      <c r="B17" s="136" t="s">
        <v>163</v>
      </c>
      <c r="C17" s="66" t="s">
        <v>101</v>
      </c>
      <c r="D17" s="66" t="s">
        <v>107</v>
      </c>
      <c r="E17" t="s">
        <v>7</v>
      </c>
      <c r="F17" s="127" t="s">
        <v>14</v>
      </c>
      <c r="G17" s="127">
        <v>4.0699545411718973E-9</v>
      </c>
      <c r="H17" s="127" t="s">
        <v>67</v>
      </c>
      <c r="I17" s="127" t="s">
        <v>68</v>
      </c>
      <c r="J17" s="127" t="s">
        <v>69</v>
      </c>
      <c r="K17" s="127" t="s">
        <v>62</v>
      </c>
      <c r="L17" s="127" t="s">
        <v>109</v>
      </c>
      <c r="M17" s="127" t="s">
        <v>70</v>
      </c>
    </row>
    <row r="18" spans="1:13">
      <c r="A18" s="66" t="s">
        <v>111</v>
      </c>
      <c r="B18" s="136" t="s">
        <v>163</v>
      </c>
      <c r="C18" s="66" t="s">
        <v>101</v>
      </c>
      <c r="D18" s="66" t="s">
        <v>107</v>
      </c>
      <c r="E18" t="s">
        <v>7</v>
      </c>
      <c r="F18" s="127" t="s">
        <v>15</v>
      </c>
      <c r="G18" s="127">
        <v>1.7634352730749811E-9</v>
      </c>
      <c r="H18" s="127" t="s">
        <v>67</v>
      </c>
      <c r="I18" s="127" t="s">
        <v>68</v>
      </c>
      <c r="J18" s="127" t="s">
        <v>69</v>
      </c>
      <c r="K18" s="127" t="s">
        <v>62</v>
      </c>
      <c r="L18" s="127" t="s">
        <v>109</v>
      </c>
      <c r="M18" s="127" t="s">
        <v>70</v>
      </c>
    </row>
    <row r="19" spans="1:13">
      <c r="A19" s="66" t="s">
        <v>111</v>
      </c>
      <c r="B19" s="136" t="s">
        <v>163</v>
      </c>
      <c r="C19" s="66" t="s">
        <v>101</v>
      </c>
      <c r="D19" s="66" t="s">
        <v>107</v>
      </c>
      <c r="E19" t="s">
        <v>7</v>
      </c>
      <c r="F19" s="127" t="s">
        <v>16</v>
      </c>
      <c r="G19" s="127">
        <v>5.5728490610967557E-8</v>
      </c>
      <c r="H19" s="127" t="s">
        <v>67</v>
      </c>
      <c r="I19" s="127" t="s">
        <v>68</v>
      </c>
      <c r="J19" s="127" t="s">
        <v>69</v>
      </c>
      <c r="K19" s="127" t="s">
        <v>62</v>
      </c>
      <c r="L19" s="127" t="s">
        <v>109</v>
      </c>
      <c r="M19" s="127" t="s">
        <v>70</v>
      </c>
    </row>
    <row r="20" spans="1:13">
      <c r="A20" s="66" t="s">
        <v>111</v>
      </c>
      <c r="B20" s="136" t="s">
        <v>163</v>
      </c>
      <c r="C20" s="66" t="s">
        <v>101</v>
      </c>
      <c r="D20" s="66" t="s">
        <v>107</v>
      </c>
      <c r="E20" t="s">
        <v>7</v>
      </c>
      <c r="F20" s="127" t="s">
        <v>17</v>
      </c>
      <c r="G20" s="127">
        <v>1.4482763581585567E-10</v>
      </c>
      <c r="H20" s="127" t="s">
        <v>67</v>
      </c>
      <c r="I20" s="127" t="s">
        <v>68</v>
      </c>
      <c r="J20" s="127" t="s">
        <v>69</v>
      </c>
      <c r="K20" s="127" t="s">
        <v>62</v>
      </c>
      <c r="L20" s="127" t="s">
        <v>109</v>
      </c>
      <c r="M20" s="127" t="s">
        <v>70</v>
      </c>
    </row>
    <row r="21" spans="1:13">
      <c r="A21" s="66" t="s">
        <v>111</v>
      </c>
      <c r="B21" s="136" t="s">
        <v>163</v>
      </c>
      <c r="C21" s="66" t="s">
        <v>101</v>
      </c>
      <c r="D21" s="66" t="s">
        <v>107</v>
      </c>
      <c r="E21" t="s">
        <v>7</v>
      </c>
      <c r="F21" s="127" t="s">
        <v>18</v>
      </c>
      <c r="G21" s="127">
        <v>3.4186780958068032E-10</v>
      </c>
      <c r="H21" s="127" t="s">
        <v>67</v>
      </c>
      <c r="I21" s="127" t="s">
        <v>68</v>
      </c>
      <c r="J21" s="127" t="s">
        <v>69</v>
      </c>
      <c r="K21" s="127" t="s">
        <v>62</v>
      </c>
      <c r="L21" s="127" t="s">
        <v>109</v>
      </c>
      <c r="M21" s="127" t="s">
        <v>70</v>
      </c>
    </row>
    <row r="22" spans="1:13">
      <c r="A22" s="66" t="s">
        <v>111</v>
      </c>
      <c r="B22" s="136" t="s">
        <v>163</v>
      </c>
      <c r="C22" s="66" t="s">
        <v>101</v>
      </c>
      <c r="D22" s="66" t="s">
        <v>107</v>
      </c>
      <c r="E22" t="s">
        <v>7</v>
      </c>
      <c r="F22" s="127" t="s">
        <v>92</v>
      </c>
      <c r="G22" s="127">
        <v>6.4050767496212333E-8</v>
      </c>
      <c r="H22" s="127" t="s">
        <v>67</v>
      </c>
      <c r="I22" s="127" t="s">
        <v>68</v>
      </c>
      <c r="J22" s="127" t="s">
        <v>69</v>
      </c>
      <c r="K22" s="127" t="s">
        <v>62</v>
      </c>
      <c r="L22" s="127" t="s">
        <v>109</v>
      </c>
      <c r="M22" s="127" t="s">
        <v>70</v>
      </c>
    </row>
    <row r="23" spans="1:13">
      <c r="A23" s="66" t="s">
        <v>111</v>
      </c>
      <c r="B23" s="136" t="s">
        <v>163</v>
      </c>
      <c r="C23" s="66" t="s">
        <v>101</v>
      </c>
      <c r="D23" s="66" t="s">
        <v>107</v>
      </c>
      <c r="E23" t="s">
        <v>7</v>
      </c>
      <c r="F23" s="127" t="s">
        <v>20</v>
      </c>
      <c r="G23" s="127">
        <v>5.0605517856880419E-10</v>
      </c>
      <c r="H23" s="127" t="s">
        <v>67</v>
      </c>
      <c r="I23" s="127" t="s">
        <v>68</v>
      </c>
      <c r="J23" s="127" t="s">
        <v>69</v>
      </c>
      <c r="K23" s="127" t="s">
        <v>62</v>
      </c>
      <c r="L23" s="127" t="s">
        <v>109</v>
      </c>
      <c r="M23" s="127" t="s">
        <v>70</v>
      </c>
    </row>
    <row r="24" spans="1:13">
      <c r="A24" s="66" t="s">
        <v>111</v>
      </c>
      <c r="B24" s="136" t="s">
        <v>163</v>
      </c>
      <c r="C24" s="66" t="s">
        <v>101</v>
      </c>
      <c r="D24" s="66" t="s">
        <v>107</v>
      </c>
      <c r="E24" t="s">
        <v>7</v>
      </c>
      <c r="F24" s="127" t="s">
        <v>21</v>
      </c>
      <c r="G24" s="127">
        <v>3.2292918724856332E-5</v>
      </c>
      <c r="H24" s="127" t="s">
        <v>67</v>
      </c>
      <c r="I24" s="127" t="s">
        <v>68</v>
      </c>
      <c r="J24" s="127" t="s">
        <v>69</v>
      </c>
      <c r="K24" s="127" t="s">
        <v>62</v>
      </c>
      <c r="L24" s="127" t="s">
        <v>109</v>
      </c>
      <c r="M24" s="127" t="s">
        <v>96</v>
      </c>
    </row>
    <row r="25" spans="1:13">
      <c r="A25" s="66" t="s">
        <v>111</v>
      </c>
      <c r="B25" s="136" t="s">
        <v>163</v>
      </c>
      <c r="C25" s="66" t="s">
        <v>101</v>
      </c>
      <c r="D25" s="66" t="s">
        <v>108</v>
      </c>
      <c r="E25" t="s">
        <v>7</v>
      </c>
      <c r="F25" s="127" t="s">
        <v>8</v>
      </c>
      <c r="G25" s="127">
        <v>1.1640979917410309E-8</v>
      </c>
      <c r="H25" s="127" t="s">
        <v>67</v>
      </c>
      <c r="I25" s="127" t="s">
        <v>68</v>
      </c>
      <c r="J25" s="127" t="s">
        <v>69</v>
      </c>
      <c r="K25" s="127" t="s">
        <v>62</v>
      </c>
      <c r="L25" s="127" t="s">
        <v>110</v>
      </c>
      <c r="M25" s="127" t="s">
        <v>71</v>
      </c>
    </row>
    <row r="26" spans="1:13">
      <c r="A26" s="66" t="s">
        <v>111</v>
      </c>
      <c r="B26" s="136" t="s">
        <v>163</v>
      </c>
      <c r="C26" s="66" t="s">
        <v>101</v>
      </c>
      <c r="D26" s="66" t="s">
        <v>108</v>
      </c>
      <c r="E26" t="s">
        <v>7</v>
      </c>
      <c r="F26" s="127" t="s">
        <v>12</v>
      </c>
      <c r="G26" s="127">
        <v>3.6886476047475287E-8</v>
      </c>
      <c r="H26" s="127" t="s">
        <v>67</v>
      </c>
      <c r="I26" s="127" t="s">
        <v>68</v>
      </c>
      <c r="J26" s="127" t="s">
        <v>69</v>
      </c>
      <c r="K26" s="127" t="s">
        <v>62</v>
      </c>
      <c r="L26" s="127" t="s">
        <v>110</v>
      </c>
      <c r="M26" s="127" t="s">
        <v>71</v>
      </c>
    </row>
    <row r="27" spans="1:13">
      <c r="A27" s="66" t="s">
        <v>111</v>
      </c>
      <c r="B27" s="136" t="s">
        <v>163</v>
      </c>
      <c r="C27" s="66" t="s">
        <v>101</v>
      </c>
      <c r="D27" s="66" t="s">
        <v>108</v>
      </c>
      <c r="E27" t="s">
        <v>7</v>
      </c>
      <c r="F27" s="127" t="s">
        <v>13</v>
      </c>
      <c r="G27" s="127">
        <v>7.225554911556723E-8</v>
      </c>
      <c r="H27" s="127" t="s">
        <v>67</v>
      </c>
      <c r="I27" s="127" t="s">
        <v>68</v>
      </c>
      <c r="J27" s="127" t="s">
        <v>69</v>
      </c>
      <c r="K27" s="127" t="s">
        <v>62</v>
      </c>
      <c r="L27" s="127" t="s">
        <v>110</v>
      </c>
      <c r="M27" s="127" t="s">
        <v>71</v>
      </c>
    </row>
    <row r="28" spans="1:13">
      <c r="A28" s="66" t="s">
        <v>111</v>
      </c>
      <c r="B28" s="136" t="s">
        <v>163</v>
      </c>
      <c r="C28" s="66" t="s">
        <v>101</v>
      </c>
      <c r="D28" s="66" t="s">
        <v>108</v>
      </c>
      <c r="E28" t="s">
        <v>7</v>
      </c>
      <c r="F28" s="127" t="s">
        <v>14</v>
      </c>
      <c r="G28" s="127">
        <v>1.2978300755223256E-8</v>
      </c>
      <c r="H28" s="127" t="s">
        <v>67</v>
      </c>
      <c r="I28" s="127" t="s">
        <v>68</v>
      </c>
      <c r="J28" s="127" t="s">
        <v>69</v>
      </c>
      <c r="K28" s="127" t="s">
        <v>62</v>
      </c>
      <c r="L28" s="127" t="s">
        <v>110</v>
      </c>
      <c r="M28" s="127" t="s">
        <v>71</v>
      </c>
    </row>
    <row r="29" spans="1:13">
      <c r="A29" s="66" t="s">
        <v>111</v>
      </c>
      <c r="B29" s="136" t="s">
        <v>163</v>
      </c>
      <c r="C29" s="66" t="s">
        <v>101</v>
      </c>
      <c r="D29" s="66" t="s">
        <v>108</v>
      </c>
      <c r="E29" t="s">
        <v>7</v>
      </c>
      <c r="F29" s="127" t="s">
        <v>15</v>
      </c>
      <c r="G29" s="127">
        <v>5.6232552734474705E-9</v>
      </c>
      <c r="H29" s="127" t="s">
        <v>67</v>
      </c>
      <c r="I29" s="127" t="s">
        <v>68</v>
      </c>
      <c r="J29" s="127" t="s">
        <v>69</v>
      </c>
      <c r="K29" s="127" t="s">
        <v>62</v>
      </c>
      <c r="L29" s="127" t="s">
        <v>110</v>
      </c>
      <c r="M29" s="127" t="s">
        <v>71</v>
      </c>
    </row>
    <row r="30" spans="1:13">
      <c r="A30" s="66" t="s">
        <v>111</v>
      </c>
      <c r="B30" s="136" t="s">
        <v>163</v>
      </c>
      <c r="C30" s="66" t="s">
        <v>101</v>
      </c>
      <c r="D30" s="66" t="s">
        <v>108</v>
      </c>
      <c r="E30" t="s">
        <v>7</v>
      </c>
      <c r="F30" s="127" t="s">
        <v>16</v>
      </c>
      <c r="G30" s="127">
        <v>1.7770741772843422E-7</v>
      </c>
      <c r="H30" s="127" t="s">
        <v>67</v>
      </c>
      <c r="I30" s="127" t="s">
        <v>68</v>
      </c>
      <c r="J30" s="127" t="s">
        <v>69</v>
      </c>
      <c r="K30" s="127" t="s">
        <v>62</v>
      </c>
      <c r="L30" s="127" t="s">
        <v>110</v>
      </c>
      <c r="M30" s="127" t="s">
        <v>71</v>
      </c>
    </row>
    <row r="31" spans="1:13">
      <c r="A31" s="66" t="s">
        <v>111</v>
      </c>
      <c r="B31" s="136" t="s">
        <v>163</v>
      </c>
      <c r="C31" s="66" t="s">
        <v>101</v>
      </c>
      <c r="D31" s="66" t="s">
        <v>108</v>
      </c>
      <c r="E31" t="s">
        <v>7</v>
      </c>
      <c r="F31" s="127" t="s">
        <v>17</v>
      </c>
      <c r="G31" s="127">
        <v>4.6182742246180074E-10</v>
      </c>
      <c r="H31" s="127" t="s">
        <v>67</v>
      </c>
      <c r="I31" s="127" t="s">
        <v>68</v>
      </c>
      <c r="J31" s="127" t="s">
        <v>69</v>
      </c>
      <c r="K31" s="127" t="s">
        <v>62</v>
      </c>
      <c r="L31" s="127" t="s">
        <v>110</v>
      </c>
      <c r="M31" s="127" t="s">
        <v>71</v>
      </c>
    </row>
    <row r="32" spans="1:13">
      <c r="A32" s="66" t="s">
        <v>111</v>
      </c>
      <c r="B32" s="136" t="s">
        <v>163</v>
      </c>
      <c r="C32" s="66" t="s">
        <v>101</v>
      </c>
      <c r="D32" s="66" t="s">
        <v>108</v>
      </c>
      <c r="E32" t="s">
        <v>7</v>
      </c>
      <c r="F32" s="127" t="s">
        <v>18</v>
      </c>
      <c r="G32" s="127">
        <v>1.0901505671338329E-9</v>
      </c>
      <c r="H32" s="127" t="s">
        <v>67</v>
      </c>
      <c r="I32" s="127" t="s">
        <v>68</v>
      </c>
      <c r="J32" s="127" t="s">
        <v>69</v>
      </c>
      <c r="K32" s="127" t="s">
        <v>62</v>
      </c>
      <c r="L32" s="127" t="s">
        <v>110</v>
      </c>
      <c r="M32" s="127" t="s">
        <v>71</v>
      </c>
    </row>
    <row r="33" spans="1:13">
      <c r="A33" s="66" t="s">
        <v>111</v>
      </c>
      <c r="B33" s="136" t="s">
        <v>163</v>
      </c>
      <c r="C33" s="66" t="s">
        <v>101</v>
      </c>
      <c r="D33" s="66" t="s">
        <v>108</v>
      </c>
      <c r="E33" t="s">
        <v>7</v>
      </c>
      <c r="F33" s="127" t="s">
        <v>92</v>
      </c>
      <c r="G33" s="127">
        <v>2.0424555502022065E-7</v>
      </c>
      <c r="H33" s="127" t="s">
        <v>67</v>
      </c>
      <c r="I33" s="127" t="s">
        <v>68</v>
      </c>
      <c r="J33" s="127" t="s">
        <v>69</v>
      </c>
      <c r="K33" s="127" t="s">
        <v>62</v>
      </c>
      <c r="L33" s="127" t="s">
        <v>110</v>
      </c>
      <c r="M33" s="127" t="s">
        <v>71</v>
      </c>
    </row>
    <row r="34" spans="1:13">
      <c r="A34" s="66" t="s">
        <v>111</v>
      </c>
      <c r="B34" s="136" t="s">
        <v>163</v>
      </c>
      <c r="C34" s="66" t="s">
        <v>101</v>
      </c>
      <c r="D34" s="66" t="s">
        <v>108</v>
      </c>
      <c r="E34" t="s">
        <v>7</v>
      </c>
      <c r="F34" s="127" t="s">
        <v>20</v>
      </c>
      <c r="G34" s="127">
        <v>1.6137124480788538E-9</v>
      </c>
      <c r="H34" s="127" t="s">
        <v>67</v>
      </c>
      <c r="I34" s="127" t="s">
        <v>68</v>
      </c>
      <c r="J34" s="127" t="s">
        <v>69</v>
      </c>
      <c r="K34" s="127" t="s">
        <v>62</v>
      </c>
      <c r="L34" s="127" t="s">
        <v>110</v>
      </c>
      <c r="M34" s="127" t="s">
        <v>71</v>
      </c>
    </row>
    <row r="35" spans="1:13">
      <c r="A35" s="66" t="s">
        <v>111</v>
      </c>
      <c r="B35" s="136" t="s">
        <v>163</v>
      </c>
      <c r="C35" s="66" t="s">
        <v>101</v>
      </c>
      <c r="D35" s="66" t="s">
        <v>108</v>
      </c>
      <c r="E35" t="s">
        <v>7</v>
      </c>
      <c r="F35" s="127" t="s">
        <v>21</v>
      </c>
      <c r="G35" s="127">
        <v>1.0297589499721756E-4</v>
      </c>
      <c r="H35" s="127" t="s">
        <v>67</v>
      </c>
      <c r="I35" s="127" t="s">
        <v>68</v>
      </c>
      <c r="J35" s="127" t="s">
        <v>69</v>
      </c>
      <c r="K35" s="127" t="s">
        <v>62</v>
      </c>
      <c r="L35" s="127" t="s">
        <v>110</v>
      </c>
      <c r="M35" s="127" t="s">
        <v>96</v>
      </c>
    </row>
    <row r="36" spans="1:13">
      <c r="A36" s="66" t="s">
        <v>111</v>
      </c>
      <c r="B36" s="136" t="s">
        <v>163</v>
      </c>
      <c r="C36" s="66" t="s">
        <v>101</v>
      </c>
      <c r="D36" s="66" t="s">
        <v>107</v>
      </c>
      <c r="E36" t="s">
        <v>124</v>
      </c>
      <c r="F36" s="127" t="s">
        <v>8</v>
      </c>
      <c r="G36" s="127">
        <v>1.7372471550872568E-6</v>
      </c>
      <c r="H36" s="127" t="s">
        <v>67</v>
      </c>
      <c r="I36" s="127" t="s">
        <v>68</v>
      </c>
      <c r="J36" s="127" t="s">
        <v>69</v>
      </c>
      <c r="K36" s="127" t="s">
        <v>62</v>
      </c>
      <c r="L36" s="127" t="s">
        <v>106</v>
      </c>
      <c r="M36" s="127" t="s">
        <v>72</v>
      </c>
    </row>
    <row r="37" spans="1:13">
      <c r="A37" s="66" t="s">
        <v>111</v>
      </c>
      <c r="B37" s="136" t="s">
        <v>163</v>
      </c>
      <c r="C37" s="66" t="s">
        <v>101</v>
      </c>
      <c r="D37" s="66" t="s">
        <v>107</v>
      </c>
      <c r="E37" t="s">
        <v>124</v>
      </c>
      <c r="F37" s="127" t="s">
        <v>12</v>
      </c>
      <c r="G37" s="127">
        <v>9.2419126782460775E-6</v>
      </c>
      <c r="H37" s="127" t="s">
        <v>67</v>
      </c>
      <c r="I37" s="127" t="s">
        <v>68</v>
      </c>
      <c r="J37" s="127" t="s">
        <v>69</v>
      </c>
      <c r="K37" s="127" t="s">
        <v>62</v>
      </c>
      <c r="L37" s="127" t="s">
        <v>106</v>
      </c>
      <c r="M37" s="127" t="s">
        <v>72</v>
      </c>
    </row>
    <row r="38" spans="1:13">
      <c r="A38" s="66" t="s">
        <v>111</v>
      </c>
      <c r="B38" s="136" t="s">
        <v>163</v>
      </c>
      <c r="C38" s="66" t="s">
        <v>101</v>
      </c>
      <c r="D38" s="66" t="s">
        <v>107</v>
      </c>
      <c r="E38" t="s">
        <v>124</v>
      </c>
      <c r="F38" s="127" t="s">
        <v>13</v>
      </c>
      <c r="G38" s="127">
        <v>1.2684407324674096E-5</v>
      </c>
      <c r="H38" s="127" t="s">
        <v>67</v>
      </c>
      <c r="I38" s="127" t="s">
        <v>68</v>
      </c>
      <c r="J38" s="127" t="s">
        <v>69</v>
      </c>
      <c r="K38" s="127" t="s">
        <v>62</v>
      </c>
      <c r="L38" s="127" t="s">
        <v>106</v>
      </c>
      <c r="M38" s="127" t="s">
        <v>72</v>
      </c>
    </row>
    <row r="39" spans="1:13">
      <c r="A39" s="66" t="s">
        <v>111</v>
      </c>
      <c r="B39" s="136" t="s">
        <v>163</v>
      </c>
      <c r="C39" s="66" t="s">
        <v>101</v>
      </c>
      <c r="D39" s="66" t="s">
        <v>107</v>
      </c>
      <c r="E39" t="s">
        <v>124</v>
      </c>
      <c r="F39" s="127" t="s">
        <v>14</v>
      </c>
      <c r="G39" s="127">
        <v>2.5239469654014628E-7</v>
      </c>
      <c r="H39" s="127" t="s">
        <v>67</v>
      </c>
      <c r="I39" s="127" t="s">
        <v>68</v>
      </c>
      <c r="J39" s="127" t="s">
        <v>69</v>
      </c>
      <c r="K39" s="127" t="s">
        <v>62</v>
      </c>
      <c r="L39" s="127" t="s">
        <v>106</v>
      </c>
      <c r="M39" s="127" t="s">
        <v>72</v>
      </c>
    </row>
    <row r="40" spans="1:13">
      <c r="A40" s="66" t="s">
        <v>111</v>
      </c>
      <c r="B40" s="136" t="s">
        <v>163</v>
      </c>
      <c r="C40" s="66" t="s">
        <v>101</v>
      </c>
      <c r="D40" s="66" t="s">
        <v>107</v>
      </c>
      <c r="E40" t="s">
        <v>124</v>
      </c>
      <c r="F40" s="127" t="s">
        <v>15</v>
      </c>
      <c r="G40" s="127">
        <v>2.2930261084901999E-7</v>
      </c>
      <c r="H40" s="127" t="s">
        <v>67</v>
      </c>
      <c r="I40" s="127" t="s">
        <v>68</v>
      </c>
      <c r="J40" s="127" t="s">
        <v>69</v>
      </c>
      <c r="K40" s="127" t="s">
        <v>62</v>
      </c>
      <c r="L40" s="127" t="s">
        <v>106</v>
      </c>
      <c r="M40" s="127" t="s">
        <v>72</v>
      </c>
    </row>
    <row r="41" spans="1:13">
      <c r="A41" s="66" t="s">
        <v>111</v>
      </c>
      <c r="B41" s="136" t="s">
        <v>163</v>
      </c>
      <c r="C41" s="66" t="s">
        <v>101</v>
      </c>
      <c r="D41" s="66" t="s">
        <v>107</v>
      </c>
      <c r="E41" t="s">
        <v>124</v>
      </c>
      <c r="F41" s="127" t="s">
        <v>16</v>
      </c>
      <c r="G41" s="127">
        <v>4.9277591030725023E-7</v>
      </c>
      <c r="H41" s="127" t="s">
        <v>67</v>
      </c>
      <c r="I41" s="127" t="s">
        <v>68</v>
      </c>
      <c r="J41" s="127" t="s">
        <v>69</v>
      </c>
      <c r="K41" s="127" t="s">
        <v>62</v>
      </c>
      <c r="L41" s="127" t="s">
        <v>106</v>
      </c>
      <c r="M41" s="127" t="s">
        <v>72</v>
      </c>
    </row>
    <row r="42" spans="1:13">
      <c r="A42" s="66" t="s">
        <v>111</v>
      </c>
      <c r="B42" s="136" t="s">
        <v>163</v>
      </c>
      <c r="C42" s="66" t="s">
        <v>101</v>
      </c>
      <c r="D42" s="66" t="s">
        <v>107</v>
      </c>
      <c r="E42" t="s">
        <v>124</v>
      </c>
      <c r="F42" s="127" t="s">
        <v>17</v>
      </c>
      <c r="G42" s="127">
        <v>9.0321696058340826E-8</v>
      </c>
      <c r="H42" s="127" t="s">
        <v>67</v>
      </c>
      <c r="I42" s="127" t="s">
        <v>68</v>
      </c>
      <c r="J42" s="127" t="s">
        <v>69</v>
      </c>
      <c r="K42" s="127" t="s">
        <v>62</v>
      </c>
      <c r="L42" s="127" t="s">
        <v>106</v>
      </c>
      <c r="M42" s="127" t="s">
        <v>72</v>
      </c>
    </row>
    <row r="43" spans="1:13">
      <c r="A43" s="66" t="s">
        <v>111</v>
      </c>
      <c r="B43" s="136" t="s">
        <v>163</v>
      </c>
      <c r="C43" s="66" t="s">
        <v>101</v>
      </c>
      <c r="D43" s="66" t="s">
        <v>107</v>
      </c>
      <c r="E43" t="s">
        <v>124</v>
      </c>
      <c r="F43" s="127" t="s">
        <v>18</v>
      </c>
      <c r="G43" s="127">
        <v>7.2283515912787799E-8</v>
      </c>
      <c r="H43" s="127" t="s">
        <v>67</v>
      </c>
      <c r="I43" s="127" t="s">
        <v>68</v>
      </c>
      <c r="J43" s="127" t="s">
        <v>69</v>
      </c>
      <c r="K43" s="127" t="s">
        <v>62</v>
      </c>
      <c r="L43" s="127" t="s">
        <v>106</v>
      </c>
      <c r="M43" s="127" t="s">
        <v>72</v>
      </c>
    </row>
    <row r="44" spans="1:13">
      <c r="A44" s="66" t="s">
        <v>111</v>
      </c>
      <c r="B44" s="136" t="s">
        <v>163</v>
      </c>
      <c r="C44" s="66" t="s">
        <v>101</v>
      </c>
      <c r="D44" s="66" t="s">
        <v>107</v>
      </c>
      <c r="E44" t="s">
        <v>124</v>
      </c>
      <c r="F44" s="127" t="s">
        <v>92</v>
      </c>
      <c r="G44" s="127">
        <v>7.794760021610095E-6</v>
      </c>
      <c r="H44" s="127" t="s">
        <v>67</v>
      </c>
      <c r="I44" s="127" t="s">
        <v>68</v>
      </c>
      <c r="J44" s="127" t="s">
        <v>69</v>
      </c>
      <c r="K44" s="127" t="s">
        <v>62</v>
      </c>
      <c r="L44" s="127" t="s">
        <v>106</v>
      </c>
      <c r="M44" s="127" t="s">
        <v>72</v>
      </c>
    </row>
    <row r="45" spans="1:13">
      <c r="A45" s="66" t="s">
        <v>111</v>
      </c>
      <c r="B45" s="136" t="s">
        <v>163</v>
      </c>
      <c r="C45" s="66" t="s">
        <v>101</v>
      </c>
      <c r="D45" s="66" t="s">
        <v>107</v>
      </c>
      <c r="E45" t="s">
        <v>124</v>
      </c>
      <c r="F45" s="127" t="s">
        <v>20</v>
      </c>
      <c r="G45" s="127">
        <v>1.0452624922707594E-8</v>
      </c>
      <c r="H45" s="127" t="s">
        <v>67</v>
      </c>
      <c r="I45" s="127" t="s">
        <v>68</v>
      </c>
      <c r="J45" s="127" t="s">
        <v>69</v>
      </c>
      <c r="K45" s="127" t="s">
        <v>62</v>
      </c>
      <c r="L45" s="127" t="s">
        <v>106</v>
      </c>
      <c r="M45" s="127" t="s">
        <v>72</v>
      </c>
    </row>
    <row r="46" spans="1:13">
      <c r="A46" s="66" t="s">
        <v>111</v>
      </c>
      <c r="B46" s="136" t="s">
        <v>163</v>
      </c>
      <c r="C46" s="66" t="s">
        <v>101</v>
      </c>
      <c r="D46" s="66" t="s">
        <v>107</v>
      </c>
      <c r="E46" t="s">
        <v>124</v>
      </c>
      <c r="F46" s="127" t="s">
        <v>21</v>
      </c>
      <c r="G46" s="127">
        <v>1.7182893681855125E-3</v>
      </c>
      <c r="H46" s="127" t="s">
        <v>67</v>
      </c>
      <c r="I46" s="127" t="s">
        <v>68</v>
      </c>
      <c r="J46" s="127" t="s">
        <v>69</v>
      </c>
      <c r="K46" s="127" t="s">
        <v>62</v>
      </c>
      <c r="L46" s="127" t="s">
        <v>106</v>
      </c>
      <c r="M46" s="127" t="s">
        <v>116</v>
      </c>
    </row>
    <row r="47" spans="1:13">
      <c r="A47" s="66" t="s">
        <v>111</v>
      </c>
      <c r="B47" s="136" t="s">
        <v>163</v>
      </c>
      <c r="C47" s="66" t="s">
        <v>101</v>
      </c>
      <c r="D47" s="66" t="s">
        <v>107</v>
      </c>
      <c r="E47" t="s">
        <v>124</v>
      </c>
      <c r="F47" s="127" t="s">
        <v>103</v>
      </c>
      <c r="G47" s="127">
        <v>1.2765720030582264E-4</v>
      </c>
      <c r="H47" s="127" t="s">
        <v>67</v>
      </c>
      <c r="I47" s="127" t="s">
        <v>68</v>
      </c>
      <c r="J47" s="127" t="s">
        <v>69</v>
      </c>
      <c r="K47" s="127" t="s">
        <v>62</v>
      </c>
      <c r="L47" s="127" t="s">
        <v>106</v>
      </c>
      <c r="M47" s="127" t="s">
        <v>72</v>
      </c>
    </row>
    <row r="48" spans="1:13">
      <c r="A48" s="66" t="s">
        <v>111</v>
      </c>
      <c r="B48" s="136" t="s">
        <v>163</v>
      </c>
      <c r="C48" s="66" t="s">
        <v>101</v>
      </c>
      <c r="D48" s="66" t="s">
        <v>108</v>
      </c>
      <c r="E48" t="s">
        <v>124</v>
      </c>
      <c r="F48" s="127" t="s">
        <v>8</v>
      </c>
      <c r="G48" s="127">
        <v>2.2598742183409782E-7</v>
      </c>
      <c r="H48" s="127" t="s">
        <v>67</v>
      </c>
      <c r="I48" s="127" t="s">
        <v>68</v>
      </c>
      <c r="J48" s="127" t="s">
        <v>69</v>
      </c>
      <c r="K48" s="127" t="s">
        <v>62</v>
      </c>
      <c r="L48" s="127" t="s">
        <v>115</v>
      </c>
      <c r="M48" s="127" t="s">
        <v>72</v>
      </c>
    </row>
    <row r="49" spans="1:13">
      <c r="A49" s="66" t="s">
        <v>111</v>
      </c>
      <c r="B49" s="136" t="s">
        <v>163</v>
      </c>
      <c r="C49" s="66" t="s">
        <v>101</v>
      </c>
      <c r="D49" s="66" t="s">
        <v>108</v>
      </c>
      <c r="E49" t="s">
        <v>124</v>
      </c>
      <c r="F49" s="127" t="s">
        <v>12</v>
      </c>
      <c r="G49" s="127">
        <v>1.2647876548395514E-6</v>
      </c>
      <c r="H49" s="127" t="s">
        <v>67</v>
      </c>
      <c r="I49" s="127" t="s">
        <v>68</v>
      </c>
      <c r="J49" s="127" t="s">
        <v>69</v>
      </c>
      <c r="K49" s="127" t="s">
        <v>62</v>
      </c>
      <c r="L49" s="127" t="s">
        <v>113</v>
      </c>
      <c r="M49" s="127" t="s">
        <v>72</v>
      </c>
    </row>
    <row r="50" spans="1:13">
      <c r="A50" s="66" t="s">
        <v>111</v>
      </c>
      <c r="B50" s="136" t="s">
        <v>163</v>
      </c>
      <c r="C50" s="66" t="s">
        <v>101</v>
      </c>
      <c r="D50" s="66" t="s">
        <v>108</v>
      </c>
      <c r="E50" t="s">
        <v>124</v>
      </c>
      <c r="F50" s="127" t="s">
        <v>13</v>
      </c>
      <c r="G50" s="127">
        <v>1.6873432774107243E-6</v>
      </c>
      <c r="H50" s="127" t="s">
        <v>67</v>
      </c>
      <c r="I50" s="127" t="s">
        <v>68</v>
      </c>
      <c r="J50" s="127" t="s">
        <v>69</v>
      </c>
      <c r="K50" s="127" t="s">
        <v>62</v>
      </c>
      <c r="L50" s="127" t="s">
        <v>113</v>
      </c>
      <c r="M50" s="127" t="s">
        <v>72</v>
      </c>
    </row>
    <row r="51" spans="1:13">
      <c r="A51" s="66" t="s">
        <v>111</v>
      </c>
      <c r="B51" s="136" t="s">
        <v>163</v>
      </c>
      <c r="C51" s="66" t="s">
        <v>101</v>
      </c>
      <c r="D51" s="66" t="s">
        <v>108</v>
      </c>
      <c r="E51" t="s">
        <v>124</v>
      </c>
      <c r="F51" s="127" t="s">
        <v>14</v>
      </c>
      <c r="G51" s="127">
        <v>1.3007546815808444E-7</v>
      </c>
      <c r="H51" s="127" t="s">
        <v>67</v>
      </c>
      <c r="I51" s="127" t="s">
        <v>68</v>
      </c>
      <c r="J51" s="127" t="s">
        <v>69</v>
      </c>
      <c r="K51" s="127" t="s">
        <v>62</v>
      </c>
      <c r="L51" s="127" t="s">
        <v>113</v>
      </c>
      <c r="M51" s="127" t="s">
        <v>72</v>
      </c>
    </row>
    <row r="52" spans="1:13">
      <c r="A52" s="66" t="s">
        <v>111</v>
      </c>
      <c r="B52" s="136" t="s">
        <v>163</v>
      </c>
      <c r="C52" s="66" t="s">
        <v>101</v>
      </c>
      <c r="D52" s="66" t="s">
        <v>108</v>
      </c>
      <c r="E52" t="s">
        <v>124</v>
      </c>
      <c r="F52" s="127" t="s">
        <v>15</v>
      </c>
      <c r="G52" s="127">
        <v>1.1970269931068643E-7</v>
      </c>
      <c r="H52" s="127" t="s">
        <v>67</v>
      </c>
      <c r="I52" s="127" t="s">
        <v>68</v>
      </c>
      <c r="J52" s="127" t="s">
        <v>69</v>
      </c>
      <c r="K52" s="127" t="s">
        <v>62</v>
      </c>
      <c r="L52" s="127" t="s">
        <v>113</v>
      </c>
      <c r="M52" s="127" t="s">
        <v>72</v>
      </c>
    </row>
    <row r="53" spans="1:13">
      <c r="A53" s="66" t="s">
        <v>111</v>
      </c>
      <c r="B53" s="136" t="s">
        <v>163</v>
      </c>
      <c r="C53" s="66" t="s">
        <v>101</v>
      </c>
      <c r="D53" s="66" t="s">
        <v>108</v>
      </c>
      <c r="E53" t="s">
        <v>124</v>
      </c>
      <c r="F53" s="127" t="s">
        <v>16</v>
      </c>
      <c r="G53" s="127">
        <v>4.626326007468863E-7</v>
      </c>
      <c r="H53" s="127" t="s">
        <v>67</v>
      </c>
      <c r="I53" s="127" t="s">
        <v>68</v>
      </c>
      <c r="J53" s="127" t="s">
        <v>69</v>
      </c>
      <c r="K53" s="127" t="s">
        <v>62</v>
      </c>
      <c r="L53" s="127" t="s">
        <v>113</v>
      </c>
      <c r="M53" s="127" t="s">
        <v>72</v>
      </c>
    </row>
    <row r="54" spans="1:13">
      <c r="A54" s="66" t="s">
        <v>111</v>
      </c>
      <c r="B54" s="136" t="s">
        <v>163</v>
      </c>
      <c r="C54" s="66" t="s">
        <v>101</v>
      </c>
      <c r="D54" s="66" t="s">
        <v>108</v>
      </c>
      <c r="E54" t="s">
        <v>124</v>
      </c>
      <c r="F54" s="127" t="s">
        <v>17</v>
      </c>
      <c r="G54" s="127">
        <v>2.6170776299046039E-8</v>
      </c>
      <c r="H54" s="127" t="s">
        <v>67</v>
      </c>
      <c r="I54" s="127" t="s">
        <v>68</v>
      </c>
      <c r="J54" s="127" t="s">
        <v>69</v>
      </c>
      <c r="K54" s="127" t="s">
        <v>62</v>
      </c>
      <c r="L54" s="127" t="s">
        <v>113</v>
      </c>
      <c r="M54" s="127" t="s">
        <v>72</v>
      </c>
    </row>
    <row r="55" spans="1:13">
      <c r="A55" s="66" t="s">
        <v>111</v>
      </c>
      <c r="B55" s="136" t="s">
        <v>163</v>
      </c>
      <c r="C55" s="66" t="s">
        <v>101</v>
      </c>
      <c r="D55" s="66" t="s">
        <v>108</v>
      </c>
      <c r="E55" t="s">
        <v>124</v>
      </c>
      <c r="F55" s="127" t="s">
        <v>18</v>
      </c>
      <c r="G55" s="127">
        <v>5.4885959081364287E-8</v>
      </c>
      <c r="H55" s="127" t="s">
        <v>67</v>
      </c>
      <c r="I55" s="127" t="s">
        <v>68</v>
      </c>
      <c r="J55" s="127" t="s">
        <v>69</v>
      </c>
      <c r="K55" s="127" t="s">
        <v>62</v>
      </c>
      <c r="L55" s="127" t="s">
        <v>113</v>
      </c>
      <c r="M55" s="127" t="s">
        <v>72</v>
      </c>
    </row>
    <row r="56" spans="1:13">
      <c r="A56" s="66" t="s">
        <v>111</v>
      </c>
      <c r="B56" s="136" t="s">
        <v>163</v>
      </c>
      <c r="C56" s="66" t="s">
        <v>101</v>
      </c>
      <c r="D56" s="66" t="s">
        <v>108</v>
      </c>
      <c r="E56" t="s">
        <v>124</v>
      </c>
      <c r="F56" s="127" t="s">
        <v>92</v>
      </c>
      <c r="G56" s="127">
        <v>4.2005994010721747E-6</v>
      </c>
      <c r="H56" s="127" t="s">
        <v>67</v>
      </c>
      <c r="I56" s="127" t="s">
        <v>68</v>
      </c>
      <c r="J56" s="127" t="s">
        <v>69</v>
      </c>
      <c r="K56" s="127" t="s">
        <v>62</v>
      </c>
      <c r="L56" s="127" t="s">
        <v>113</v>
      </c>
      <c r="M56" s="127" t="s">
        <v>72</v>
      </c>
    </row>
    <row r="57" spans="1:13">
      <c r="A57" s="66" t="s">
        <v>111</v>
      </c>
      <c r="B57" s="136" t="s">
        <v>163</v>
      </c>
      <c r="C57" s="66" t="s">
        <v>101</v>
      </c>
      <c r="D57" s="66" t="s">
        <v>108</v>
      </c>
      <c r="E57" t="s">
        <v>124</v>
      </c>
      <c r="F57" s="127" t="s">
        <v>20</v>
      </c>
      <c r="G57" s="127">
        <v>1.6322831089876418E-8</v>
      </c>
      <c r="H57" s="127" t="s">
        <v>67</v>
      </c>
      <c r="I57" s="127" t="s">
        <v>68</v>
      </c>
      <c r="J57" s="127" t="s">
        <v>69</v>
      </c>
      <c r="K57" s="127" t="s">
        <v>62</v>
      </c>
      <c r="L57" s="127" t="s">
        <v>113</v>
      </c>
      <c r="M57" s="127" t="s">
        <v>72</v>
      </c>
    </row>
    <row r="58" spans="1:13">
      <c r="A58" s="66" t="s">
        <v>111</v>
      </c>
      <c r="B58" s="136" t="s">
        <v>163</v>
      </c>
      <c r="C58" s="66" t="s">
        <v>101</v>
      </c>
      <c r="D58" s="66" t="s">
        <v>108</v>
      </c>
      <c r="E58" t="s">
        <v>124</v>
      </c>
      <c r="F58" s="127" t="s">
        <v>21</v>
      </c>
      <c r="G58" s="127">
        <v>1.8768370730931857E-3</v>
      </c>
      <c r="H58" s="127" t="s">
        <v>67</v>
      </c>
      <c r="I58" s="127" t="s">
        <v>68</v>
      </c>
      <c r="J58" s="127" t="s">
        <v>69</v>
      </c>
      <c r="K58" s="127" t="s">
        <v>62</v>
      </c>
      <c r="L58" s="127" t="s">
        <v>113</v>
      </c>
      <c r="M58" s="127" t="s">
        <v>117</v>
      </c>
    </row>
    <row r="59" spans="1:13">
      <c r="A59" s="66" t="s">
        <v>111</v>
      </c>
      <c r="B59" s="136" t="s">
        <v>163</v>
      </c>
      <c r="C59" s="66" t="s">
        <v>101</v>
      </c>
      <c r="D59" s="66" t="s">
        <v>108</v>
      </c>
      <c r="E59" t="s">
        <v>124</v>
      </c>
      <c r="F59" s="127" t="s">
        <v>103</v>
      </c>
      <c r="G59" s="127">
        <v>5.7066850808635145E-6</v>
      </c>
      <c r="H59" s="127" t="s">
        <v>67</v>
      </c>
      <c r="I59" s="127" t="s">
        <v>68</v>
      </c>
      <c r="J59" s="127" t="s">
        <v>69</v>
      </c>
      <c r="K59" s="127" t="s">
        <v>62</v>
      </c>
      <c r="L59" s="127" t="s">
        <v>113</v>
      </c>
      <c r="M59" s="127" t="s">
        <v>72</v>
      </c>
    </row>
    <row r="60" spans="1:13">
      <c r="A60" s="66" t="s">
        <v>111</v>
      </c>
      <c r="B60" s="136" t="s">
        <v>163</v>
      </c>
      <c r="C60" s="66" t="s">
        <v>101</v>
      </c>
      <c r="D60" s="66" t="s">
        <v>144</v>
      </c>
      <c r="E60" t="s">
        <v>124</v>
      </c>
      <c r="F60" s="127" t="s">
        <v>8</v>
      </c>
      <c r="G60" s="127">
        <v>4.1706161137440768E-6</v>
      </c>
      <c r="H60" s="127" t="s">
        <v>67</v>
      </c>
      <c r="I60" s="127" t="s">
        <v>68</v>
      </c>
      <c r="J60" s="127" t="s">
        <v>69</v>
      </c>
      <c r="K60" s="127" t="s">
        <v>62</v>
      </c>
      <c r="L60" s="127" t="s">
        <v>114</v>
      </c>
      <c r="M60" s="127" t="s">
        <v>72</v>
      </c>
    </row>
    <row r="61" spans="1:13">
      <c r="A61" s="66" t="s">
        <v>111</v>
      </c>
      <c r="B61" s="136" t="s">
        <v>163</v>
      </c>
      <c r="C61" s="66" t="s">
        <v>101</v>
      </c>
      <c r="D61" s="66" t="s">
        <v>144</v>
      </c>
      <c r="E61" t="s">
        <v>124</v>
      </c>
      <c r="F61" s="127" t="s">
        <v>12</v>
      </c>
      <c r="G61" s="127">
        <v>1.1374407582938388E-6</v>
      </c>
      <c r="H61" s="127" t="s">
        <v>67</v>
      </c>
      <c r="I61" s="127" t="s">
        <v>68</v>
      </c>
      <c r="J61" s="127" t="s">
        <v>69</v>
      </c>
      <c r="K61" s="127" t="s">
        <v>62</v>
      </c>
      <c r="L61" s="127" t="s">
        <v>114</v>
      </c>
      <c r="M61" s="127" t="s">
        <v>72</v>
      </c>
    </row>
    <row r="62" spans="1:13">
      <c r="A62" s="66" t="s">
        <v>111</v>
      </c>
      <c r="B62" s="136" t="s">
        <v>163</v>
      </c>
      <c r="C62" s="66" t="s">
        <v>101</v>
      </c>
      <c r="D62" s="66" t="s">
        <v>144</v>
      </c>
      <c r="E62" t="s">
        <v>124</v>
      </c>
      <c r="F62" s="127" t="s">
        <v>13</v>
      </c>
      <c r="G62" s="127">
        <v>1.4654028436018959E-6</v>
      </c>
      <c r="H62" s="127" t="s">
        <v>67</v>
      </c>
      <c r="I62" s="127" t="s">
        <v>68</v>
      </c>
      <c r="J62" s="127" t="s">
        <v>69</v>
      </c>
      <c r="K62" s="127" t="s">
        <v>62</v>
      </c>
      <c r="L62" s="127" t="s">
        <v>114</v>
      </c>
      <c r="M62" s="127" t="s">
        <v>72</v>
      </c>
    </row>
    <row r="63" spans="1:13">
      <c r="A63" s="66" t="s">
        <v>111</v>
      </c>
      <c r="B63" s="136" t="s">
        <v>163</v>
      </c>
      <c r="C63" s="66" t="s">
        <v>101</v>
      </c>
      <c r="D63" s="66" t="s">
        <v>144</v>
      </c>
      <c r="E63" t="s">
        <v>124</v>
      </c>
      <c r="F63" s="127" t="s">
        <v>14</v>
      </c>
      <c r="G63" s="127">
        <v>1.8957345971563982E-8</v>
      </c>
      <c r="H63" s="127" t="s">
        <v>67</v>
      </c>
      <c r="I63" s="127" t="s">
        <v>68</v>
      </c>
      <c r="J63" s="127" t="s">
        <v>69</v>
      </c>
      <c r="K63" s="127" t="s">
        <v>62</v>
      </c>
      <c r="L63" s="127" t="s">
        <v>114</v>
      </c>
      <c r="M63" s="127" t="s">
        <v>72</v>
      </c>
    </row>
    <row r="64" spans="1:13">
      <c r="A64" s="66" t="s">
        <v>111</v>
      </c>
      <c r="B64" s="136" t="s">
        <v>163</v>
      </c>
      <c r="C64" s="66" t="s">
        <v>101</v>
      </c>
      <c r="D64" s="66" t="s">
        <v>144</v>
      </c>
      <c r="E64" t="s">
        <v>124</v>
      </c>
      <c r="F64" s="127" t="s">
        <v>15</v>
      </c>
      <c r="G64" s="127">
        <v>9.4786729857819912E-9</v>
      </c>
      <c r="H64" s="127" t="s">
        <v>67</v>
      </c>
      <c r="I64" s="127" t="s">
        <v>68</v>
      </c>
      <c r="J64" s="127" t="s">
        <v>69</v>
      </c>
      <c r="K64" s="127" t="s">
        <v>62</v>
      </c>
      <c r="L64" s="127" t="s">
        <v>114</v>
      </c>
      <c r="M64" s="127" t="s">
        <v>72</v>
      </c>
    </row>
    <row r="65" spans="1:13">
      <c r="A65" s="66" t="s">
        <v>111</v>
      </c>
      <c r="B65" s="136" t="s">
        <v>163</v>
      </c>
      <c r="C65" s="66" t="s">
        <v>101</v>
      </c>
      <c r="D65" s="66" t="s">
        <v>144</v>
      </c>
      <c r="E65" t="s">
        <v>124</v>
      </c>
      <c r="F65" s="127" t="s">
        <v>16</v>
      </c>
      <c r="G65" s="127">
        <v>9.5630331753554509E-6</v>
      </c>
      <c r="H65" s="127" t="s">
        <v>67</v>
      </c>
      <c r="I65" s="127" t="s">
        <v>68</v>
      </c>
      <c r="J65" s="127" t="s">
        <v>69</v>
      </c>
      <c r="K65" s="127" t="s">
        <v>62</v>
      </c>
      <c r="L65" s="127" t="s">
        <v>114</v>
      </c>
      <c r="M65" s="127" t="s">
        <v>72</v>
      </c>
    </row>
    <row r="66" spans="1:13">
      <c r="A66" s="66" t="s">
        <v>111</v>
      </c>
      <c r="B66" s="136" t="s">
        <v>163</v>
      </c>
      <c r="C66" s="66" t="s">
        <v>101</v>
      </c>
      <c r="D66" s="66" t="s">
        <v>144</v>
      </c>
      <c r="E66" t="s">
        <v>124</v>
      </c>
      <c r="F66" s="127" t="s">
        <v>17</v>
      </c>
      <c r="G66" s="127">
        <v>0</v>
      </c>
      <c r="H66" s="127" t="s">
        <v>67</v>
      </c>
      <c r="I66" s="127" t="s">
        <v>68</v>
      </c>
      <c r="J66" s="127" t="s">
        <v>69</v>
      </c>
      <c r="K66" s="127" t="s">
        <v>62</v>
      </c>
      <c r="L66" s="127" t="s">
        <v>114</v>
      </c>
      <c r="M66" s="127" t="s">
        <v>72</v>
      </c>
    </row>
    <row r="67" spans="1:13">
      <c r="A67" s="66" t="s">
        <v>111</v>
      </c>
      <c r="B67" s="136" t="s">
        <v>163</v>
      </c>
      <c r="C67" s="66" t="s">
        <v>101</v>
      </c>
      <c r="D67" s="66" t="s">
        <v>144</v>
      </c>
      <c r="E67" t="s">
        <v>124</v>
      </c>
      <c r="F67" s="127" t="s">
        <v>18</v>
      </c>
      <c r="G67" s="127">
        <v>0</v>
      </c>
      <c r="H67" s="127" t="s">
        <v>67</v>
      </c>
      <c r="I67" s="127" t="s">
        <v>68</v>
      </c>
      <c r="J67" s="127" t="s">
        <v>69</v>
      </c>
      <c r="K67" s="127" t="s">
        <v>62</v>
      </c>
      <c r="L67" s="127" t="s">
        <v>114</v>
      </c>
      <c r="M67" s="127" t="s">
        <v>72</v>
      </c>
    </row>
    <row r="68" spans="1:13">
      <c r="A68" s="66" t="s">
        <v>111</v>
      </c>
      <c r="B68" s="136" t="s">
        <v>163</v>
      </c>
      <c r="C68" s="66" t="s">
        <v>101</v>
      </c>
      <c r="D68" s="66" t="s">
        <v>144</v>
      </c>
      <c r="E68" t="s">
        <v>124</v>
      </c>
      <c r="F68" s="127" t="s">
        <v>92</v>
      </c>
      <c r="G68" s="127">
        <v>0</v>
      </c>
      <c r="H68" s="127" t="s">
        <v>67</v>
      </c>
      <c r="I68" s="127" t="s">
        <v>68</v>
      </c>
      <c r="J68" s="127" t="s">
        <v>69</v>
      </c>
      <c r="K68" s="127" t="s">
        <v>62</v>
      </c>
      <c r="L68" s="127" t="s">
        <v>114</v>
      </c>
      <c r="M68" s="127" t="s">
        <v>72</v>
      </c>
    </row>
    <row r="69" spans="1:13">
      <c r="A69" s="66" t="s">
        <v>111</v>
      </c>
      <c r="B69" s="136" t="s">
        <v>163</v>
      </c>
      <c r="C69" s="66" t="s">
        <v>101</v>
      </c>
      <c r="D69" s="66" t="s">
        <v>144</v>
      </c>
      <c r="E69" t="s">
        <v>124</v>
      </c>
      <c r="F69" s="127" t="s">
        <v>20</v>
      </c>
      <c r="G69" s="127">
        <v>0</v>
      </c>
      <c r="H69" s="127" t="s">
        <v>67</v>
      </c>
      <c r="I69" s="127" t="s">
        <v>68</v>
      </c>
      <c r="J69" s="127" t="s">
        <v>69</v>
      </c>
      <c r="K69" s="127" t="s">
        <v>62</v>
      </c>
      <c r="L69" s="127" t="s">
        <v>114</v>
      </c>
      <c r="M69" s="127" t="s">
        <v>72</v>
      </c>
    </row>
    <row r="70" spans="1:13">
      <c r="A70" s="66" t="s">
        <v>111</v>
      </c>
      <c r="B70" s="136" t="s">
        <v>163</v>
      </c>
      <c r="C70" s="66" t="s">
        <v>101</v>
      </c>
      <c r="D70" s="66" t="s">
        <v>144</v>
      </c>
      <c r="E70" t="s">
        <v>124</v>
      </c>
      <c r="F70" s="127" t="s">
        <v>21</v>
      </c>
      <c r="G70" s="127">
        <v>5.0968940884982576E-4</v>
      </c>
      <c r="H70" s="127" t="s">
        <v>67</v>
      </c>
      <c r="I70" s="127" t="s">
        <v>68</v>
      </c>
      <c r="J70" s="127" t="s">
        <v>69</v>
      </c>
      <c r="K70" s="127" t="s">
        <v>62</v>
      </c>
      <c r="L70" s="127" t="s">
        <v>114</v>
      </c>
      <c r="M70" s="127" t="s">
        <v>117</v>
      </c>
    </row>
    <row r="71" spans="1:13">
      <c r="A71" s="66" t="s">
        <v>111</v>
      </c>
      <c r="B71" s="136" t="s">
        <v>163</v>
      </c>
      <c r="C71" s="66" t="s">
        <v>101</v>
      </c>
      <c r="D71" s="66" t="s">
        <v>144</v>
      </c>
      <c r="E71" t="s">
        <v>124</v>
      </c>
      <c r="F71" s="127" t="s">
        <v>103</v>
      </c>
      <c r="G71" s="127">
        <v>0</v>
      </c>
      <c r="H71" s="127" t="s">
        <v>67</v>
      </c>
      <c r="I71" s="127" t="s">
        <v>68</v>
      </c>
      <c r="J71" s="127" t="s">
        <v>69</v>
      </c>
      <c r="K71" s="127" t="s">
        <v>62</v>
      </c>
      <c r="L71" s="127" t="s">
        <v>114</v>
      </c>
      <c r="M71" s="127" t="s">
        <v>72</v>
      </c>
    </row>
    <row r="72" spans="1:13">
      <c r="A72" s="66" t="s">
        <v>112</v>
      </c>
      <c r="B72" s="136" t="s">
        <v>163</v>
      </c>
      <c r="C72" s="66" t="s">
        <v>101</v>
      </c>
      <c r="D72" s="138" t="s">
        <v>107</v>
      </c>
      <c r="E72" t="s">
        <v>126</v>
      </c>
      <c r="F72" s="127" t="s">
        <v>126</v>
      </c>
      <c r="G72" s="127">
        <v>2.436660139740488E-4</v>
      </c>
      <c r="H72" s="127" t="s">
        <v>63</v>
      </c>
      <c r="I72" s="127" t="s">
        <v>64</v>
      </c>
      <c r="J72" s="127" t="s">
        <v>65</v>
      </c>
      <c r="K72" s="127" t="s">
        <v>62</v>
      </c>
      <c r="L72" s="127" t="s">
        <v>109</v>
      </c>
      <c r="M72" s="127" t="s">
        <v>137</v>
      </c>
    </row>
    <row r="73" spans="1:13">
      <c r="A73" s="66" t="s">
        <v>112</v>
      </c>
      <c r="B73" s="136" t="s">
        <v>163</v>
      </c>
      <c r="C73" s="66" t="s">
        <v>101</v>
      </c>
      <c r="D73" s="138" t="s">
        <v>107</v>
      </c>
      <c r="E73" t="s">
        <v>127</v>
      </c>
      <c r="F73" s="127" t="s">
        <v>127</v>
      </c>
      <c r="G73" s="127">
        <v>2.6803261537145374E-3</v>
      </c>
      <c r="H73" s="127" t="s">
        <v>63</v>
      </c>
      <c r="I73" s="127" t="s">
        <v>64</v>
      </c>
      <c r="J73" s="127" t="s">
        <v>65</v>
      </c>
      <c r="K73" s="127" t="s">
        <v>62</v>
      </c>
      <c r="L73" s="127" t="s">
        <v>109</v>
      </c>
      <c r="M73" s="127" t="s">
        <v>139</v>
      </c>
    </row>
    <row r="74" spans="1:13">
      <c r="A74" s="66" t="s">
        <v>112</v>
      </c>
      <c r="B74" s="136" t="s">
        <v>163</v>
      </c>
      <c r="C74" s="66" t="s">
        <v>101</v>
      </c>
      <c r="D74" s="138" t="s">
        <v>107</v>
      </c>
      <c r="E74" t="s">
        <v>128</v>
      </c>
      <c r="F74" s="127" t="s">
        <v>128</v>
      </c>
      <c r="G74" s="127">
        <v>2.436660139740488E-4</v>
      </c>
      <c r="H74" s="127" t="s">
        <v>63</v>
      </c>
      <c r="I74" s="127" t="s">
        <v>64</v>
      </c>
      <c r="J74" s="127" t="s">
        <v>65</v>
      </c>
      <c r="K74" s="127" t="s">
        <v>62</v>
      </c>
      <c r="L74" s="127" t="s">
        <v>109</v>
      </c>
      <c r="M74" s="127" t="s">
        <v>140</v>
      </c>
    </row>
    <row r="75" spans="1:13">
      <c r="A75" s="66" t="s">
        <v>112</v>
      </c>
      <c r="B75" s="136" t="s">
        <v>163</v>
      </c>
      <c r="C75" s="66" t="s">
        <v>101</v>
      </c>
      <c r="D75" s="138" t="s">
        <v>107</v>
      </c>
      <c r="E75" t="s">
        <v>129</v>
      </c>
      <c r="F75" s="127" t="s">
        <v>129</v>
      </c>
      <c r="G75" s="127">
        <v>2.0955277201768197E-2</v>
      </c>
      <c r="H75" s="127" t="s">
        <v>63</v>
      </c>
      <c r="I75" s="127" t="s">
        <v>64</v>
      </c>
      <c r="J75" s="127" t="s">
        <v>65</v>
      </c>
      <c r="K75" s="127" t="s">
        <v>62</v>
      </c>
      <c r="L75" s="127" t="s">
        <v>109</v>
      </c>
      <c r="M75" s="127" t="s">
        <v>141</v>
      </c>
    </row>
    <row r="76" spans="1:13">
      <c r="A76" s="66" t="s">
        <v>112</v>
      </c>
      <c r="B76" s="136" t="s">
        <v>163</v>
      </c>
      <c r="C76" s="66" t="s">
        <v>101</v>
      </c>
      <c r="D76" s="138" t="s">
        <v>107</v>
      </c>
      <c r="E76" t="s">
        <v>130</v>
      </c>
      <c r="F76" s="127" t="s">
        <v>130</v>
      </c>
      <c r="G76" s="127">
        <v>1.6970472203671663E-3</v>
      </c>
      <c r="H76" s="127" t="s">
        <v>63</v>
      </c>
      <c r="I76" s="127" t="s">
        <v>64</v>
      </c>
      <c r="J76" s="127" t="s">
        <v>65</v>
      </c>
      <c r="K76" s="127" t="s">
        <v>62</v>
      </c>
      <c r="L76" s="127" t="s">
        <v>109</v>
      </c>
      <c r="M76" s="127" t="s">
        <v>142</v>
      </c>
    </row>
    <row r="77" spans="1:13">
      <c r="A77" s="66" t="s">
        <v>112</v>
      </c>
      <c r="B77" s="136" t="s">
        <v>163</v>
      </c>
      <c r="C77" s="66" t="s">
        <v>101</v>
      </c>
      <c r="D77" s="138" t="s">
        <v>107</v>
      </c>
      <c r="E77" t="s">
        <v>7</v>
      </c>
      <c r="F77" s="127" t="s">
        <v>7</v>
      </c>
      <c r="G77" s="127">
        <v>2.4366601397404351E-4</v>
      </c>
      <c r="H77" s="127" t="s">
        <v>63</v>
      </c>
      <c r="I77" s="127" t="s">
        <v>64</v>
      </c>
      <c r="J77" s="127" t="s">
        <v>65</v>
      </c>
      <c r="K77" s="127" t="s">
        <v>62</v>
      </c>
      <c r="L77" s="127" t="s">
        <v>109</v>
      </c>
      <c r="M77" s="127" t="s">
        <v>95</v>
      </c>
    </row>
    <row r="78" spans="1:13">
      <c r="A78" s="66" t="s">
        <v>112</v>
      </c>
      <c r="B78" s="136" t="s">
        <v>163</v>
      </c>
      <c r="C78" s="66" t="s">
        <v>101</v>
      </c>
      <c r="D78" s="138" t="s">
        <v>107</v>
      </c>
      <c r="E78" t="s">
        <v>131</v>
      </c>
      <c r="F78" s="127" t="s">
        <v>131</v>
      </c>
      <c r="G78" s="127">
        <v>6.8836627461037036E-3</v>
      </c>
      <c r="H78" s="127" t="s">
        <v>63</v>
      </c>
      <c r="I78" s="127" t="s">
        <v>64</v>
      </c>
      <c r="J78" s="127" t="s">
        <v>65</v>
      </c>
      <c r="K78" s="127" t="s">
        <v>62</v>
      </c>
      <c r="L78" s="127" t="s">
        <v>109</v>
      </c>
      <c r="M78" s="127" t="s">
        <v>143</v>
      </c>
    </row>
    <row r="79" spans="1:13">
      <c r="A79" s="66" t="s">
        <v>112</v>
      </c>
      <c r="B79" s="136" t="s">
        <v>163</v>
      </c>
      <c r="C79" s="66" t="s">
        <v>101</v>
      </c>
      <c r="D79" s="138" t="s">
        <v>108</v>
      </c>
      <c r="E79" t="s">
        <v>127</v>
      </c>
      <c r="F79" s="127" t="s">
        <v>127</v>
      </c>
      <c r="G79" s="127">
        <v>2.7211559061190326E-4</v>
      </c>
      <c r="H79" s="127" t="s">
        <v>63</v>
      </c>
      <c r="I79" s="127" t="s">
        <v>64</v>
      </c>
      <c r="J79" s="127" t="s">
        <v>65</v>
      </c>
      <c r="K79" s="127" t="s">
        <v>62</v>
      </c>
      <c r="L79" s="127" t="s">
        <v>110</v>
      </c>
      <c r="M79" s="127" t="s">
        <v>139</v>
      </c>
    </row>
    <row r="80" spans="1:13">
      <c r="A80" s="66" t="s">
        <v>112</v>
      </c>
      <c r="B80" s="136" t="s">
        <v>163</v>
      </c>
      <c r="C80" s="66" t="s">
        <v>101</v>
      </c>
      <c r="D80" s="138" t="s">
        <v>108</v>
      </c>
      <c r="E80" t="s">
        <v>129</v>
      </c>
      <c r="F80" s="127"/>
      <c r="G80" s="127">
        <v>2.6123096698742708E-2</v>
      </c>
      <c r="H80" s="127" t="s">
        <v>63</v>
      </c>
      <c r="I80" s="127" t="s">
        <v>64</v>
      </c>
      <c r="J80" s="127" t="s">
        <v>65</v>
      </c>
      <c r="K80" s="127" t="s">
        <v>62</v>
      </c>
      <c r="L80" s="127" t="s">
        <v>110</v>
      </c>
      <c r="M80" s="127" t="s">
        <v>141</v>
      </c>
    </row>
    <row r="81" spans="1:13">
      <c r="A81" s="66" t="s">
        <v>112</v>
      </c>
      <c r="B81" s="136" t="s">
        <v>163</v>
      </c>
      <c r="C81" s="66" t="s">
        <v>101</v>
      </c>
      <c r="D81" s="138" t="s">
        <v>108</v>
      </c>
      <c r="E81" t="s">
        <v>130</v>
      </c>
      <c r="F81" s="127" t="s">
        <v>130</v>
      </c>
      <c r="G81" s="127">
        <v>3.0882889723980946E-3</v>
      </c>
      <c r="H81" s="127" t="s">
        <v>63</v>
      </c>
      <c r="I81" s="127" t="s">
        <v>64</v>
      </c>
      <c r="J81" s="127" t="s">
        <v>65</v>
      </c>
      <c r="K81" s="127" t="s">
        <v>62</v>
      </c>
      <c r="L81" s="127" t="s">
        <v>110</v>
      </c>
      <c r="M81" s="127" t="s">
        <v>142</v>
      </c>
    </row>
    <row r="82" spans="1:13">
      <c r="A82" s="66" t="s">
        <v>112</v>
      </c>
      <c r="B82" s="136" t="s">
        <v>163</v>
      </c>
      <c r="C82" s="66" t="s">
        <v>101</v>
      </c>
      <c r="D82" s="138" t="s">
        <v>108</v>
      </c>
      <c r="E82" t="s">
        <v>7</v>
      </c>
      <c r="F82" s="127" t="s">
        <v>7</v>
      </c>
      <c r="G82" s="127">
        <v>8.1634677183571678E-4</v>
      </c>
      <c r="H82" s="127" t="s">
        <v>63</v>
      </c>
      <c r="I82" s="127" t="s">
        <v>64</v>
      </c>
      <c r="J82" s="127" t="s">
        <v>65</v>
      </c>
      <c r="K82" s="127" t="s">
        <v>62</v>
      </c>
      <c r="L82" s="127" t="s">
        <v>110</v>
      </c>
      <c r="M82" s="127" t="s">
        <v>95</v>
      </c>
    </row>
    <row r="83" spans="1:13">
      <c r="A83" s="66" t="s">
        <v>112</v>
      </c>
      <c r="B83" s="136" t="s">
        <v>163</v>
      </c>
      <c r="C83" s="66" t="s">
        <v>101</v>
      </c>
      <c r="D83" s="138" t="s">
        <v>108</v>
      </c>
      <c r="E83" t="s">
        <v>131</v>
      </c>
      <c r="F83" s="127" t="s">
        <v>131</v>
      </c>
      <c r="G83" s="127">
        <v>2.9188825538303516E-4</v>
      </c>
      <c r="H83" s="127" t="s">
        <v>63</v>
      </c>
      <c r="I83" s="127" t="s">
        <v>64</v>
      </c>
      <c r="J83" s="127" t="s">
        <v>65</v>
      </c>
      <c r="K83" s="127" t="s">
        <v>62</v>
      </c>
      <c r="L83" s="127" t="s">
        <v>110</v>
      </c>
      <c r="M83" s="127" t="s">
        <v>143</v>
      </c>
    </row>
    <row r="84" spans="1:13">
      <c r="A84" s="66" t="s">
        <v>112</v>
      </c>
      <c r="B84" s="136" t="s">
        <v>163</v>
      </c>
      <c r="C84" s="66" t="s">
        <v>101</v>
      </c>
      <c r="D84" s="66" t="s">
        <v>107</v>
      </c>
      <c r="E84" t="s">
        <v>7</v>
      </c>
      <c r="F84" s="127" t="s">
        <v>8</v>
      </c>
      <c r="G84" s="127">
        <v>3.474640034220758E-9</v>
      </c>
      <c r="H84" s="127" t="s">
        <v>67</v>
      </c>
      <c r="I84" s="127" t="s">
        <v>68</v>
      </c>
      <c r="J84" s="127" t="s">
        <v>69</v>
      </c>
      <c r="K84" s="127" t="s">
        <v>62</v>
      </c>
      <c r="L84" s="127" t="s">
        <v>109</v>
      </c>
      <c r="M84" s="127" t="s">
        <v>70</v>
      </c>
    </row>
    <row r="85" spans="1:13">
      <c r="A85" s="66" t="s">
        <v>112</v>
      </c>
      <c r="B85" s="136" t="s">
        <v>163</v>
      </c>
      <c r="C85" s="66" t="s">
        <v>101</v>
      </c>
      <c r="D85" s="66" t="s">
        <v>107</v>
      </c>
      <c r="E85" t="s">
        <v>7</v>
      </c>
      <c r="F85" s="127" t="s">
        <v>12</v>
      </c>
      <c r="G85" s="127">
        <v>1.1010003221824578E-8</v>
      </c>
      <c r="H85" s="127" t="s">
        <v>67</v>
      </c>
      <c r="I85" s="127" t="s">
        <v>68</v>
      </c>
      <c r="J85" s="127" t="s">
        <v>69</v>
      </c>
      <c r="K85" s="127" t="s">
        <v>62</v>
      </c>
      <c r="L85" s="127" t="s">
        <v>109</v>
      </c>
      <c r="M85" s="127" t="s">
        <v>70</v>
      </c>
    </row>
    <row r="86" spans="1:13">
      <c r="A86" s="66" t="s">
        <v>112</v>
      </c>
      <c r="B86" s="136" t="s">
        <v>163</v>
      </c>
      <c r="C86" s="66" t="s">
        <v>101</v>
      </c>
      <c r="D86" s="66" t="s">
        <v>107</v>
      </c>
      <c r="E86" t="s">
        <v>7</v>
      </c>
      <c r="F86" s="127" t="s">
        <v>13</v>
      </c>
      <c r="G86" s="127">
        <v>2.156708674293515E-8</v>
      </c>
      <c r="H86" s="127" t="s">
        <v>67</v>
      </c>
      <c r="I86" s="127" t="s">
        <v>68</v>
      </c>
      <c r="J86" s="127" t="s">
        <v>69</v>
      </c>
      <c r="K86" s="127" t="s">
        <v>62</v>
      </c>
      <c r="L86" s="127" t="s">
        <v>109</v>
      </c>
      <c r="M86" s="127" t="s">
        <v>70</v>
      </c>
    </row>
    <row r="87" spans="1:13">
      <c r="A87" s="66" t="s">
        <v>112</v>
      </c>
      <c r="B87" s="136" t="s">
        <v>163</v>
      </c>
      <c r="C87" s="66" t="s">
        <v>101</v>
      </c>
      <c r="D87" s="66" t="s">
        <v>107</v>
      </c>
      <c r="E87" t="s">
        <v>7</v>
      </c>
      <c r="F87" s="127" t="s">
        <v>14</v>
      </c>
      <c r="G87" s="127">
        <v>3.8738081931411992E-9</v>
      </c>
      <c r="H87" s="127" t="s">
        <v>67</v>
      </c>
      <c r="I87" s="127" t="s">
        <v>68</v>
      </c>
      <c r="J87" s="127" t="s">
        <v>69</v>
      </c>
      <c r="K87" s="127" t="s">
        <v>62</v>
      </c>
      <c r="L87" s="127" t="s">
        <v>109</v>
      </c>
      <c r="M87" s="127" t="s">
        <v>70</v>
      </c>
    </row>
    <row r="88" spans="1:13">
      <c r="A88" s="66" t="s">
        <v>112</v>
      </c>
      <c r="B88" s="136" t="s">
        <v>163</v>
      </c>
      <c r="C88" s="66" t="s">
        <v>101</v>
      </c>
      <c r="D88" s="66" t="s">
        <v>107</v>
      </c>
      <c r="E88" t="s">
        <v>7</v>
      </c>
      <c r="F88" s="127" t="s">
        <v>15</v>
      </c>
      <c r="G88" s="127">
        <v>1.6784487246250865E-9</v>
      </c>
      <c r="H88" s="127" t="s">
        <v>67</v>
      </c>
      <c r="I88" s="127" t="s">
        <v>68</v>
      </c>
      <c r="J88" s="127" t="s">
        <v>69</v>
      </c>
      <c r="K88" s="127" t="s">
        <v>62</v>
      </c>
      <c r="L88" s="127" t="s">
        <v>109</v>
      </c>
      <c r="M88" s="127" t="s">
        <v>70</v>
      </c>
    </row>
    <row r="89" spans="1:13">
      <c r="A89" s="66" t="s">
        <v>112</v>
      </c>
      <c r="B89" s="136" t="s">
        <v>163</v>
      </c>
      <c r="C89" s="66" t="s">
        <v>101</v>
      </c>
      <c r="D89" s="66" t="s">
        <v>107</v>
      </c>
      <c r="E89" t="s">
        <v>7</v>
      </c>
      <c r="F89" s="127" t="s">
        <v>16</v>
      </c>
      <c r="G89" s="127">
        <v>5.3042725990250961E-8</v>
      </c>
      <c r="H89" s="127" t="s">
        <v>67</v>
      </c>
      <c r="I89" s="127" t="s">
        <v>68</v>
      </c>
      <c r="J89" s="127" t="s">
        <v>69</v>
      </c>
      <c r="K89" s="127" t="s">
        <v>62</v>
      </c>
      <c r="L89" s="127" t="s">
        <v>109</v>
      </c>
      <c r="M89" s="127" t="s">
        <v>70</v>
      </c>
    </row>
    <row r="90" spans="1:13">
      <c r="A90" s="66" t="s">
        <v>112</v>
      </c>
      <c r="B90" s="136" t="s">
        <v>163</v>
      </c>
      <c r="C90" s="66" t="s">
        <v>101</v>
      </c>
      <c r="D90" s="66" t="s">
        <v>107</v>
      </c>
      <c r="E90" t="s">
        <v>7</v>
      </c>
      <c r="F90" s="127" t="s">
        <v>17</v>
      </c>
      <c r="G90" s="127">
        <v>1.3784784978340026E-10</v>
      </c>
      <c r="H90" s="127" t="s">
        <v>67</v>
      </c>
      <c r="I90" s="127" t="s">
        <v>68</v>
      </c>
      <c r="J90" s="127" t="s">
        <v>69</v>
      </c>
      <c r="K90" s="127" t="s">
        <v>62</v>
      </c>
      <c r="L90" s="127" t="s">
        <v>109</v>
      </c>
      <c r="M90" s="127" t="s">
        <v>70</v>
      </c>
    </row>
    <row r="91" spans="1:13">
      <c r="A91" s="66" t="s">
        <v>112</v>
      </c>
      <c r="B91" s="136" t="s">
        <v>163</v>
      </c>
      <c r="C91" s="66" t="s">
        <v>101</v>
      </c>
      <c r="D91" s="66" t="s">
        <v>107</v>
      </c>
      <c r="E91" t="s">
        <v>7</v>
      </c>
      <c r="F91" s="127" t="s">
        <v>18</v>
      </c>
      <c r="G91" s="127">
        <v>3.2539191981823685E-10</v>
      </c>
      <c r="H91" s="127" t="s">
        <v>67</v>
      </c>
      <c r="I91" s="127" t="s">
        <v>68</v>
      </c>
      <c r="J91" s="127" t="s">
        <v>69</v>
      </c>
      <c r="K91" s="127" t="s">
        <v>62</v>
      </c>
      <c r="L91" s="127" t="s">
        <v>109</v>
      </c>
      <c r="M91" s="127" t="s">
        <v>70</v>
      </c>
    </row>
    <row r="92" spans="1:13">
      <c r="A92" s="66" t="s">
        <v>112</v>
      </c>
      <c r="B92" s="136" t="s">
        <v>163</v>
      </c>
      <c r="C92" s="66" t="s">
        <v>101</v>
      </c>
      <c r="D92" s="66" t="s">
        <v>107</v>
      </c>
      <c r="E92" t="s">
        <v>7</v>
      </c>
      <c r="F92" s="127" t="s">
        <v>92</v>
      </c>
      <c r="G92" s="127">
        <v>6.0963921192192471E-8</v>
      </c>
      <c r="H92" s="127" t="s">
        <v>67</v>
      </c>
      <c r="I92" s="127" t="s">
        <v>68</v>
      </c>
      <c r="J92" s="127" t="s">
        <v>69</v>
      </c>
      <c r="K92" s="127" t="s">
        <v>62</v>
      </c>
      <c r="L92" s="127" t="s">
        <v>109</v>
      </c>
      <c r="M92" s="127" t="s">
        <v>70</v>
      </c>
    </row>
    <row r="93" spans="1:13">
      <c r="A93" s="66" t="s">
        <v>112</v>
      </c>
      <c r="B93" s="136" t="s">
        <v>163</v>
      </c>
      <c r="C93" s="66" t="s">
        <v>101</v>
      </c>
      <c r="D93" s="66" t="s">
        <v>107</v>
      </c>
      <c r="E93" t="s">
        <v>7</v>
      </c>
      <c r="F93" s="127" t="s">
        <v>20</v>
      </c>
      <c r="G93" s="127">
        <v>4.816664847457738E-10</v>
      </c>
      <c r="H93" s="127" t="s">
        <v>67</v>
      </c>
      <c r="I93" s="127" t="s">
        <v>68</v>
      </c>
      <c r="J93" s="127" t="s">
        <v>69</v>
      </c>
      <c r="K93" s="127" t="s">
        <v>62</v>
      </c>
      <c r="L93" s="127" t="s">
        <v>109</v>
      </c>
      <c r="M93" s="127" t="s">
        <v>70</v>
      </c>
    </row>
    <row r="94" spans="1:13">
      <c r="A94" s="66" t="s">
        <v>112</v>
      </c>
      <c r="B94" s="136" t="s">
        <v>163</v>
      </c>
      <c r="C94" s="66" t="s">
        <v>101</v>
      </c>
      <c r="D94" s="66" t="s">
        <v>107</v>
      </c>
      <c r="E94" t="s">
        <v>7</v>
      </c>
      <c r="F94" s="127" t="s">
        <v>21</v>
      </c>
      <c r="G94" s="127">
        <v>3.0736602060614456E-5</v>
      </c>
      <c r="H94" s="127" t="s">
        <v>67</v>
      </c>
      <c r="I94" s="127" t="s">
        <v>68</v>
      </c>
      <c r="J94" s="127" t="s">
        <v>69</v>
      </c>
      <c r="K94" s="127" t="s">
        <v>62</v>
      </c>
      <c r="L94" s="127" t="s">
        <v>109</v>
      </c>
      <c r="M94" s="127" t="s">
        <v>97</v>
      </c>
    </row>
    <row r="95" spans="1:13">
      <c r="A95" s="66" t="s">
        <v>112</v>
      </c>
      <c r="B95" s="136" t="s">
        <v>163</v>
      </c>
      <c r="C95" s="66" t="s">
        <v>101</v>
      </c>
      <c r="D95" s="66" t="s">
        <v>108</v>
      </c>
      <c r="E95" t="s">
        <v>7</v>
      </c>
      <c r="F95" s="127" t="s">
        <v>8</v>
      </c>
      <c r="G95" s="127">
        <v>1.1640979917410309E-8</v>
      </c>
      <c r="H95" s="127" t="s">
        <v>67</v>
      </c>
      <c r="I95" s="127" t="s">
        <v>68</v>
      </c>
      <c r="J95" s="127" t="s">
        <v>69</v>
      </c>
      <c r="K95" s="127" t="s">
        <v>62</v>
      </c>
      <c r="L95" s="127" t="s">
        <v>110</v>
      </c>
      <c r="M95" s="127" t="s">
        <v>71</v>
      </c>
    </row>
    <row r="96" spans="1:13">
      <c r="A96" s="66" t="s">
        <v>112</v>
      </c>
      <c r="B96" s="136" t="s">
        <v>163</v>
      </c>
      <c r="C96" s="66" t="s">
        <v>101</v>
      </c>
      <c r="D96" s="66" t="s">
        <v>108</v>
      </c>
      <c r="E96" t="s">
        <v>7</v>
      </c>
      <c r="F96" s="127" t="s">
        <v>12</v>
      </c>
      <c r="G96" s="127">
        <v>3.6886476047475287E-8</v>
      </c>
      <c r="H96" s="127" t="s">
        <v>67</v>
      </c>
      <c r="I96" s="127" t="s">
        <v>68</v>
      </c>
      <c r="J96" s="127" t="s">
        <v>69</v>
      </c>
      <c r="K96" s="127" t="s">
        <v>62</v>
      </c>
      <c r="L96" s="127" t="s">
        <v>110</v>
      </c>
      <c r="M96" s="127" t="s">
        <v>71</v>
      </c>
    </row>
    <row r="97" spans="1:13">
      <c r="A97" s="66" t="s">
        <v>112</v>
      </c>
      <c r="B97" s="136" t="s">
        <v>163</v>
      </c>
      <c r="C97" s="66" t="s">
        <v>101</v>
      </c>
      <c r="D97" s="66" t="s">
        <v>108</v>
      </c>
      <c r="E97" t="s">
        <v>7</v>
      </c>
      <c r="F97" s="127" t="s">
        <v>13</v>
      </c>
      <c r="G97" s="127">
        <v>7.225554911556723E-8</v>
      </c>
      <c r="H97" s="127" t="s">
        <v>67</v>
      </c>
      <c r="I97" s="127" t="s">
        <v>68</v>
      </c>
      <c r="J97" s="127" t="s">
        <v>69</v>
      </c>
      <c r="K97" s="127" t="s">
        <v>62</v>
      </c>
      <c r="L97" s="127" t="s">
        <v>110</v>
      </c>
      <c r="M97" s="127" t="s">
        <v>71</v>
      </c>
    </row>
    <row r="98" spans="1:13">
      <c r="A98" s="66" t="s">
        <v>112</v>
      </c>
      <c r="B98" s="136" t="s">
        <v>163</v>
      </c>
      <c r="C98" s="66" t="s">
        <v>101</v>
      </c>
      <c r="D98" s="66" t="s">
        <v>108</v>
      </c>
      <c r="E98" t="s">
        <v>7</v>
      </c>
      <c r="F98" s="127" t="s">
        <v>14</v>
      </c>
      <c r="G98" s="127">
        <v>1.2978300755223256E-8</v>
      </c>
      <c r="H98" s="127" t="s">
        <v>67</v>
      </c>
      <c r="I98" s="127" t="s">
        <v>68</v>
      </c>
      <c r="J98" s="127" t="s">
        <v>69</v>
      </c>
      <c r="K98" s="127" t="s">
        <v>62</v>
      </c>
      <c r="L98" s="127" t="s">
        <v>110</v>
      </c>
      <c r="M98" s="127" t="s">
        <v>71</v>
      </c>
    </row>
    <row r="99" spans="1:13">
      <c r="A99" s="66" t="s">
        <v>112</v>
      </c>
      <c r="B99" s="136" t="s">
        <v>163</v>
      </c>
      <c r="C99" s="66" t="s">
        <v>101</v>
      </c>
      <c r="D99" s="66" t="s">
        <v>108</v>
      </c>
      <c r="E99" t="s">
        <v>7</v>
      </c>
      <c r="F99" s="127" t="s">
        <v>15</v>
      </c>
      <c r="G99" s="127">
        <v>5.6232552734474705E-9</v>
      </c>
      <c r="H99" s="127" t="s">
        <v>67</v>
      </c>
      <c r="I99" s="127" t="s">
        <v>68</v>
      </c>
      <c r="J99" s="127" t="s">
        <v>69</v>
      </c>
      <c r="K99" s="127" t="s">
        <v>62</v>
      </c>
      <c r="L99" s="127" t="s">
        <v>110</v>
      </c>
      <c r="M99" s="127" t="s">
        <v>71</v>
      </c>
    </row>
    <row r="100" spans="1:13">
      <c r="A100" s="66" t="s">
        <v>112</v>
      </c>
      <c r="B100" s="136" t="s">
        <v>163</v>
      </c>
      <c r="C100" s="66" t="s">
        <v>101</v>
      </c>
      <c r="D100" s="66" t="s">
        <v>108</v>
      </c>
      <c r="E100" t="s">
        <v>7</v>
      </c>
      <c r="F100" s="127" t="s">
        <v>16</v>
      </c>
      <c r="G100" s="127">
        <v>1.7770741772843422E-7</v>
      </c>
      <c r="H100" s="127" t="s">
        <v>67</v>
      </c>
      <c r="I100" s="127" t="s">
        <v>68</v>
      </c>
      <c r="J100" s="127" t="s">
        <v>69</v>
      </c>
      <c r="K100" s="127" t="s">
        <v>62</v>
      </c>
      <c r="L100" s="127" t="s">
        <v>110</v>
      </c>
      <c r="M100" s="127" t="s">
        <v>71</v>
      </c>
    </row>
    <row r="101" spans="1:13">
      <c r="A101" s="66" t="s">
        <v>112</v>
      </c>
      <c r="B101" s="136" t="s">
        <v>163</v>
      </c>
      <c r="C101" s="66" t="s">
        <v>101</v>
      </c>
      <c r="D101" s="66" t="s">
        <v>108</v>
      </c>
      <c r="E101" t="s">
        <v>7</v>
      </c>
      <c r="F101" s="127" t="s">
        <v>17</v>
      </c>
      <c r="G101" s="127">
        <v>4.6182742246180074E-10</v>
      </c>
      <c r="H101" s="127" t="s">
        <v>67</v>
      </c>
      <c r="I101" s="127" t="s">
        <v>68</v>
      </c>
      <c r="J101" s="127" t="s">
        <v>69</v>
      </c>
      <c r="K101" s="127" t="s">
        <v>62</v>
      </c>
      <c r="L101" s="127" t="s">
        <v>110</v>
      </c>
      <c r="M101" s="127" t="s">
        <v>71</v>
      </c>
    </row>
    <row r="102" spans="1:13">
      <c r="A102" s="66" t="s">
        <v>112</v>
      </c>
      <c r="B102" s="136" t="s">
        <v>163</v>
      </c>
      <c r="C102" s="66" t="s">
        <v>101</v>
      </c>
      <c r="D102" s="66" t="s">
        <v>108</v>
      </c>
      <c r="E102" t="s">
        <v>7</v>
      </c>
      <c r="F102" s="127" t="s">
        <v>18</v>
      </c>
      <c r="G102" s="127">
        <v>1.0901505671338329E-9</v>
      </c>
      <c r="H102" s="127" t="s">
        <v>67</v>
      </c>
      <c r="I102" s="127" t="s">
        <v>68</v>
      </c>
      <c r="J102" s="127" t="s">
        <v>69</v>
      </c>
      <c r="K102" s="127" t="s">
        <v>62</v>
      </c>
      <c r="L102" s="127" t="s">
        <v>110</v>
      </c>
      <c r="M102" s="127" t="s">
        <v>71</v>
      </c>
    </row>
    <row r="103" spans="1:13">
      <c r="A103" s="66" t="s">
        <v>112</v>
      </c>
      <c r="B103" s="136" t="s">
        <v>163</v>
      </c>
      <c r="C103" s="66" t="s">
        <v>101</v>
      </c>
      <c r="D103" s="66" t="s">
        <v>108</v>
      </c>
      <c r="E103" t="s">
        <v>7</v>
      </c>
      <c r="F103" s="127" t="s">
        <v>92</v>
      </c>
      <c r="G103" s="127">
        <v>2.0424555502022065E-7</v>
      </c>
      <c r="H103" s="127" t="s">
        <v>67</v>
      </c>
      <c r="I103" s="127" t="s">
        <v>68</v>
      </c>
      <c r="J103" s="127" t="s">
        <v>69</v>
      </c>
      <c r="K103" s="127" t="s">
        <v>62</v>
      </c>
      <c r="L103" s="127" t="s">
        <v>110</v>
      </c>
      <c r="M103" s="127" t="s">
        <v>71</v>
      </c>
    </row>
    <row r="104" spans="1:13">
      <c r="A104" s="66" t="s">
        <v>112</v>
      </c>
      <c r="B104" s="136" t="s">
        <v>163</v>
      </c>
      <c r="C104" s="66" t="s">
        <v>101</v>
      </c>
      <c r="D104" s="66" t="s">
        <v>108</v>
      </c>
      <c r="E104" t="s">
        <v>7</v>
      </c>
      <c r="F104" s="127" t="s">
        <v>20</v>
      </c>
      <c r="G104" s="127">
        <v>1.6137124480788538E-9</v>
      </c>
      <c r="H104" s="127" t="s">
        <v>67</v>
      </c>
      <c r="I104" s="127" t="s">
        <v>68</v>
      </c>
      <c r="J104" s="127" t="s">
        <v>69</v>
      </c>
      <c r="K104" s="127" t="s">
        <v>62</v>
      </c>
      <c r="L104" s="127" t="s">
        <v>110</v>
      </c>
      <c r="M104" s="127" t="s">
        <v>71</v>
      </c>
    </row>
    <row r="105" spans="1:13">
      <c r="A105" s="66" t="s">
        <v>112</v>
      </c>
      <c r="B105" s="136" t="s">
        <v>163</v>
      </c>
      <c r="C105" s="66" t="s">
        <v>101</v>
      </c>
      <c r="D105" s="66" t="s">
        <v>108</v>
      </c>
      <c r="E105" t="s">
        <v>7</v>
      </c>
      <c r="F105" s="127" t="s">
        <v>21</v>
      </c>
      <c r="G105" s="127">
        <v>1.0297589499721756E-4</v>
      </c>
      <c r="H105" s="127" t="s">
        <v>67</v>
      </c>
      <c r="I105" s="127" t="s">
        <v>68</v>
      </c>
      <c r="J105" s="127" t="s">
        <v>69</v>
      </c>
      <c r="K105" s="127" t="s">
        <v>62</v>
      </c>
      <c r="L105" s="127" t="s">
        <v>110</v>
      </c>
      <c r="M105" s="127" t="s">
        <v>97</v>
      </c>
    </row>
    <row r="106" spans="1:13">
      <c r="A106" s="66" t="s">
        <v>112</v>
      </c>
      <c r="B106" s="136" t="s">
        <v>163</v>
      </c>
      <c r="C106" s="66" t="s">
        <v>101</v>
      </c>
      <c r="D106" s="66" t="s">
        <v>107</v>
      </c>
      <c r="E106" t="s">
        <v>124</v>
      </c>
      <c r="F106" s="127" t="s">
        <v>8</v>
      </c>
      <c r="G106" s="127">
        <v>1.6525996856829346E-6</v>
      </c>
      <c r="H106" s="127" t="s">
        <v>67</v>
      </c>
      <c r="I106" s="127" t="s">
        <v>68</v>
      </c>
      <c r="J106" s="127" t="s">
        <v>69</v>
      </c>
      <c r="K106" s="127" t="s">
        <v>62</v>
      </c>
      <c r="L106" s="127" t="s">
        <v>106</v>
      </c>
      <c r="M106" s="127" t="s">
        <v>72</v>
      </c>
    </row>
    <row r="107" spans="1:13">
      <c r="A107" s="66" t="s">
        <v>112</v>
      </c>
      <c r="B107" s="136" t="s">
        <v>163</v>
      </c>
      <c r="C107" s="66" t="s">
        <v>101</v>
      </c>
      <c r="D107" s="66" t="s">
        <v>107</v>
      </c>
      <c r="E107" t="s">
        <v>124</v>
      </c>
      <c r="F107" s="127" t="s">
        <v>12</v>
      </c>
      <c r="G107" s="127">
        <v>8.7962641331690112E-6</v>
      </c>
      <c r="H107" s="127" t="s">
        <v>67</v>
      </c>
      <c r="I107" s="127" t="s">
        <v>68</v>
      </c>
      <c r="J107" s="127" t="s">
        <v>69</v>
      </c>
      <c r="K107" s="127" t="s">
        <v>62</v>
      </c>
      <c r="L107" s="127" t="s">
        <v>106</v>
      </c>
      <c r="M107" s="127" t="s">
        <v>72</v>
      </c>
    </row>
    <row r="108" spans="1:13">
      <c r="A108" s="66" t="s">
        <v>112</v>
      </c>
      <c r="B108" s="136" t="s">
        <v>163</v>
      </c>
      <c r="C108" s="66" t="s">
        <v>101</v>
      </c>
      <c r="D108" s="66" t="s">
        <v>107</v>
      </c>
      <c r="E108" t="s">
        <v>124</v>
      </c>
      <c r="F108" s="127" t="s">
        <v>13</v>
      </c>
      <c r="G108" s="127">
        <v>1.2077613697356383E-5</v>
      </c>
      <c r="H108" s="127" t="s">
        <v>67</v>
      </c>
      <c r="I108" s="127" t="s">
        <v>68</v>
      </c>
      <c r="J108" s="127" t="s">
        <v>69</v>
      </c>
      <c r="K108" s="127" t="s">
        <v>62</v>
      </c>
      <c r="L108" s="127" t="s">
        <v>106</v>
      </c>
      <c r="M108" s="127" t="s">
        <v>72</v>
      </c>
    </row>
    <row r="109" spans="1:13">
      <c r="A109" s="66" t="s">
        <v>112</v>
      </c>
      <c r="B109" s="136" t="s">
        <v>163</v>
      </c>
      <c r="C109" s="66" t="s">
        <v>101</v>
      </c>
      <c r="D109" s="66" t="s">
        <v>107</v>
      </c>
      <c r="E109" t="s">
        <v>124</v>
      </c>
      <c r="F109" s="127" t="s">
        <v>14</v>
      </c>
      <c r="G109" s="127">
        <v>2.4132218305907279E-7</v>
      </c>
      <c r="H109" s="127" t="s">
        <v>67</v>
      </c>
      <c r="I109" s="127" t="s">
        <v>68</v>
      </c>
      <c r="J109" s="127" t="s">
        <v>69</v>
      </c>
      <c r="K109" s="127" t="s">
        <v>62</v>
      </c>
      <c r="L109" s="127" t="s">
        <v>106</v>
      </c>
      <c r="M109" s="127" t="s">
        <v>72</v>
      </c>
    </row>
    <row r="110" spans="1:13">
      <c r="A110" s="66" t="s">
        <v>112</v>
      </c>
      <c r="B110" s="136" t="s">
        <v>163</v>
      </c>
      <c r="C110" s="66" t="s">
        <v>101</v>
      </c>
      <c r="D110" s="66" t="s">
        <v>107</v>
      </c>
      <c r="E110" t="s">
        <v>124</v>
      </c>
      <c r="F110" s="127" t="s">
        <v>15</v>
      </c>
      <c r="G110" s="127">
        <v>2.1936746459894647E-7</v>
      </c>
      <c r="H110" s="127" t="s">
        <v>67</v>
      </c>
      <c r="I110" s="127" t="s">
        <v>68</v>
      </c>
      <c r="J110" s="127" t="s">
        <v>69</v>
      </c>
      <c r="K110" s="127" t="s">
        <v>62</v>
      </c>
      <c r="L110" s="127" t="s">
        <v>106</v>
      </c>
      <c r="M110" s="127" t="s">
        <v>72</v>
      </c>
    </row>
    <row r="111" spans="1:13">
      <c r="A111" s="66" t="s">
        <v>112</v>
      </c>
      <c r="B111" s="136" t="s">
        <v>163</v>
      </c>
      <c r="C111" s="66" t="s">
        <v>101</v>
      </c>
      <c r="D111" s="66" t="s">
        <v>107</v>
      </c>
      <c r="E111" t="s">
        <v>124</v>
      </c>
      <c r="F111" s="127" t="s">
        <v>16</v>
      </c>
      <c r="G111" s="127">
        <v>4.6860357712974767E-7</v>
      </c>
      <c r="H111" s="127" t="s">
        <v>67</v>
      </c>
      <c r="I111" s="127" t="s">
        <v>68</v>
      </c>
      <c r="J111" s="127" t="s">
        <v>69</v>
      </c>
      <c r="K111" s="127" t="s">
        <v>62</v>
      </c>
      <c r="L111" s="127" t="s">
        <v>106</v>
      </c>
      <c r="M111" s="127" t="s">
        <v>72</v>
      </c>
    </row>
    <row r="112" spans="1:13">
      <c r="A112" s="66" t="s">
        <v>112</v>
      </c>
      <c r="B112" s="136" t="s">
        <v>163</v>
      </c>
      <c r="C112" s="66" t="s">
        <v>101</v>
      </c>
      <c r="D112" s="66" t="s">
        <v>107</v>
      </c>
      <c r="E112" t="s">
        <v>124</v>
      </c>
      <c r="F112" s="127" t="s">
        <v>17</v>
      </c>
      <c r="G112" s="127">
        <v>8.7163912362719066E-8</v>
      </c>
      <c r="H112" s="127" t="s">
        <v>67</v>
      </c>
      <c r="I112" s="127" t="s">
        <v>68</v>
      </c>
      <c r="J112" s="127" t="s">
        <v>69</v>
      </c>
      <c r="K112" s="127" t="s">
        <v>62</v>
      </c>
      <c r="L112" s="127" t="s">
        <v>106</v>
      </c>
      <c r="M112" s="127" t="s">
        <v>72</v>
      </c>
    </row>
    <row r="113" spans="1:13">
      <c r="A113" s="66" t="s">
        <v>112</v>
      </c>
      <c r="B113" s="136" t="s">
        <v>163</v>
      </c>
      <c r="C113" s="66" t="s">
        <v>101</v>
      </c>
      <c r="D113" s="66" t="s">
        <v>107</v>
      </c>
      <c r="E113" t="s">
        <v>124</v>
      </c>
      <c r="F113" s="127" t="s">
        <v>18</v>
      </c>
      <c r="G113" s="127">
        <v>6.8791237126486156E-8</v>
      </c>
      <c r="H113" s="127" t="s">
        <v>67</v>
      </c>
      <c r="I113" s="127" t="s">
        <v>68</v>
      </c>
      <c r="J113" s="127" t="s">
        <v>69</v>
      </c>
      <c r="K113" s="127" t="s">
        <v>62</v>
      </c>
      <c r="L113" s="127" t="s">
        <v>106</v>
      </c>
      <c r="M113" s="127" t="s">
        <v>72</v>
      </c>
    </row>
    <row r="114" spans="1:13">
      <c r="A114" s="66" t="s">
        <v>112</v>
      </c>
      <c r="B114" s="136" t="s">
        <v>163</v>
      </c>
      <c r="C114" s="66" t="s">
        <v>101</v>
      </c>
      <c r="D114" s="66" t="s">
        <v>107</v>
      </c>
      <c r="E114" t="s">
        <v>124</v>
      </c>
      <c r="F114" s="127" t="s">
        <v>92</v>
      </c>
      <c r="G114" s="127">
        <v>7.5811150850274995E-6</v>
      </c>
      <c r="H114" s="127" t="s">
        <v>67</v>
      </c>
      <c r="I114" s="127" t="s">
        <v>68</v>
      </c>
      <c r="J114" s="127" t="s">
        <v>69</v>
      </c>
      <c r="K114" s="127" t="s">
        <v>62</v>
      </c>
      <c r="L114" s="127" t="s">
        <v>106</v>
      </c>
      <c r="M114" s="127" t="s">
        <v>72</v>
      </c>
    </row>
    <row r="115" spans="1:13">
      <c r="A115" s="66" t="s">
        <v>112</v>
      </c>
      <c r="B115" s="136" t="s">
        <v>163</v>
      </c>
      <c r="C115" s="66" t="s">
        <v>101</v>
      </c>
      <c r="D115" s="66" t="s">
        <v>107</v>
      </c>
      <c r="E115" t="s">
        <v>124</v>
      </c>
      <c r="F115" s="127" t="s">
        <v>20</v>
      </c>
      <c r="G115" s="127">
        <v>1.0341770043892414E-8</v>
      </c>
      <c r="H115" s="127" t="s">
        <v>67</v>
      </c>
      <c r="I115" s="127" t="s">
        <v>68</v>
      </c>
      <c r="J115" s="127" t="s">
        <v>69</v>
      </c>
      <c r="K115" s="127" t="s">
        <v>62</v>
      </c>
      <c r="L115" s="127" t="s">
        <v>106</v>
      </c>
      <c r="M115" s="127" t="s">
        <v>72</v>
      </c>
    </row>
    <row r="116" spans="1:13">
      <c r="A116" s="66" t="s">
        <v>112</v>
      </c>
      <c r="B116" s="136" t="s">
        <v>163</v>
      </c>
      <c r="C116" s="66" t="s">
        <v>101</v>
      </c>
      <c r="D116" s="66" t="s">
        <v>107</v>
      </c>
      <c r="E116" t="s">
        <v>124</v>
      </c>
      <c r="F116" s="127" t="s">
        <v>21</v>
      </c>
      <c r="G116" s="127">
        <v>1.6562149277222688E-3</v>
      </c>
      <c r="H116" s="127" t="s">
        <v>67</v>
      </c>
      <c r="I116" s="127" t="s">
        <v>68</v>
      </c>
      <c r="J116" s="127" t="s">
        <v>69</v>
      </c>
      <c r="K116" s="127" t="s">
        <v>62</v>
      </c>
      <c r="L116" s="127" t="s">
        <v>106</v>
      </c>
      <c r="M116" s="127" t="s">
        <v>118</v>
      </c>
    </row>
    <row r="117" spans="1:13">
      <c r="A117" s="66" t="s">
        <v>112</v>
      </c>
      <c r="B117" s="136" t="s">
        <v>163</v>
      </c>
      <c r="C117" s="66" t="s">
        <v>101</v>
      </c>
      <c r="D117" s="66" t="s">
        <v>107</v>
      </c>
      <c r="E117" t="s">
        <v>124</v>
      </c>
      <c r="F117" s="127" t="s">
        <v>103</v>
      </c>
      <c r="G117" s="127">
        <v>1.3458196679868589E-4</v>
      </c>
      <c r="H117" s="127" t="s">
        <v>67</v>
      </c>
      <c r="I117" s="127" t="s">
        <v>68</v>
      </c>
      <c r="J117" s="127" t="s">
        <v>69</v>
      </c>
      <c r="K117" s="127" t="s">
        <v>62</v>
      </c>
      <c r="L117" s="127" t="s">
        <v>106</v>
      </c>
      <c r="M117" s="127" t="s">
        <v>72</v>
      </c>
    </row>
    <row r="118" spans="1:13">
      <c r="A118" s="66" t="s">
        <v>112</v>
      </c>
      <c r="B118" s="136" t="s">
        <v>163</v>
      </c>
      <c r="C118" s="66" t="s">
        <v>101</v>
      </c>
      <c r="D118" s="66" t="s">
        <v>145</v>
      </c>
      <c r="E118" t="s">
        <v>124</v>
      </c>
      <c r="F118" s="127" t="s">
        <v>8</v>
      </c>
      <c r="G118" s="66">
        <v>2.2371685353018054E-7</v>
      </c>
      <c r="H118" s="66" t="s">
        <v>67</v>
      </c>
      <c r="I118" s="66" t="s">
        <v>68</v>
      </c>
      <c r="J118" s="66" t="s">
        <v>69</v>
      </c>
      <c r="K118" s="127" t="s">
        <v>62</v>
      </c>
      <c r="L118" s="124" t="s">
        <v>115</v>
      </c>
      <c r="M118" s="66" t="s">
        <v>72</v>
      </c>
    </row>
    <row r="119" spans="1:13">
      <c r="A119" s="66" t="s">
        <v>112</v>
      </c>
      <c r="B119" s="136" t="s">
        <v>163</v>
      </c>
      <c r="C119" s="66" t="s">
        <v>101</v>
      </c>
      <c r="D119" s="66" t="s">
        <v>145</v>
      </c>
      <c r="E119" t="s">
        <v>124</v>
      </c>
      <c r="F119" s="127" t="s">
        <v>12</v>
      </c>
      <c r="G119" s="66">
        <v>1.2528336594246902E-6</v>
      </c>
      <c r="H119" s="66" t="s">
        <v>67</v>
      </c>
      <c r="I119" s="66" t="s">
        <v>68</v>
      </c>
      <c r="J119" s="66" t="s">
        <v>69</v>
      </c>
      <c r="K119" s="127" t="s">
        <v>62</v>
      </c>
      <c r="L119" s="124" t="s">
        <v>113</v>
      </c>
      <c r="M119" s="66" t="s">
        <v>72</v>
      </c>
    </row>
    <row r="120" spans="1:13">
      <c r="A120" s="66" t="s">
        <v>112</v>
      </c>
      <c r="B120" s="136" t="s">
        <v>163</v>
      </c>
      <c r="C120" s="66" t="s">
        <v>101</v>
      </c>
      <c r="D120" s="66" t="s">
        <v>145</v>
      </c>
      <c r="E120" t="s">
        <v>124</v>
      </c>
      <c r="F120" s="127" t="s">
        <v>13</v>
      </c>
      <c r="G120" s="66">
        <v>1.6710667556564156E-6</v>
      </c>
      <c r="H120" s="66" t="s">
        <v>67</v>
      </c>
      <c r="I120" s="66" t="s">
        <v>68</v>
      </c>
      <c r="J120" s="66" t="s">
        <v>69</v>
      </c>
      <c r="K120" s="127" t="s">
        <v>62</v>
      </c>
      <c r="L120" s="124" t="s">
        <v>113</v>
      </c>
      <c r="M120" s="66" t="s">
        <v>72</v>
      </c>
    </row>
    <row r="121" spans="1:13">
      <c r="A121" s="66" t="s">
        <v>112</v>
      </c>
      <c r="B121" s="136" t="s">
        <v>163</v>
      </c>
      <c r="C121" s="66" t="s">
        <v>101</v>
      </c>
      <c r="D121" s="66" t="s">
        <v>145</v>
      </c>
      <c r="E121" t="s">
        <v>124</v>
      </c>
      <c r="F121" s="127" t="s">
        <v>14</v>
      </c>
      <c r="G121" s="66">
        <v>1.2977846107291412E-7</v>
      </c>
      <c r="H121" s="66" t="s">
        <v>67</v>
      </c>
      <c r="I121" s="66" t="s">
        <v>68</v>
      </c>
      <c r="J121" s="66" t="s">
        <v>69</v>
      </c>
      <c r="K121" s="127" t="s">
        <v>62</v>
      </c>
      <c r="L121" s="124" t="s">
        <v>113</v>
      </c>
      <c r="M121" s="66" t="s">
        <v>72</v>
      </c>
    </row>
    <row r="122" spans="1:13">
      <c r="A122" s="66" t="s">
        <v>112</v>
      </c>
      <c r="B122" s="136" t="s">
        <v>163</v>
      </c>
      <c r="C122" s="66" t="s">
        <v>101</v>
      </c>
      <c r="D122" s="66" t="s">
        <v>145</v>
      </c>
      <c r="E122" t="s">
        <v>124</v>
      </c>
      <c r="F122" s="127" t="s">
        <v>15</v>
      </c>
      <c r="G122" s="66">
        <v>1.1943620075699138E-7</v>
      </c>
      <c r="H122" s="66" t="s">
        <v>67</v>
      </c>
      <c r="I122" s="66" t="s">
        <v>68</v>
      </c>
      <c r="J122" s="66" t="s">
        <v>69</v>
      </c>
      <c r="K122" s="127" t="s">
        <v>62</v>
      </c>
      <c r="L122" s="66" t="s">
        <v>113</v>
      </c>
      <c r="M122" s="66" t="s">
        <v>72</v>
      </c>
    </row>
    <row r="123" spans="1:13">
      <c r="A123" s="66" t="s">
        <v>112</v>
      </c>
      <c r="B123" s="136" t="s">
        <v>163</v>
      </c>
      <c r="C123" s="66" t="s">
        <v>101</v>
      </c>
      <c r="D123" s="66" t="s">
        <v>145</v>
      </c>
      <c r="E123" t="s">
        <v>124</v>
      </c>
      <c r="F123" s="127" t="s">
        <v>16</v>
      </c>
      <c r="G123" s="66">
        <v>4.6198420648382323E-7</v>
      </c>
      <c r="H123" s="66" t="s">
        <v>67</v>
      </c>
      <c r="I123" s="66" t="s">
        <v>68</v>
      </c>
      <c r="J123" s="66" t="s">
        <v>69</v>
      </c>
      <c r="K123" s="127" t="s">
        <v>62</v>
      </c>
      <c r="L123" s="66" t="s">
        <v>113</v>
      </c>
      <c r="M123" s="66" t="s">
        <v>72</v>
      </c>
    </row>
    <row r="124" spans="1:13">
      <c r="A124" s="66" t="s">
        <v>112</v>
      </c>
      <c r="B124" s="136" t="s">
        <v>163</v>
      </c>
      <c r="C124" s="66" t="s">
        <v>101</v>
      </c>
      <c r="D124" s="66" t="s">
        <v>145</v>
      </c>
      <c r="E124" t="s">
        <v>124</v>
      </c>
      <c r="F124" s="127" t="s">
        <v>17</v>
      </c>
      <c r="G124" s="66">
        <v>2.608607248426738E-8</v>
      </c>
      <c r="H124" s="66" t="s">
        <v>67</v>
      </c>
      <c r="I124" s="66" t="s">
        <v>68</v>
      </c>
      <c r="J124" s="66" t="s">
        <v>69</v>
      </c>
      <c r="K124" s="127" t="s">
        <v>62</v>
      </c>
      <c r="L124" s="66" t="s">
        <v>113</v>
      </c>
      <c r="M124" s="66" t="s">
        <v>72</v>
      </c>
    </row>
    <row r="125" spans="1:13">
      <c r="A125" s="66" t="s">
        <v>112</v>
      </c>
      <c r="B125" s="136" t="s">
        <v>163</v>
      </c>
      <c r="C125" s="66" t="s">
        <v>101</v>
      </c>
      <c r="D125" s="66" t="s">
        <v>145</v>
      </c>
      <c r="E125" t="s">
        <v>124</v>
      </c>
      <c r="F125" s="127" t="s">
        <v>18</v>
      </c>
      <c r="G125" s="66">
        <v>5.4792282831189053E-8</v>
      </c>
      <c r="H125" s="66" t="s">
        <v>67</v>
      </c>
      <c r="I125" s="66" t="s">
        <v>68</v>
      </c>
      <c r="J125" s="66" t="s">
        <v>69</v>
      </c>
      <c r="K125" s="127" t="s">
        <v>62</v>
      </c>
      <c r="L125" s="66" t="s">
        <v>113</v>
      </c>
      <c r="M125" s="66" t="s">
        <v>72</v>
      </c>
    </row>
    <row r="126" spans="1:13">
      <c r="A126" s="66" t="s">
        <v>112</v>
      </c>
      <c r="B126" s="136" t="s">
        <v>163</v>
      </c>
      <c r="C126" s="66" t="s">
        <v>101</v>
      </c>
      <c r="D126" s="66" t="s">
        <v>145</v>
      </c>
      <c r="E126" t="s">
        <v>124</v>
      </c>
      <c r="F126" s="127" t="s">
        <v>92</v>
      </c>
      <c r="G126" s="66">
        <v>4.3806173035169821E-6</v>
      </c>
      <c r="H126" s="66" t="s">
        <v>67</v>
      </c>
      <c r="I126" s="66" t="s">
        <v>68</v>
      </c>
      <c r="J126" s="66" t="s">
        <v>69</v>
      </c>
      <c r="K126" s="127" t="s">
        <v>62</v>
      </c>
      <c r="L126" s="66" t="s">
        <v>113</v>
      </c>
      <c r="M126" s="66" t="s">
        <v>72</v>
      </c>
    </row>
    <row r="127" spans="1:13">
      <c r="A127" s="66" t="s">
        <v>112</v>
      </c>
      <c r="B127" s="136" t="s">
        <v>163</v>
      </c>
      <c r="C127" s="66" t="s">
        <v>101</v>
      </c>
      <c r="D127" s="66" t="s">
        <v>145</v>
      </c>
      <c r="E127" t="s">
        <v>124</v>
      </c>
      <c r="F127" s="127" t="s">
        <v>20</v>
      </c>
      <c r="G127" s="66">
        <v>1.6319857538795174E-8</v>
      </c>
      <c r="H127" s="66" t="s">
        <v>67</v>
      </c>
      <c r="I127" s="66" t="s">
        <v>68</v>
      </c>
      <c r="J127" s="66" t="s">
        <v>69</v>
      </c>
      <c r="K127" s="127" t="s">
        <v>62</v>
      </c>
      <c r="L127" s="66" t="s">
        <v>113</v>
      </c>
      <c r="M127" s="66" t="s">
        <v>72</v>
      </c>
    </row>
    <row r="128" spans="1:13">
      <c r="A128" s="66" t="s">
        <v>112</v>
      </c>
      <c r="B128" s="136" t="s">
        <v>163</v>
      </c>
      <c r="C128" s="66" t="s">
        <v>101</v>
      </c>
      <c r="D128" s="66" t="s">
        <v>145</v>
      </c>
      <c r="E128" t="s">
        <v>124</v>
      </c>
      <c r="F128" s="127" t="s">
        <v>21</v>
      </c>
      <c r="G128" s="66">
        <v>1.8751719996067475E-3</v>
      </c>
      <c r="H128" s="66" t="s">
        <v>67</v>
      </c>
      <c r="I128" s="66" t="s">
        <v>68</v>
      </c>
      <c r="J128" s="66" t="s">
        <v>69</v>
      </c>
      <c r="K128" s="127" t="s">
        <v>62</v>
      </c>
      <c r="L128" s="66" t="s">
        <v>113</v>
      </c>
      <c r="M128" s="66" t="s">
        <v>119</v>
      </c>
    </row>
    <row r="129" spans="1:13">
      <c r="A129" s="66" t="s">
        <v>112</v>
      </c>
      <c r="B129" s="136" t="s">
        <v>163</v>
      </c>
      <c r="C129" s="66" t="s">
        <v>101</v>
      </c>
      <c r="D129" s="66" t="s">
        <v>145</v>
      </c>
      <c r="E129" t="s">
        <v>124</v>
      </c>
      <c r="F129" s="127" t="s">
        <v>103</v>
      </c>
      <c r="G129" s="66">
        <v>5.7066850808635145E-6</v>
      </c>
      <c r="H129" s="66" t="s">
        <v>67</v>
      </c>
      <c r="I129" s="66" t="s">
        <v>68</v>
      </c>
      <c r="J129" s="66" t="s">
        <v>69</v>
      </c>
      <c r="K129" s="127" t="s">
        <v>62</v>
      </c>
      <c r="L129" s="66" t="s">
        <v>113</v>
      </c>
      <c r="M129" s="66" t="s">
        <v>72</v>
      </c>
    </row>
    <row r="130" spans="1:13">
      <c r="A130" s="66" t="s">
        <v>112</v>
      </c>
      <c r="B130" s="136" t="s">
        <v>163</v>
      </c>
      <c r="C130" s="66" t="s">
        <v>101</v>
      </c>
      <c r="D130" s="66" t="s">
        <v>144</v>
      </c>
      <c r="E130" t="s">
        <v>124</v>
      </c>
      <c r="F130" s="127" t="s">
        <v>8</v>
      </c>
      <c r="G130" s="66">
        <v>4.1706161137440768E-6</v>
      </c>
      <c r="H130" s="66" t="s">
        <v>67</v>
      </c>
      <c r="I130" s="66" t="s">
        <v>68</v>
      </c>
      <c r="J130" s="66" t="s">
        <v>69</v>
      </c>
      <c r="K130" s="127" t="s">
        <v>62</v>
      </c>
      <c r="L130" s="66" t="s">
        <v>114</v>
      </c>
      <c r="M130" s="66" t="s">
        <v>72</v>
      </c>
    </row>
    <row r="131" spans="1:13">
      <c r="A131" s="66" t="s">
        <v>112</v>
      </c>
      <c r="B131" s="136" t="s">
        <v>163</v>
      </c>
      <c r="C131" s="66" t="s">
        <v>101</v>
      </c>
      <c r="D131" s="66" t="s">
        <v>144</v>
      </c>
      <c r="E131" t="s">
        <v>124</v>
      </c>
      <c r="F131" s="127" t="s">
        <v>12</v>
      </c>
      <c r="G131" s="66">
        <v>1.1374407582938388E-6</v>
      </c>
      <c r="H131" s="66" t="s">
        <v>67</v>
      </c>
      <c r="I131" s="66" t="s">
        <v>68</v>
      </c>
      <c r="J131" s="66" t="s">
        <v>69</v>
      </c>
      <c r="K131" s="127" t="s">
        <v>62</v>
      </c>
      <c r="L131" s="66" t="s">
        <v>114</v>
      </c>
      <c r="M131" s="66" t="s">
        <v>72</v>
      </c>
    </row>
    <row r="132" spans="1:13">
      <c r="A132" s="66" t="s">
        <v>112</v>
      </c>
      <c r="B132" s="136" t="s">
        <v>163</v>
      </c>
      <c r="C132" s="66" t="s">
        <v>101</v>
      </c>
      <c r="D132" s="66" t="s">
        <v>144</v>
      </c>
      <c r="E132" t="s">
        <v>124</v>
      </c>
      <c r="F132" s="127" t="s">
        <v>13</v>
      </c>
      <c r="G132" s="66">
        <v>1.4654028436018959E-6</v>
      </c>
      <c r="H132" s="66" t="s">
        <v>67</v>
      </c>
      <c r="I132" s="66" t="s">
        <v>68</v>
      </c>
      <c r="J132" s="66" t="s">
        <v>69</v>
      </c>
      <c r="K132" s="127" t="s">
        <v>62</v>
      </c>
      <c r="L132" s="66" t="s">
        <v>114</v>
      </c>
      <c r="M132" s="66" t="s">
        <v>72</v>
      </c>
    </row>
    <row r="133" spans="1:13">
      <c r="A133" s="66" t="s">
        <v>112</v>
      </c>
      <c r="B133" s="136" t="s">
        <v>163</v>
      </c>
      <c r="C133" s="66" t="s">
        <v>101</v>
      </c>
      <c r="D133" s="66" t="s">
        <v>144</v>
      </c>
      <c r="E133" t="s">
        <v>124</v>
      </c>
      <c r="F133" s="127" t="s">
        <v>14</v>
      </c>
      <c r="G133" s="66">
        <v>1.8957345971563982E-8</v>
      </c>
      <c r="H133" s="66" t="s">
        <v>67</v>
      </c>
      <c r="I133" s="66" t="s">
        <v>68</v>
      </c>
      <c r="J133" s="66" t="s">
        <v>69</v>
      </c>
      <c r="K133" s="127" t="s">
        <v>62</v>
      </c>
      <c r="L133" s="66" t="s">
        <v>114</v>
      </c>
      <c r="M133" s="66" t="s">
        <v>72</v>
      </c>
    </row>
    <row r="134" spans="1:13">
      <c r="A134" s="66" t="s">
        <v>112</v>
      </c>
      <c r="B134" s="136" t="s">
        <v>163</v>
      </c>
      <c r="C134" s="66" t="s">
        <v>101</v>
      </c>
      <c r="D134" s="66" t="s">
        <v>144</v>
      </c>
      <c r="E134" t="s">
        <v>124</v>
      </c>
      <c r="F134" s="127" t="s">
        <v>15</v>
      </c>
      <c r="G134" s="66">
        <v>9.4786729857819912E-9</v>
      </c>
      <c r="H134" s="66" t="s">
        <v>67</v>
      </c>
      <c r="I134" s="66" t="s">
        <v>68</v>
      </c>
      <c r="J134" s="66" t="s">
        <v>69</v>
      </c>
      <c r="K134" s="127" t="s">
        <v>62</v>
      </c>
      <c r="L134" s="66" t="s">
        <v>114</v>
      </c>
      <c r="M134" s="66" t="s">
        <v>72</v>
      </c>
    </row>
    <row r="135" spans="1:13">
      <c r="A135" s="66" t="s">
        <v>112</v>
      </c>
      <c r="B135" s="136" t="s">
        <v>163</v>
      </c>
      <c r="C135" s="66" t="s">
        <v>101</v>
      </c>
      <c r="D135" s="66" t="s">
        <v>144</v>
      </c>
      <c r="E135" t="s">
        <v>124</v>
      </c>
      <c r="F135" s="127" t="s">
        <v>16</v>
      </c>
      <c r="G135" s="66">
        <v>9.5630331753554509E-6</v>
      </c>
      <c r="H135" s="66" t="s">
        <v>67</v>
      </c>
      <c r="I135" s="66" t="s">
        <v>68</v>
      </c>
      <c r="J135" s="66" t="s">
        <v>69</v>
      </c>
      <c r="K135" s="127" t="s">
        <v>62</v>
      </c>
      <c r="L135" s="66" t="s">
        <v>114</v>
      </c>
      <c r="M135" s="66" t="s">
        <v>72</v>
      </c>
    </row>
    <row r="136" spans="1:13">
      <c r="A136" s="66" t="s">
        <v>112</v>
      </c>
      <c r="B136" s="136" t="s">
        <v>163</v>
      </c>
      <c r="C136" s="66" t="s">
        <v>101</v>
      </c>
      <c r="D136" s="66" t="s">
        <v>144</v>
      </c>
      <c r="E136" t="s">
        <v>124</v>
      </c>
      <c r="F136" s="127" t="s">
        <v>17</v>
      </c>
      <c r="G136" s="66">
        <v>0</v>
      </c>
      <c r="H136" s="66" t="s">
        <v>67</v>
      </c>
      <c r="I136" s="66" t="s">
        <v>68</v>
      </c>
      <c r="J136" s="66" t="s">
        <v>69</v>
      </c>
      <c r="K136" s="127" t="s">
        <v>62</v>
      </c>
      <c r="L136" s="66" t="s">
        <v>114</v>
      </c>
      <c r="M136" s="66" t="s">
        <v>72</v>
      </c>
    </row>
    <row r="137" spans="1:13">
      <c r="A137" s="66" t="s">
        <v>112</v>
      </c>
      <c r="B137" s="136" t="s">
        <v>163</v>
      </c>
      <c r="C137" s="66" t="s">
        <v>101</v>
      </c>
      <c r="D137" s="66" t="s">
        <v>144</v>
      </c>
      <c r="E137" t="s">
        <v>124</v>
      </c>
      <c r="F137" s="127" t="s">
        <v>18</v>
      </c>
      <c r="G137" s="66">
        <v>0</v>
      </c>
      <c r="H137" s="66" t="s">
        <v>67</v>
      </c>
      <c r="I137" s="66" t="s">
        <v>68</v>
      </c>
      <c r="J137" s="66" t="s">
        <v>69</v>
      </c>
      <c r="K137" s="127" t="s">
        <v>62</v>
      </c>
      <c r="L137" s="66" t="s">
        <v>114</v>
      </c>
      <c r="M137" s="66" t="s">
        <v>72</v>
      </c>
    </row>
    <row r="138" spans="1:13">
      <c r="A138" s="66" t="s">
        <v>112</v>
      </c>
      <c r="B138" s="136" t="s">
        <v>163</v>
      </c>
      <c r="C138" s="66" t="s">
        <v>101</v>
      </c>
      <c r="D138" s="66" t="s">
        <v>144</v>
      </c>
      <c r="E138" t="s">
        <v>124</v>
      </c>
      <c r="F138" s="127" t="s">
        <v>92</v>
      </c>
      <c r="G138" s="66">
        <v>0</v>
      </c>
      <c r="H138" s="66" t="s">
        <v>67</v>
      </c>
      <c r="I138" s="66" t="s">
        <v>68</v>
      </c>
      <c r="J138" s="66" t="s">
        <v>69</v>
      </c>
      <c r="K138" s="127" t="s">
        <v>62</v>
      </c>
      <c r="L138" s="66" t="s">
        <v>114</v>
      </c>
      <c r="M138" s="66" t="s">
        <v>72</v>
      </c>
    </row>
    <row r="139" spans="1:13">
      <c r="A139" s="66" t="s">
        <v>112</v>
      </c>
      <c r="B139" s="136" t="s">
        <v>163</v>
      </c>
      <c r="C139" s="66" t="s">
        <v>101</v>
      </c>
      <c r="D139" s="66" t="s">
        <v>144</v>
      </c>
      <c r="E139" t="s">
        <v>124</v>
      </c>
      <c r="F139" s="127" t="s">
        <v>20</v>
      </c>
      <c r="G139" s="66">
        <v>0</v>
      </c>
      <c r="H139" s="66" t="s">
        <v>67</v>
      </c>
      <c r="I139" s="66" t="s">
        <v>68</v>
      </c>
      <c r="J139" s="66" t="s">
        <v>69</v>
      </c>
      <c r="K139" s="127" t="s">
        <v>62</v>
      </c>
      <c r="L139" s="66" t="s">
        <v>114</v>
      </c>
      <c r="M139" s="66" t="s">
        <v>72</v>
      </c>
    </row>
    <row r="140" spans="1:13">
      <c r="A140" s="66" t="s">
        <v>112</v>
      </c>
      <c r="B140" s="136" t="s">
        <v>163</v>
      </c>
      <c r="C140" s="66" t="s">
        <v>101</v>
      </c>
      <c r="D140" s="66" t="s">
        <v>144</v>
      </c>
      <c r="E140" t="s">
        <v>124</v>
      </c>
      <c r="F140" s="127" t="s">
        <v>21</v>
      </c>
      <c r="G140" s="66">
        <v>5.0968940884982576E-4</v>
      </c>
      <c r="H140" s="66" t="s">
        <v>67</v>
      </c>
      <c r="I140" s="66" t="s">
        <v>68</v>
      </c>
      <c r="J140" s="66" t="s">
        <v>69</v>
      </c>
      <c r="K140" s="127" t="s">
        <v>62</v>
      </c>
      <c r="L140" s="66" t="s">
        <v>114</v>
      </c>
      <c r="M140" s="66" t="s">
        <v>119</v>
      </c>
    </row>
    <row r="141" spans="1:13">
      <c r="A141" s="66" t="s">
        <v>112</v>
      </c>
      <c r="B141" s="136" t="s">
        <v>163</v>
      </c>
      <c r="C141" s="66" t="s">
        <v>101</v>
      </c>
      <c r="D141" s="66" t="s">
        <v>144</v>
      </c>
      <c r="E141" t="s">
        <v>124</v>
      </c>
      <c r="F141" s="127" t="s">
        <v>103</v>
      </c>
      <c r="G141" s="66">
        <v>0</v>
      </c>
      <c r="H141" s="66" t="s">
        <v>67</v>
      </c>
      <c r="I141" s="66" t="s">
        <v>68</v>
      </c>
      <c r="J141" s="66" t="s">
        <v>69</v>
      </c>
      <c r="K141" s="127" t="s">
        <v>62</v>
      </c>
      <c r="L141" s="66" t="s">
        <v>114</v>
      </c>
      <c r="M141" s="66" t="s">
        <v>72</v>
      </c>
    </row>
    <row r="142" spans="1:13">
      <c r="A142" s="66" t="s">
        <v>159</v>
      </c>
      <c r="B142" s="136" t="s">
        <v>163</v>
      </c>
      <c r="C142" s="66" t="s">
        <v>101</v>
      </c>
      <c r="D142" s="66" t="s">
        <v>107</v>
      </c>
      <c r="E142" s="135" t="s">
        <v>126</v>
      </c>
      <c r="F142" s="136" t="s">
        <v>126</v>
      </c>
      <c r="G142" s="124">
        <f>0.48*G2+0.52*G72</f>
        <v>2.4958814905939403E-4</v>
      </c>
      <c r="H142" s="136" t="s">
        <v>63</v>
      </c>
      <c r="I142" s="136" t="s">
        <v>64</v>
      </c>
      <c r="J142" s="136" t="s">
        <v>65</v>
      </c>
      <c r="K142" s="136" t="s">
        <v>62</v>
      </c>
      <c r="L142" s="136" t="s">
        <v>109</v>
      </c>
      <c r="M142" s="136" t="s">
        <v>132</v>
      </c>
    </row>
    <row r="143" spans="1:13">
      <c r="A143" s="66" t="s">
        <v>159</v>
      </c>
      <c r="B143" s="136" t="s">
        <v>163</v>
      </c>
      <c r="C143" s="66" t="s">
        <v>101</v>
      </c>
      <c r="D143" s="66" t="s">
        <v>107</v>
      </c>
      <c r="E143" s="135" t="s">
        <v>127</v>
      </c>
      <c r="F143" s="136" t="s">
        <v>127</v>
      </c>
      <c r="G143" s="124">
        <f>0.48*G3+0.52*G73</f>
        <v>2.745469639653335E-3</v>
      </c>
      <c r="H143" s="136" t="s">
        <v>63</v>
      </c>
      <c r="I143" s="136" t="s">
        <v>64</v>
      </c>
      <c r="J143" s="136" t="s">
        <v>65</v>
      </c>
      <c r="K143" s="136" t="s">
        <v>62</v>
      </c>
      <c r="L143" s="136" t="s">
        <v>109</v>
      </c>
      <c r="M143" s="136" t="s">
        <v>133</v>
      </c>
    </row>
    <row r="144" spans="1:13">
      <c r="A144" s="66" t="s">
        <v>159</v>
      </c>
      <c r="B144" s="136" t="s">
        <v>163</v>
      </c>
      <c r="C144" s="66" t="s">
        <v>101</v>
      </c>
      <c r="D144" s="66" t="s">
        <v>107</v>
      </c>
      <c r="E144" s="135" t="s">
        <v>128</v>
      </c>
      <c r="F144" s="136" t="s">
        <v>128</v>
      </c>
      <c r="G144" s="124">
        <f t="shared" ref="G144:G207" si="0">0.48*G4+0.52*G74</f>
        <v>2.4958814905939403E-4</v>
      </c>
      <c r="H144" s="136" t="s">
        <v>63</v>
      </c>
      <c r="I144" s="136" t="s">
        <v>64</v>
      </c>
      <c r="J144" s="136" t="s">
        <v>65</v>
      </c>
      <c r="K144" s="136" t="s">
        <v>62</v>
      </c>
      <c r="L144" s="136" t="s">
        <v>109</v>
      </c>
      <c r="M144" s="136" t="s">
        <v>134</v>
      </c>
    </row>
    <row r="145" spans="1:13">
      <c r="A145" s="66" t="s">
        <v>159</v>
      </c>
      <c r="B145" s="136" t="s">
        <v>163</v>
      </c>
      <c r="C145" s="66" t="s">
        <v>101</v>
      </c>
      <c r="D145" s="66" t="s">
        <v>107</v>
      </c>
      <c r="E145" s="135" t="s">
        <v>129</v>
      </c>
      <c r="F145" s="136" t="s">
        <v>129</v>
      </c>
      <c r="G145" s="124">
        <f t="shared" si="0"/>
        <v>2.1464580819107883E-2</v>
      </c>
      <c r="H145" s="136" t="s">
        <v>63</v>
      </c>
      <c r="I145" s="136" t="s">
        <v>64</v>
      </c>
      <c r="J145" s="136" t="s">
        <v>65</v>
      </c>
      <c r="K145" s="136" t="s">
        <v>62</v>
      </c>
      <c r="L145" s="136" t="s">
        <v>109</v>
      </c>
      <c r="M145" s="136" t="s">
        <v>135</v>
      </c>
    </row>
    <row r="146" spans="1:13">
      <c r="A146" s="66" t="s">
        <v>159</v>
      </c>
      <c r="B146" s="136" t="s">
        <v>163</v>
      </c>
      <c r="C146" s="66" t="s">
        <v>101</v>
      </c>
      <c r="D146" s="66" t="s">
        <v>107</v>
      </c>
      <c r="E146" s="135" t="s">
        <v>130</v>
      </c>
      <c r="F146" s="136" t="s">
        <v>130</v>
      </c>
      <c r="G146" s="124">
        <f t="shared" si="0"/>
        <v>1.5471055042627106E-3</v>
      </c>
      <c r="H146" s="136" t="s">
        <v>63</v>
      </c>
      <c r="I146" s="136" t="s">
        <v>64</v>
      </c>
      <c r="J146" s="136" t="s">
        <v>65</v>
      </c>
      <c r="K146" s="136" t="s">
        <v>62</v>
      </c>
      <c r="L146" s="136" t="s">
        <v>109</v>
      </c>
      <c r="M146" s="136" t="s">
        <v>136</v>
      </c>
    </row>
    <row r="147" spans="1:13">
      <c r="A147" s="66" t="s">
        <v>159</v>
      </c>
      <c r="B147" s="136" t="s">
        <v>163</v>
      </c>
      <c r="C147" s="66" t="s">
        <v>101</v>
      </c>
      <c r="D147" s="66" t="s">
        <v>107</v>
      </c>
      <c r="E147" s="135" t="s">
        <v>7</v>
      </c>
      <c r="F147" s="136" t="s">
        <v>7</v>
      </c>
      <c r="G147" s="124">
        <f t="shared" si="0"/>
        <v>2.4958814905938861E-4</v>
      </c>
      <c r="H147" s="136" t="s">
        <v>63</v>
      </c>
      <c r="I147" s="136" t="s">
        <v>64</v>
      </c>
      <c r="J147" s="136" t="s">
        <v>65</v>
      </c>
      <c r="K147" s="136" t="s">
        <v>62</v>
      </c>
      <c r="L147" s="136" t="s">
        <v>109</v>
      </c>
      <c r="M147" s="136" t="s">
        <v>94</v>
      </c>
    </row>
    <row r="148" spans="1:13">
      <c r="A148" s="66" t="s">
        <v>159</v>
      </c>
      <c r="B148" s="136" t="s">
        <v>163</v>
      </c>
      <c r="C148" s="66" t="s">
        <v>101</v>
      </c>
      <c r="D148" s="66" t="s">
        <v>107</v>
      </c>
      <c r="E148" s="135" t="s">
        <v>131</v>
      </c>
      <c r="F148" s="136" t="s">
        <v>131</v>
      </c>
      <c r="G148" s="124">
        <f t="shared" si="0"/>
        <v>6.7136509386691093E-3</v>
      </c>
      <c r="H148" s="136" t="s">
        <v>63</v>
      </c>
      <c r="I148" s="136" t="s">
        <v>64</v>
      </c>
      <c r="J148" s="136" t="s">
        <v>65</v>
      </c>
      <c r="K148" s="136" t="s">
        <v>62</v>
      </c>
      <c r="L148" s="136" t="s">
        <v>109</v>
      </c>
      <c r="M148" s="136" t="s">
        <v>138</v>
      </c>
    </row>
    <row r="149" spans="1:13">
      <c r="A149" s="66" t="s">
        <v>159</v>
      </c>
      <c r="B149" s="136" t="s">
        <v>163</v>
      </c>
      <c r="C149" s="66" t="s">
        <v>101</v>
      </c>
      <c r="D149" s="66" t="s">
        <v>108</v>
      </c>
      <c r="E149" s="135" t="s">
        <v>127</v>
      </c>
      <c r="F149" s="136" t="s">
        <v>127</v>
      </c>
      <c r="G149" s="124">
        <f t="shared" si="0"/>
        <v>2.7211559061190326E-4</v>
      </c>
      <c r="H149" s="136" t="s">
        <v>63</v>
      </c>
      <c r="I149" s="136" t="s">
        <v>64</v>
      </c>
      <c r="J149" s="136" t="s">
        <v>65</v>
      </c>
      <c r="K149" s="136" t="s">
        <v>62</v>
      </c>
      <c r="L149" s="136" t="s">
        <v>110</v>
      </c>
      <c r="M149" s="136" t="s">
        <v>133</v>
      </c>
    </row>
    <row r="150" spans="1:13">
      <c r="A150" s="66" t="s">
        <v>159</v>
      </c>
      <c r="B150" s="136" t="s">
        <v>163</v>
      </c>
      <c r="C150" s="66" t="s">
        <v>101</v>
      </c>
      <c r="D150" s="66" t="s">
        <v>108</v>
      </c>
      <c r="E150" s="135" t="s">
        <v>129</v>
      </c>
      <c r="F150" s="136"/>
      <c r="G150" s="124">
        <f t="shared" si="0"/>
        <v>2.6123096698742708E-2</v>
      </c>
      <c r="H150" s="136" t="s">
        <v>63</v>
      </c>
      <c r="I150" s="136" t="s">
        <v>64</v>
      </c>
      <c r="J150" s="136" t="s">
        <v>65</v>
      </c>
      <c r="K150" s="136" t="s">
        <v>62</v>
      </c>
      <c r="L150" s="136" t="s">
        <v>110</v>
      </c>
      <c r="M150" s="136" t="s">
        <v>135</v>
      </c>
    </row>
    <row r="151" spans="1:13">
      <c r="A151" s="66" t="s">
        <v>159</v>
      </c>
      <c r="B151" s="136" t="s">
        <v>163</v>
      </c>
      <c r="C151" s="66" t="s">
        <v>101</v>
      </c>
      <c r="D151" s="66" t="s">
        <v>108</v>
      </c>
      <c r="E151" s="135" t="s">
        <v>130</v>
      </c>
      <c r="F151" s="136" t="s">
        <v>130</v>
      </c>
      <c r="G151" s="124">
        <f t="shared" si="0"/>
        <v>3.0882889723980946E-3</v>
      </c>
      <c r="H151" s="136" t="s">
        <v>63</v>
      </c>
      <c r="I151" s="136" t="s">
        <v>64</v>
      </c>
      <c r="J151" s="136" t="s">
        <v>65</v>
      </c>
      <c r="K151" s="136" t="s">
        <v>62</v>
      </c>
      <c r="L151" s="136" t="s">
        <v>110</v>
      </c>
      <c r="M151" s="136" t="s">
        <v>136</v>
      </c>
    </row>
    <row r="152" spans="1:13">
      <c r="A152" s="66" t="s">
        <v>159</v>
      </c>
      <c r="B152" s="136" t="s">
        <v>163</v>
      </c>
      <c r="C152" s="66" t="s">
        <v>101</v>
      </c>
      <c r="D152" s="66" t="s">
        <v>108</v>
      </c>
      <c r="E152" s="135" t="s">
        <v>7</v>
      </c>
      <c r="F152" s="137" t="s">
        <v>7</v>
      </c>
      <c r="G152" s="124">
        <f t="shared" si="0"/>
        <v>8.1634677183571678E-4</v>
      </c>
      <c r="H152" s="137" t="s">
        <v>63</v>
      </c>
      <c r="I152" s="137" t="s">
        <v>64</v>
      </c>
      <c r="J152" s="137" t="s">
        <v>65</v>
      </c>
      <c r="K152" s="137" t="s">
        <v>62</v>
      </c>
      <c r="L152" s="137" t="s">
        <v>110</v>
      </c>
      <c r="M152" s="137" t="s">
        <v>94</v>
      </c>
    </row>
    <row r="153" spans="1:13">
      <c r="A153" s="66" t="s">
        <v>159</v>
      </c>
      <c r="B153" s="136" t="s">
        <v>163</v>
      </c>
      <c r="C153" s="66" t="s">
        <v>101</v>
      </c>
      <c r="D153" s="66" t="s">
        <v>108</v>
      </c>
      <c r="E153" s="135" t="s">
        <v>131</v>
      </c>
      <c r="F153" s="137" t="s">
        <v>131</v>
      </c>
      <c r="G153" s="124">
        <f t="shared" si="0"/>
        <v>2.9188825538303516E-4</v>
      </c>
      <c r="H153" s="137" t="s">
        <v>63</v>
      </c>
      <c r="I153" s="137" t="s">
        <v>64</v>
      </c>
      <c r="J153" s="137" t="s">
        <v>65</v>
      </c>
      <c r="K153" s="137" t="s">
        <v>62</v>
      </c>
      <c r="L153" s="137" t="s">
        <v>110</v>
      </c>
      <c r="M153" s="137" t="s">
        <v>138</v>
      </c>
    </row>
    <row r="154" spans="1:13">
      <c r="A154" s="66" t="s">
        <v>159</v>
      </c>
      <c r="B154" s="136" t="s">
        <v>163</v>
      </c>
      <c r="C154" s="66" t="s">
        <v>101</v>
      </c>
      <c r="D154" s="66" t="s">
        <v>107</v>
      </c>
      <c r="E154" t="s">
        <v>7</v>
      </c>
      <c r="F154" s="127" t="s">
        <v>8</v>
      </c>
      <c r="G154" s="124">
        <f t="shared" si="0"/>
        <v>3.5590887733781002E-9</v>
      </c>
      <c r="H154" s="127" t="s">
        <v>67</v>
      </c>
      <c r="I154" s="127" t="s">
        <v>68</v>
      </c>
      <c r="J154" s="127" t="s">
        <v>69</v>
      </c>
      <c r="K154" s="127" t="s">
        <v>62</v>
      </c>
      <c r="L154" s="127" t="s">
        <v>109</v>
      </c>
      <c r="M154" s="127" t="s">
        <v>70</v>
      </c>
    </row>
    <row r="155" spans="1:13">
      <c r="A155" s="66" t="s">
        <v>159</v>
      </c>
      <c r="B155" s="136" t="s">
        <v>163</v>
      </c>
      <c r="C155" s="66" t="s">
        <v>101</v>
      </c>
      <c r="D155" s="66" t="s">
        <v>107</v>
      </c>
      <c r="E155" t="s">
        <v>7</v>
      </c>
      <c r="F155" s="127" t="s">
        <v>12</v>
      </c>
      <c r="G155" s="124">
        <f t="shared" si="0"/>
        <v>1.1277593786903037E-8</v>
      </c>
      <c r="H155" s="127" t="s">
        <v>67</v>
      </c>
      <c r="I155" s="127" t="s">
        <v>68</v>
      </c>
      <c r="J155" s="127" t="s">
        <v>69</v>
      </c>
      <c r="K155" s="127" t="s">
        <v>62</v>
      </c>
      <c r="L155" s="127" t="s">
        <v>109</v>
      </c>
      <c r="M155" s="127" t="s">
        <v>70</v>
      </c>
    </row>
    <row r="156" spans="1:13">
      <c r="A156" s="66" t="s">
        <v>159</v>
      </c>
      <c r="B156" s="136" t="s">
        <v>163</v>
      </c>
      <c r="C156" s="66" t="s">
        <v>101</v>
      </c>
      <c r="D156" s="66" t="s">
        <v>107</v>
      </c>
      <c r="E156" t="s">
        <v>7</v>
      </c>
      <c r="F156" s="127" t="s">
        <v>13</v>
      </c>
      <c r="G156" s="124">
        <f t="shared" si="0"/>
        <v>2.2091259970895544E-8</v>
      </c>
      <c r="H156" s="127" t="s">
        <v>67</v>
      </c>
      <c r="I156" s="127" t="s">
        <v>68</v>
      </c>
      <c r="J156" s="127" t="s">
        <v>69</v>
      </c>
      <c r="K156" s="127" t="s">
        <v>62</v>
      </c>
      <c r="L156" s="127" t="s">
        <v>109</v>
      </c>
      <c r="M156" s="127" t="s">
        <v>70</v>
      </c>
    </row>
    <row r="157" spans="1:13">
      <c r="A157" s="66" t="s">
        <v>159</v>
      </c>
      <c r="B157" s="136" t="s">
        <v>163</v>
      </c>
      <c r="C157" s="66" t="s">
        <v>101</v>
      </c>
      <c r="D157" s="66" t="s">
        <v>107</v>
      </c>
      <c r="E157" t="s">
        <v>7</v>
      </c>
      <c r="F157" s="127" t="s">
        <v>14</v>
      </c>
      <c r="G157" s="124">
        <f t="shared" si="0"/>
        <v>3.9679584401959348E-9</v>
      </c>
      <c r="H157" s="127" t="s">
        <v>67</v>
      </c>
      <c r="I157" s="127" t="s">
        <v>68</v>
      </c>
      <c r="J157" s="127" t="s">
        <v>69</v>
      </c>
      <c r="K157" s="127" t="s">
        <v>62</v>
      </c>
      <c r="L157" s="127" t="s">
        <v>109</v>
      </c>
      <c r="M157" s="127" t="s">
        <v>70</v>
      </c>
    </row>
    <row r="158" spans="1:13">
      <c r="A158" s="66" t="s">
        <v>159</v>
      </c>
      <c r="B158" s="136" t="s">
        <v>163</v>
      </c>
      <c r="C158" s="66" t="s">
        <v>101</v>
      </c>
      <c r="D158" s="66" t="s">
        <v>107</v>
      </c>
      <c r="E158" t="s">
        <v>7</v>
      </c>
      <c r="F158" s="127" t="s">
        <v>15</v>
      </c>
      <c r="G158" s="124">
        <f t="shared" si="0"/>
        <v>1.719242267881036E-9</v>
      </c>
      <c r="H158" s="127" t="s">
        <v>67</v>
      </c>
      <c r="I158" s="127" t="s">
        <v>68</v>
      </c>
      <c r="J158" s="127" t="s">
        <v>69</v>
      </c>
      <c r="K158" s="127" t="s">
        <v>62</v>
      </c>
      <c r="L158" s="127" t="s">
        <v>109</v>
      </c>
      <c r="M158" s="127" t="s">
        <v>70</v>
      </c>
    </row>
    <row r="159" spans="1:13">
      <c r="A159" s="66" t="s">
        <v>159</v>
      </c>
      <c r="B159" s="136" t="s">
        <v>163</v>
      </c>
      <c r="C159" s="66" t="s">
        <v>101</v>
      </c>
      <c r="D159" s="66" t="s">
        <v>107</v>
      </c>
      <c r="E159" t="s">
        <v>7</v>
      </c>
      <c r="F159" s="127" t="s">
        <v>16</v>
      </c>
      <c r="G159" s="124">
        <f t="shared" si="0"/>
        <v>5.4331893008194927E-8</v>
      </c>
      <c r="H159" s="127" t="s">
        <v>67</v>
      </c>
      <c r="I159" s="127" t="s">
        <v>68</v>
      </c>
      <c r="J159" s="127" t="s">
        <v>69</v>
      </c>
      <c r="K159" s="127" t="s">
        <v>62</v>
      </c>
      <c r="L159" s="127" t="s">
        <v>109</v>
      </c>
      <c r="M159" s="127" t="s">
        <v>70</v>
      </c>
    </row>
    <row r="160" spans="1:13">
      <c r="A160" s="66" t="s">
        <v>159</v>
      </c>
      <c r="B160" s="136" t="s">
        <v>163</v>
      </c>
      <c r="C160" s="66" t="s">
        <v>101</v>
      </c>
      <c r="D160" s="66" t="s">
        <v>107</v>
      </c>
      <c r="E160" t="s">
        <v>7</v>
      </c>
      <c r="F160" s="127" t="s">
        <v>17</v>
      </c>
      <c r="G160" s="124">
        <f t="shared" si="0"/>
        <v>1.4119814707897885E-10</v>
      </c>
      <c r="H160" s="127" t="s">
        <v>67</v>
      </c>
      <c r="I160" s="127" t="s">
        <v>68</v>
      </c>
      <c r="J160" s="127" t="s">
        <v>69</v>
      </c>
      <c r="K160" s="127" t="s">
        <v>62</v>
      </c>
      <c r="L160" s="127" t="s">
        <v>109</v>
      </c>
      <c r="M160" s="127" t="s">
        <v>70</v>
      </c>
    </row>
    <row r="161" spans="1:13">
      <c r="A161" s="66" t="s">
        <v>159</v>
      </c>
      <c r="B161" s="136" t="s">
        <v>163</v>
      </c>
      <c r="C161" s="66" t="s">
        <v>101</v>
      </c>
      <c r="D161" s="66" t="s">
        <v>107</v>
      </c>
      <c r="E161" t="s">
        <v>7</v>
      </c>
      <c r="F161" s="127" t="s">
        <v>18</v>
      </c>
      <c r="G161" s="124">
        <f t="shared" si="0"/>
        <v>3.3330034690420975E-10</v>
      </c>
      <c r="H161" s="127" t="s">
        <v>67</v>
      </c>
      <c r="I161" s="127" t="s">
        <v>68</v>
      </c>
      <c r="J161" s="127" t="s">
        <v>69</v>
      </c>
      <c r="K161" s="127" t="s">
        <v>62</v>
      </c>
      <c r="L161" s="127" t="s">
        <v>109</v>
      </c>
      <c r="M161" s="127" t="s">
        <v>70</v>
      </c>
    </row>
    <row r="162" spans="1:13">
      <c r="A162" s="66" t="s">
        <v>159</v>
      </c>
      <c r="B162" s="136" t="s">
        <v>163</v>
      </c>
      <c r="C162" s="66" t="s">
        <v>101</v>
      </c>
      <c r="D162" s="66" t="s">
        <v>107</v>
      </c>
      <c r="E162" t="s">
        <v>7</v>
      </c>
      <c r="F162" s="127" t="s">
        <v>92</v>
      </c>
      <c r="G162" s="124">
        <f t="shared" si="0"/>
        <v>6.2445607418122005E-8</v>
      </c>
      <c r="H162" s="127" t="s">
        <v>67</v>
      </c>
      <c r="I162" s="127" t="s">
        <v>68</v>
      </c>
      <c r="J162" s="127" t="s">
        <v>69</v>
      </c>
      <c r="K162" s="127" t="s">
        <v>62</v>
      </c>
      <c r="L162" s="127" t="s">
        <v>109</v>
      </c>
      <c r="M162" s="127" t="s">
        <v>70</v>
      </c>
    </row>
    <row r="163" spans="1:13">
      <c r="A163" s="66" t="s">
        <v>159</v>
      </c>
      <c r="B163" s="136" t="s">
        <v>163</v>
      </c>
      <c r="C163" s="66" t="s">
        <v>101</v>
      </c>
      <c r="D163" s="66" t="s">
        <v>107</v>
      </c>
      <c r="E163" t="s">
        <v>7</v>
      </c>
      <c r="F163" s="127" t="s">
        <v>20</v>
      </c>
      <c r="G163" s="124">
        <f t="shared" si="0"/>
        <v>4.9337305778082838E-10</v>
      </c>
      <c r="H163" s="127" t="s">
        <v>67</v>
      </c>
      <c r="I163" s="127" t="s">
        <v>68</v>
      </c>
      <c r="J163" s="127" t="s">
        <v>69</v>
      </c>
      <c r="K163" s="127" t="s">
        <v>62</v>
      </c>
      <c r="L163" s="127" t="s">
        <v>109</v>
      </c>
      <c r="M163" s="127" t="s">
        <v>70</v>
      </c>
    </row>
    <row r="164" spans="1:13">
      <c r="A164" s="66" t="s">
        <v>159</v>
      </c>
      <c r="B164" s="136" t="s">
        <v>163</v>
      </c>
      <c r="C164" s="66" t="s">
        <v>101</v>
      </c>
      <c r="D164" s="66" t="s">
        <v>107</v>
      </c>
      <c r="E164" t="s">
        <v>7</v>
      </c>
      <c r="F164" s="127" t="s">
        <v>21</v>
      </c>
      <c r="G164" s="124">
        <f t="shared" si="0"/>
        <v>3.1483634059450557E-5</v>
      </c>
      <c r="H164" s="127" t="s">
        <v>67</v>
      </c>
      <c r="I164" s="127" t="s">
        <v>68</v>
      </c>
      <c r="J164" s="127" t="s">
        <v>69</v>
      </c>
      <c r="K164" s="127" t="s">
        <v>62</v>
      </c>
      <c r="L164" s="127" t="s">
        <v>109</v>
      </c>
      <c r="M164" s="127" t="s">
        <v>96</v>
      </c>
    </row>
    <row r="165" spans="1:13">
      <c r="A165" s="66" t="s">
        <v>159</v>
      </c>
      <c r="B165" s="136" t="s">
        <v>163</v>
      </c>
      <c r="C165" s="66" t="s">
        <v>101</v>
      </c>
      <c r="D165" s="66" t="s">
        <v>108</v>
      </c>
      <c r="E165" t="s">
        <v>7</v>
      </c>
      <c r="F165" s="127" t="s">
        <v>8</v>
      </c>
      <c r="G165" s="124">
        <f t="shared" si="0"/>
        <v>1.1640979917410309E-8</v>
      </c>
      <c r="H165" s="127" t="s">
        <v>67</v>
      </c>
      <c r="I165" s="127" t="s">
        <v>68</v>
      </c>
      <c r="J165" s="127" t="s">
        <v>69</v>
      </c>
      <c r="K165" s="127" t="s">
        <v>62</v>
      </c>
      <c r="L165" s="127" t="s">
        <v>110</v>
      </c>
      <c r="M165" s="127" t="s">
        <v>71</v>
      </c>
    </row>
    <row r="166" spans="1:13">
      <c r="A166" s="66" t="s">
        <v>159</v>
      </c>
      <c r="B166" s="136" t="s">
        <v>163</v>
      </c>
      <c r="C166" s="66" t="s">
        <v>101</v>
      </c>
      <c r="D166" s="66" t="s">
        <v>108</v>
      </c>
      <c r="E166" t="s">
        <v>7</v>
      </c>
      <c r="F166" s="127" t="s">
        <v>12</v>
      </c>
      <c r="G166" s="124">
        <f t="shared" si="0"/>
        <v>3.6886476047475287E-8</v>
      </c>
      <c r="H166" s="127" t="s">
        <v>67</v>
      </c>
      <c r="I166" s="127" t="s">
        <v>68</v>
      </c>
      <c r="J166" s="127" t="s">
        <v>69</v>
      </c>
      <c r="K166" s="127" t="s">
        <v>62</v>
      </c>
      <c r="L166" s="127" t="s">
        <v>110</v>
      </c>
      <c r="M166" s="127" t="s">
        <v>71</v>
      </c>
    </row>
    <row r="167" spans="1:13">
      <c r="A167" s="66" t="s">
        <v>159</v>
      </c>
      <c r="B167" s="136" t="s">
        <v>163</v>
      </c>
      <c r="C167" s="66" t="s">
        <v>101</v>
      </c>
      <c r="D167" s="66" t="s">
        <v>108</v>
      </c>
      <c r="E167" t="s">
        <v>7</v>
      </c>
      <c r="F167" s="127" t="s">
        <v>13</v>
      </c>
      <c r="G167" s="124">
        <f t="shared" si="0"/>
        <v>7.225554911556723E-8</v>
      </c>
      <c r="H167" s="127" t="s">
        <v>67</v>
      </c>
      <c r="I167" s="127" t="s">
        <v>68</v>
      </c>
      <c r="J167" s="127" t="s">
        <v>69</v>
      </c>
      <c r="K167" s="127" t="s">
        <v>62</v>
      </c>
      <c r="L167" s="127" t="s">
        <v>110</v>
      </c>
      <c r="M167" s="127" t="s">
        <v>71</v>
      </c>
    </row>
    <row r="168" spans="1:13">
      <c r="A168" s="66" t="s">
        <v>159</v>
      </c>
      <c r="B168" s="136" t="s">
        <v>163</v>
      </c>
      <c r="C168" s="66" t="s">
        <v>101</v>
      </c>
      <c r="D168" s="66" t="s">
        <v>108</v>
      </c>
      <c r="E168" t="s">
        <v>7</v>
      </c>
      <c r="F168" s="127" t="s">
        <v>14</v>
      </c>
      <c r="G168" s="124">
        <f t="shared" si="0"/>
        <v>1.2978300755223256E-8</v>
      </c>
      <c r="H168" s="127" t="s">
        <v>67</v>
      </c>
      <c r="I168" s="127" t="s">
        <v>68</v>
      </c>
      <c r="J168" s="127" t="s">
        <v>69</v>
      </c>
      <c r="K168" s="127" t="s">
        <v>62</v>
      </c>
      <c r="L168" s="127" t="s">
        <v>110</v>
      </c>
      <c r="M168" s="127" t="s">
        <v>71</v>
      </c>
    </row>
    <row r="169" spans="1:13">
      <c r="A169" s="66" t="s">
        <v>159</v>
      </c>
      <c r="B169" s="136" t="s">
        <v>163</v>
      </c>
      <c r="C169" s="66" t="s">
        <v>101</v>
      </c>
      <c r="D169" s="66" t="s">
        <v>108</v>
      </c>
      <c r="E169" t="s">
        <v>7</v>
      </c>
      <c r="F169" s="127" t="s">
        <v>15</v>
      </c>
      <c r="G169" s="124">
        <f t="shared" si="0"/>
        <v>5.6232552734474705E-9</v>
      </c>
      <c r="H169" s="127" t="s">
        <v>67</v>
      </c>
      <c r="I169" s="127" t="s">
        <v>68</v>
      </c>
      <c r="J169" s="127" t="s">
        <v>69</v>
      </c>
      <c r="K169" s="127" t="s">
        <v>62</v>
      </c>
      <c r="L169" s="127" t="s">
        <v>110</v>
      </c>
      <c r="M169" s="127" t="s">
        <v>71</v>
      </c>
    </row>
    <row r="170" spans="1:13">
      <c r="A170" s="66" t="s">
        <v>159</v>
      </c>
      <c r="B170" s="136" t="s">
        <v>163</v>
      </c>
      <c r="C170" s="66" t="s">
        <v>101</v>
      </c>
      <c r="D170" s="66" t="s">
        <v>108</v>
      </c>
      <c r="E170" t="s">
        <v>7</v>
      </c>
      <c r="F170" s="127" t="s">
        <v>16</v>
      </c>
      <c r="G170" s="124">
        <f t="shared" si="0"/>
        <v>1.7770741772843422E-7</v>
      </c>
      <c r="H170" s="127" t="s">
        <v>67</v>
      </c>
      <c r="I170" s="127" t="s">
        <v>68</v>
      </c>
      <c r="J170" s="127" t="s">
        <v>69</v>
      </c>
      <c r="K170" s="127" t="s">
        <v>62</v>
      </c>
      <c r="L170" s="127" t="s">
        <v>110</v>
      </c>
      <c r="M170" s="127" t="s">
        <v>71</v>
      </c>
    </row>
    <row r="171" spans="1:13">
      <c r="A171" s="66" t="s">
        <v>159</v>
      </c>
      <c r="B171" s="136" t="s">
        <v>163</v>
      </c>
      <c r="C171" s="66" t="s">
        <v>101</v>
      </c>
      <c r="D171" s="66" t="s">
        <v>108</v>
      </c>
      <c r="E171" t="s">
        <v>7</v>
      </c>
      <c r="F171" s="127" t="s">
        <v>17</v>
      </c>
      <c r="G171" s="124">
        <f t="shared" si="0"/>
        <v>4.6182742246180074E-10</v>
      </c>
      <c r="H171" s="127" t="s">
        <v>67</v>
      </c>
      <c r="I171" s="127" t="s">
        <v>68</v>
      </c>
      <c r="J171" s="127" t="s">
        <v>69</v>
      </c>
      <c r="K171" s="127" t="s">
        <v>62</v>
      </c>
      <c r="L171" s="127" t="s">
        <v>110</v>
      </c>
      <c r="M171" s="127" t="s">
        <v>71</v>
      </c>
    </row>
    <row r="172" spans="1:13">
      <c r="A172" s="66" t="s">
        <v>159</v>
      </c>
      <c r="B172" s="136" t="s">
        <v>163</v>
      </c>
      <c r="C172" s="66" t="s">
        <v>101</v>
      </c>
      <c r="D172" s="66" t="s">
        <v>108</v>
      </c>
      <c r="E172" t="s">
        <v>7</v>
      </c>
      <c r="F172" s="127" t="s">
        <v>18</v>
      </c>
      <c r="G172" s="124">
        <f t="shared" si="0"/>
        <v>1.0901505671338329E-9</v>
      </c>
      <c r="H172" s="127" t="s">
        <v>67</v>
      </c>
      <c r="I172" s="127" t="s">
        <v>68</v>
      </c>
      <c r="J172" s="127" t="s">
        <v>69</v>
      </c>
      <c r="K172" s="127" t="s">
        <v>62</v>
      </c>
      <c r="L172" s="127" t="s">
        <v>110</v>
      </c>
      <c r="M172" s="127" t="s">
        <v>71</v>
      </c>
    </row>
    <row r="173" spans="1:13">
      <c r="A173" s="66" t="s">
        <v>159</v>
      </c>
      <c r="B173" s="136" t="s">
        <v>163</v>
      </c>
      <c r="C173" s="66" t="s">
        <v>101</v>
      </c>
      <c r="D173" s="66" t="s">
        <v>108</v>
      </c>
      <c r="E173" t="s">
        <v>7</v>
      </c>
      <c r="F173" s="127" t="s">
        <v>92</v>
      </c>
      <c r="G173" s="124">
        <f t="shared" si="0"/>
        <v>2.0424555502022065E-7</v>
      </c>
      <c r="H173" s="127" t="s">
        <v>67</v>
      </c>
      <c r="I173" s="127" t="s">
        <v>68</v>
      </c>
      <c r="J173" s="127" t="s">
        <v>69</v>
      </c>
      <c r="K173" s="127" t="s">
        <v>62</v>
      </c>
      <c r="L173" s="127" t="s">
        <v>110</v>
      </c>
      <c r="M173" s="127" t="s">
        <v>71</v>
      </c>
    </row>
    <row r="174" spans="1:13">
      <c r="A174" s="66" t="s">
        <v>159</v>
      </c>
      <c r="B174" s="136" t="s">
        <v>163</v>
      </c>
      <c r="C174" s="66" t="s">
        <v>101</v>
      </c>
      <c r="D174" s="66" t="s">
        <v>108</v>
      </c>
      <c r="E174" t="s">
        <v>7</v>
      </c>
      <c r="F174" s="127" t="s">
        <v>20</v>
      </c>
      <c r="G174" s="124">
        <f t="shared" si="0"/>
        <v>1.6137124480788538E-9</v>
      </c>
      <c r="H174" s="127" t="s">
        <v>67</v>
      </c>
      <c r="I174" s="127" t="s">
        <v>68</v>
      </c>
      <c r="J174" s="127" t="s">
        <v>69</v>
      </c>
      <c r="K174" s="127" t="s">
        <v>62</v>
      </c>
      <c r="L174" s="127" t="s">
        <v>110</v>
      </c>
      <c r="M174" s="127" t="s">
        <v>71</v>
      </c>
    </row>
    <row r="175" spans="1:13">
      <c r="A175" s="66" t="s">
        <v>159</v>
      </c>
      <c r="B175" s="136" t="s">
        <v>163</v>
      </c>
      <c r="C175" s="66" t="s">
        <v>101</v>
      </c>
      <c r="D175" s="66" t="s">
        <v>108</v>
      </c>
      <c r="E175" t="s">
        <v>7</v>
      </c>
      <c r="F175" s="127" t="s">
        <v>21</v>
      </c>
      <c r="G175" s="124">
        <f t="shared" si="0"/>
        <v>1.0297589499721756E-4</v>
      </c>
      <c r="H175" s="127" t="s">
        <v>67</v>
      </c>
      <c r="I175" s="127" t="s">
        <v>68</v>
      </c>
      <c r="J175" s="127" t="s">
        <v>69</v>
      </c>
      <c r="K175" s="127" t="s">
        <v>62</v>
      </c>
      <c r="L175" s="127" t="s">
        <v>110</v>
      </c>
      <c r="M175" s="127" t="s">
        <v>96</v>
      </c>
    </row>
    <row r="176" spans="1:13">
      <c r="A176" s="66" t="s">
        <v>159</v>
      </c>
      <c r="B176" s="136" t="s">
        <v>163</v>
      </c>
      <c r="C176" s="66" t="s">
        <v>101</v>
      </c>
      <c r="D176" s="66" t="s">
        <v>107</v>
      </c>
      <c r="E176" t="s">
        <v>124</v>
      </c>
      <c r="F176" s="127" t="s">
        <v>8</v>
      </c>
      <c r="G176" s="124">
        <f t="shared" si="0"/>
        <v>1.6932304709970092E-6</v>
      </c>
      <c r="H176" s="127" t="s">
        <v>67</v>
      </c>
      <c r="I176" s="127" t="s">
        <v>68</v>
      </c>
      <c r="J176" s="127" t="s">
        <v>69</v>
      </c>
      <c r="K176" s="127" t="s">
        <v>62</v>
      </c>
      <c r="L176" s="127" t="s">
        <v>106</v>
      </c>
      <c r="M176" s="127" t="s">
        <v>72</v>
      </c>
    </row>
    <row r="177" spans="1:13">
      <c r="A177" s="66" t="s">
        <v>159</v>
      </c>
      <c r="B177" s="136" t="s">
        <v>163</v>
      </c>
      <c r="C177" s="66" t="s">
        <v>101</v>
      </c>
      <c r="D177" s="66" t="s">
        <v>107</v>
      </c>
      <c r="E177" t="s">
        <v>124</v>
      </c>
      <c r="F177" s="127" t="s">
        <v>12</v>
      </c>
      <c r="G177" s="124">
        <f t="shared" si="0"/>
        <v>9.010175434806002E-6</v>
      </c>
      <c r="H177" s="127" t="s">
        <v>67</v>
      </c>
      <c r="I177" s="127" t="s">
        <v>68</v>
      </c>
      <c r="J177" s="127" t="s">
        <v>69</v>
      </c>
      <c r="K177" s="127" t="s">
        <v>62</v>
      </c>
      <c r="L177" s="127" t="s">
        <v>106</v>
      </c>
      <c r="M177" s="127" t="s">
        <v>72</v>
      </c>
    </row>
    <row r="178" spans="1:13">
      <c r="A178" s="66" t="s">
        <v>159</v>
      </c>
      <c r="B178" s="136" t="s">
        <v>163</v>
      </c>
      <c r="C178" s="66" t="s">
        <v>101</v>
      </c>
      <c r="D178" s="66" t="s">
        <v>107</v>
      </c>
      <c r="E178" t="s">
        <v>124</v>
      </c>
      <c r="F178" s="127" t="s">
        <v>13</v>
      </c>
      <c r="G178" s="124">
        <f t="shared" si="0"/>
        <v>1.2368874638468885E-5</v>
      </c>
      <c r="H178" s="127" t="s">
        <v>67</v>
      </c>
      <c r="I178" s="127" t="s">
        <v>68</v>
      </c>
      <c r="J178" s="127" t="s">
        <v>69</v>
      </c>
      <c r="K178" s="127" t="s">
        <v>62</v>
      </c>
      <c r="L178" s="127" t="s">
        <v>106</v>
      </c>
      <c r="M178" s="127" t="s">
        <v>72</v>
      </c>
    </row>
    <row r="179" spans="1:13">
      <c r="A179" s="66" t="s">
        <v>159</v>
      </c>
      <c r="B179" s="136" t="s">
        <v>163</v>
      </c>
      <c r="C179" s="66" t="s">
        <v>101</v>
      </c>
      <c r="D179" s="66" t="s">
        <v>107</v>
      </c>
      <c r="E179" t="s">
        <v>124</v>
      </c>
      <c r="F179" s="127" t="s">
        <v>14</v>
      </c>
      <c r="G179" s="124">
        <f t="shared" si="0"/>
        <v>2.4663698952998807E-7</v>
      </c>
      <c r="H179" s="127" t="s">
        <v>67</v>
      </c>
      <c r="I179" s="127" t="s">
        <v>68</v>
      </c>
      <c r="J179" s="127" t="s">
        <v>69</v>
      </c>
      <c r="K179" s="127" t="s">
        <v>62</v>
      </c>
      <c r="L179" s="127" t="s">
        <v>106</v>
      </c>
      <c r="M179" s="127" t="s">
        <v>72</v>
      </c>
    </row>
    <row r="180" spans="1:13">
      <c r="A180" s="66" t="s">
        <v>159</v>
      </c>
      <c r="B180" s="136" t="s">
        <v>163</v>
      </c>
      <c r="C180" s="66" t="s">
        <v>101</v>
      </c>
      <c r="D180" s="66" t="s">
        <v>107</v>
      </c>
      <c r="E180" t="s">
        <v>124</v>
      </c>
      <c r="F180" s="127" t="s">
        <v>15</v>
      </c>
      <c r="G180" s="124">
        <f t="shared" si="0"/>
        <v>2.2413633479898176E-7</v>
      </c>
      <c r="H180" s="127" t="s">
        <v>67</v>
      </c>
      <c r="I180" s="127" t="s">
        <v>68</v>
      </c>
      <c r="J180" s="127" t="s">
        <v>69</v>
      </c>
      <c r="K180" s="127" t="s">
        <v>62</v>
      </c>
      <c r="L180" s="127" t="s">
        <v>106</v>
      </c>
      <c r="M180" s="127" t="s">
        <v>72</v>
      </c>
    </row>
    <row r="181" spans="1:13">
      <c r="A181" s="66" t="s">
        <v>159</v>
      </c>
      <c r="B181" s="136" t="s">
        <v>163</v>
      </c>
      <c r="C181" s="66" t="s">
        <v>101</v>
      </c>
      <c r="D181" s="66" t="s">
        <v>107</v>
      </c>
      <c r="E181" t="s">
        <v>124</v>
      </c>
      <c r="F181" s="127" t="s">
        <v>16</v>
      </c>
      <c r="G181" s="124">
        <f t="shared" si="0"/>
        <v>4.8020629705494888E-7</v>
      </c>
      <c r="H181" s="127" t="s">
        <v>67</v>
      </c>
      <c r="I181" s="127" t="s">
        <v>68</v>
      </c>
      <c r="J181" s="127" t="s">
        <v>69</v>
      </c>
      <c r="K181" s="127" t="s">
        <v>62</v>
      </c>
      <c r="L181" s="127" t="s">
        <v>106</v>
      </c>
      <c r="M181" s="127" t="s">
        <v>72</v>
      </c>
    </row>
    <row r="182" spans="1:13">
      <c r="A182" s="66" t="s">
        <v>159</v>
      </c>
      <c r="B182" s="136" t="s">
        <v>163</v>
      </c>
      <c r="C182" s="66" t="s">
        <v>101</v>
      </c>
      <c r="D182" s="66" t="s">
        <v>107</v>
      </c>
      <c r="E182" t="s">
        <v>124</v>
      </c>
      <c r="F182" s="127" t="s">
        <v>17</v>
      </c>
      <c r="G182" s="124">
        <f t="shared" si="0"/>
        <v>8.8679648536617518E-8</v>
      </c>
      <c r="H182" s="127" t="s">
        <v>67</v>
      </c>
      <c r="I182" s="127" t="s">
        <v>68</v>
      </c>
      <c r="J182" s="127" t="s">
        <v>69</v>
      </c>
      <c r="K182" s="127" t="s">
        <v>62</v>
      </c>
      <c r="L182" s="127" t="s">
        <v>106</v>
      </c>
      <c r="M182" s="127" t="s">
        <v>72</v>
      </c>
    </row>
    <row r="183" spans="1:13">
      <c r="A183" s="66" t="s">
        <v>159</v>
      </c>
      <c r="B183" s="136" t="s">
        <v>163</v>
      </c>
      <c r="C183" s="66" t="s">
        <v>101</v>
      </c>
      <c r="D183" s="66" t="s">
        <v>107</v>
      </c>
      <c r="E183" t="s">
        <v>124</v>
      </c>
      <c r="F183" s="127" t="s">
        <v>18</v>
      </c>
      <c r="G183" s="124">
        <f t="shared" si="0"/>
        <v>7.0467530943910946E-8</v>
      </c>
      <c r="H183" s="127" t="s">
        <v>67</v>
      </c>
      <c r="I183" s="127" t="s">
        <v>68</v>
      </c>
      <c r="J183" s="127" t="s">
        <v>69</v>
      </c>
      <c r="K183" s="127" t="s">
        <v>62</v>
      </c>
      <c r="L183" s="127" t="s">
        <v>106</v>
      </c>
      <c r="M183" s="127" t="s">
        <v>72</v>
      </c>
    </row>
    <row r="184" spans="1:13">
      <c r="A184" s="66" t="s">
        <v>159</v>
      </c>
      <c r="B184" s="136" t="s">
        <v>163</v>
      </c>
      <c r="C184" s="66" t="s">
        <v>101</v>
      </c>
      <c r="D184" s="66" t="s">
        <v>107</v>
      </c>
      <c r="E184" t="s">
        <v>124</v>
      </c>
      <c r="F184" s="127" t="s">
        <v>92</v>
      </c>
      <c r="G184" s="124">
        <f t="shared" si="0"/>
        <v>7.6836646545871452E-6</v>
      </c>
      <c r="H184" s="127" t="s">
        <v>67</v>
      </c>
      <c r="I184" s="127" t="s">
        <v>68</v>
      </c>
      <c r="J184" s="127" t="s">
        <v>69</v>
      </c>
      <c r="K184" s="127" t="s">
        <v>62</v>
      </c>
      <c r="L184" s="127" t="s">
        <v>106</v>
      </c>
      <c r="M184" s="127" t="s">
        <v>72</v>
      </c>
    </row>
    <row r="185" spans="1:13">
      <c r="A185" s="66" t="s">
        <v>159</v>
      </c>
      <c r="B185" s="136" t="s">
        <v>163</v>
      </c>
      <c r="C185" s="66" t="s">
        <v>101</v>
      </c>
      <c r="D185" s="66" t="s">
        <v>107</v>
      </c>
      <c r="E185" t="s">
        <v>124</v>
      </c>
      <c r="F185" s="127" t="s">
        <v>20</v>
      </c>
      <c r="G185" s="124">
        <f t="shared" si="0"/>
        <v>1.03949803857237E-8</v>
      </c>
      <c r="H185" s="127" t="s">
        <v>67</v>
      </c>
      <c r="I185" s="127" t="s">
        <v>68</v>
      </c>
      <c r="J185" s="127" t="s">
        <v>69</v>
      </c>
      <c r="K185" s="127" t="s">
        <v>62</v>
      </c>
      <c r="L185" s="127" t="s">
        <v>106</v>
      </c>
      <c r="M185" s="127" t="s">
        <v>72</v>
      </c>
    </row>
    <row r="186" spans="1:13">
      <c r="A186" s="66" t="s">
        <v>159</v>
      </c>
      <c r="B186" s="136" t="s">
        <v>163</v>
      </c>
      <c r="C186" s="66" t="s">
        <v>101</v>
      </c>
      <c r="D186" s="66" t="s">
        <v>107</v>
      </c>
      <c r="E186" t="s">
        <v>124</v>
      </c>
      <c r="F186" s="127" t="s">
        <v>21</v>
      </c>
      <c r="G186" s="124">
        <f t="shared" si="0"/>
        <v>1.6860106591446258E-3</v>
      </c>
      <c r="H186" s="127" t="s">
        <v>67</v>
      </c>
      <c r="I186" s="127" t="s">
        <v>68</v>
      </c>
      <c r="J186" s="127" t="s">
        <v>69</v>
      </c>
      <c r="K186" s="127" t="s">
        <v>62</v>
      </c>
      <c r="L186" s="127" t="s">
        <v>106</v>
      </c>
      <c r="M186" s="127" t="s">
        <v>116</v>
      </c>
    </row>
    <row r="187" spans="1:13">
      <c r="A187" s="66" t="s">
        <v>159</v>
      </c>
      <c r="B187" s="136" t="s">
        <v>163</v>
      </c>
      <c r="C187" s="66" t="s">
        <v>101</v>
      </c>
      <c r="D187" s="66" t="s">
        <v>107</v>
      </c>
      <c r="E187" t="s">
        <v>124</v>
      </c>
      <c r="F187" s="127" t="s">
        <v>103</v>
      </c>
      <c r="G187" s="124">
        <f t="shared" si="0"/>
        <v>1.3125807888211155E-4</v>
      </c>
      <c r="H187" s="127" t="s">
        <v>67</v>
      </c>
      <c r="I187" s="127" t="s">
        <v>68</v>
      </c>
      <c r="J187" s="127" t="s">
        <v>69</v>
      </c>
      <c r="K187" s="127" t="s">
        <v>62</v>
      </c>
      <c r="L187" s="127" t="s">
        <v>106</v>
      </c>
      <c r="M187" s="127" t="s">
        <v>72</v>
      </c>
    </row>
    <row r="188" spans="1:13">
      <c r="A188" s="66" t="s">
        <v>159</v>
      </c>
      <c r="B188" s="136" t="s">
        <v>163</v>
      </c>
      <c r="C188" s="66" t="s">
        <v>101</v>
      </c>
      <c r="D188" s="66" t="s">
        <v>108</v>
      </c>
      <c r="E188" t="s">
        <v>124</v>
      </c>
      <c r="F188" s="127" t="s">
        <v>8</v>
      </c>
      <c r="G188" s="124">
        <f t="shared" si="0"/>
        <v>2.2480672631606084E-7</v>
      </c>
      <c r="H188" s="127" t="s">
        <v>67</v>
      </c>
      <c r="I188" s="127" t="s">
        <v>68</v>
      </c>
      <c r="J188" s="127" t="s">
        <v>69</v>
      </c>
      <c r="K188" s="127" t="s">
        <v>62</v>
      </c>
      <c r="L188" s="127" t="s">
        <v>115</v>
      </c>
      <c r="M188" s="127" t="s">
        <v>72</v>
      </c>
    </row>
    <row r="189" spans="1:13">
      <c r="A189" s="66" t="s">
        <v>159</v>
      </c>
      <c r="B189" s="136" t="s">
        <v>163</v>
      </c>
      <c r="C189" s="66" t="s">
        <v>101</v>
      </c>
      <c r="D189" s="66" t="s">
        <v>108</v>
      </c>
      <c r="E189" t="s">
        <v>124</v>
      </c>
      <c r="F189" s="127" t="s">
        <v>12</v>
      </c>
      <c r="G189" s="124">
        <f t="shared" si="0"/>
        <v>1.2585715772238236E-6</v>
      </c>
      <c r="H189" s="127" t="s">
        <v>67</v>
      </c>
      <c r="I189" s="127" t="s">
        <v>68</v>
      </c>
      <c r="J189" s="127" t="s">
        <v>69</v>
      </c>
      <c r="K189" s="127" t="s">
        <v>62</v>
      </c>
      <c r="L189" s="127" t="s">
        <v>113</v>
      </c>
      <c r="M189" s="127" t="s">
        <v>72</v>
      </c>
    </row>
    <row r="190" spans="1:13">
      <c r="A190" s="66" t="s">
        <v>159</v>
      </c>
      <c r="B190" s="136" t="s">
        <v>163</v>
      </c>
      <c r="C190" s="66" t="s">
        <v>101</v>
      </c>
      <c r="D190" s="66" t="s">
        <v>108</v>
      </c>
      <c r="E190" t="s">
        <v>124</v>
      </c>
      <c r="F190" s="127" t="s">
        <v>13</v>
      </c>
      <c r="G190" s="124">
        <f t="shared" si="0"/>
        <v>1.6788794860984837E-6</v>
      </c>
      <c r="H190" s="127" t="s">
        <v>67</v>
      </c>
      <c r="I190" s="127" t="s">
        <v>68</v>
      </c>
      <c r="J190" s="127" t="s">
        <v>69</v>
      </c>
      <c r="K190" s="127" t="s">
        <v>62</v>
      </c>
      <c r="L190" s="127" t="s">
        <v>113</v>
      </c>
      <c r="M190" s="127" t="s">
        <v>72</v>
      </c>
    </row>
    <row r="191" spans="1:13">
      <c r="A191" s="66" t="s">
        <v>159</v>
      </c>
      <c r="B191" s="136" t="s">
        <v>163</v>
      </c>
      <c r="C191" s="66" t="s">
        <v>101</v>
      </c>
      <c r="D191" s="66" t="s">
        <v>108</v>
      </c>
      <c r="E191" t="s">
        <v>124</v>
      </c>
      <c r="F191" s="127" t="s">
        <v>14</v>
      </c>
      <c r="G191" s="124">
        <f t="shared" si="0"/>
        <v>1.2992102447379587E-7</v>
      </c>
      <c r="H191" s="127" t="s">
        <v>67</v>
      </c>
      <c r="I191" s="127" t="s">
        <v>68</v>
      </c>
      <c r="J191" s="127" t="s">
        <v>69</v>
      </c>
      <c r="K191" s="127" t="s">
        <v>62</v>
      </c>
      <c r="L191" s="127" t="s">
        <v>113</v>
      </c>
      <c r="M191" s="127" t="s">
        <v>72</v>
      </c>
    </row>
    <row r="192" spans="1:13">
      <c r="A192" s="66" t="s">
        <v>159</v>
      </c>
      <c r="B192" s="136" t="s">
        <v>163</v>
      </c>
      <c r="C192" s="66" t="s">
        <v>101</v>
      </c>
      <c r="D192" s="66" t="s">
        <v>108</v>
      </c>
      <c r="E192" t="s">
        <v>124</v>
      </c>
      <c r="F192" s="127" t="s">
        <v>15</v>
      </c>
      <c r="G192" s="124">
        <f t="shared" si="0"/>
        <v>1.1956412006276499E-7</v>
      </c>
      <c r="H192" s="127" t="s">
        <v>67</v>
      </c>
      <c r="I192" s="127" t="s">
        <v>68</v>
      </c>
      <c r="J192" s="127" t="s">
        <v>69</v>
      </c>
      <c r="K192" s="127" t="s">
        <v>62</v>
      </c>
      <c r="L192" s="127" t="s">
        <v>113</v>
      </c>
      <c r="M192" s="127" t="s">
        <v>72</v>
      </c>
    </row>
    <row r="193" spans="1:13">
      <c r="A193" s="66" t="s">
        <v>159</v>
      </c>
      <c r="B193" s="136" t="s">
        <v>163</v>
      </c>
      <c r="C193" s="66" t="s">
        <v>101</v>
      </c>
      <c r="D193" s="66" t="s">
        <v>108</v>
      </c>
      <c r="E193" t="s">
        <v>124</v>
      </c>
      <c r="F193" s="127" t="s">
        <v>16</v>
      </c>
      <c r="G193" s="124">
        <f t="shared" si="0"/>
        <v>4.6229543573009355E-7</v>
      </c>
      <c r="H193" s="127" t="s">
        <v>67</v>
      </c>
      <c r="I193" s="127" t="s">
        <v>68</v>
      </c>
      <c r="J193" s="127" t="s">
        <v>69</v>
      </c>
      <c r="K193" s="127" t="s">
        <v>62</v>
      </c>
      <c r="L193" s="127" t="s">
        <v>113</v>
      </c>
      <c r="M193" s="127" t="s">
        <v>72</v>
      </c>
    </row>
    <row r="194" spans="1:13">
      <c r="A194" s="66" t="s">
        <v>159</v>
      </c>
      <c r="B194" s="136" t="s">
        <v>163</v>
      </c>
      <c r="C194" s="66" t="s">
        <v>101</v>
      </c>
      <c r="D194" s="66" t="s">
        <v>108</v>
      </c>
      <c r="E194" t="s">
        <v>124</v>
      </c>
      <c r="F194" s="127" t="s">
        <v>17</v>
      </c>
      <c r="G194" s="124">
        <f t="shared" si="0"/>
        <v>2.6126730315361136E-8</v>
      </c>
      <c r="H194" s="127" t="s">
        <v>67</v>
      </c>
      <c r="I194" s="127" t="s">
        <v>68</v>
      </c>
      <c r="J194" s="127" t="s">
        <v>69</v>
      </c>
      <c r="K194" s="127" t="s">
        <v>62</v>
      </c>
      <c r="L194" s="127" t="s">
        <v>113</v>
      </c>
      <c r="M194" s="127" t="s">
        <v>72</v>
      </c>
    </row>
    <row r="195" spans="1:13">
      <c r="A195" s="66" t="s">
        <v>159</v>
      </c>
      <c r="B195" s="136" t="s">
        <v>163</v>
      </c>
      <c r="C195" s="66" t="s">
        <v>101</v>
      </c>
      <c r="D195" s="66" t="s">
        <v>108</v>
      </c>
      <c r="E195" t="s">
        <v>124</v>
      </c>
      <c r="F195" s="127" t="s">
        <v>18</v>
      </c>
      <c r="G195" s="124">
        <f t="shared" si="0"/>
        <v>5.4837247431273164E-8</v>
      </c>
      <c r="H195" s="127" t="s">
        <v>67</v>
      </c>
      <c r="I195" s="127" t="s">
        <v>68</v>
      </c>
      <c r="J195" s="127" t="s">
        <v>69</v>
      </c>
      <c r="K195" s="127" t="s">
        <v>62</v>
      </c>
      <c r="L195" s="127" t="s">
        <v>113</v>
      </c>
      <c r="M195" s="127" t="s">
        <v>72</v>
      </c>
    </row>
    <row r="196" spans="1:13">
      <c r="A196" s="66" t="s">
        <v>159</v>
      </c>
      <c r="B196" s="136" t="s">
        <v>163</v>
      </c>
      <c r="C196" s="66" t="s">
        <v>101</v>
      </c>
      <c r="D196" s="66" t="s">
        <v>108</v>
      </c>
      <c r="E196" t="s">
        <v>124</v>
      </c>
      <c r="F196" s="127" t="s">
        <v>92</v>
      </c>
      <c r="G196" s="124">
        <f t="shared" si="0"/>
        <v>4.2942087103434743E-6</v>
      </c>
      <c r="H196" s="127" t="s">
        <v>67</v>
      </c>
      <c r="I196" s="127" t="s">
        <v>68</v>
      </c>
      <c r="J196" s="127" t="s">
        <v>69</v>
      </c>
      <c r="K196" s="127" t="s">
        <v>62</v>
      </c>
      <c r="L196" s="127" t="s">
        <v>113</v>
      </c>
      <c r="M196" s="127" t="s">
        <v>72</v>
      </c>
    </row>
    <row r="197" spans="1:13">
      <c r="A197" s="66" t="s">
        <v>159</v>
      </c>
      <c r="B197" s="136" t="s">
        <v>163</v>
      </c>
      <c r="C197" s="66" t="s">
        <v>101</v>
      </c>
      <c r="D197" s="66" t="s">
        <v>108</v>
      </c>
      <c r="E197" t="s">
        <v>124</v>
      </c>
      <c r="F197" s="127" t="s">
        <v>20</v>
      </c>
      <c r="G197" s="124">
        <f t="shared" si="0"/>
        <v>1.632128484331417E-8</v>
      </c>
      <c r="H197" s="127" t="s">
        <v>67</v>
      </c>
      <c r="I197" s="127" t="s">
        <v>68</v>
      </c>
      <c r="J197" s="127" t="s">
        <v>69</v>
      </c>
      <c r="K197" s="127" t="s">
        <v>62</v>
      </c>
      <c r="L197" s="127" t="s">
        <v>113</v>
      </c>
      <c r="M197" s="127" t="s">
        <v>72</v>
      </c>
    </row>
    <row r="198" spans="1:13">
      <c r="A198" s="66" t="s">
        <v>159</v>
      </c>
      <c r="B198" s="136" t="s">
        <v>163</v>
      </c>
      <c r="C198" s="66" t="s">
        <v>101</v>
      </c>
      <c r="D198" s="66" t="s">
        <v>108</v>
      </c>
      <c r="E198" t="s">
        <v>124</v>
      </c>
      <c r="F198" s="127" t="s">
        <v>21</v>
      </c>
      <c r="G198" s="124">
        <f t="shared" si="0"/>
        <v>1.8759712348802378E-3</v>
      </c>
      <c r="H198" s="127" t="s">
        <v>67</v>
      </c>
      <c r="I198" s="127" t="s">
        <v>68</v>
      </c>
      <c r="J198" s="127" t="s">
        <v>69</v>
      </c>
      <c r="K198" s="127" t="s">
        <v>62</v>
      </c>
      <c r="L198" s="127" t="s">
        <v>113</v>
      </c>
      <c r="M198" s="127" t="s">
        <v>117</v>
      </c>
    </row>
    <row r="199" spans="1:13">
      <c r="A199" s="66" t="s">
        <v>159</v>
      </c>
      <c r="B199" s="136" t="s">
        <v>163</v>
      </c>
      <c r="C199" s="66" t="s">
        <v>101</v>
      </c>
      <c r="D199" s="66" t="s">
        <v>108</v>
      </c>
      <c r="E199" t="s">
        <v>124</v>
      </c>
      <c r="F199" s="127" t="s">
        <v>103</v>
      </c>
      <c r="G199" s="124">
        <f t="shared" si="0"/>
        <v>5.7066850808635145E-6</v>
      </c>
      <c r="H199" s="127" t="s">
        <v>67</v>
      </c>
      <c r="I199" s="127" t="s">
        <v>68</v>
      </c>
      <c r="J199" s="127" t="s">
        <v>69</v>
      </c>
      <c r="K199" s="127" t="s">
        <v>62</v>
      </c>
      <c r="L199" s="127" t="s">
        <v>113</v>
      </c>
      <c r="M199" s="127" t="s">
        <v>72</v>
      </c>
    </row>
    <row r="200" spans="1:13">
      <c r="A200" s="66" t="s">
        <v>159</v>
      </c>
      <c r="B200" s="136" t="s">
        <v>163</v>
      </c>
      <c r="C200" s="66" t="s">
        <v>101</v>
      </c>
      <c r="D200" s="66" t="s">
        <v>144</v>
      </c>
      <c r="E200" t="s">
        <v>124</v>
      </c>
      <c r="F200" s="127" t="s">
        <v>8</v>
      </c>
      <c r="G200" s="124">
        <f t="shared" si="0"/>
        <v>4.1706161137440768E-6</v>
      </c>
      <c r="H200" s="127" t="s">
        <v>67</v>
      </c>
      <c r="I200" s="127" t="s">
        <v>68</v>
      </c>
      <c r="J200" s="127" t="s">
        <v>69</v>
      </c>
      <c r="K200" s="127" t="s">
        <v>62</v>
      </c>
      <c r="L200" s="127" t="s">
        <v>114</v>
      </c>
      <c r="M200" s="127" t="s">
        <v>72</v>
      </c>
    </row>
    <row r="201" spans="1:13">
      <c r="A201" s="66" t="s">
        <v>159</v>
      </c>
      <c r="B201" s="136" t="s">
        <v>163</v>
      </c>
      <c r="C201" s="66" t="s">
        <v>101</v>
      </c>
      <c r="D201" s="66" t="s">
        <v>144</v>
      </c>
      <c r="E201" t="s">
        <v>124</v>
      </c>
      <c r="F201" s="127" t="s">
        <v>12</v>
      </c>
      <c r="G201" s="124">
        <f t="shared" si="0"/>
        <v>1.1374407582938388E-6</v>
      </c>
      <c r="H201" s="127" t="s">
        <v>67</v>
      </c>
      <c r="I201" s="127" t="s">
        <v>68</v>
      </c>
      <c r="J201" s="127" t="s">
        <v>69</v>
      </c>
      <c r="K201" s="127" t="s">
        <v>62</v>
      </c>
      <c r="L201" s="127" t="s">
        <v>114</v>
      </c>
      <c r="M201" s="127" t="s">
        <v>72</v>
      </c>
    </row>
    <row r="202" spans="1:13">
      <c r="A202" s="66" t="s">
        <v>159</v>
      </c>
      <c r="B202" s="136" t="s">
        <v>163</v>
      </c>
      <c r="C202" s="66" t="s">
        <v>101</v>
      </c>
      <c r="D202" s="66" t="s">
        <v>144</v>
      </c>
      <c r="E202" t="s">
        <v>124</v>
      </c>
      <c r="F202" s="127" t="s">
        <v>13</v>
      </c>
      <c r="G202" s="124">
        <f t="shared" si="0"/>
        <v>1.4654028436018959E-6</v>
      </c>
      <c r="H202" s="127" t="s">
        <v>67</v>
      </c>
      <c r="I202" s="127" t="s">
        <v>68</v>
      </c>
      <c r="J202" s="127" t="s">
        <v>69</v>
      </c>
      <c r="K202" s="127" t="s">
        <v>62</v>
      </c>
      <c r="L202" s="127" t="s">
        <v>114</v>
      </c>
      <c r="M202" s="127" t="s">
        <v>72</v>
      </c>
    </row>
    <row r="203" spans="1:13">
      <c r="A203" s="66" t="s">
        <v>159</v>
      </c>
      <c r="B203" s="136" t="s">
        <v>163</v>
      </c>
      <c r="C203" s="66" t="s">
        <v>101</v>
      </c>
      <c r="D203" s="66" t="s">
        <v>144</v>
      </c>
      <c r="E203" t="s">
        <v>124</v>
      </c>
      <c r="F203" s="127" t="s">
        <v>14</v>
      </c>
      <c r="G203" s="124">
        <f>0.48*G63+0.52*G133</f>
        <v>1.8957345971563982E-8</v>
      </c>
      <c r="H203" s="127" t="s">
        <v>67</v>
      </c>
      <c r="I203" s="127" t="s">
        <v>68</v>
      </c>
      <c r="J203" s="127" t="s">
        <v>69</v>
      </c>
      <c r="K203" s="127" t="s">
        <v>62</v>
      </c>
      <c r="L203" s="127" t="s">
        <v>114</v>
      </c>
      <c r="M203" s="127" t="s">
        <v>72</v>
      </c>
    </row>
    <row r="204" spans="1:13">
      <c r="A204" s="66" t="s">
        <v>159</v>
      </c>
      <c r="B204" s="136" t="s">
        <v>163</v>
      </c>
      <c r="C204" s="66" t="s">
        <v>101</v>
      </c>
      <c r="D204" s="66" t="s">
        <v>144</v>
      </c>
      <c r="E204" t="s">
        <v>124</v>
      </c>
      <c r="F204" s="127" t="s">
        <v>15</v>
      </c>
      <c r="G204" s="124">
        <f t="shared" si="0"/>
        <v>9.4786729857819912E-9</v>
      </c>
      <c r="H204" s="127" t="s">
        <v>67</v>
      </c>
      <c r="I204" s="127" t="s">
        <v>68</v>
      </c>
      <c r="J204" s="127" t="s">
        <v>69</v>
      </c>
      <c r="K204" s="127" t="s">
        <v>62</v>
      </c>
      <c r="L204" s="127" t="s">
        <v>114</v>
      </c>
      <c r="M204" s="127" t="s">
        <v>72</v>
      </c>
    </row>
    <row r="205" spans="1:13">
      <c r="A205" s="66" t="s">
        <v>159</v>
      </c>
      <c r="B205" s="136" t="s">
        <v>163</v>
      </c>
      <c r="C205" s="66" t="s">
        <v>101</v>
      </c>
      <c r="D205" s="66" t="s">
        <v>144</v>
      </c>
      <c r="E205" t="s">
        <v>124</v>
      </c>
      <c r="F205" s="127" t="s">
        <v>16</v>
      </c>
      <c r="G205" s="124">
        <f t="shared" si="0"/>
        <v>9.5630331753554509E-6</v>
      </c>
      <c r="H205" s="127" t="s">
        <v>67</v>
      </c>
      <c r="I205" s="127" t="s">
        <v>68</v>
      </c>
      <c r="J205" s="127" t="s">
        <v>69</v>
      </c>
      <c r="K205" s="127" t="s">
        <v>62</v>
      </c>
      <c r="L205" s="127" t="s">
        <v>114</v>
      </c>
      <c r="M205" s="127" t="s">
        <v>72</v>
      </c>
    </row>
    <row r="206" spans="1:13">
      <c r="A206" s="66" t="s">
        <v>159</v>
      </c>
      <c r="B206" s="136" t="s">
        <v>163</v>
      </c>
      <c r="C206" s="66" t="s">
        <v>101</v>
      </c>
      <c r="D206" s="66" t="s">
        <v>144</v>
      </c>
      <c r="E206" t="s">
        <v>124</v>
      </c>
      <c r="F206" s="127" t="s">
        <v>17</v>
      </c>
      <c r="G206" s="124">
        <f t="shared" si="0"/>
        <v>0</v>
      </c>
      <c r="H206" s="127" t="s">
        <v>67</v>
      </c>
      <c r="I206" s="127" t="s">
        <v>68</v>
      </c>
      <c r="J206" s="127" t="s">
        <v>69</v>
      </c>
      <c r="K206" s="127" t="s">
        <v>62</v>
      </c>
      <c r="L206" s="127" t="s">
        <v>114</v>
      </c>
      <c r="M206" s="127" t="s">
        <v>72</v>
      </c>
    </row>
    <row r="207" spans="1:13">
      <c r="A207" s="66" t="s">
        <v>159</v>
      </c>
      <c r="B207" s="136" t="s">
        <v>163</v>
      </c>
      <c r="C207" s="66" t="s">
        <v>101</v>
      </c>
      <c r="D207" s="66" t="s">
        <v>144</v>
      </c>
      <c r="E207" t="s">
        <v>124</v>
      </c>
      <c r="F207" s="127" t="s">
        <v>18</v>
      </c>
      <c r="G207" s="124">
        <f t="shared" si="0"/>
        <v>0</v>
      </c>
      <c r="H207" s="127" t="s">
        <v>67</v>
      </c>
      <c r="I207" s="127" t="s">
        <v>68</v>
      </c>
      <c r="J207" s="127" t="s">
        <v>69</v>
      </c>
      <c r="K207" s="127" t="s">
        <v>62</v>
      </c>
      <c r="L207" s="127" t="s">
        <v>114</v>
      </c>
      <c r="M207" s="127" t="s">
        <v>72</v>
      </c>
    </row>
    <row r="208" spans="1:13">
      <c r="A208" s="66" t="s">
        <v>159</v>
      </c>
      <c r="B208" s="136" t="s">
        <v>163</v>
      </c>
      <c r="C208" s="66" t="s">
        <v>101</v>
      </c>
      <c r="D208" s="66" t="s">
        <v>144</v>
      </c>
      <c r="E208" t="s">
        <v>124</v>
      </c>
      <c r="F208" s="127" t="s">
        <v>92</v>
      </c>
      <c r="G208" s="124">
        <f t="shared" ref="G208:G211" si="1">0.48*G68+0.52*G138</f>
        <v>0</v>
      </c>
      <c r="H208" s="127" t="s">
        <v>67</v>
      </c>
      <c r="I208" s="127" t="s">
        <v>68</v>
      </c>
      <c r="J208" s="127" t="s">
        <v>69</v>
      </c>
      <c r="K208" s="127" t="s">
        <v>62</v>
      </c>
      <c r="L208" s="127" t="s">
        <v>114</v>
      </c>
      <c r="M208" s="127" t="s">
        <v>72</v>
      </c>
    </row>
    <row r="209" spans="1:13">
      <c r="A209" s="66" t="s">
        <v>159</v>
      </c>
      <c r="B209" s="136" t="s">
        <v>163</v>
      </c>
      <c r="C209" s="66" t="s">
        <v>101</v>
      </c>
      <c r="D209" s="66" t="s">
        <v>144</v>
      </c>
      <c r="E209" t="s">
        <v>124</v>
      </c>
      <c r="F209" s="127" t="s">
        <v>20</v>
      </c>
      <c r="G209" s="124">
        <f t="shared" si="1"/>
        <v>0</v>
      </c>
      <c r="H209" s="127" t="s">
        <v>67</v>
      </c>
      <c r="I209" s="127" t="s">
        <v>68</v>
      </c>
      <c r="J209" s="127" t="s">
        <v>69</v>
      </c>
      <c r="K209" s="127" t="s">
        <v>62</v>
      </c>
      <c r="L209" s="127" t="s">
        <v>114</v>
      </c>
      <c r="M209" s="127" t="s">
        <v>72</v>
      </c>
    </row>
    <row r="210" spans="1:13">
      <c r="A210" s="66" t="s">
        <v>159</v>
      </c>
      <c r="B210" s="136" t="s">
        <v>163</v>
      </c>
      <c r="C210" s="66" t="s">
        <v>101</v>
      </c>
      <c r="D210" s="66" t="s">
        <v>144</v>
      </c>
      <c r="E210" t="s">
        <v>124</v>
      </c>
      <c r="F210" s="127" t="s">
        <v>21</v>
      </c>
      <c r="G210" s="124">
        <f>0.48*G70+0.52*G140</f>
        <v>5.0968940884982576E-4</v>
      </c>
      <c r="H210" s="127" t="s">
        <v>67</v>
      </c>
      <c r="I210" s="127" t="s">
        <v>68</v>
      </c>
      <c r="J210" s="127" t="s">
        <v>69</v>
      </c>
      <c r="K210" s="127" t="s">
        <v>62</v>
      </c>
      <c r="L210" s="127" t="s">
        <v>114</v>
      </c>
      <c r="M210" s="127" t="s">
        <v>117</v>
      </c>
    </row>
    <row r="211" spans="1:13">
      <c r="A211" s="66" t="s">
        <v>159</v>
      </c>
      <c r="B211" s="136" t="s">
        <v>163</v>
      </c>
      <c r="C211" s="66" t="s">
        <v>101</v>
      </c>
      <c r="D211" s="66" t="s">
        <v>144</v>
      </c>
      <c r="E211" t="s">
        <v>124</v>
      </c>
      <c r="F211" s="127" t="s">
        <v>103</v>
      </c>
      <c r="G211" s="124">
        <f t="shared" si="1"/>
        <v>0</v>
      </c>
      <c r="H211" s="127" t="s">
        <v>67</v>
      </c>
      <c r="I211" s="127" t="s">
        <v>68</v>
      </c>
      <c r="J211" s="127" t="s">
        <v>69</v>
      </c>
      <c r="K211" s="127" t="s">
        <v>62</v>
      </c>
      <c r="L211" s="127" t="s">
        <v>114</v>
      </c>
      <c r="M211" s="127" t="s">
        <v>72</v>
      </c>
    </row>
    <row r="212" spans="1:13">
      <c r="A212" s="66" t="s">
        <v>111</v>
      </c>
      <c r="B212" s="136" t="s">
        <v>163</v>
      </c>
      <c r="C212" s="66" t="s">
        <v>102</v>
      </c>
      <c r="D212" s="66" t="s">
        <v>107</v>
      </c>
      <c r="E212" t="s">
        <v>126</v>
      </c>
      <c r="F212" s="127" t="s">
        <v>126</v>
      </c>
      <c r="G212" s="66">
        <v>2.5600379540185135E-4</v>
      </c>
      <c r="H212" s="66" t="s">
        <v>63</v>
      </c>
      <c r="I212" s="66" t="s">
        <v>64</v>
      </c>
      <c r="J212" s="66" t="s">
        <v>65</v>
      </c>
      <c r="K212" s="127" t="s">
        <v>62</v>
      </c>
      <c r="L212" s="66" t="s">
        <v>109</v>
      </c>
      <c r="M212" s="66" t="s">
        <v>132</v>
      </c>
    </row>
    <row r="213" spans="1:13">
      <c r="A213" s="66" t="s">
        <v>111</v>
      </c>
      <c r="B213" s="136" t="s">
        <v>163</v>
      </c>
      <c r="C213" s="66" t="s">
        <v>102</v>
      </c>
      <c r="D213" s="66" t="s">
        <v>107</v>
      </c>
      <c r="E213" t="s">
        <v>127</v>
      </c>
      <c r="F213" s="127" t="s">
        <v>127</v>
      </c>
      <c r="G213" s="66">
        <v>2.8160417494203652E-3</v>
      </c>
      <c r="H213" s="66" t="s">
        <v>63</v>
      </c>
      <c r="I213" s="66" t="s">
        <v>64</v>
      </c>
      <c r="J213" s="66" t="s">
        <v>65</v>
      </c>
      <c r="K213" s="127" t="s">
        <v>62</v>
      </c>
      <c r="L213" s="66" t="s">
        <v>109</v>
      </c>
      <c r="M213" s="66" t="s">
        <v>133</v>
      </c>
    </row>
    <row r="214" spans="1:13">
      <c r="A214" s="66" t="s">
        <v>111</v>
      </c>
      <c r="B214" s="136" t="s">
        <v>163</v>
      </c>
      <c r="C214" s="66" t="s">
        <v>102</v>
      </c>
      <c r="D214" s="66" t="s">
        <v>107</v>
      </c>
      <c r="E214" t="s">
        <v>128</v>
      </c>
      <c r="F214" s="127" t="s">
        <v>128</v>
      </c>
      <c r="G214" s="66">
        <v>2.5600379540185135E-4</v>
      </c>
      <c r="H214" s="66" t="s">
        <v>63</v>
      </c>
      <c r="I214" s="66" t="s">
        <v>64</v>
      </c>
      <c r="J214" s="66" t="s">
        <v>65</v>
      </c>
      <c r="K214" s="127" t="s">
        <v>62</v>
      </c>
      <c r="L214" s="66" t="s">
        <v>109</v>
      </c>
      <c r="M214" s="66" t="s">
        <v>134</v>
      </c>
    </row>
    <row r="215" spans="1:13">
      <c r="A215" s="66" t="s">
        <v>111</v>
      </c>
      <c r="B215" s="136" t="s">
        <v>163</v>
      </c>
      <c r="C215" s="66" t="s">
        <v>102</v>
      </c>
      <c r="D215" s="66" t="s">
        <v>107</v>
      </c>
      <c r="E215" t="s">
        <v>129</v>
      </c>
      <c r="F215" s="127" t="s">
        <v>129</v>
      </c>
      <c r="G215" s="66">
        <v>2.2016326404559212E-2</v>
      </c>
      <c r="H215" s="66" t="s">
        <v>63</v>
      </c>
      <c r="I215" s="66" t="s">
        <v>64</v>
      </c>
      <c r="J215" s="66" t="s">
        <v>65</v>
      </c>
      <c r="K215" s="127" t="s">
        <v>62</v>
      </c>
      <c r="L215" s="66" t="s">
        <v>109</v>
      </c>
      <c r="M215" s="66" t="s">
        <v>135</v>
      </c>
    </row>
    <row r="216" spans="1:13">
      <c r="A216" s="66" t="s">
        <v>111</v>
      </c>
      <c r="B216" s="136" t="s">
        <v>163</v>
      </c>
      <c r="C216" s="66" t="s">
        <v>102</v>
      </c>
      <c r="D216" s="66" t="s">
        <v>107</v>
      </c>
      <c r="E216" t="s">
        <v>130</v>
      </c>
      <c r="F216" s="127" t="s">
        <v>130</v>
      </c>
      <c r="G216" s="66">
        <v>1.3846686451495453E-3</v>
      </c>
      <c r="H216" s="66" t="s">
        <v>63</v>
      </c>
      <c r="I216" s="66" t="s">
        <v>64</v>
      </c>
      <c r="J216" s="66" t="s">
        <v>65</v>
      </c>
      <c r="K216" s="127" t="s">
        <v>62</v>
      </c>
      <c r="L216" s="66" t="s">
        <v>109</v>
      </c>
      <c r="M216" s="66" t="s">
        <v>136</v>
      </c>
    </row>
    <row r="217" spans="1:13">
      <c r="A217" s="66" t="s">
        <v>111</v>
      </c>
      <c r="B217" s="136" t="s">
        <v>163</v>
      </c>
      <c r="C217" s="66" t="s">
        <v>102</v>
      </c>
      <c r="D217" s="66" t="s">
        <v>107</v>
      </c>
      <c r="E217" t="s">
        <v>7</v>
      </c>
      <c r="F217" s="127" t="s">
        <v>7</v>
      </c>
      <c r="G217" s="66">
        <v>2.5600379540184577E-4</v>
      </c>
      <c r="H217" s="66" t="s">
        <v>63</v>
      </c>
      <c r="I217" s="66" t="s">
        <v>64</v>
      </c>
      <c r="J217" s="66" t="s">
        <v>65</v>
      </c>
      <c r="K217" s="127" t="s">
        <v>62</v>
      </c>
      <c r="L217" s="66" t="s">
        <v>109</v>
      </c>
      <c r="M217" s="66" t="s">
        <v>94</v>
      </c>
    </row>
    <row r="218" spans="1:13">
      <c r="A218" s="66" t="s">
        <v>111</v>
      </c>
      <c r="B218" s="136" t="s">
        <v>163</v>
      </c>
      <c r="C218" s="66" t="s">
        <v>102</v>
      </c>
      <c r="D218" s="66" t="s">
        <v>107</v>
      </c>
      <c r="E218" t="s">
        <v>131</v>
      </c>
      <c r="F218" s="127" t="s">
        <v>131</v>
      </c>
      <c r="G218" s="66">
        <v>1.0455976781043109E-2</v>
      </c>
      <c r="H218" s="66" t="s">
        <v>63</v>
      </c>
      <c r="I218" s="66" t="s">
        <v>64</v>
      </c>
      <c r="J218" s="66" t="s">
        <v>65</v>
      </c>
      <c r="K218" s="127" t="s">
        <v>62</v>
      </c>
      <c r="L218" s="66" t="s">
        <v>109</v>
      </c>
      <c r="M218" s="66" t="s">
        <v>138</v>
      </c>
    </row>
    <row r="219" spans="1:13">
      <c r="A219" s="66" t="s">
        <v>111</v>
      </c>
      <c r="B219" s="136" t="s">
        <v>163</v>
      </c>
      <c r="C219" s="66" t="s">
        <v>102</v>
      </c>
      <c r="D219" s="66" t="s">
        <v>108</v>
      </c>
      <c r="E219" t="s">
        <v>127</v>
      </c>
      <c r="F219" s="127" t="s">
        <v>127</v>
      </c>
      <c r="G219" s="66">
        <v>2.7211559061190326E-4</v>
      </c>
      <c r="H219" s="66" t="s">
        <v>63</v>
      </c>
      <c r="I219" s="66" t="s">
        <v>64</v>
      </c>
      <c r="J219" s="66" t="s">
        <v>65</v>
      </c>
      <c r="K219" s="127" t="s">
        <v>62</v>
      </c>
      <c r="L219" s="66" t="s">
        <v>110</v>
      </c>
      <c r="M219" s="66" t="s">
        <v>133</v>
      </c>
    </row>
    <row r="220" spans="1:13">
      <c r="A220" s="66" t="s">
        <v>111</v>
      </c>
      <c r="B220" s="136" t="s">
        <v>163</v>
      </c>
      <c r="C220" s="66" t="s">
        <v>102</v>
      </c>
      <c r="D220" s="66" t="s">
        <v>108</v>
      </c>
      <c r="E220" t="s">
        <v>129</v>
      </c>
      <c r="F220" s="127"/>
      <c r="G220" s="66">
        <v>2.6123096698742708E-2</v>
      </c>
      <c r="H220" s="66" t="s">
        <v>63</v>
      </c>
      <c r="I220" s="66" t="s">
        <v>64</v>
      </c>
      <c r="J220" s="66" t="s">
        <v>65</v>
      </c>
      <c r="K220" s="127" t="s">
        <v>62</v>
      </c>
      <c r="L220" s="66" t="s">
        <v>110</v>
      </c>
      <c r="M220" s="66" t="s">
        <v>135</v>
      </c>
    </row>
    <row r="221" spans="1:13">
      <c r="A221" s="66" t="s">
        <v>111</v>
      </c>
      <c r="B221" s="136" t="s">
        <v>163</v>
      </c>
      <c r="C221" s="66" t="s">
        <v>102</v>
      </c>
      <c r="D221" s="66" t="s">
        <v>108</v>
      </c>
      <c r="E221" t="s">
        <v>130</v>
      </c>
      <c r="F221" s="127" t="s">
        <v>130</v>
      </c>
      <c r="G221" s="66">
        <v>3.0882889723980946E-3</v>
      </c>
      <c r="H221" s="66" t="s">
        <v>63</v>
      </c>
      <c r="I221" s="66" t="s">
        <v>64</v>
      </c>
      <c r="J221" s="66" t="s">
        <v>65</v>
      </c>
      <c r="K221" s="127" t="s">
        <v>62</v>
      </c>
      <c r="L221" s="66" t="s">
        <v>110</v>
      </c>
      <c r="M221" s="66" t="s">
        <v>136</v>
      </c>
    </row>
    <row r="222" spans="1:13">
      <c r="A222" s="66" t="s">
        <v>111</v>
      </c>
      <c r="B222" s="136" t="s">
        <v>163</v>
      </c>
      <c r="C222" s="66" t="s">
        <v>102</v>
      </c>
      <c r="D222" s="66" t="s">
        <v>108</v>
      </c>
      <c r="E222" t="s">
        <v>7</v>
      </c>
      <c r="F222" s="127" t="s">
        <v>7</v>
      </c>
      <c r="G222" s="66">
        <v>8.1634677183571678E-4</v>
      </c>
      <c r="H222" s="66" t="s">
        <v>63</v>
      </c>
      <c r="I222" s="66" t="s">
        <v>64</v>
      </c>
      <c r="J222" s="66" t="s">
        <v>65</v>
      </c>
      <c r="K222" s="127" t="s">
        <v>62</v>
      </c>
      <c r="L222" s="66" t="s">
        <v>110</v>
      </c>
      <c r="M222" s="66" t="s">
        <v>94</v>
      </c>
    </row>
    <row r="223" spans="1:13">
      <c r="A223" s="66" t="s">
        <v>111</v>
      </c>
      <c r="B223" s="136" t="s">
        <v>163</v>
      </c>
      <c r="C223" s="66" t="s">
        <v>102</v>
      </c>
      <c r="D223" s="66" t="s">
        <v>108</v>
      </c>
      <c r="E223" t="s">
        <v>131</v>
      </c>
      <c r="F223" s="127" t="s">
        <v>131</v>
      </c>
      <c r="G223" s="66">
        <v>4.6702120861285629E-4</v>
      </c>
      <c r="H223" s="66" t="s">
        <v>63</v>
      </c>
      <c r="I223" s="66" t="s">
        <v>64</v>
      </c>
      <c r="J223" s="66" t="s">
        <v>65</v>
      </c>
      <c r="K223" s="127" t="s">
        <v>62</v>
      </c>
      <c r="L223" s="66" t="s">
        <v>110</v>
      </c>
      <c r="M223" s="66" t="s">
        <v>138</v>
      </c>
    </row>
    <row r="224" spans="1:13">
      <c r="A224" s="66" t="s">
        <v>111</v>
      </c>
      <c r="B224" s="136" t="s">
        <v>163</v>
      </c>
      <c r="C224" s="66" t="s">
        <v>102</v>
      </c>
      <c r="D224" s="66" t="s">
        <v>107</v>
      </c>
      <c r="E224" t="s">
        <v>7</v>
      </c>
      <c r="F224" s="127" t="s">
        <v>8</v>
      </c>
      <c r="G224" s="66">
        <v>3.6505749074652215E-9</v>
      </c>
      <c r="H224" s="66" t="s">
        <v>67</v>
      </c>
      <c r="I224" s="66" t="s">
        <v>68</v>
      </c>
      <c r="J224" s="66" t="s">
        <v>69</v>
      </c>
      <c r="K224" s="127" t="s">
        <v>62</v>
      </c>
      <c r="L224" s="66" t="s">
        <v>109</v>
      </c>
      <c r="M224" s="66" t="s">
        <v>70</v>
      </c>
    </row>
    <row r="225" spans="1:13">
      <c r="A225" s="66" t="s">
        <v>111</v>
      </c>
      <c r="B225" s="136" t="s">
        <v>163</v>
      </c>
      <c r="C225" s="66" t="s">
        <v>102</v>
      </c>
      <c r="D225" s="66" t="s">
        <v>107</v>
      </c>
      <c r="E225" t="s">
        <v>7</v>
      </c>
      <c r="F225" s="127" t="s">
        <v>12</v>
      </c>
      <c r="G225" s="66">
        <v>1.1567483565738032E-8</v>
      </c>
      <c r="H225" s="66" t="s">
        <v>67</v>
      </c>
      <c r="I225" s="66" t="s">
        <v>68</v>
      </c>
      <c r="J225" s="66" t="s">
        <v>69</v>
      </c>
      <c r="K225" s="127" t="s">
        <v>62</v>
      </c>
      <c r="L225" s="66" t="s">
        <v>109</v>
      </c>
      <c r="M225" s="66" t="s">
        <v>70</v>
      </c>
    </row>
    <row r="226" spans="1:13">
      <c r="A226" s="66" t="s">
        <v>111</v>
      </c>
      <c r="B226" s="136" t="s">
        <v>163</v>
      </c>
      <c r="C226" s="66" t="s">
        <v>102</v>
      </c>
      <c r="D226" s="66" t="s">
        <v>107</v>
      </c>
      <c r="E226" t="s">
        <v>7</v>
      </c>
      <c r="F226" s="127" t="s">
        <v>13</v>
      </c>
      <c r="G226" s="66">
        <v>2.2659114301185968E-8</v>
      </c>
      <c r="H226" s="66" t="s">
        <v>67</v>
      </c>
      <c r="I226" s="66" t="s">
        <v>68</v>
      </c>
      <c r="J226" s="66" t="s">
        <v>69</v>
      </c>
      <c r="K226" s="127" t="s">
        <v>62</v>
      </c>
      <c r="L226" s="66" t="s">
        <v>109</v>
      </c>
      <c r="M226" s="66" t="s">
        <v>70</v>
      </c>
    </row>
    <row r="227" spans="1:13">
      <c r="A227" s="66" t="s">
        <v>111</v>
      </c>
      <c r="B227" s="136" t="s">
        <v>163</v>
      </c>
      <c r="C227" s="66" t="s">
        <v>102</v>
      </c>
      <c r="D227" s="66" t="s">
        <v>107</v>
      </c>
      <c r="E227" t="s">
        <v>7</v>
      </c>
      <c r="F227" s="127" t="s">
        <v>14</v>
      </c>
      <c r="G227" s="66">
        <v>4.0699545411718973E-9</v>
      </c>
      <c r="H227" s="66" t="s">
        <v>67</v>
      </c>
      <c r="I227" s="66" t="s">
        <v>68</v>
      </c>
      <c r="J227" s="66" t="s">
        <v>69</v>
      </c>
      <c r="K227" s="127" t="s">
        <v>62</v>
      </c>
      <c r="L227" s="66" t="s">
        <v>109</v>
      </c>
      <c r="M227" s="66" t="s">
        <v>70</v>
      </c>
    </row>
    <row r="228" spans="1:13">
      <c r="A228" s="66" t="s">
        <v>111</v>
      </c>
      <c r="B228" s="136" t="s">
        <v>163</v>
      </c>
      <c r="C228" s="66" t="s">
        <v>102</v>
      </c>
      <c r="D228" s="66" t="s">
        <v>107</v>
      </c>
      <c r="E228" t="s">
        <v>7</v>
      </c>
      <c r="F228" s="127" t="s">
        <v>15</v>
      </c>
      <c r="G228" s="66">
        <v>1.7634352730749811E-9</v>
      </c>
      <c r="H228" s="66" t="s">
        <v>67</v>
      </c>
      <c r="I228" s="66" t="s">
        <v>68</v>
      </c>
      <c r="J228" s="66" t="s">
        <v>69</v>
      </c>
      <c r="K228" s="127" t="s">
        <v>62</v>
      </c>
      <c r="L228" s="66" t="s">
        <v>109</v>
      </c>
      <c r="M228" s="66" t="s">
        <v>70</v>
      </c>
    </row>
    <row r="229" spans="1:13">
      <c r="A229" s="66" t="s">
        <v>111</v>
      </c>
      <c r="B229" s="136" t="s">
        <v>163</v>
      </c>
      <c r="C229" s="66" t="s">
        <v>102</v>
      </c>
      <c r="D229" s="66" t="s">
        <v>107</v>
      </c>
      <c r="E229" t="s">
        <v>7</v>
      </c>
      <c r="F229" s="127" t="s">
        <v>16</v>
      </c>
      <c r="G229" s="66">
        <v>5.5728490610967557E-8</v>
      </c>
      <c r="H229" s="66" t="s">
        <v>67</v>
      </c>
      <c r="I229" s="66" t="s">
        <v>68</v>
      </c>
      <c r="J229" s="66" t="s">
        <v>69</v>
      </c>
      <c r="K229" s="127" t="s">
        <v>62</v>
      </c>
      <c r="L229" s="66" t="s">
        <v>109</v>
      </c>
      <c r="M229" s="66" t="s">
        <v>70</v>
      </c>
    </row>
    <row r="230" spans="1:13">
      <c r="A230" s="66" t="s">
        <v>111</v>
      </c>
      <c r="B230" s="136" t="s">
        <v>163</v>
      </c>
      <c r="C230" s="66" t="s">
        <v>102</v>
      </c>
      <c r="D230" s="66" t="s">
        <v>107</v>
      </c>
      <c r="E230" t="s">
        <v>7</v>
      </c>
      <c r="F230" s="127" t="s">
        <v>17</v>
      </c>
      <c r="G230" s="66">
        <v>1.4482763581585567E-10</v>
      </c>
      <c r="H230" s="66" t="s">
        <v>67</v>
      </c>
      <c r="I230" s="66" t="s">
        <v>68</v>
      </c>
      <c r="J230" s="66" t="s">
        <v>69</v>
      </c>
      <c r="K230" s="127" t="s">
        <v>62</v>
      </c>
      <c r="L230" s="66" t="s">
        <v>109</v>
      </c>
      <c r="M230" s="66" t="s">
        <v>70</v>
      </c>
    </row>
    <row r="231" spans="1:13">
      <c r="A231" s="66" t="s">
        <v>111</v>
      </c>
      <c r="B231" s="136" t="s">
        <v>163</v>
      </c>
      <c r="C231" s="66" t="s">
        <v>102</v>
      </c>
      <c r="D231" s="66" t="s">
        <v>107</v>
      </c>
      <c r="E231" t="s">
        <v>7</v>
      </c>
      <c r="F231" s="127" t="s">
        <v>18</v>
      </c>
      <c r="G231" s="66">
        <v>3.4186780958068032E-10</v>
      </c>
      <c r="H231" s="66" t="s">
        <v>67</v>
      </c>
      <c r="I231" s="66" t="s">
        <v>68</v>
      </c>
      <c r="J231" s="66" t="s">
        <v>69</v>
      </c>
      <c r="K231" s="127" t="s">
        <v>62</v>
      </c>
      <c r="L231" s="66" t="s">
        <v>109</v>
      </c>
      <c r="M231" s="66" t="s">
        <v>70</v>
      </c>
    </row>
    <row r="232" spans="1:13">
      <c r="A232" s="66" t="s">
        <v>111</v>
      </c>
      <c r="B232" s="136" t="s">
        <v>163</v>
      </c>
      <c r="C232" s="66" t="s">
        <v>102</v>
      </c>
      <c r="D232" s="66" t="s">
        <v>107</v>
      </c>
      <c r="E232" t="s">
        <v>7</v>
      </c>
      <c r="F232" s="127" t="s">
        <v>92</v>
      </c>
      <c r="G232" s="66">
        <v>6.4050767496212333E-8</v>
      </c>
      <c r="H232" s="66" t="s">
        <v>67</v>
      </c>
      <c r="I232" s="66" t="s">
        <v>68</v>
      </c>
      <c r="J232" s="66" t="s">
        <v>69</v>
      </c>
      <c r="K232" s="127" t="s">
        <v>62</v>
      </c>
      <c r="L232" s="66" t="s">
        <v>109</v>
      </c>
      <c r="M232" s="66" t="s">
        <v>70</v>
      </c>
    </row>
    <row r="233" spans="1:13">
      <c r="A233" s="66" t="s">
        <v>111</v>
      </c>
      <c r="B233" s="136" t="s">
        <v>163</v>
      </c>
      <c r="C233" s="66" t="s">
        <v>102</v>
      </c>
      <c r="D233" s="66" t="s">
        <v>107</v>
      </c>
      <c r="E233" t="s">
        <v>7</v>
      </c>
      <c r="F233" s="127" t="s">
        <v>20</v>
      </c>
      <c r="G233" s="66">
        <v>5.0605517856880419E-10</v>
      </c>
      <c r="H233" s="66" t="s">
        <v>67</v>
      </c>
      <c r="I233" s="66" t="s">
        <v>68</v>
      </c>
      <c r="J233" s="66" t="s">
        <v>69</v>
      </c>
      <c r="K233" s="127" t="s">
        <v>62</v>
      </c>
      <c r="L233" s="66" t="s">
        <v>109</v>
      </c>
      <c r="M233" s="66" t="s">
        <v>70</v>
      </c>
    </row>
    <row r="234" spans="1:13">
      <c r="A234" s="66" t="s">
        <v>111</v>
      </c>
      <c r="B234" s="136" t="s">
        <v>163</v>
      </c>
      <c r="C234" s="66" t="s">
        <v>102</v>
      </c>
      <c r="D234" s="66" t="s">
        <v>107</v>
      </c>
      <c r="E234" t="s">
        <v>7</v>
      </c>
      <c r="F234" s="127" t="s">
        <v>21</v>
      </c>
      <c r="G234" s="66">
        <v>3.2292918724856332E-5</v>
      </c>
      <c r="H234" s="66" t="s">
        <v>67</v>
      </c>
      <c r="I234" s="66" t="s">
        <v>68</v>
      </c>
      <c r="J234" s="66" t="s">
        <v>69</v>
      </c>
      <c r="K234" s="127" t="s">
        <v>62</v>
      </c>
      <c r="L234" s="66" t="s">
        <v>109</v>
      </c>
      <c r="M234" s="66" t="s">
        <v>96</v>
      </c>
    </row>
    <row r="235" spans="1:13">
      <c r="A235" s="66" t="s">
        <v>111</v>
      </c>
      <c r="B235" s="136" t="s">
        <v>163</v>
      </c>
      <c r="C235" s="66" t="s">
        <v>102</v>
      </c>
      <c r="D235" s="66" t="s">
        <v>108</v>
      </c>
      <c r="E235" t="s">
        <v>7</v>
      </c>
      <c r="F235" s="127" t="s">
        <v>8</v>
      </c>
      <c r="G235" s="66">
        <v>1.1640979917410309E-8</v>
      </c>
      <c r="H235" s="66" t="s">
        <v>67</v>
      </c>
      <c r="I235" s="66" t="s">
        <v>68</v>
      </c>
      <c r="J235" s="66" t="s">
        <v>69</v>
      </c>
      <c r="K235" s="127" t="s">
        <v>62</v>
      </c>
      <c r="L235" s="66" t="s">
        <v>110</v>
      </c>
      <c r="M235" s="66" t="s">
        <v>71</v>
      </c>
    </row>
    <row r="236" spans="1:13">
      <c r="A236" s="66" t="s">
        <v>111</v>
      </c>
      <c r="B236" s="136" t="s">
        <v>163</v>
      </c>
      <c r="C236" s="66" t="s">
        <v>102</v>
      </c>
      <c r="D236" s="66" t="s">
        <v>108</v>
      </c>
      <c r="E236" t="s">
        <v>7</v>
      </c>
      <c r="F236" s="127" t="s">
        <v>12</v>
      </c>
      <c r="G236" s="66">
        <v>3.6886476047475287E-8</v>
      </c>
      <c r="H236" s="66" t="s">
        <v>67</v>
      </c>
      <c r="I236" s="66" t="s">
        <v>68</v>
      </c>
      <c r="J236" s="66" t="s">
        <v>69</v>
      </c>
      <c r="K236" s="127" t="s">
        <v>62</v>
      </c>
      <c r="L236" s="66" t="s">
        <v>110</v>
      </c>
      <c r="M236" s="66" t="s">
        <v>71</v>
      </c>
    </row>
    <row r="237" spans="1:13">
      <c r="A237" s="66" t="s">
        <v>111</v>
      </c>
      <c r="B237" s="136" t="s">
        <v>163</v>
      </c>
      <c r="C237" s="66" t="s">
        <v>102</v>
      </c>
      <c r="D237" s="66" t="s">
        <v>108</v>
      </c>
      <c r="E237" t="s">
        <v>7</v>
      </c>
      <c r="F237" s="127" t="s">
        <v>13</v>
      </c>
      <c r="G237" s="66">
        <v>7.225554911556723E-8</v>
      </c>
      <c r="H237" s="66" t="s">
        <v>67</v>
      </c>
      <c r="I237" s="66" t="s">
        <v>68</v>
      </c>
      <c r="J237" s="66" t="s">
        <v>69</v>
      </c>
      <c r="K237" s="127" t="s">
        <v>62</v>
      </c>
      <c r="L237" s="66" t="s">
        <v>110</v>
      </c>
      <c r="M237" s="66" t="s">
        <v>71</v>
      </c>
    </row>
    <row r="238" spans="1:13">
      <c r="A238" s="66" t="s">
        <v>111</v>
      </c>
      <c r="B238" s="136" t="s">
        <v>163</v>
      </c>
      <c r="C238" s="66" t="s">
        <v>102</v>
      </c>
      <c r="D238" s="66" t="s">
        <v>108</v>
      </c>
      <c r="E238" t="s">
        <v>7</v>
      </c>
      <c r="F238" s="127" t="s">
        <v>14</v>
      </c>
      <c r="G238" s="66">
        <v>1.2978300755223256E-8</v>
      </c>
      <c r="H238" s="66" t="s">
        <v>67</v>
      </c>
      <c r="I238" s="66" t="s">
        <v>68</v>
      </c>
      <c r="J238" s="66" t="s">
        <v>69</v>
      </c>
      <c r="K238" s="127" t="s">
        <v>62</v>
      </c>
      <c r="L238" s="66" t="s">
        <v>110</v>
      </c>
      <c r="M238" s="66" t="s">
        <v>71</v>
      </c>
    </row>
    <row r="239" spans="1:13">
      <c r="A239" s="66" t="s">
        <v>111</v>
      </c>
      <c r="B239" s="136" t="s">
        <v>163</v>
      </c>
      <c r="C239" s="66" t="s">
        <v>102</v>
      </c>
      <c r="D239" s="66" t="s">
        <v>108</v>
      </c>
      <c r="E239" t="s">
        <v>7</v>
      </c>
      <c r="F239" s="127" t="s">
        <v>15</v>
      </c>
      <c r="G239" s="66">
        <v>5.6232552734474705E-9</v>
      </c>
      <c r="H239" s="66" t="s">
        <v>67</v>
      </c>
      <c r="I239" s="66" t="s">
        <v>68</v>
      </c>
      <c r="J239" s="66" t="s">
        <v>69</v>
      </c>
      <c r="K239" s="127" t="s">
        <v>62</v>
      </c>
      <c r="L239" s="66" t="s">
        <v>110</v>
      </c>
      <c r="M239" s="66" t="s">
        <v>71</v>
      </c>
    </row>
    <row r="240" spans="1:13">
      <c r="A240" s="66" t="s">
        <v>111</v>
      </c>
      <c r="B240" s="136" t="s">
        <v>163</v>
      </c>
      <c r="C240" s="66" t="s">
        <v>102</v>
      </c>
      <c r="D240" s="66" t="s">
        <v>108</v>
      </c>
      <c r="E240" t="s">
        <v>7</v>
      </c>
      <c r="F240" s="127" t="s">
        <v>16</v>
      </c>
      <c r="G240" s="66">
        <v>1.7770741772843422E-7</v>
      </c>
      <c r="H240" s="66" t="s">
        <v>67</v>
      </c>
      <c r="I240" s="66" t="s">
        <v>68</v>
      </c>
      <c r="J240" s="66" t="s">
        <v>69</v>
      </c>
      <c r="K240" s="127" t="s">
        <v>62</v>
      </c>
      <c r="L240" s="66" t="s">
        <v>110</v>
      </c>
      <c r="M240" s="66" t="s">
        <v>71</v>
      </c>
    </row>
    <row r="241" spans="1:13">
      <c r="A241" s="66" t="s">
        <v>111</v>
      </c>
      <c r="B241" s="136" t="s">
        <v>163</v>
      </c>
      <c r="C241" s="66" t="s">
        <v>102</v>
      </c>
      <c r="D241" s="66" t="s">
        <v>108</v>
      </c>
      <c r="E241" t="s">
        <v>7</v>
      </c>
      <c r="F241" s="127" t="s">
        <v>17</v>
      </c>
      <c r="G241" s="66">
        <v>4.6182742246180074E-10</v>
      </c>
      <c r="H241" s="66" t="s">
        <v>67</v>
      </c>
      <c r="I241" s="66" t="s">
        <v>68</v>
      </c>
      <c r="J241" s="66" t="s">
        <v>69</v>
      </c>
      <c r="K241" s="127" t="s">
        <v>62</v>
      </c>
      <c r="L241" s="66" t="s">
        <v>110</v>
      </c>
      <c r="M241" s="66" t="s">
        <v>71</v>
      </c>
    </row>
    <row r="242" spans="1:13">
      <c r="A242" s="66" t="s">
        <v>111</v>
      </c>
      <c r="B242" s="136" t="s">
        <v>163</v>
      </c>
      <c r="C242" s="66" t="s">
        <v>102</v>
      </c>
      <c r="D242" s="66" t="s">
        <v>108</v>
      </c>
      <c r="E242" t="s">
        <v>7</v>
      </c>
      <c r="F242" s="127" t="s">
        <v>18</v>
      </c>
      <c r="G242" s="66">
        <v>1.0901505671338329E-9</v>
      </c>
      <c r="H242" s="66" t="s">
        <v>67</v>
      </c>
      <c r="I242" s="66" t="s">
        <v>68</v>
      </c>
      <c r="J242" s="66" t="s">
        <v>69</v>
      </c>
      <c r="K242" s="127" t="s">
        <v>62</v>
      </c>
      <c r="L242" s="66" t="s">
        <v>110</v>
      </c>
      <c r="M242" s="66" t="s">
        <v>71</v>
      </c>
    </row>
    <row r="243" spans="1:13">
      <c r="A243" s="66" t="s">
        <v>111</v>
      </c>
      <c r="B243" s="136" t="s">
        <v>163</v>
      </c>
      <c r="C243" s="66" t="s">
        <v>102</v>
      </c>
      <c r="D243" s="66" t="s">
        <v>108</v>
      </c>
      <c r="E243" t="s">
        <v>7</v>
      </c>
      <c r="F243" s="127" t="s">
        <v>92</v>
      </c>
      <c r="G243" s="66">
        <v>2.0424555502022065E-7</v>
      </c>
      <c r="H243" s="66" t="s">
        <v>67</v>
      </c>
      <c r="I243" s="66" t="s">
        <v>68</v>
      </c>
      <c r="J243" s="66" t="s">
        <v>69</v>
      </c>
      <c r="K243" s="127" t="s">
        <v>62</v>
      </c>
      <c r="L243" s="66" t="s">
        <v>110</v>
      </c>
      <c r="M243" s="66" t="s">
        <v>71</v>
      </c>
    </row>
    <row r="244" spans="1:13">
      <c r="A244" s="66" t="s">
        <v>111</v>
      </c>
      <c r="B244" s="136" t="s">
        <v>163</v>
      </c>
      <c r="C244" s="66" t="s">
        <v>102</v>
      </c>
      <c r="D244" s="66" t="s">
        <v>108</v>
      </c>
      <c r="E244" t="s">
        <v>7</v>
      </c>
      <c r="F244" s="127" t="s">
        <v>20</v>
      </c>
      <c r="G244" s="66">
        <v>1.6137124480788538E-9</v>
      </c>
      <c r="H244" s="66" t="s">
        <v>67</v>
      </c>
      <c r="I244" s="66" t="s">
        <v>68</v>
      </c>
      <c r="J244" s="66" t="s">
        <v>69</v>
      </c>
      <c r="K244" s="127" t="s">
        <v>62</v>
      </c>
      <c r="L244" s="66" t="s">
        <v>110</v>
      </c>
      <c r="M244" s="66" t="s">
        <v>71</v>
      </c>
    </row>
    <row r="245" spans="1:13">
      <c r="A245" s="66" t="s">
        <v>111</v>
      </c>
      <c r="B245" s="136" t="s">
        <v>163</v>
      </c>
      <c r="C245" s="66" t="s">
        <v>102</v>
      </c>
      <c r="D245" s="66" t="s">
        <v>108</v>
      </c>
      <c r="E245" t="s">
        <v>7</v>
      </c>
      <c r="F245" s="127" t="s">
        <v>21</v>
      </c>
      <c r="G245" s="66">
        <v>1.0297589499721756E-4</v>
      </c>
      <c r="H245" s="66" t="s">
        <v>67</v>
      </c>
      <c r="I245" s="66" t="s">
        <v>68</v>
      </c>
      <c r="J245" s="66" t="s">
        <v>69</v>
      </c>
      <c r="K245" s="127" t="s">
        <v>62</v>
      </c>
      <c r="L245" s="66" t="s">
        <v>110</v>
      </c>
      <c r="M245" s="66" t="s">
        <v>96</v>
      </c>
    </row>
    <row r="246" spans="1:13">
      <c r="A246" s="66" t="s">
        <v>111</v>
      </c>
      <c r="B246" s="136" t="s">
        <v>163</v>
      </c>
      <c r="C246" s="66" t="s">
        <v>102</v>
      </c>
      <c r="D246" s="66" t="s">
        <v>107</v>
      </c>
      <c r="E246" t="s">
        <v>124</v>
      </c>
      <c r="F246" s="127" t="s">
        <v>8</v>
      </c>
      <c r="G246" s="66">
        <v>1.7372488813213487E-6</v>
      </c>
      <c r="H246" s="66" t="s">
        <v>67</v>
      </c>
      <c r="I246" s="66" t="s">
        <v>68</v>
      </c>
      <c r="J246" s="66" t="s">
        <v>69</v>
      </c>
      <c r="K246" s="127" t="s">
        <v>62</v>
      </c>
      <c r="L246" s="66" t="s">
        <v>106</v>
      </c>
      <c r="M246" s="66" t="s">
        <v>72</v>
      </c>
    </row>
    <row r="247" spans="1:13">
      <c r="A247" s="66" t="s">
        <v>111</v>
      </c>
      <c r="B247" s="136" t="s">
        <v>163</v>
      </c>
      <c r="C247" s="66" t="s">
        <v>102</v>
      </c>
      <c r="D247" s="66" t="s">
        <v>107</v>
      </c>
      <c r="E247" t="s">
        <v>124</v>
      </c>
      <c r="F247" s="127" t="s">
        <v>12</v>
      </c>
      <c r="G247" s="66">
        <v>9.241915915201049E-6</v>
      </c>
      <c r="H247" s="66" t="s">
        <v>67</v>
      </c>
      <c r="I247" s="66" t="s">
        <v>68</v>
      </c>
      <c r="J247" s="66" t="s">
        <v>69</v>
      </c>
      <c r="K247" s="127" t="s">
        <v>62</v>
      </c>
      <c r="L247" s="66" t="s">
        <v>106</v>
      </c>
      <c r="M247" s="66" t="s">
        <v>72</v>
      </c>
    </row>
    <row r="248" spans="1:13">
      <c r="A248" s="66" t="s">
        <v>111</v>
      </c>
      <c r="B248" s="136" t="s">
        <v>163</v>
      </c>
      <c r="C248" s="66" t="s">
        <v>102</v>
      </c>
      <c r="D248" s="66" t="s">
        <v>107</v>
      </c>
      <c r="E248" t="s">
        <v>124</v>
      </c>
      <c r="F248" s="127" t="s">
        <v>13</v>
      </c>
      <c r="G248" s="66">
        <v>1.2684411727144251E-5</v>
      </c>
      <c r="H248" s="66" t="s">
        <v>67</v>
      </c>
      <c r="I248" s="66" t="s">
        <v>68</v>
      </c>
      <c r="J248" s="66" t="s">
        <v>69</v>
      </c>
      <c r="K248" s="127" t="s">
        <v>62</v>
      </c>
      <c r="L248" s="21" t="s">
        <v>106</v>
      </c>
      <c r="M248" s="66" t="s">
        <v>72</v>
      </c>
    </row>
    <row r="249" spans="1:13">
      <c r="A249" s="66" t="s">
        <v>111</v>
      </c>
      <c r="B249" s="136" t="s">
        <v>163</v>
      </c>
      <c r="C249" s="66" t="s">
        <v>102</v>
      </c>
      <c r="D249" s="66" t="s">
        <v>107</v>
      </c>
      <c r="E249" t="s">
        <v>124</v>
      </c>
      <c r="F249" s="127" t="s">
        <v>14</v>
      </c>
      <c r="G249" s="66">
        <v>2.5239480877723735E-7</v>
      </c>
      <c r="H249" s="66" t="s">
        <v>67</v>
      </c>
      <c r="I249" s="66" t="s">
        <v>68</v>
      </c>
      <c r="J249" s="66" t="s">
        <v>69</v>
      </c>
      <c r="K249" s="127" t="s">
        <v>62</v>
      </c>
      <c r="L249" s="21" t="s">
        <v>106</v>
      </c>
      <c r="M249" s="66" t="s">
        <v>72</v>
      </c>
    </row>
    <row r="250" spans="1:13">
      <c r="A250" s="66" t="s">
        <v>111</v>
      </c>
      <c r="B250" s="136" t="s">
        <v>163</v>
      </c>
      <c r="C250" s="66" t="s">
        <v>102</v>
      </c>
      <c r="D250" s="66" t="s">
        <v>107</v>
      </c>
      <c r="E250" t="s">
        <v>124</v>
      </c>
      <c r="F250" s="127" t="s">
        <v>15</v>
      </c>
      <c r="G250" s="66">
        <v>2.2930271107224199E-7</v>
      </c>
      <c r="H250" s="66" t="s">
        <v>67</v>
      </c>
      <c r="I250" s="66" t="s">
        <v>68</v>
      </c>
      <c r="J250" s="66" t="s">
        <v>69</v>
      </c>
      <c r="K250" s="127" t="s">
        <v>62</v>
      </c>
      <c r="L250" s="21" t="s">
        <v>106</v>
      </c>
      <c r="M250" s="66" t="s">
        <v>72</v>
      </c>
    </row>
    <row r="251" spans="1:13">
      <c r="A251" s="66" t="s">
        <v>111</v>
      </c>
      <c r="B251" s="136" t="s">
        <v>163</v>
      </c>
      <c r="C251" s="66" t="s">
        <v>102</v>
      </c>
      <c r="D251" s="66" t="s">
        <v>107</v>
      </c>
      <c r="E251" t="s">
        <v>124</v>
      </c>
      <c r="F251" s="127" t="s">
        <v>16</v>
      </c>
      <c r="G251" s="66">
        <v>4.9277888863453889E-7</v>
      </c>
      <c r="H251" s="66" t="s">
        <v>67</v>
      </c>
      <c r="I251" s="66" t="s">
        <v>68</v>
      </c>
      <c r="J251" s="66" t="s">
        <v>69</v>
      </c>
      <c r="K251" s="127" t="s">
        <v>62</v>
      </c>
      <c r="L251" s="21" t="s">
        <v>106</v>
      </c>
      <c r="M251" s="66" t="s">
        <v>72</v>
      </c>
    </row>
    <row r="252" spans="1:13">
      <c r="A252" s="66" t="s">
        <v>111</v>
      </c>
      <c r="B252" s="136" t="s">
        <v>163</v>
      </c>
      <c r="C252" s="66" t="s">
        <v>102</v>
      </c>
      <c r="D252" s="66" t="s">
        <v>107</v>
      </c>
      <c r="E252" t="s">
        <v>124</v>
      </c>
      <c r="F252" s="127" t="s">
        <v>17</v>
      </c>
      <c r="G252" s="66">
        <v>9.0321728637363069E-8</v>
      </c>
      <c r="H252" s="66" t="s">
        <v>67</v>
      </c>
      <c r="I252" s="66" t="s">
        <v>68</v>
      </c>
      <c r="J252" s="66" t="s">
        <v>69</v>
      </c>
      <c r="K252" s="127" t="s">
        <v>62</v>
      </c>
      <c r="L252" s="21" t="s">
        <v>106</v>
      </c>
      <c r="M252" s="66" t="s">
        <v>72</v>
      </c>
    </row>
    <row r="253" spans="1:13">
      <c r="A253" s="66" t="s">
        <v>111</v>
      </c>
      <c r="B253" s="136" t="s">
        <v>163</v>
      </c>
      <c r="C253" s="66" t="s">
        <v>102</v>
      </c>
      <c r="D253" s="66" t="s">
        <v>107</v>
      </c>
      <c r="E253" t="s">
        <v>124</v>
      </c>
      <c r="F253" s="127" t="s">
        <v>18</v>
      </c>
      <c r="G253" s="66">
        <v>7.2283551471041202E-8</v>
      </c>
      <c r="H253" s="66" t="s">
        <v>67</v>
      </c>
      <c r="I253" s="66" t="s">
        <v>68</v>
      </c>
      <c r="J253" s="66" t="s">
        <v>69</v>
      </c>
      <c r="K253" s="127" t="s">
        <v>62</v>
      </c>
      <c r="L253" s="21" t="s">
        <v>106</v>
      </c>
      <c r="M253" s="66" t="s">
        <v>72</v>
      </c>
    </row>
    <row r="254" spans="1:13">
      <c r="A254" s="66" t="s">
        <v>111</v>
      </c>
      <c r="B254" s="136" t="s">
        <v>163</v>
      </c>
      <c r="C254" s="66" t="s">
        <v>102</v>
      </c>
      <c r="D254" s="66" t="s">
        <v>107</v>
      </c>
      <c r="E254" t="s">
        <v>124</v>
      </c>
      <c r="F254" s="127" t="s">
        <v>92</v>
      </c>
      <c r="G254" s="66">
        <v>9.6960649665197178E-6</v>
      </c>
      <c r="H254" s="66" t="s">
        <v>67</v>
      </c>
      <c r="I254" s="66" t="s">
        <v>68</v>
      </c>
      <c r="J254" s="66" t="s">
        <v>69</v>
      </c>
      <c r="K254" s="127" t="s">
        <v>62</v>
      </c>
      <c r="L254" s="21" t="s">
        <v>106</v>
      </c>
      <c r="M254" s="66" t="s">
        <v>72</v>
      </c>
    </row>
    <row r="255" spans="1:13">
      <c r="A255" s="66" t="s">
        <v>111</v>
      </c>
      <c r="B255" s="136" t="s">
        <v>163</v>
      </c>
      <c r="C255" s="66" t="s">
        <v>102</v>
      </c>
      <c r="D255" s="66" t="s">
        <v>107</v>
      </c>
      <c r="E255" t="s">
        <v>124</v>
      </c>
      <c r="F255" s="127" t="s">
        <v>20</v>
      </c>
      <c r="G255" s="66">
        <v>1.0452632503228868E-8</v>
      </c>
      <c r="H255" s="66" t="s">
        <v>67</v>
      </c>
      <c r="I255" s="66" t="s">
        <v>68</v>
      </c>
      <c r="J255" s="66" t="s">
        <v>69</v>
      </c>
      <c r="K255" s="127" t="s">
        <v>62</v>
      </c>
      <c r="L255" s="21" t="s">
        <v>106</v>
      </c>
      <c r="M255" s="66" t="s">
        <v>72</v>
      </c>
    </row>
    <row r="256" spans="1:13">
      <c r="A256" s="66" t="s">
        <v>111</v>
      </c>
      <c r="B256" s="136" t="s">
        <v>163</v>
      </c>
      <c r="C256" s="66" t="s">
        <v>102</v>
      </c>
      <c r="D256" s="66" t="s">
        <v>107</v>
      </c>
      <c r="E256" t="s">
        <v>124</v>
      </c>
      <c r="F256" s="127" t="s">
        <v>21</v>
      </c>
      <c r="G256" s="66">
        <v>1.7182905235504247E-3</v>
      </c>
      <c r="H256" s="66" t="s">
        <v>67</v>
      </c>
      <c r="I256" s="66" t="s">
        <v>68</v>
      </c>
      <c r="J256" s="66" t="s">
        <v>69</v>
      </c>
      <c r="K256" s="127" t="s">
        <v>62</v>
      </c>
      <c r="L256" s="21" t="s">
        <v>106</v>
      </c>
      <c r="M256" s="66" t="s">
        <v>116</v>
      </c>
    </row>
    <row r="257" spans="1:13">
      <c r="A257" s="66" t="s">
        <v>111</v>
      </c>
      <c r="B257" s="136" t="s">
        <v>163</v>
      </c>
      <c r="C257" s="66" t="s">
        <v>102</v>
      </c>
      <c r="D257" s="66" t="s">
        <v>107</v>
      </c>
      <c r="E257" t="s">
        <v>124</v>
      </c>
      <c r="F257" s="127" t="s">
        <v>103</v>
      </c>
      <c r="G257" s="66">
        <v>2.0442400679647918E-4</v>
      </c>
      <c r="H257" s="66" t="s">
        <v>67</v>
      </c>
      <c r="I257" s="66" t="s">
        <v>68</v>
      </c>
      <c r="J257" s="66" t="s">
        <v>69</v>
      </c>
      <c r="K257" s="127" t="s">
        <v>62</v>
      </c>
      <c r="L257" s="21" t="s">
        <v>106</v>
      </c>
      <c r="M257" s="66" t="s">
        <v>72</v>
      </c>
    </row>
    <row r="258" spans="1:13">
      <c r="A258" s="66" t="s">
        <v>111</v>
      </c>
      <c r="B258" s="136" t="s">
        <v>163</v>
      </c>
      <c r="C258" s="66" t="s">
        <v>102</v>
      </c>
      <c r="D258" s="66" t="s">
        <v>145</v>
      </c>
      <c r="E258" t="s">
        <v>124</v>
      </c>
      <c r="F258" s="127" t="s">
        <v>8</v>
      </c>
      <c r="G258" s="66">
        <v>2.2598918170523936E-7</v>
      </c>
      <c r="H258" s="66" t="s">
        <v>67</v>
      </c>
      <c r="I258" s="66" t="s">
        <v>68</v>
      </c>
      <c r="J258" s="66" t="s">
        <v>69</v>
      </c>
      <c r="K258" s="127" t="s">
        <v>62</v>
      </c>
      <c r="L258" s="21" t="s">
        <v>115</v>
      </c>
      <c r="M258" s="66" t="s">
        <v>72</v>
      </c>
    </row>
    <row r="259" spans="1:13">
      <c r="A259" s="66" t="s">
        <v>111</v>
      </c>
      <c r="B259" s="136" t="s">
        <v>163</v>
      </c>
      <c r="C259" s="66" t="s">
        <v>102</v>
      </c>
      <c r="D259" s="66" t="s">
        <v>145</v>
      </c>
      <c r="E259" t="s">
        <v>124</v>
      </c>
      <c r="F259" s="127" t="s">
        <v>12</v>
      </c>
      <c r="G259" s="66">
        <v>1.2647909591339846E-6</v>
      </c>
      <c r="H259" s="66" t="s">
        <v>67</v>
      </c>
      <c r="I259" s="66" t="s">
        <v>68</v>
      </c>
      <c r="J259" s="66" t="s">
        <v>69</v>
      </c>
      <c r="K259" s="127" t="s">
        <v>62</v>
      </c>
      <c r="L259" s="21" t="s">
        <v>113</v>
      </c>
      <c r="M259" s="66" t="s">
        <v>72</v>
      </c>
    </row>
    <row r="260" spans="1:13">
      <c r="A260" s="66" t="s">
        <v>111</v>
      </c>
      <c r="B260" s="136" t="s">
        <v>163</v>
      </c>
      <c r="C260" s="66" t="s">
        <v>102</v>
      </c>
      <c r="D260" s="66" t="s">
        <v>145</v>
      </c>
      <c r="E260" t="s">
        <v>124</v>
      </c>
      <c r="F260" s="127" t="s">
        <v>13</v>
      </c>
      <c r="G260" s="66">
        <v>1.6873477714669395E-6</v>
      </c>
      <c r="H260" s="66" t="s">
        <v>67</v>
      </c>
      <c r="I260" s="66" t="s">
        <v>68</v>
      </c>
      <c r="J260" s="66" t="s">
        <v>69</v>
      </c>
      <c r="K260" s="127" t="s">
        <v>62</v>
      </c>
      <c r="L260" s="21" t="s">
        <v>113</v>
      </c>
      <c r="M260" s="66" t="s">
        <v>72</v>
      </c>
    </row>
    <row r="261" spans="1:13">
      <c r="A261" s="66" t="s">
        <v>111</v>
      </c>
      <c r="B261" s="136" t="s">
        <v>163</v>
      </c>
      <c r="C261" s="66" t="s">
        <v>102</v>
      </c>
      <c r="D261" s="66" t="s">
        <v>145</v>
      </c>
      <c r="E261" t="s">
        <v>124</v>
      </c>
      <c r="F261" s="127" t="s">
        <v>14</v>
      </c>
      <c r="G261" s="66">
        <v>1.3007558273008128E-7</v>
      </c>
      <c r="H261" s="66" t="s">
        <v>67</v>
      </c>
      <c r="I261" s="66" t="s">
        <v>68</v>
      </c>
      <c r="J261" s="66" t="s">
        <v>69</v>
      </c>
      <c r="K261" s="127" t="s">
        <v>62</v>
      </c>
      <c r="L261" s="21" t="s">
        <v>113</v>
      </c>
      <c r="M261" s="66" t="s">
        <v>72</v>
      </c>
    </row>
    <row r="262" spans="1:13">
      <c r="A262" s="66" t="s">
        <v>111</v>
      </c>
      <c r="B262" s="136" t="s">
        <v>163</v>
      </c>
      <c r="C262" s="66" t="s">
        <v>102</v>
      </c>
      <c r="D262" s="66" t="s">
        <v>145</v>
      </c>
      <c r="E262" t="s">
        <v>124</v>
      </c>
      <c r="F262" s="127" t="s">
        <v>15</v>
      </c>
      <c r="G262" s="66">
        <v>1.1970280161888564E-7</v>
      </c>
      <c r="H262" s="66" t="s">
        <v>67</v>
      </c>
      <c r="I262" s="66" t="s">
        <v>68</v>
      </c>
      <c r="J262" s="66" t="s">
        <v>69</v>
      </c>
      <c r="K262" s="127" t="s">
        <v>62</v>
      </c>
      <c r="L262" s="21" t="s">
        <v>113</v>
      </c>
      <c r="M262" s="66" t="s">
        <v>72</v>
      </c>
    </row>
    <row r="263" spans="1:13">
      <c r="A263" s="66" t="s">
        <v>111</v>
      </c>
      <c r="B263" s="136" t="s">
        <v>163</v>
      </c>
      <c r="C263" s="66" t="s">
        <v>102</v>
      </c>
      <c r="D263" s="66" t="s">
        <v>145</v>
      </c>
      <c r="E263" t="s">
        <v>124</v>
      </c>
      <c r="F263" s="127" t="s">
        <v>16</v>
      </c>
      <c r="G263" s="66">
        <v>4.6263563710925536E-7</v>
      </c>
      <c r="H263" s="66" t="s">
        <v>67</v>
      </c>
      <c r="I263" s="66" t="s">
        <v>68</v>
      </c>
      <c r="J263" s="66" t="s">
        <v>69</v>
      </c>
      <c r="K263" s="127" t="s">
        <v>62</v>
      </c>
      <c r="L263" s="21" t="s">
        <v>113</v>
      </c>
      <c r="M263" s="66" t="s">
        <v>72</v>
      </c>
    </row>
    <row r="264" spans="1:13">
      <c r="A264" s="66" t="s">
        <v>111</v>
      </c>
      <c r="B264" s="136" t="s">
        <v>163</v>
      </c>
      <c r="C264" s="66" t="s">
        <v>102</v>
      </c>
      <c r="D264" s="66" t="s">
        <v>145</v>
      </c>
      <c r="E264" t="s">
        <v>124</v>
      </c>
      <c r="F264" s="127" t="s">
        <v>17</v>
      </c>
      <c r="G264" s="66">
        <v>2.6170809555820527E-8</v>
      </c>
      <c r="H264" s="66" t="s">
        <v>67</v>
      </c>
      <c r="I264" s="66" t="s">
        <v>68</v>
      </c>
      <c r="J264" s="66" t="s">
        <v>69</v>
      </c>
      <c r="K264" s="127" t="s">
        <v>62</v>
      </c>
      <c r="L264" s="21" t="s">
        <v>113</v>
      </c>
      <c r="M264" s="66" t="s">
        <v>72</v>
      </c>
    </row>
    <row r="265" spans="1:13">
      <c r="A265" s="66" t="s">
        <v>111</v>
      </c>
      <c r="B265" s="136" t="s">
        <v>163</v>
      </c>
      <c r="C265" s="66" t="s">
        <v>102</v>
      </c>
      <c r="D265" s="66" t="s">
        <v>145</v>
      </c>
      <c r="E265" t="s">
        <v>124</v>
      </c>
      <c r="F265" s="127" t="s">
        <v>18</v>
      </c>
      <c r="G265" s="66">
        <v>5.4885995379347908E-8</v>
      </c>
      <c r="H265" s="66" t="s">
        <v>67</v>
      </c>
      <c r="I265" s="66" t="s">
        <v>68</v>
      </c>
      <c r="J265" s="66" t="s">
        <v>69</v>
      </c>
      <c r="K265" s="127" t="s">
        <v>62</v>
      </c>
      <c r="L265" s="21" t="s">
        <v>113</v>
      </c>
      <c r="M265" s="66" t="s">
        <v>72</v>
      </c>
    </row>
    <row r="266" spans="1:13">
      <c r="A266" s="66" t="s">
        <v>111</v>
      </c>
      <c r="B266" s="136" t="s">
        <v>163</v>
      </c>
      <c r="C266" s="66" t="s">
        <v>102</v>
      </c>
      <c r="D266" s="66" t="s">
        <v>145</v>
      </c>
      <c r="E266" t="s">
        <v>124</v>
      </c>
      <c r="F266" s="127" t="s">
        <v>92</v>
      </c>
      <c r="G266" s="66">
        <v>6.4588231032511592E-6</v>
      </c>
      <c r="H266" s="66" t="s">
        <v>67</v>
      </c>
      <c r="I266" s="66" t="s">
        <v>68</v>
      </c>
      <c r="J266" s="66" t="s">
        <v>69</v>
      </c>
      <c r="K266" s="127" t="s">
        <v>62</v>
      </c>
      <c r="L266" s="21" t="s">
        <v>113</v>
      </c>
      <c r="M266" s="66" t="s">
        <v>72</v>
      </c>
    </row>
    <row r="267" spans="1:13">
      <c r="A267" s="66" t="s">
        <v>111</v>
      </c>
      <c r="B267" s="136" t="s">
        <v>163</v>
      </c>
      <c r="C267" s="66" t="s">
        <v>102</v>
      </c>
      <c r="D267" s="66" t="s">
        <v>145</v>
      </c>
      <c r="E267" t="s">
        <v>124</v>
      </c>
      <c r="F267" s="127" t="s">
        <v>20</v>
      </c>
      <c r="G267" s="66">
        <v>1.6322838828097775E-8</v>
      </c>
      <c r="H267" s="66" t="s">
        <v>67</v>
      </c>
      <c r="I267" s="66" t="s">
        <v>68</v>
      </c>
      <c r="J267" s="66" t="s">
        <v>69</v>
      </c>
      <c r="K267" s="127" t="s">
        <v>62</v>
      </c>
      <c r="L267" s="21" t="s">
        <v>113</v>
      </c>
      <c r="M267" s="66" t="s">
        <v>72</v>
      </c>
    </row>
    <row r="268" spans="1:13">
      <c r="A268" s="66" t="s">
        <v>111</v>
      </c>
      <c r="B268" s="136" t="s">
        <v>163</v>
      </c>
      <c r="C268" s="66" t="s">
        <v>102</v>
      </c>
      <c r="D268" s="66" t="s">
        <v>145</v>
      </c>
      <c r="E268" t="s">
        <v>124</v>
      </c>
      <c r="F268" s="127" t="s">
        <v>21</v>
      </c>
      <c r="G268" s="66">
        <v>1.8768382524935378E-3</v>
      </c>
      <c r="H268" s="66" t="s">
        <v>67</v>
      </c>
      <c r="I268" s="66" t="s">
        <v>68</v>
      </c>
      <c r="J268" s="66" t="s">
        <v>69</v>
      </c>
      <c r="K268" s="127" t="s">
        <v>62</v>
      </c>
      <c r="L268" s="21" t="s">
        <v>113</v>
      </c>
      <c r="M268" s="66" t="s">
        <v>117</v>
      </c>
    </row>
    <row r="269" spans="1:13">
      <c r="A269" s="66" t="s">
        <v>111</v>
      </c>
      <c r="B269" s="136" t="s">
        <v>163</v>
      </c>
      <c r="C269" s="66" t="s">
        <v>102</v>
      </c>
      <c r="D269" s="66" t="s">
        <v>145</v>
      </c>
      <c r="E269" t="s">
        <v>124</v>
      </c>
      <c r="F269" s="127" t="s">
        <v>103</v>
      </c>
      <c r="G269" s="66">
        <v>9.1306961293816243E-6</v>
      </c>
      <c r="H269" s="66" t="s">
        <v>67</v>
      </c>
      <c r="I269" s="66" t="s">
        <v>68</v>
      </c>
      <c r="J269" s="66" t="s">
        <v>69</v>
      </c>
      <c r="K269" s="127" t="s">
        <v>62</v>
      </c>
      <c r="L269" s="21" t="s">
        <v>113</v>
      </c>
      <c r="M269" s="66" t="s">
        <v>72</v>
      </c>
    </row>
    <row r="270" spans="1:13">
      <c r="A270" s="66" t="s">
        <v>111</v>
      </c>
      <c r="B270" s="136" t="s">
        <v>163</v>
      </c>
      <c r="C270" s="66" t="s">
        <v>102</v>
      </c>
      <c r="D270" s="66" t="s">
        <v>144</v>
      </c>
      <c r="E270" t="s">
        <v>124</v>
      </c>
      <c r="F270" s="127" t="s">
        <v>8</v>
      </c>
      <c r="G270" s="66">
        <v>4.1706161137440768E-6</v>
      </c>
      <c r="H270" s="66" t="s">
        <v>67</v>
      </c>
      <c r="I270" s="66" t="s">
        <v>68</v>
      </c>
      <c r="J270" s="66" t="s">
        <v>69</v>
      </c>
      <c r="K270" s="127" t="s">
        <v>62</v>
      </c>
      <c r="L270" s="66" t="s">
        <v>114</v>
      </c>
      <c r="M270" s="66" t="s">
        <v>72</v>
      </c>
    </row>
    <row r="271" spans="1:13">
      <c r="A271" s="66" t="s">
        <v>111</v>
      </c>
      <c r="B271" s="136" t="s">
        <v>163</v>
      </c>
      <c r="C271" s="66" t="s">
        <v>102</v>
      </c>
      <c r="D271" s="66" t="s">
        <v>144</v>
      </c>
      <c r="E271" t="s">
        <v>124</v>
      </c>
      <c r="F271" s="127" t="s">
        <v>12</v>
      </c>
      <c r="G271" s="66">
        <v>1.1374407582938388E-6</v>
      </c>
      <c r="H271" s="66" t="s">
        <v>67</v>
      </c>
      <c r="I271" s="66" t="s">
        <v>68</v>
      </c>
      <c r="J271" s="66" t="s">
        <v>69</v>
      </c>
      <c r="K271" s="127" t="s">
        <v>62</v>
      </c>
      <c r="L271" s="66" t="s">
        <v>114</v>
      </c>
      <c r="M271" s="66" t="s">
        <v>72</v>
      </c>
    </row>
    <row r="272" spans="1:13">
      <c r="A272" s="66" t="s">
        <v>111</v>
      </c>
      <c r="B272" s="136" t="s">
        <v>163</v>
      </c>
      <c r="C272" s="66" t="s">
        <v>102</v>
      </c>
      <c r="D272" s="66" t="s">
        <v>144</v>
      </c>
      <c r="E272" t="s">
        <v>124</v>
      </c>
      <c r="F272" s="127" t="s">
        <v>13</v>
      </c>
      <c r="G272" s="66">
        <v>1.4654028436018959E-6</v>
      </c>
      <c r="H272" s="66" t="s">
        <v>67</v>
      </c>
      <c r="I272" s="66" t="s">
        <v>68</v>
      </c>
      <c r="J272" s="66" t="s">
        <v>69</v>
      </c>
      <c r="K272" s="127" t="s">
        <v>62</v>
      </c>
      <c r="L272" s="66" t="s">
        <v>114</v>
      </c>
      <c r="M272" s="66" t="s">
        <v>72</v>
      </c>
    </row>
    <row r="273" spans="1:13">
      <c r="A273" s="66" t="s">
        <v>111</v>
      </c>
      <c r="B273" s="136" t="s">
        <v>163</v>
      </c>
      <c r="C273" s="66" t="s">
        <v>102</v>
      </c>
      <c r="D273" s="66" t="s">
        <v>144</v>
      </c>
      <c r="E273" t="s">
        <v>124</v>
      </c>
      <c r="F273" s="127" t="s">
        <v>14</v>
      </c>
      <c r="G273" s="66">
        <v>1.8957345971563982E-8</v>
      </c>
      <c r="H273" s="66" t="s">
        <v>67</v>
      </c>
      <c r="I273" s="66" t="s">
        <v>68</v>
      </c>
      <c r="J273" s="66" t="s">
        <v>69</v>
      </c>
      <c r="K273" s="127" t="s">
        <v>62</v>
      </c>
      <c r="L273" s="66" t="s">
        <v>114</v>
      </c>
      <c r="M273" s="66" t="s">
        <v>72</v>
      </c>
    </row>
    <row r="274" spans="1:13">
      <c r="A274" s="66" t="s">
        <v>111</v>
      </c>
      <c r="B274" s="136" t="s">
        <v>163</v>
      </c>
      <c r="C274" s="66" t="s">
        <v>102</v>
      </c>
      <c r="D274" s="66" t="s">
        <v>144</v>
      </c>
      <c r="E274" t="s">
        <v>124</v>
      </c>
      <c r="F274" s="127" t="s">
        <v>15</v>
      </c>
      <c r="G274" s="66">
        <v>9.4786729857819912E-9</v>
      </c>
      <c r="H274" s="66" t="s">
        <v>67</v>
      </c>
      <c r="I274" s="66" t="s">
        <v>68</v>
      </c>
      <c r="J274" s="66" t="s">
        <v>69</v>
      </c>
      <c r="K274" s="127" t="s">
        <v>62</v>
      </c>
      <c r="L274" s="66" t="s">
        <v>114</v>
      </c>
      <c r="M274" s="66" t="s">
        <v>72</v>
      </c>
    </row>
    <row r="275" spans="1:13">
      <c r="A275" s="66" t="s">
        <v>111</v>
      </c>
      <c r="B275" s="136" t="s">
        <v>163</v>
      </c>
      <c r="C275" s="66" t="s">
        <v>102</v>
      </c>
      <c r="D275" s="66" t="s">
        <v>144</v>
      </c>
      <c r="E275" t="s">
        <v>124</v>
      </c>
      <c r="F275" s="127" t="s">
        <v>16</v>
      </c>
      <c r="G275" s="66">
        <v>9.5630331753554509E-6</v>
      </c>
      <c r="H275" s="66" t="s">
        <v>67</v>
      </c>
      <c r="I275" s="66" t="s">
        <v>68</v>
      </c>
      <c r="J275" s="66" t="s">
        <v>69</v>
      </c>
      <c r="K275" s="127" t="s">
        <v>62</v>
      </c>
      <c r="L275" s="66" t="s">
        <v>114</v>
      </c>
      <c r="M275" s="66" t="s">
        <v>72</v>
      </c>
    </row>
    <row r="276" spans="1:13">
      <c r="A276" s="66" t="s">
        <v>111</v>
      </c>
      <c r="B276" s="136" t="s">
        <v>163</v>
      </c>
      <c r="C276" s="66" t="s">
        <v>102</v>
      </c>
      <c r="D276" s="66" t="s">
        <v>144</v>
      </c>
      <c r="E276" t="s">
        <v>124</v>
      </c>
      <c r="F276" s="127" t="s">
        <v>17</v>
      </c>
      <c r="G276" s="66">
        <v>0</v>
      </c>
      <c r="H276" s="66" t="s">
        <v>67</v>
      </c>
      <c r="I276" s="66" t="s">
        <v>68</v>
      </c>
      <c r="J276" s="66" t="s">
        <v>69</v>
      </c>
      <c r="K276" s="127" t="s">
        <v>62</v>
      </c>
      <c r="L276" s="66" t="s">
        <v>114</v>
      </c>
      <c r="M276" s="66" t="s">
        <v>72</v>
      </c>
    </row>
    <row r="277" spans="1:13">
      <c r="A277" s="66" t="s">
        <v>111</v>
      </c>
      <c r="B277" s="136" t="s">
        <v>163</v>
      </c>
      <c r="C277" s="66" t="s">
        <v>102</v>
      </c>
      <c r="D277" s="66" t="s">
        <v>144</v>
      </c>
      <c r="E277" t="s">
        <v>124</v>
      </c>
      <c r="F277" s="127" t="s">
        <v>18</v>
      </c>
      <c r="G277" s="66">
        <v>0</v>
      </c>
      <c r="H277" s="66" t="s">
        <v>67</v>
      </c>
      <c r="I277" s="66" t="s">
        <v>68</v>
      </c>
      <c r="J277" s="66" t="s">
        <v>69</v>
      </c>
      <c r="K277" s="127" t="s">
        <v>62</v>
      </c>
      <c r="L277" s="66" t="s">
        <v>114</v>
      </c>
      <c r="M277" s="66" t="s">
        <v>72</v>
      </c>
    </row>
    <row r="278" spans="1:13">
      <c r="A278" s="66" t="s">
        <v>111</v>
      </c>
      <c r="B278" s="136" t="s">
        <v>163</v>
      </c>
      <c r="C278" s="66" t="s">
        <v>102</v>
      </c>
      <c r="D278" s="66" t="s">
        <v>144</v>
      </c>
      <c r="E278" t="s">
        <v>124</v>
      </c>
      <c r="F278" s="127" t="s">
        <v>92</v>
      </c>
      <c r="G278" s="66">
        <v>0</v>
      </c>
      <c r="H278" s="66" t="s">
        <v>67</v>
      </c>
      <c r="I278" s="66" t="s">
        <v>68</v>
      </c>
      <c r="J278" s="66" t="s">
        <v>69</v>
      </c>
      <c r="K278" s="127" t="s">
        <v>62</v>
      </c>
      <c r="L278" s="66" t="s">
        <v>114</v>
      </c>
      <c r="M278" s="66" t="s">
        <v>72</v>
      </c>
    </row>
    <row r="279" spans="1:13">
      <c r="A279" s="66" t="s">
        <v>111</v>
      </c>
      <c r="B279" s="136" t="s">
        <v>163</v>
      </c>
      <c r="C279" s="66" t="s">
        <v>102</v>
      </c>
      <c r="D279" s="66" t="s">
        <v>144</v>
      </c>
      <c r="E279" t="s">
        <v>124</v>
      </c>
      <c r="F279" s="127" t="s">
        <v>20</v>
      </c>
      <c r="G279" s="66">
        <v>0</v>
      </c>
      <c r="H279" s="66" t="s">
        <v>67</v>
      </c>
      <c r="I279" s="66" t="s">
        <v>68</v>
      </c>
      <c r="J279" s="66" t="s">
        <v>69</v>
      </c>
      <c r="K279" s="127" t="s">
        <v>62</v>
      </c>
      <c r="L279" s="66" t="s">
        <v>114</v>
      </c>
      <c r="M279" s="66" t="s">
        <v>72</v>
      </c>
    </row>
    <row r="280" spans="1:13">
      <c r="A280" s="66" t="s">
        <v>111</v>
      </c>
      <c r="B280" s="136" t="s">
        <v>163</v>
      </c>
      <c r="C280" s="66" t="s">
        <v>102</v>
      </c>
      <c r="D280" s="66" t="s">
        <v>144</v>
      </c>
      <c r="E280" t="s">
        <v>124</v>
      </c>
      <c r="F280" s="127" t="s">
        <v>21</v>
      </c>
      <c r="G280" s="66">
        <v>5.0968940884982576E-4</v>
      </c>
      <c r="H280" s="66" t="s">
        <v>67</v>
      </c>
      <c r="I280" s="66" t="s">
        <v>68</v>
      </c>
      <c r="J280" s="66" t="s">
        <v>69</v>
      </c>
      <c r="K280" s="127" t="s">
        <v>62</v>
      </c>
      <c r="L280" s="66" t="s">
        <v>114</v>
      </c>
      <c r="M280" s="66" t="s">
        <v>117</v>
      </c>
    </row>
    <row r="281" spans="1:13">
      <c r="A281" s="66" t="s">
        <v>111</v>
      </c>
      <c r="B281" s="136" t="s">
        <v>163</v>
      </c>
      <c r="C281" s="66" t="s">
        <v>102</v>
      </c>
      <c r="D281" s="66" t="s">
        <v>144</v>
      </c>
      <c r="E281" t="s">
        <v>124</v>
      </c>
      <c r="F281" s="127" t="s">
        <v>103</v>
      </c>
      <c r="G281" s="66">
        <v>0</v>
      </c>
      <c r="H281" s="66" t="s">
        <v>67</v>
      </c>
      <c r="I281" s="66" t="s">
        <v>68</v>
      </c>
      <c r="J281" s="66" t="s">
        <v>69</v>
      </c>
      <c r="K281" s="127" t="s">
        <v>62</v>
      </c>
      <c r="L281" s="66" t="s">
        <v>114</v>
      </c>
      <c r="M281" s="66" t="s">
        <v>72</v>
      </c>
    </row>
    <row r="282" spans="1:13">
      <c r="A282" s="66" t="s">
        <v>112</v>
      </c>
      <c r="B282" s="136" t="s">
        <v>163</v>
      </c>
      <c r="C282" s="66" t="s">
        <v>102</v>
      </c>
      <c r="D282" s="66" t="s">
        <v>107</v>
      </c>
      <c r="E282" t="s">
        <v>126</v>
      </c>
      <c r="F282" s="127" t="s">
        <v>126</v>
      </c>
      <c r="G282" s="66">
        <v>2.436660139740488E-4</v>
      </c>
      <c r="H282" s="66" t="s">
        <v>63</v>
      </c>
      <c r="I282" s="66" t="s">
        <v>64</v>
      </c>
      <c r="J282" s="66" t="s">
        <v>65</v>
      </c>
      <c r="K282" s="127" t="s">
        <v>62</v>
      </c>
      <c r="L282" s="66" t="s">
        <v>109</v>
      </c>
      <c r="M282" s="66" t="s">
        <v>137</v>
      </c>
    </row>
    <row r="283" spans="1:13">
      <c r="A283" s="66" t="s">
        <v>112</v>
      </c>
      <c r="B283" s="136" t="s">
        <v>163</v>
      </c>
      <c r="C283" s="66" t="s">
        <v>102</v>
      </c>
      <c r="D283" s="66" t="s">
        <v>107</v>
      </c>
      <c r="E283" t="s">
        <v>127</v>
      </c>
      <c r="F283" s="127" t="s">
        <v>127</v>
      </c>
      <c r="G283" s="66">
        <v>2.6803261537145374E-3</v>
      </c>
      <c r="H283" s="66" t="s">
        <v>63</v>
      </c>
      <c r="I283" s="66" t="s">
        <v>64</v>
      </c>
      <c r="J283" s="66" t="s">
        <v>65</v>
      </c>
      <c r="K283" s="127" t="s">
        <v>62</v>
      </c>
      <c r="L283" s="66" t="s">
        <v>109</v>
      </c>
      <c r="M283" s="66" t="s">
        <v>139</v>
      </c>
    </row>
    <row r="284" spans="1:13">
      <c r="A284" s="66" t="s">
        <v>112</v>
      </c>
      <c r="B284" s="136" t="s">
        <v>163</v>
      </c>
      <c r="C284" s="66" t="s">
        <v>102</v>
      </c>
      <c r="D284" s="66" t="s">
        <v>107</v>
      </c>
      <c r="E284" t="s">
        <v>128</v>
      </c>
      <c r="F284" s="127" t="s">
        <v>128</v>
      </c>
      <c r="G284" s="66">
        <v>2.436660139740488E-4</v>
      </c>
      <c r="H284" s="66" t="s">
        <v>63</v>
      </c>
      <c r="I284" s="66" t="s">
        <v>64</v>
      </c>
      <c r="J284" s="66" t="s">
        <v>65</v>
      </c>
      <c r="K284" s="127" t="s">
        <v>62</v>
      </c>
      <c r="L284" s="66" t="s">
        <v>109</v>
      </c>
      <c r="M284" s="66" t="s">
        <v>140</v>
      </c>
    </row>
    <row r="285" spans="1:13">
      <c r="A285" s="66" t="s">
        <v>112</v>
      </c>
      <c r="B285" s="136" t="s">
        <v>163</v>
      </c>
      <c r="C285" s="66" t="s">
        <v>102</v>
      </c>
      <c r="D285" s="66" t="s">
        <v>107</v>
      </c>
      <c r="E285" t="s">
        <v>129</v>
      </c>
      <c r="F285" s="127" t="s">
        <v>129</v>
      </c>
      <c r="G285" s="66">
        <v>2.0955277201768197E-2</v>
      </c>
      <c r="H285" s="66" t="s">
        <v>63</v>
      </c>
      <c r="I285" s="66" t="s">
        <v>64</v>
      </c>
      <c r="J285" s="66" t="s">
        <v>65</v>
      </c>
      <c r="K285" s="127" t="s">
        <v>62</v>
      </c>
      <c r="L285" s="66" t="s">
        <v>109</v>
      </c>
      <c r="M285" s="66" t="s">
        <v>141</v>
      </c>
    </row>
    <row r="286" spans="1:13">
      <c r="A286" s="66" t="s">
        <v>112</v>
      </c>
      <c r="B286" s="136" t="s">
        <v>163</v>
      </c>
      <c r="C286" s="66" t="s">
        <v>102</v>
      </c>
      <c r="D286" s="66" t="s">
        <v>107</v>
      </c>
      <c r="E286" t="s">
        <v>130</v>
      </c>
      <c r="F286" s="127" t="s">
        <v>130</v>
      </c>
      <c r="G286" s="66">
        <v>1.6970472203671663E-3</v>
      </c>
      <c r="H286" s="66" t="s">
        <v>63</v>
      </c>
      <c r="I286" s="66" t="s">
        <v>64</v>
      </c>
      <c r="J286" s="66" t="s">
        <v>65</v>
      </c>
      <c r="K286" s="127" t="s">
        <v>62</v>
      </c>
      <c r="L286" s="66" t="s">
        <v>109</v>
      </c>
      <c r="M286" s="66" t="s">
        <v>142</v>
      </c>
    </row>
    <row r="287" spans="1:13">
      <c r="A287" s="66" t="s">
        <v>112</v>
      </c>
      <c r="B287" s="136" t="s">
        <v>163</v>
      </c>
      <c r="C287" s="66" t="s">
        <v>102</v>
      </c>
      <c r="D287" s="66" t="s">
        <v>107</v>
      </c>
      <c r="E287" t="s">
        <v>7</v>
      </c>
      <c r="F287" s="127" t="s">
        <v>7</v>
      </c>
      <c r="G287" s="66">
        <v>2.4366601397404351E-4</v>
      </c>
      <c r="H287" s="66" t="s">
        <v>63</v>
      </c>
      <c r="I287" s="66" t="s">
        <v>64</v>
      </c>
      <c r="J287" s="66" t="s">
        <v>65</v>
      </c>
      <c r="K287" s="127" t="s">
        <v>62</v>
      </c>
      <c r="L287" s="66" t="s">
        <v>109</v>
      </c>
      <c r="M287" s="66" t="s">
        <v>95</v>
      </c>
    </row>
    <row r="288" spans="1:13">
      <c r="A288" s="66" t="s">
        <v>112</v>
      </c>
      <c r="B288" s="136" t="s">
        <v>163</v>
      </c>
      <c r="C288" s="66" t="s">
        <v>102</v>
      </c>
      <c r="D288" s="66" t="s">
        <v>107</v>
      </c>
      <c r="E288" t="s">
        <v>131</v>
      </c>
      <c r="F288" s="127" t="s">
        <v>131</v>
      </c>
      <c r="G288" s="66">
        <v>1.0455976781043109E-2</v>
      </c>
      <c r="H288" s="66" t="s">
        <v>63</v>
      </c>
      <c r="I288" s="66" t="s">
        <v>64</v>
      </c>
      <c r="J288" s="66" t="s">
        <v>65</v>
      </c>
      <c r="K288" s="127" t="s">
        <v>62</v>
      </c>
      <c r="L288" s="66" t="s">
        <v>109</v>
      </c>
      <c r="M288" s="66" t="s">
        <v>143</v>
      </c>
    </row>
    <row r="289" spans="1:13">
      <c r="A289" s="66" t="s">
        <v>112</v>
      </c>
      <c r="B289" s="136" t="s">
        <v>163</v>
      </c>
      <c r="C289" s="66" t="s">
        <v>102</v>
      </c>
      <c r="D289" s="66" t="s">
        <v>108</v>
      </c>
      <c r="E289" t="s">
        <v>127</v>
      </c>
      <c r="F289" s="127" t="s">
        <v>127</v>
      </c>
      <c r="G289" s="66">
        <v>2.7211559061190326E-4</v>
      </c>
      <c r="H289" s="66" t="s">
        <v>63</v>
      </c>
      <c r="I289" s="66" t="s">
        <v>64</v>
      </c>
      <c r="J289" s="66" t="s">
        <v>65</v>
      </c>
      <c r="K289" s="127" t="s">
        <v>62</v>
      </c>
      <c r="L289" s="66" t="s">
        <v>110</v>
      </c>
      <c r="M289" s="66" t="s">
        <v>139</v>
      </c>
    </row>
    <row r="290" spans="1:13">
      <c r="A290" s="66" t="s">
        <v>112</v>
      </c>
      <c r="B290" s="136" t="s">
        <v>163</v>
      </c>
      <c r="C290" s="66" t="s">
        <v>102</v>
      </c>
      <c r="D290" s="66" t="s">
        <v>108</v>
      </c>
      <c r="E290" t="s">
        <v>129</v>
      </c>
      <c r="F290" s="127"/>
      <c r="G290" s="66">
        <v>2.6123096698742708E-2</v>
      </c>
      <c r="H290" s="66" t="s">
        <v>63</v>
      </c>
      <c r="I290" s="66" t="s">
        <v>64</v>
      </c>
      <c r="J290" s="66" t="s">
        <v>65</v>
      </c>
      <c r="K290" s="127" t="s">
        <v>62</v>
      </c>
      <c r="L290" s="66" t="s">
        <v>110</v>
      </c>
      <c r="M290" s="66" t="s">
        <v>141</v>
      </c>
    </row>
    <row r="291" spans="1:13">
      <c r="A291" s="66" t="s">
        <v>112</v>
      </c>
      <c r="B291" s="136" t="s">
        <v>163</v>
      </c>
      <c r="C291" s="66" t="s">
        <v>102</v>
      </c>
      <c r="D291" s="66" t="s">
        <v>108</v>
      </c>
      <c r="E291" t="s">
        <v>130</v>
      </c>
      <c r="F291" s="127" t="s">
        <v>130</v>
      </c>
      <c r="G291" s="66">
        <v>3.0882889723980946E-3</v>
      </c>
      <c r="H291" s="66" t="s">
        <v>63</v>
      </c>
      <c r="I291" s="66" t="s">
        <v>64</v>
      </c>
      <c r="J291" s="66" t="s">
        <v>65</v>
      </c>
      <c r="K291" s="127" t="s">
        <v>62</v>
      </c>
      <c r="L291" s="66" t="s">
        <v>110</v>
      </c>
      <c r="M291" s="66" t="s">
        <v>142</v>
      </c>
    </row>
    <row r="292" spans="1:13">
      <c r="A292" s="66" t="s">
        <v>112</v>
      </c>
      <c r="B292" s="136" t="s">
        <v>163</v>
      </c>
      <c r="C292" s="66" t="s">
        <v>102</v>
      </c>
      <c r="D292" s="66" t="s">
        <v>108</v>
      </c>
      <c r="E292" t="s">
        <v>7</v>
      </c>
      <c r="F292" s="127" t="s">
        <v>7</v>
      </c>
      <c r="G292" s="66">
        <v>8.1634677183571678E-4</v>
      </c>
      <c r="H292" s="66" t="s">
        <v>63</v>
      </c>
      <c r="I292" s="66" t="s">
        <v>64</v>
      </c>
      <c r="J292" s="66" t="s">
        <v>65</v>
      </c>
      <c r="K292" s="127" t="s">
        <v>62</v>
      </c>
      <c r="L292" s="66" t="s">
        <v>110</v>
      </c>
      <c r="M292" s="66" t="s">
        <v>95</v>
      </c>
    </row>
    <row r="293" spans="1:13">
      <c r="A293" s="66" t="s">
        <v>112</v>
      </c>
      <c r="B293" s="136" t="s">
        <v>163</v>
      </c>
      <c r="C293" s="66" t="s">
        <v>102</v>
      </c>
      <c r="D293" s="66" t="s">
        <v>108</v>
      </c>
      <c r="E293" t="s">
        <v>131</v>
      </c>
      <c r="F293" s="127" t="s">
        <v>131</v>
      </c>
      <c r="G293" s="66">
        <v>4.6702120861285629E-4</v>
      </c>
      <c r="H293" s="66" t="s">
        <v>63</v>
      </c>
      <c r="I293" s="66" t="s">
        <v>64</v>
      </c>
      <c r="J293" s="66" t="s">
        <v>65</v>
      </c>
      <c r="K293" s="127" t="s">
        <v>62</v>
      </c>
      <c r="L293" s="66" t="s">
        <v>110</v>
      </c>
      <c r="M293" s="66" t="s">
        <v>143</v>
      </c>
    </row>
    <row r="294" spans="1:13">
      <c r="A294" s="66" t="s">
        <v>112</v>
      </c>
      <c r="B294" s="136" t="s">
        <v>163</v>
      </c>
      <c r="C294" s="66" t="s">
        <v>102</v>
      </c>
      <c r="D294" s="66" t="s">
        <v>107</v>
      </c>
      <c r="E294" t="s">
        <v>7</v>
      </c>
      <c r="F294" s="127" t="s">
        <v>8</v>
      </c>
      <c r="G294" s="66">
        <v>3.474640034220758E-9</v>
      </c>
      <c r="H294" s="66" t="s">
        <v>67</v>
      </c>
      <c r="I294" s="66" t="s">
        <v>68</v>
      </c>
      <c r="J294" s="66" t="s">
        <v>69</v>
      </c>
      <c r="K294" s="127" t="s">
        <v>62</v>
      </c>
      <c r="L294" s="66" t="s">
        <v>109</v>
      </c>
      <c r="M294" s="66" t="s">
        <v>70</v>
      </c>
    </row>
    <row r="295" spans="1:13">
      <c r="A295" s="66" t="s">
        <v>112</v>
      </c>
      <c r="B295" s="136" t="s">
        <v>163</v>
      </c>
      <c r="C295" s="66" t="s">
        <v>102</v>
      </c>
      <c r="D295" s="66" t="s">
        <v>107</v>
      </c>
      <c r="E295" t="s">
        <v>7</v>
      </c>
      <c r="F295" s="127" t="s">
        <v>12</v>
      </c>
      <c r="G295" s="66">
        <v>1.1010003221824578E-8</v>
      </c>
      <c r="H295" s="66" t="s">
        <v>67</v>
      </c>
      <c r="I295" s="66" t="s">
        <v>68</v>
      </c>
      <c r="J295" s="66" t="s">
        <v>69</v>
      </c>
      <c r="K295" s="127" t="s">
        <v>62</v>
      </c>
      <c r="L295" s="66" t="s">
        <v>109</v>
      </c>
      <c r="M295" s="66" t="s">
        <v>70</v>
      </c>
    </row>
    <row r="296" spans="1:13">
      <c r="A296" s="66" t="s">
        <v>112</v>
      </c>
      <c r="B296" s="136" t="s">
        <v>163</v>
      </c>
      <c r="C296" s="66" t="s">
        <v>102</v>
      </c>
      <c r="D296" s="66" t="s">
        <v>107</v>
      </c>
      <c r="E296" t="s">
        <v>7</v>
      </c>
      <c r="F296" s="127" t="s">
        <v>13</v>
      </c>
      <c r="G296" s="66">
        <v>2.156708674293515E-8</v>
      </c>
      <c r="H296" s="66" t="s">
        <v>67</v>
      </c>
      <c r="I296" s="66" t="s">
        <v>68</v>
      </c>
      <c r="J296" s="66" t="s">
        <v>69</v>
      </c>
      <c r="K296" s="127" t="s">
        <v>62</v>
      </c>
      <c r="L296" s="66" t="s">
        <v>109</v>
      </c>
      <c r="M296" s="66" t="s">
        <v>70</v>
      </c>
    </row>
    <row r="297" spans="1:13">
      <c r="A297" s="66" t="s">
        <v>112</v>
      </c>
      <c r="B297" s="136" t="s">
        <v>163</v>
      </c>
      <c r="C297" s="66" t="s">
        <v>102</v>
      </c>
      <c r="D297" s="66" t="s">
        <v>107</v>
      </c>
      <c r="E297" t="s">
        <v>7</v>
      </c>
      <c r="F297" s="127" t="s">
        <v>14</v>
      </c>
      <c r="G297" s="66">
        <v>3.8738081931411992E-9</v>
      </c>
      <c r="H297" s="66" t="s">
        <v>67</v>
      </c>
      <c r="I297" s="66" t="s">
        <v>68</v>
      </c>
      <c r="J297" s="66" t="s">
        <v>69</v>
      </c>
      <c r="K297" s="127" t="s">
        <v>62</v>
      </c>
      <c r="L297" s="66" t="s">
        <v>109</v>
      </c>
      <c r="M297" s="66" t="s">
        <v>70</v>
      </c>
    </row>
    <row r="298" spans="1:13">
      <c r="A298" s="66" t="s">
        <v>112</v>
      </c>
      <c r="B298" s="136" t="s">
        <v>163</v>
      </c>
      <c r="C298" s="66" t="s">
        <v>102</v>
      </c>
      <c r="D298" s="66" t="s">
        <v>107</v>
      </c>
      <c r="E298" t="s">
        <v>7</v>
      </c>
      <c r="F298" s="127" t="s">
        <v>15</v>
      </c>
      <c r="G298" s="66">
        <v>1.6784487246250865E-9</v>
      </c>
      <c r="H298" s="66" t="s">
        <v>67</v>
      </c>
      <c r="I298" s="66" t="s">
        <v>68</v>
      </c>
      <c r="J298" s="66" t="s">
        <v>69</v>
      </c>
      <c r="K298" s="127" t="s">
        <v>62</v>
      </c>
      <c r="L298" s="66" t="s">
        <v>109</v>
      </c>
      <c r="M298" s="66" t="s">
        <v>70</v>
      </c>
    </row>
    <row r="299" spans="1:13">
      <c r="A299" s="66" t="s">
        <v>112</v>
      </c>
      <c r="B299" s="136" t="s">
        <v>163</v>
      </c>
      <c r="C299" s="66" t="s">
        <v>102</v>
      </c>
      <c r="D299" s="66" t="s">
        <v>107</v>
      </c>
      <c r="E299" t="s">
        <v>7</v>
      </c>
      <c r="F299" s="127" t="s">
        <v>16</v>
      </c>
      <c r="G299" s="66">
        <v>5.3042725990250961E-8</v>
      </c>
      <c r="H299" s="66" t="s">
        <v>67</v>
      </c>
      <c r="I299" s="66" t="s">
        <v>68</v>
      </c>
      <c r="J299" s="66" t="s">
        <v>69</v>
      </c>
      <c r="K299" s="127" t="s">
        <v>62</v>
      </c>
      <c r="L299" s="66" t="s">
        <v>109</v>
      </c>
      <c r="M299" s="66" t="s">
        <v>70</v>
      </c>
    </row>
    <row r="300" spans="1:13">
      <c r="A300" s="66" t="s">
        <v>112</v>
      </c>
      <c r="B300" s="136" t="s">
        <v>163</v>
      </c>
      <c r="C300" s="66" t="s">
        <v>102</v>
      </c>
      <c r="D300" s="66" t="s">
        <v>107</v>
      </c>
      <c r="E300" t="s">
        <v>7</v>
      </c>
      <c r="F300" s="127" t="s">
        <v>17</v>
      </c>
      <c r="G300" s="66">
        <v>1.3784784978340026E-10</v>
      </c>
      <c r="H300" s="66" t="s">
        <v>67</v>
      </c>
      <c r="I300" s="66" t="s">
        <v>68</v>
      </c>
      <c r="J300" s="66" t="s">
        <v>69</v>
      </c>
      <c r="K300" s="127" t="s">
        <v>62</v>
      </c>
      <c r="L300" s="66" t="s">
        <v>109</v>
      </c>
      <c r="M300" s="66" t="s">
        <v>70</v>
      </c>
    </row>
    <row r="301" spans="1:13">
      <c r="A301" s="66" t="s">
        <v>112</v>
      </c>
      <c r="B301" s="136" t="s">
        <v>163</v>
      </c>
      <c r="C301" s="66" t="s">
        <v>102</v>
      </c>
      <c r="D301" s="66" t="s">
        <v>107</v>
      </c>
      <c r="E301" t="s">
        <v>7</v>
      </c>
      <c r="F301" s="127" t="s">
        <v>18</v>
      </c>
      <c r="G301" s="66">
        <v>3.2539191981823685E-10</v>
      </c>
      <c r="H301" s="66" t="s">
        <v>67</v>
      </c>
      <c r="I301" s="66" t="s">
        <v>68</v>
      </c>
      <c r="J301" s="66" t="s">
        <v>69</v>
      </c>
      <c r="K301" s="127" t="s">
        <v>62</v>
      </c>
      <c r="L301" s="66" t="s">
        <v>109</v>
      </c>
      <c r="M301" s="66" t="s">
        <v>70</v>
      </c>
    </row>
    <row r="302" spans="1:13">
      <c r="A302" s="66" t="s">
        <v>112</v>
      </c>
      <c r="B302" s="136" t="s">
        <v>163</v>
      </c>
      <c r="C302" s="66" t="s">
        <v>102</v>
      </c>
      <c r="D302" s="66" t="s">
        <v>107</v>
      </c>
      <c r="E302" t="s">
        <v>7</v>
      </c>
      <c r="F302" s="127" t="s">
        <v>92</v>
      </c>
      <c r="G302" s="66">
        <v>6.0963921192192471E-8</v>
      </c>
      <c r="H302" s="66" t="s">
        <v>67</v>
      </c>
      <c r="I302" s="66" t="s">
        <v>68</v>
      </c>
      <c r="J302" s="66" t="s">
        <v>69</v>
      </c>
      <c r="K302" s="127" t="s">
        <v>62</v>
      </c>
      <c r="L302" s="66" t="s">
        <v>109</v>
      </c>
      <c r="M302" s="66" t="s">
        <v>70</v>
      </c>
    </row>
    <row r="303" spans="1:13">
      <c r="A303" s="66" t="s">
        <v>112</v>
      </c>
      <c r="B303" s="136" t="s">
        <v>163</v>
      </c>
      <c r="C303" s="66" t="s">
        <v>102</v>
      </c>
      <c r="D303" s="66" t="s">
        <v>107</v>
      </c>
      <c r="E303" t="s">
        <v>7</v>
      </c>
      <c r="F303" s="127" t="s">
        <v>20</v>
      </c>
      <c r="G303" s="66">
        <v>4.816664847457738E-10</v>
      </c>
      <c r="H303" s="66" t="s">
        <v>67</v>
      </c>
      <c r="I303" s="66" t="s">
        <v>68</v>
      </c>
      <c r="J303" s="66" t="s">
        <v>69</v>
      </c>
      <c r="K303" s="127" t="s">
        <v>62</v>
      </c>
      <c r="L303" s="66" t="s">
        <v>109</v>
      </c>
      <c r="M303" s="66" t="s">
        <v>70</v>
      </c>
    </row>
    <row r="304" spans="1:13">
      <c r="A304" s="66" t="s">
        <v>112</v>
      </c>
      <c r="B304" s="136" t="s">
        <v>163</v>
      </c>
      <c r="C304" s="66" t="s">
        <v>102</v>
      </c>
      <c r="D304" s="66" t="s">
        <v>107</v>
      </c>
      <c r="E304" t="s">
        <v>7</v>
      </c>
      <c r="F304" s="123" t="s">
        <v>21</v>
      </c>
      <c r="G304" s="123">
        <v>3.0736602060614456E-5</v>
      </c>
      <c r="H304" s="123" t="s">
        <v>67</v>
      </c>
      <c r="I304" s="123" t="s">
        <v>68</v>
      </c>
      <c r="J304" s="123" t="s">
        <v>69</v>
      </c>
      <c r="K304" s="123" t="s">
        <v>62</v>
      </c>
      <c r="L304" s="123" t="s">
        <v>109</v>
      </c>
      <c r="M304" s="123" t="s">
        <v>97</v>
      </c>
    </row>
    <row r="305" spans="1:13">
      <c r="A305" s="66" t="s">
        <v>112</v>
      </c>
      <c r="B305" s="136" t="s">
        <v>163</v>
      </c>
      <c r="C305" s="66" t="s">
        <v>102</v>
      </c>
      <c r="D305" s="66" t="s">
        <v>108</v>
      </c>
      <c r="E305" t="s">
        <v>7</v>
      </c>
      <c r="F305" s="123" t="s">
        <v>8</v>
      </c>
      <c r="G305" s="123">
        <v>1.1640979917410309E-8</v>
      </c>
      <c r="H305" s="123" t="s">
        <v>67</v>
      </c>
      <c r="I305" s="123" t="s">
        <v>68</v>
      </c>
      <c r="J305" s="123" t="s">
        <v>69</v>
      </c>
      <c r="K305" s="123" t="s">
        <v>62</v>
      </c>
      <c r="L305" s="123" t="s">
        <v>110</v>
      </c>
      <c r="M305" s="123" t="s">
        <v>71</v>
      </c>
    </row>
    <row r="306" spans="1:13">
      <c r="A306" s="66" t="s">
        <v>112</v>
      </c>
      <c r="B306" s="136" t="s">
        <v>163</v>
      </c>
      <c r="C306" s="66" t="s">
        <v>102</v>
      </c>
      <c r="D306" s="66" t="s">
        <v>108</v>
      </c>
      <c r="E306" t="s">
        <v>7</v>
      </c>
      <c r="F306" s="123" t="s">
        <v>12</v>
      </c>
      <c r="G306" s="123">
        <v>3.6886476047475287E-8</v>
      </c>
      <c r="H306" s="123" t="s">
        <v>67</v>
      </c>
      <c r="I306" s="123" t="s">
        <v>68</v>
      </c>
      <c r="J306" s="123" t="s">
        <v>69</v>
      </c>
      <c r="K306" s="123" t="s">
        <v>62</v>
      </c>
      <c r="L306" s="123" t="s">
        <v>110</v>
      </c>
      <c r="M306" s="123" t="s">
        <v>71</v>
      </c>
    </row>
    <row r="307" spans="1:13">
      <c r="A307" s="66" t="s">
        <v>112</v>
      </c>
      <c r="B307" s="136" t="s">
        <v>163</v>
      </c>
      <c r="C307" s="66" t="s">
        <v>102</v>
      </c>
      <c r="D307" s="66" t="s">
        <v>108</v>
      </c>
      <c r="E307" t="s">
        <v>7</v>
      </c>
      <c r="F307" s="123" t="s">
        <v>13</v>
      </c>
      <c r="G307" s="123">
        <v>7.225554911556723E-8</v>
      </c>
      <c r="H307" s="123" t="s">
        <v>67</v>
      </c>
      <c r="I307" s="123" t="s">
        <v>68</v>
      </c>
      <c r="J307" s="123" t="s">
        <v>69</v>
      </c>
      <c r="K307" s="123" t="s">
        <v>62</v>
      </c>
      <c r="L307" s="123" t="s">
        <v>110</v>
      </c>
      <c r="M307" s="123" t="s">
        <v>71</v>
      </c>
    </row>
    <row r="308" spans="1:13">
      <c r="A308" s="66" t="s">
        <v>112</v>
      </c>
      <c r="B308" s="136" t="s">
        <v>163</v>
      </c>
      <c r="C308" s="66" t="s">
        <v>102</v>
      </c>
      <c r="D308" s="66" t="s">
        <v>108</v>
      </c>
      <c r="E308" t="s">
        <v>7</v>
      </c>
      <c r="F308" s="123" t="s">
        <v>14</v>
      </c>
      <c r="G308" s="123">
        <v>1.2978300755223256E-8</v>
      </c>
      <c r="H308" s="123" t="s">
        <v>67</v>
      </c>
      <c r="I308" s="123" t="s">
        <v>68</v>
      </c>
      <c r="J308" s="123" t="s">
        <v>69</v>
      </c>
      <c r="K308" s="123" t="s">
        <v>62</v>
      </c>
      <c r="L308" s="123" t="s">
        <v>110</v>
      </c>
      <c r="M308" s="123" t="s">
        <v>71</v>
      </c>
    </row>
    <row r="309" spans="1:13">
      <c r="A309" s="66" t="s">
        <v>112</v>
      </c>
      <c r="B309" s="136" t="s">
        <v>163</v>
      </c>
      <c r="C309" s="66" t="s">
        <v>102</v>
      </c>
      <c r="D309" s="66" t="s">
        <v>108</v>
      </c>
      <c r="E309" t="s">
        <v>7</v>
      </c>
      <c r="F309" s="123" t="s">
        <v>15</v>
      </c>
      <c r="G309" s="123">
        <v>5.6232552734474705E-9</v>
      </c>
      <c r="H309" s="123" t="s">
        <v>67</v>
      </c>
      <c r="I309" s="123" t="s">
        <v>68</v>
      </c>
      <c r="J309" s="123" t="s">
        <v>69</v>
      </c>
      <c r="K309" s="123" t="s">
        <v>62</v>
      </c>
      <c r="L309" s="123" t="s">
        <v>110</v>
      </c>
      <c r="M309" s="123" t="s">
        <v>71</v>
      </c>
    </row>
    <row r="310" spans="1:13">
      <c r="A310" s="66" t="s">
        <v>112</v>
      </c>
      <c r="B310" s="136" t="s">
        <v>163</v>
      </c>
      <c r="C310" s="66" t="s">
        <v>102</v>
      </c>
      <c r="D310" s="66" t="s">
        <v>108</v>
      </c>
      <c r="E310" t="s">
        <v>7</v>
      </c>
      <c r="F310" s="123" t="s">
        <v>16</v>
      </c>
      <c r="G310" s="123">
        <v>1.7770741772843422E-7</v>
      </c>
      <c r="H310" s="123" t="s">
        <v>67</v>
      </c>
      <c r="I310" s="123" t="s">
        <v>68</v>
      </c>
      <c r="J310" s="123" t="s">
        <v>69</v>
      </c>
      <c r="K310" s="123" t="s">
        <v>62</v>
      </c>
      <c r="L310" s="123" t="s">
        <v>110</v>
      </c>
      <c r="M310" s="123" t="s">
        <v>71</v>
      </c>
    </row>
    <row r="311" spans="1:13">
      <c r="A311" s="66" t="s">
        <v>112</v>
      </c>
      <c r="B311" s="136" t="s">
        <v>163</v>
      </c>
      <c r="C311" s="66" t="s">
        <v>102</v>
      </c>
      <c r="D311" s="66" t="s">
        <v>108</v>
      </c>
      <c r="E311" t="s">
        <v>7</v>
      </c>
      <c r="F311" s="123" t="s">
        <v>17</v>
      </c>
      <c r="G311" s="123">
        <v>4.6182742246180074E-10</v>
      </c>
      <c r="H311" s="123" t="s">
        <v>67</v>
      </c>
      <c r="I311" s="123" t="s">
        <v>68</v>
      </c>
      <c r="J311" s="123" t="s">
        <v>69</v>
      </c>
      <c r="K311" s="123" t="s">
        <v>62</v>
      </c>
      <c r="L311" s="123" t="s">
        <v>110</v>
      </c>
      <c r="M311" s="123" t="s">
        <v>71</v>
      </c>
    </row>
    <row r="312" spans="1:13">
      <c r="A312" s="66" t="s">
        <v>112</v>
      </c>
      <c r="B312" s="136" t="s">
        <v>163</v>
      </c>
      <c r="C312" s="66" t="s">
        <v>102</v>
      </c>
      <c r="D312" s="66" t="s">
        <v>108</v>
      </c>
      <c r="E312" t="s">
        <v>7</v>
      </c>
      <c r="F312" s="123" t="s">
        <v>18</v>
      </c>
      <c r="G312" s="123">
        <v>1.0901505671338329E-9</v>
      </c>
      <c r="H312" s="123" t="s">
        <v>67</v>
      </c>
      <c r="I312" s="123" t="s">
        <v>68</v>
      </c>
      <c r="J312" s="123" t="s">
        <v>69</v>
      </c>
      <c r="K312" s="123" t="s">
        <v>62</v>
      </c>
      <c r="L312" s="123" t="s">
        <v>110</v>
      </c>
      <c r="M312" s="123" t="s">
        <v>71</v>
      </c>
    </row>
    <row r="313" spans="1:13">
      <c r="A313" s="66" t="s">
        <v>112</v>
      </c>
      <c r="B313" s="136" t="s">
        <v>163</v>
      </c>
      <c r="C313" s="66" t="s">
        <v>102</v>
      </c>
      <c r="D313" s="66" t="s">
        <v>108</v>
      </c>
      <c r="E313" t="s">
        <v>7</v>
      </c>
      <c r="F313" s="123" t="s">
        <v>92</v>
      </c>
      <c r="G313" s="123">
        <v>2.0424555502022065E-7</v>
      </c>
      <c r="H313" s="123" t="s">
        <v>67</v>
      </c>
      <c r="I313" s="123" t="s">
        <v>68</v>
      </c>
      <c r="J313" s="123" t="s">
        <v>69</v>
      </c>
      <c r="K313" s="123" t="s">
        <v>62</v>
      </c>
      <c r="L313" s="123" t="s">
        <v>110</v>
      </c>
      <c r="M313" s="123" t="s">
        <v>71</v>
      </c>
    </row>
    <row r="314" spans="1:13">
      <c r="A314" s="66" t="s">
        <v>112</v>
      </c>
      <c r="B314" s="136" t="s">
        <v>163</v>
      </c>
      <c r="C314" s="66" t="s">
        <v>102</v>
      </c>
      <c r="D314" s="66" t="s">
        <v>108</v>
      </c>
      <c r="E314" t="s">
        <v>7</v>
      </c>
      <c r="F314" s="123" t="s">
        <v>20</v>
      </c>
      <c r="G314" s="123">
        <v>1.6137124480788538E-9</v>
      </c>
      <c r="H314" s="123" t="s">
        <v>67</v>
      </c>
      <c r="I314" s="123" t="s">
        <v>68</v>
      </c>
      <c r="J314" s="123" t="s">
        <v>69</v>
      </c>
      <c r="K314" s="123" t="s">
        <v>62</v>
      </c>
      <c r="L314" s="123" t="s">
        <v>110</v>
      </c>
      <c r="M314" s="123" t="s">
        <v>71</v>
      </c>
    </row>
    <row r="315" spans="1:13">
      <c r="A315" s="66" t="s">
        <v>112</v>
      </c>
      <c r="B315" s="136" t="s">
        <v>163</v>
      </c>
      <c r="C315" s="66" t="s">
        <v>102</v>
      </c>
      <c r="D315" s="66" t="s">
        <v>108</v>
      </c>
      <c r="E315" t="s">
        <v>7</v>
      </c>
      <c r="F315" s="123" t="s">
        <v>21</v>
      </c>
      <c r="G315" s="123">
        <v>1.0297589499721756E-4</v>
      </c>
      <c r="H315" s="123" t="s">
        <v>67</v>
      </c>
      <c r="I315" s="123" t="s">
        <v>68</v>
      </c>
      <c r="J315" s="123" t="s">
        <v>69</v>
      </c>
      <c r="K315" s="123" t="s">
        <v>62</v>
      </c>
      <c r="L315" s="123" t="s">
        <v>110</v>
      </c>
      <c r="M315" s="123" t="s">
        <v>97</v>
      </c>
    </row>
    <row r="316" spans="1:13">
      <c r="A316" s="66" t="s">
        <v>112</v>
      </c>
      <c r="B316" s="136" t="s">
        <v>163</v>
      </c>
      <c r="C316" s="66" t="s">
        <v>102</v>
      </c>
      <c r="D316" s="66" t="s">
        <v>107</v>
      </c>
      <c r="E316" t="s">
        <v>124</v>
      </c>
      <c r="F316" s="123" t="s">
        <v>8</v>
      </c>
      <c r="G316" s="123">
        <v>1.6526013268938663E-6</v>
      </c>
      <c r="H316" s="123" t="s">
        <v>67</v>
      </c>
      <c r="I316" s="123" t="s">
        <v>68</v>
      </c>
      <c r="J316" s="123" t="s">
        <v>69</v>
      </c>
      <c r="K316" s="123" t="s">
        <v>62</v>
      </c>
      <c r="L316" s="123" t="s">
        <v>106</v>
      </c>
      <c r="M316" s="123" t="s">
        <v>72</v>
      </c>
    </row>
    <row r="317" spans="1:13">
      <c r="A317" s="66" t="s">
        <v>112</v>
      </c>
      <c r="B317" s="136" t="s">
        <v>163</v>
      </c>
      <c r="C317" s="66" t="s">
        <v>102</v>
      </c>
      <c r="D317" s="66" t="s">
        <v>107</v>
      </c>
      <c r="E317" t="s">
        <v>124</v>
      </c>
      <c r="F317" s="123" t="s">
        <v>12</v>
      </c>
      <c r="G317" s="123">
        <v>8.7962672106924581E-6</v>
      </c>
      <c r="H317" s="123" t="s">
        <v>67</v>
      </c>
      <c r="I317" s="123" t="s">
        <v>68</v>
      </c>
      <c r="J317" s="123" t="s">
        <v>69</v>
      </c>
      <c r="K317" s="123" t="s">
        <v>62</v>
      </c>
      <c r="L317" s="123" t="s">
        <v>106</v>
      </c>
      <c r="M317" s="123" t="s">
        <v>72</v>
      </c>
    </row>
    <row r="318" spans="1:13">
      <c r="A318" s="66" t="s">
        <v>112</v>
      </c>
      <c r="B318" s="136" t="s">
        <v>163</v>
      </c>
      <c r="C318" s="66" t="s">
        <v>102</v>
      </c>
      <c r="D318" s="66" t="s">
        <v>107</v>
      </c>
      <c r="E318" t="s">
        <v>124</v>
      </c>
      <c r="F318" s="123" t="s">
        <v>13</v>
      </c>
      <c r="G318" s="123">
        <v>1.2077617882989246E-5</v>
      </c>
      <c r="H318" s="123" t="s">
        <v>67</v>
      </c>
      <c r="I318" s="123" t="s">
        <v>68</v>
      </c>
      <c r="J318" s="123" t="s">
        <v>69</v>
      </c>
      <c r="K318" s="123" t="s">
        <v>62</v>
      </c>
      <c r="L318" s="123" t="s">
        <v>106</v>
      </c>
      <c r="M318" s="123" t="s">
        <v>72</v>
      </c>
    </row>
    <row r="319" spans="1:13">
      <c r="A319" s="66" t="s">
        <v>112</v>
      </c>
      <c r="B319" s="136" t="s">
        <v>163</v>
      </c>
      <c r="C319" s="66" t="s">
        <v>102</v>
      </c>
      <c r="D319" s="66" t="s">
        <v>107</v>
      </c>
      <c r="E319" t="s">
        <v>124</v>
      </c>
      <c r="F319" s="123" t="s">
        <v>14</v>
      </c>
      <c r="G319" s="123">
        <v>2.4132228976808861E-7</v>
      </c>
      <c r="H319" s="123" t="s">
        <v>67</v>
      </c>
      <c r="I319" s="123" t="s">
        <v>68</v>
      </c>
      <c r="J319" s="123" t="s">
        <v>69</v>
      </c>
      <c r="K319" s="123" t="s">
        <v>62</v>
      </c>
      <c r="L319" s="123" t="s">
        <v>106</v>
      </c>
      <c r="M319" s="123" t="s">
        <v>72</v>
      </c>
    </row>
    <row r="320" spans="1:13">
      <c r="A320" s="66" t="s">
        <v>112</v>
      </c>
      <c r="B320" s="136" t="s">
        <v>163</v>
      </c>
      <c r="C320" s="66" t="s">
        <v>102</v>
      </c>
      <c r="D320" s="66" t="s">
        <v>107</v>
      </c>
      <c r="E320" t="s">
        <v>124</v>
      </c>
      <c r="F320" s="123" t="s">
        <v>15</v>
      </c>
      <c r="G320" s="123">
        <v>2.1936755988581893E-7</v>
      </c>
      <c r="H320" s="123" t="s">
        <v>67</v>
      </c>
      <c r="I320" s="123" t="s">
        <v>68</v>
      </c>
      <c r="J320" s="123" t="s">
        <v>69</v>
      </c>
      <c r="K320" s="123" t="s">
        <v>62</v>
      </c>
      <c r="L320" s="123" t="s">
        <v>106</v>
      </c>
      <c r="M320" s="123" t="s">
        <v>72</v>
      </c>
    </row>
    <row r="321" spans="1:13">
      <c r="A321" s="66" t="s">
        <v>112</v>
      </c>
      <c r="B321" s="136" t="s">
        <v>163</v>
      </c>
      <c r="C321" s="66" t="s">
        <v>102</v>
      </c>
      <c r="D321" s="66" t="s">
        <v>107</v>
      </c>
      <c r="E321" t="s">
        <v>124</v>
      </c>
      <c r="F321" s="123" t="s">
        <v>16</v>
      </c>
      <c r="G321" s="123">
        <v>4.6860640876383976E-7</v>
      </c>
      <c r="H321" s="123" t="s">
        <v>67</v>
      </c>
      <c r="I321" s="123" t="s">
        <v>68</v>
      </c>
      <c r="J321" s="123" t="s">
        <v>69</v>
      </c>
      <c r="K321" s="123" t="s">
        <v>62</v>
      </c>
      <c r="L321" s="123" t="s">
        <v>106</v>
      </c>
      <c r="M321" s="123" t="s">
        <v>72</v>
      </c>
    </row>
    <row r="322" spans="1:13">
      <c r="A322" s="66" t="s">
        <v>112</v>
      </c>
      <c r="B322" s="136" t="s">
        <v>163</v>
      </c>
      <c r="C322" s="66" t="s">
        <v>102</v>
      </c>
      <c r="D322" s="66" t="s">
        <v>107</v>
      </c>
      <c r="E322" t="s">
        <v>124</v>
      </c>
      <c r="F322" s="123" t="s">
        <v>17</v>
      </c>
      <c r="G322" s="123">
        <v>8.716394333710878E-8</v>
      </c>
      <c r="H322" s="123" t="s">
        <v>67</v>
      </c>
      <c r="I322" s="123" t="s">
        <v>68</v>
      </c>
      <c r="J322" s="123" t="s">
        <v>69</v>
      </c>
      <c r="K322" s="123" t="s">
        <v>62</v>
      </c>
      <c r="L322" s="123" t="s">
        <v>106</v>
      </c>
      <c r="M322" s="123" t="s">
        <v>72</v>
      </c>
    </row>
    <row r="323" spans="1:13">
      <c r="A323" s="66" t="s">
        <v>112</v>
      </c>
      <c r="B323" s="136" t="s">
        <v>163</v>
      </c>
      <c r="C323" s="66" t="s">
        <v>102</v>
      </c>
      <c r="D323" s="66" t="s">
        <v>107</v>
      </c>
      <c r="E323" t="s">
        <v>124</v>
      </c>
      <c r="F323" s="123" t="s">
        <v>18</v>
      </c>
      <c r="G323" s="123">
        <v>6.8791270933369332E-8</v>
      </c>
      <c r="H323" s="123" t="s">
        <v>67</v>
      </c>
      <c r="I323" s="123" t="s">
        <v>68</v>
      </c>
      <c r="J323" s="123" t="s">
        <v>69</v>
      </c>
      <c r="K323" s="123" t="s">
        <v>62</v>
      </c>
      <c r="L323" s="123" t="s">
        <v>106</v>
      </c>
      <c r="M323" s="123" t="s">
        <v>72</v>
      </c>
    </row>
    <row r="324" spans="1:13">
      <c r="A324" s="66" t="s">
        <v>112</v>
      </c>
      <c r="B324" s="136" t="s">
        <v>163</v>
      </c>
      <c r="C324" s="66" t="s">
        <v>102</v>
      </c>
      <c r="D324" s="66" t="s">
        <v>107</v>
      </c>
      <c r="E324" t="s">
        <v>124</v>
      </c>
      <c r="F324" s="123" t="s">
        <v>92</v>
      </c>
      <c r="G324" s="123">
        <v>9.2364945376813452E-6</v>
      </c>
      <c r="H324" s="123" t="s">
        <v>67</v>
      </c>
      <c r="I324" s="123" t="s">
        <v>68</v>
      </c>
      <c r="J324" s="123" t="s">
        <v>69</v>
      </c>
      <c r="K324" s="123" t="s">
        <v>62</v>
      </c>
      <c r="L324" s="123" t="s">
        <v>106</v>
      </c>
      <c r="M324" s="123" t="s">
        <v>72</v>
      </c>
    </row>
    <row r="325" spans="1:13">
      <c r="A325" s="66" t="s">
        <v>112</v>
      </c>
      <c r="B325" s="136" t="s">
        <v>163</v>
      </c>
      <c r="C325" s="66" t="s">
        <v>102</v>
      </c>
      <c r="D325" s="66" t="s">
        <v>107</v>
      </c>
      <c r="E325" t="s">
        <v>124</v>
      </c>
      <c r="F325" s="123" t="s">
        <v>20</v>
      </c>
      <c r="G325" s="123">
        <v>1.0341777251046093E-8</v>
      </c>
      <c r="H325" s="123" t="s">
        <v>67</v>
      </c>
      <c r="I325" s="123" t="s">
        <v>68</v>
      </c>
      <c r="J325" s="123" t="s">
        <v>69</v>
      </c>
      <c r="K325" s="123" t="s">
        <v>62</v>
      </c>
      <c r="L325" s="123" t="s">
        <v>106</v>
      </c>
      <c r="M325" s="123" t="s">
        <v>72</v>
      </c>
    </row>
    <row r="326" spans="1:13">
      <c r="A326" s="66" t="s">
        <v>112</v>
      </c>
      <c r="B326" s="136" t="s">
        <v>163</v>
      </c>
      <c r="C326" s="66" t="s">
        <v>102</v>
      </c>
      <c r="D326" s="66" t="s">
        <v>107</v>
      </c>
      <c r="E326" t="s">
        <v>124</v>
      </c>
      <c r="F326" s="123" t="s">
        <v>21</v>
      </c>
      <c r="G326" s="123">
        <v>1.6562160261813558E-3</v>
      </c>
      <c r="H326" s="123" t="s">
        <v>67</v>
      </c>
      <c r="I326" s="123" t="s">
        <v>68</v>
      </c>
      <c r="J326" s="123" t="s">
        <v>69</v>
      </c>
      <c r="K326" s="123" t="s">
        <v>62</v>
      </c>
      <c r="L326" s="123" t="s">
        <v>106</v>
      </c>
      <c r="M326" s="123" t="s">
        <v>118</v>
      </c>
    </row>
    <row r="327" spans="1:13">
      <c r="A327" s="66" t="s">
        <v>112</v>
      </c>
      <c r="B327" s="136" t="s">
        <v>163</v>
      </c>
      <c r="C327" s="66" t="s">
        <v>102</v>
      </c>
      <c r="D327" s="66" t="s">
        <v>107</v>
      </c>
      <c r="E327" t="s">
        <v>124</v>
      </c>
      <c r="F327" s="123" t="s">
        <v>103</v>
      </c>
      <c r="G327" s="123">
        <v>2.0442400679647918E-4</v>
      </c>
      <c r="H327" s="123" t="s">
        <v>67</v>
      </c>
      <c r="I327" s="123" t="s">
        <v>68</v>
      </c>
      <c r="J327" s="123" t="s">
        <v>69</v>
      </c>
      <c r="K327" s="123" t="s">
        <v>62</v>
      </c>
      <c r="L327" s="123" t="s">
        <v>106</v>
      </c>
      <c r="M327" s="123" t="s">
        <v>72</v>
      </c>
    </row>
    <row r="328" spans="1:13">
      <c r="A328" s="66" t="s">
        <v>112</v>
      </c>
      <c r="B328" s="136" t="s">
        <v>163</v>
      </c>
      <c r="C328" s="66" t="s">
        <v>102</v>
      </c>
      <c r="D328" s="66" t="s">
        <v>146</v>
      </c>
      <c r="E328" t="s">
        <v>124</v>
      </c>
      <c r="F328" s="123" t="s">
        <v>8</v>
      </c>
      <c r="G328" s="123">
        <v>2.2371861112067629E-7</v>
      </c>
      <c r="H328" s="123" t="s">
        <v>67</v>
      </c>
      <c r="I328" s="123" t="s">
        <v>68</v>
      </c>
      <c r="J328" s="123" t="s">
        <v>69</v>
      </c>
      <c r="K328" s="123" t="s">
        <v>62</v>
      </c>
      <c r="L328" s="123" t="s">
        <v>115</v>
      </c>
      <c r="M328" s="123" t="s">
        <v>72</v>
      </c>
    </row>
    <row r="329" spans="1:13">
      <c r="A329" s="66" t="s">
        <v>112</v>
      </c>
      <c r="B329" s="136" t="s">
        <v>163</v>
      </c>
      <c r="C329" s="66" t="s">
        <v>102</v>
      </c>
      <c r="D329" s="66" t="s">
        <v>146</v>
      </c>
      <c r="E329" t="s">
        <v>124</v>
      </c>
      <c r="F329" s="123" t="s">
        <v>12</v>
      </c>
      <c r="G329" s="123">
        <v>1.2528369594425612E-6</v>
      </c>
      <c r="H329" s="123" t="s">
        <v>67</v>
      </c>
      <c r="I329" s="123" t="s">
        <v>68</v>
      </c>
      <c r="J329" s="123" t="s">
        <v>69</v>
      </c>
      <c r="K329" s="123" t="s">
        <v>62</v>
      </c>
      <c r="L329" s="123" t="s">
        <v>113</v>
      </c>
      <c r="M329" s="123" t="s">
        <v>72</v>
      </c>
    </row>
    <row r="330" spans="1:13">
      <c r="A330" s="66" t="s">
        <v>112</v>
      </c>
      <c r="B330" s="136" t="s">
        <v>163</v>
      </c>
      <c r="C330" s="66" t="s">
        <v>102</v>
      </c>
      <c r="D330" s="66" t="s">
        <v>146</v>
      </c>
      <c r="E330" t="s">
        <v>124</v>
      </c>
      <c r="F330" s="123" t="s">
        <v>13</v>
      </c>
      <c r="G330" s="123">
        <v>1.6710712438962271E-6</v>
      </c>
      <c r="H330" s="123" t="s">
        <v>67</v>
      </c>
      <c r="I330" s="123" t="s">
        <v>68</v>
      </c>
      <c r="J330" s="123" t="s">
        <v>69</v>
      </c>
      <c r="K330" s="123" t="s">
        <v>62</v>
      </c>
      <c r="L330" s="123" t="s">
        <v>113</v>
      </c>
      <c r="M330" s="123" t="s">
        <v>72</v>
      </c>
    </row>
    <row r="331" spans="1:13">
      <c r="A331" s="66" t="s">
        <v>112</v>
      </c>
      <c r="B331" s="136" t="s">
        <v>163</v>
      </c>
      <c r="C331" s="66" t="s">
        <v>102</v>
      </c>
      <c r="D331" s="66" t="s">
        <v>146</v>
      </c>
      <c r="E331" t="s">
        <v>124</v>
      </c>
      <c r="F331" s="123" t="s">
        <v>14</v>
      </c>
      <c r="G331" s="123">
        <v>1.2977857549662683E-7</v>
      </c>
      <c r="H331" s="123" t="s">
        <v>67</v>
      </c>
      <c r="I331" s="123" t="s">
        <v>68</v>
      </c>
      <c r="J331" s="123" t="s">
        <v>69</v>
      </c>
      <c r="K331" s="123" t="s">
        <v>62</v>
      </c>
      <c r="L331" s="123" t="s">
        <v>113</v>
      </c>
      <c r="M331" s="123" t="s">
        <v>72</v>
      </c>
    </row>
    <row r="332" spans="1:13">
      <c r="A332" s="66" t="s">
        <v>112</v>
      </c>
      <c r="B332" s="136" t="s">
        <v>163</v>
      </c>
      <c r="C332" s="66" t="s">
        <v>102</v>
      </c>
      <c r="D332" s="66" t="s">
        <v>146</v>
      </c>
      <c r="E332" t="s">
        <v>124</v>
      </c>
      <c r="F332" s="123" t="s">
        <v>15</v>
      </c>
      <c r="G332" s="123">
        <v>1.1943630293277883E-7</v>
      </c>
      <c r="H332" s="123" t="s">
        <v>67</v>
      </c>
      <c r="I332" s="123" t="s">
        <v>68</v>
      </c>
      <c r="J332" s="123" t="s">
        <v>69</v>
      </c>
      <c r="K332" s="123" t="s">
        <v>62</v>
      </c>
      <c r="L332" s="123" t="s">
        <v>113</v>
      </c>
      <c r="M332" s="123" t="s">
        <v>72</v>
      </c>
    </row>
    <row r="333" spans="1:13">
      <c r="A333" s="66" t="s">
        <v>112</v>
      </c>
      <c r="B333" s="136" t="s">
        <v>163</v>
      </c>
      <c r="C333" s="66" t="s">
        <v>102</v>
      </c>
      <c r="D333" s="66" t="s">
        <v>146</v>
      </c>
      <c r="E333" t="s">
        <v>124</v>
      </c>
      <c r="F333" s="123" t="s">
        <v>16</v>
      </c>
      <c r="G333" s="123">
        <v>4.6198723891132075E-7</v>
      </c>
      <c r="H333" s="123" t="s">
        <v>67</v>
      </c>
      <c r="I333" s="123" t="s">
        <v>68</v>
      </c>
      <c r="J333" s="123" t="s">
        <v>69</v>
      </c>
      <c r="K333" s="123" t="s">
        <v>62</v>
      </c>
      <c r="L333" s="123" t="s">
        <v>113</v>
      </c>
      <c r="M333" s="123" t="s">
        <v>72</v>
      </c>
    </row>
    <row r="334" spans="1:13">
      <c r="A334" s="66" t="s">
        <v>112</v>
      </c>
      <c r="B334" s="136" t="s">
        <v>163</v>
      </c>
      <c r="C334" s="66" t="s">
        <v>102</v>
      </c>
      <c r="D334" s="66" t="s">
        <v>146</v>
      </c>
      <c r="E334" t="s">
        <v>124</v>
      </c>
      <c r="F334" s="123" t="s">
        <v>17</v>
      </c>
      <c r="G334" s="123">
        <v>2.6086105697999498E-8</v>
      </c>
      <c r="H334" s="123" t="s">
        <v>67</v>
      </c>
      <c r="I334" s="123" t="s">
        <v>68</v>
      </c>
      <c r="J334" s="123" t="s">
        <v>69</v>
      </c>
      <c r="K334" s="123" t="s">
        <v>62</v>
      </c>
      <c r="L334" s="123" t="s">
        <v>113</v>
      </c>
      <c r="M334" s="123" t="s">
        <v>72</v>
      </c>
    </row>
    <row r="335" spans="1:13">
      <c r="A335" s="66" t="s">
        <v>112</v>
      </c>
      <c r="B335" s="136" t="s">
        <v>163</v>
      </c>
      <c r="C335" s="66" t="s">
        <v>102</v>
      </c>
      <c r="D335" s="66" t="s">
        <v>146</v>
      </c>
      <c r="E335" t="s">
        <v>124</v>
      </c>
      <c r="F335" s="123" t="s">
        <v>18</v>
      </c>
      <c r="G335" s="123">
        <v>5.4792319082194248E-8</v>
      </c>
      <c r="H335" s="123" t="s">
        <v>67</v>
      </c>
      <c r="I335" s="123" t="s">
        <v>68</v>
      </c>
      <c r="J335" s="123" t="s">
        <v>69</v>
      </c>
      <c r="K335" s="123" t="s">
        <v>62</v>
      </c>
      <c r="L335" s="123" t="s">
        <v>113</v>
      </c>
      <c r="M335" s="123" t="s">
        <v>72</v>
      </c>
    </row>
    <row r="336" spans="1:13">
      <c r="A336" s="66" t="s">
        <v>112</v>
      </c>
      <c r="B336" s="136" t="s">
        <v>163</v>
      </c>
      <c r="C336" s="66" t="s">
        <v>102</v>
      </c>
      <c r="D336" s="66" t="s">
        <v>146</v>
      </c>
      <c r="E336" t="s">
        <v>124</v>
      </c>
      <c r="F336" s="123" t="s">
        <v>92</v>
      </c>
      <c r="G336" s="123">
        <v>6.4464956697616379E-6</v>
      </c>
      <c r="H336" s="123" t="s">
        <v>67</v>
      </c>
      <c r="I336" s="123" t="s">
        <v>68</v>
      </c>
      <c r="J336" s="123" t="s">
        <v>69</v>
      </c>
      <c r="K336" s="123" t="s">
        <v>62</v>
      </c>
      <c r="L336" s="123" t="s">
        <v>113</v>
      </c>
      <c r="M336" s="123" t="s">
        <v>72</v>
      </c>
    </row>
    <row r="337" spans="1:13">
      <c r="A337" s="66" t="s">
        <v>112</v>
      </c>
      <c r="B337" s="136" t="s">
        <v>163</v>
      </c>
      <c r="C337" s="66" t="s">
        <v>102</v>
      </c>
      <c r="D337" s="66" t="s">
        <v>146</v>
      </c>
      <c r="E337" t="s">
        <v>124</v>
      </c>
      <c r="F337" s="123" t="s">
        <v>20</v>
      </c>
      <c r="G337" s="123">
        <v>1.6319865267001385E-8</v>
      </c>
      <c r="H337" s="123" t="s">
        <v>67</v>
      </c>
      <c r="I337" s="123" t="s">
        <v>68</v>
      </c>
      <c r="J337" s="123" t="s">
        <v>69</v>
      </c>
      <c r="K337" s="123" t="s">
        <v>62</v>
      </c>
      <c r="L337" s="123" t="s">
        <v>113</v>
      </c>
      <c r="M337" s="123" t="s">
        <v>72</v>
      </c>
    </row>
    <row r="338" spans="1:13">
      <c r="A338" s="66" t="s">
        <v>112</v>
      </c>
      <c r="B338" s="136" t="s">
        <v>163</v>
      </c>
      <c r="C338" s="66" t="s">
        <v>102</v>
      </c>
      <c r="D338" s="66" t="s">
        <v>146</v>
      </c>
      <c r="E338" t="s">
        <v>124</v>
      </c>
      <c r="F338" s="123" t="s">
        <v>21</v>
      </c>
      <c r="G338" s="123">
        <v>1.8751731774806681E-3</v>
      </c>
      <c r="H338" s="123" t="s">
        <v>67</v>
      </c>
      <c r="I338" s="123" t="s">
        <v>68</v>
      </c>
      <c r="J338" s="123" t="s">
        <v>69</v>
      </c>
      <c r="K338" s="123" t="s">
        <v>62</v>
      </c>
      <c r="L338" s="123" t="s">
        <v>113</v>
      </c>
      <c r="M338" s="123" t="s">
        <v>119</v>
      </c>
    </row>
    <row r="339" spans="1:13">
      <c r="A339" s="66" t="s">
        <v>112</v>
      </c>
      <c r="B339" s="136" t="s">
        <v>163</v>
      </c>
      <c r="C339" s="66" t="s">
        <v>102</v>
      </c>
      <c r="D339" s="66" t="s">
        <v>146</v>
      </c>
      <c r="E339" t="s">
        <v>124</v>
      </c>
      <c r="F339" s="123" t="s">
        <v>103</v>
      </c>
      <c r="G339" s="123">
        <v>9.1306961293816243E-6</v>
      </c>
      <c r="H339" s="123" t="s">
        <v>67</v>
      </c>
      <c r="I339" s="123" t="s">
        <v>68</v>
      </c>
      <c r="J339" s="123" t="s">
        <v>69</v>
      </c>
      <c r="K339" s="123" t="s">
        <v>62</v>
      </c>
      <c r="L339" s="123" t="s">
        <v>113</v>
      </c>
      <c r="M339" s="123" t="s">
        <v>72</v>
      </c>
    </row>
    <row r="340" spans="1:13">
      <c r="A340" s="66" t="s">
        <v>112</v>
      </c>
      <c r="B340" s="136" t="s">
        <v>163</v>
      </c>
      <c r="C340" s="66" t="s">
        <v>102</v>
      </c>
      <c r="D340" s="66" t="s">
        <v>125</v>
      </c>
      <c r="E340" t="s">
        <v>124</v>
      </c>
      <c r="F340" s="123" t="s">
        <v>8</v>
      </c>
      <c r="G340" s="123">
        <v>4.1706161137440768E-6</v>
      </c>
      <c r="H340" s="123" t="s">
        <v>67</v>
      </c>
      <c r="I340" s="123" t="s">
        <v>68</v>
      </c>
      <c r="J340" s="123" t="s">
        <v>69</v>
      </c>
      <c r="K340" s="123" t="s">
        <v>62</v>
      </c>
      <c r="L340" s="123" t="s">
        <v>114</v>
      </c>
      <c r="M340" s="123" t="s">
        <v>72</v>
      </c>
    </row>
    <row r="341" spans="1:13">
      <c r="A341" s="66" t="s">
        <v>112</v>
      </c>
      <c r="B341" s="136" t="s">
        <v>163</v>
      </c>
      <c r="C341" s="66" t="s">
        <v>102</v>
      </c>
      <c r="D341" s="66" t="s">
        <v>125</v>
      </c>
      <c r="E341" t="s">
        <v>124</v>
      </c>
      <c r="F341" s="123" t="s">
        <v>12</v>
      </c>
      <c r="G341" s="123">
        <v>1.1374407582938388E-6</v>
      </c>
      <c r="H341" s="123" t="s">
        <v>67</v>
      </c>
      <c r="I341" s="123" t="s">
        <v>68</v>
      </c>
      <c r="J341" s="123" t="s">
        <v>69</v>
      </c>
      <c r="K341" s="123" t="s">
        <v>62</v>
      </c>
      <c r="L341" s="123" t="s">
        <v>114</v>
      </c>
      <c r="M341" s="123" t="s">
        <v>72</v>
      </c>
    </row>
    <row r="342" spans="1:13">
      <c r="A342" s="66" t="s">
        <v>112</v>
      </c>
      <c r="B342" s="136" t="s">
        <v>163</v>
      </c>
      <c r="C342" s="66" t="s">
        <v>102</v>
      </c>
      <c r="D342" s="66" t="s">
        <v>125</v>
      </c>
      <c r="E342" t="s">
        <v>124</v>
      </c>
      <c r="F342" s="123" t="s">
        <v>13</v>
      </c>
      <c r="G342" s="123">
        <v>1.4654028436018959E-6</v>
      </c>
      <c r="H342" s="123" t="s">
        <v>67</v>
      </c>
      <c r="I342" s="123" t="s">
        <v>68</v>
      </c>
      <c r="J342" s="123" t="s">
        <v>69</v>
      </c>
      <c r="K342" s="123" t="s">
        <v>62</v>
      </c>
      <c r="L342" s="123" t="s">
        <v>114</v>
      </c>
      <c r="M342" s="123" t="s">
        <v>72</v>
      </c>
    </row>
    <row r="343" spans="1:13">
      <c r="A343" s="66" t="s">
        <v>112</v>
      </c>
      <c r="B343" s="136" t="s">
        <v>163</v>
      </c>
      <c r="C343" s="66" t="s">
        <v>102</v>
      </c>
      <c r="D343" s="66" t="s">
        <v>125</v>
      </c>
      <c r="E343" t="s">
        <v>124</v>
      </c>
      <c r="F343" s="123" t="s">
        <v>14</v>
      </c>
      <c r="G343" s="123">
        <v>1.8957345971563982E-8</v>
      </c>
      <c r="H343" s="123" t="s">
        <v>67</v>
      </c>
      <c r="I343" s="123" t="s">
        <v>68</v>
      </c>
      <c r="J343" s="123" t="s">
        <v>69</v>
      </c>
      <c r="K343" s="123" t="s">
        <v>62</v>
      </c>
      <c r="L343" s="123" t="s">
        <v>114</v>
      </c>
      <c r="M343" s="123" t="s">
        <v>72</v>
      </c>
    </row>
    <row r="344" spans="1:13">
      <c r="A344" s="66" t="s">
        <v>112</v>
      </c>
      <c r="B344" s="136" t="s">
        <v>163</v>
      </c>
      <c r="C344" s="66" t="s">
        <v>102</v>
      </c>
      <c r="D344" s="66" t="s">
        <v>125</v>
      </c>
      <c r="E344" t="s">
        <v>124</v>
      </c>
      <c r="F344" s="123" t="s">
        <v>15</v>
      </c>
      <c r="G344" s="123">
        <v>9.4786729857819912E-9</v>
      </c>
      <c r="H344" s="123" t="s">
        <v>67</v>
      </c>
      <c r="I344" s="123" t="s">
        <v>68</v>
      </c>
      <c r="J344" s="123" t="s">
        <v>69</v>
      </c>
      <c r="K344" s="123" t="s">
        <v>62</v>
      </c>
      <c r="L344" s="123" t="s">
        <v>114</v>
      </c>
      <c r="M344" s="123" t="s">
        <v>72</v>
      </c>
    </row>
    <row r="345" spans="1:13">
      <c r="A345" s="66" t="s">
        <v>112</v>
      </c>
      <c r="B345" s="136" t="s">
        <v>163</v>
      </c>
      <c r="C345" s="66" t="s">
        <v>102</v>
      </c>
      <c r="D345" s="66" t="s">
        <v>125</v>
      </c>
      <c r="E345" t="s">
        <v>124</v>
      </c>
      <c r="F345" s="123" t="s">
        <v>16</v>
      </c>
      <c r="G345" s="123">
        <v>9.5630331753554509E-6</v>
      </c>
      <c r="H345" s="123" t="s">
        <v>67</v>
      </c>
      <c r="I345" s="123" t="s">
        <v>68</v>
      </c>
      <c r="J345" s="123" t="s">
        <v>69</v>
      </c>
      <c r="K345" s="123" t="s">
        <v>62</v>
      </c>
      <c r="L345" s="123" t="s">
        <v>114</v>
      </c>
      <c r="M345" s="123" t="s">
        <v>72</v>
      </c>
    </row>
    <row r="346" spans="1:13">
      <c r="A346" s="66" t="s">
        <v>112</v>
      </c>
      <c r="B346" s="136" t="s">
        <v>163</v>
      </c>
      <c r="C346" s="66" t="s">
        <v>102</v>
      </c>
      <c r="D346" s="66" t="s">
        <v>125</v>
      </c>
      <c r="E346" t="s">
        <v>124</v>
      </c>
      <c r="F346" s="123" t="s">
        <v>17</v>
      </c>
      <c r="G346" s="123">
        <v>0</v>
      </c>
      <c r="H346" s="123" t="s">
        <v>67</v>
      </c>
      <c r="I346" s="123" t="s">
        <v>68</v>
      </c>
      <c r="J346" s="123" t="s">
        <v>69</v>
      </c>
      <c r="K346" s="123" t="s">
        <v>62</v>
      </c>
      <c r="L346" s="123" t="s">
        <v>114</v>
      </c>
      <c r="M346" s="123" t="s">
        <v>72</v>
      </c>
    </row>
    <row r="347" spans="1:13">
      <c r="A347" s="66" t="s">
        <v>112</v>
      </c>
      <c r="B347" s="136" t="s">
        <v>163</v>
      </c>
      <c r="C347" s="66" t="s">
        <v>102</v>
      </c>
      <c r="D347" s="66" t="s">
        <v>125</v>
      </c>
      <c r="E347" t="s">
        <v>124</v>
      </c>
      <c r="F347" s="123" t="s">
        <v>18</v>
      </c>
      <c r="G347" s="123">
        <v>0</v>
      </c>
      <c r="H347" s="123" t="s">
        <v>67</v>
      </c>
      <c r="I347" s="123" t="s">
        <v>68</v>
      </c>
      <c r="J347" s="123" t="s">
        <v>69</v>
      </c>
      <c r="K347" s="123" t="s">
        <v>62</v>
      </c>
      <c r="L347" s="123" t="s">
        <v>114</v>
      </c>
      <c r="M347" s="123" t="s">
        <v>72</v>
      </c>
    </row>
    <row r="348" spans="1:13">
      <c r="A348" s="66" t="s">
        <v>112</v>
      </c>
      <c r="B348" s="136" t="s">
        <v>163</v>
      </c>
      <c r="C348" s="66" t="s">
        <v>102</v>
      </c>
      <c r="D348" s="66" t="s">
        <v>125</v>
      </c>
      <c r="E348" t="s">
        <v>124</v>
      </c>
      <c r="F348" s="123" t="s">
        <v>92</v>
      </c>
      <c r="G348" s="123">
        <v>0</v>
      </c>
      <c r="H348" s="123" t="s">
        <v>67</v>
      </c>
      <c r="I348" s="123" t="s">
        <v>68</v>
      </c>
      <c r="J348" s="123" t="s">
        <v>69</v>
      </c>
      <c r="K348" s="123" t="s">
        <v>62</v>
      </c>
      <c r="L348" s="123" t="s">
        <v>114</v>
      </c>
      <c r="M348" s="123" t="s">
        <v>72</v>
      </c>
    </row>
    <row r="349" spans="1:13">
      <c r="A349" s="66" t="s">
        <v>112</v>
      </c>
      <c r="B349" s="136" t="s">
        <v>163</v>
      </c>
      <c r="C349" s="66" t="s">
        <v>102</v>
      </c>
      <c r="D349" s="66" t="s">
        <v>125</v>
      </c>
      <c r="E349" t="s">
        <v>124</v>
      </c>
      <c r="F349" s="123" t="s">
        <v>20</v>
      </c>
      <c r="G349" s="123">
        <v>0</v>
      </c>
      <c r="H349" s="123" t="s">
        <v>67</v>
      </c>
      <c r="I349" s="123" t="s">
        <v>68</v>
      </c>
      <c r="J349" s="123" t="s">
        <v>69</v>
      </c>
      <c r="K349" s="123" t="s">
        <v>62</v>
      </c>
      <c r="L349" s="123" t="s">
        <v>114</v>
      </c>
      <c r="M349" s="123" t="s">
        <v>72</v>
      </c>
    </row>
    <row r="350" spans="1:13">
      <c r="A350" s="66" t="s">
        <v>112</v>
      </c>
      <c r="B350" s="136" t="s">
        <v>163</v>
      </c>
      <c r="C350" s="66" t="s">
        <v>102</v>
      </c>
      <c r="D350" s="66" t="s">
        <v>125</v>
      </c>
      <c r="E350" t="s">
        <v>124</v>
      </c>
      <c r="F350" s="123" t="s">
        <v>21</v>
      </c>
      <c r="G350" s="123">
        <v>5.0968940884982576E-4</v>
      </c>
      <c r="H350" s="123" t="s">
        <v>67</v>
      </c>
      <c r="I350" s="123" t="s">
        <v>68</v>
      </c>
      <c r="J350" s="123" t="s">
        <v>69</v>
      </c>
      <c r="K350" s="123" t="s">
        <v>62</v>
      </c>
      <c r="L350" s="123" t="s">
        <v>114</v>
      </c>
      <c r="M350" s="123" t="s">
        <v>119</v>
      </c>
    </row>
    <row r="351" spans="1:13">
      <c r="A351" s="66" t="s">
        <v>112</v>
      </c>
      <c r="B351" s="136" t="s">
        <v>163</v>
      </c>
      <c r="C351" s="66" t="s">
        <v>102</v>
      </c>
      <c r="D351" s="66" t="s">
        <v>125</v>
      </c>
      <c r="E351" t="s">
        <v>124</v>
      </c>
      <c r="F351" s="123" t="s">
        <v>103</v>
      </c>
      <c r="G351" s="123">
        <v>0</v>
      </c>
      <c r="H351" s="123" t="s">
        <v>67</v>
      </c>
      <c r="I351" s="123" t="s">
        <v>68</v>
      </c>
      <c r="J351" s="123" t="s">
        <v>69</v>
      </c>
      <c r="K351" s="123" t="s">
        <v>62</v>
      </c>
      <c r="L351" s="123" t="s">
        <v>114</v>
      </c>
      <c r="M351" s="123" t="s">
        <v>72</v>
      </c>
    </row>
    <row r="352" spans="1:13">
      <c r="A352" s="66" t="s">
        <v>160</v>
      </c>
      <c r="B352" s="136" t="s">
        <v>163</v>
      </c>
      <c r="C352" s="66" t="s">
        <v>102</v>
      </c>
      <c r="D352" s="66" t="s">
        <v>107</v>
      </c>
      <c r="E352" t="s">
        <v>126</v>
      </c>
      <c r="F352" s="127" t="s">
        <v>126</v>
      </c>
      <c r="G352" s="66">
        <f>0.48*G212+0.52*G282</f>
        <v>2.4958814905939403E-4</v>
      </c>
      <c r="H352" s="66" t="s">
        <v>63</v>
      </c>
      <c r="I352" s="66" t="s">
        <v>64</v>
      </c>
      <c r="J352" s="66" t="s">
        <v>65</v>
      </c>
      <c r="K352" s="127" t="s">
        <v>62</v>
      </c>
      <c r="L352" s="66" t="s">
        <v>109</v>
      </c>
      <c r="M352" s="66" t="s">
        <v>167</v>
      </c>
    </row>
    <row r="353" spans="1:13">
      <c r="A353" s="66" t="s">
        <v>159</v>
      </c>
      <c r="B353" s="136" t="s">
        <v>163</v>
      </c>
      <c r="C353" s="66" t="s">
        <v>102</v>
      </c>
      <c r="D353" s="66" t="s">
        <v>107</v>
      </c>
      <c r="E353" t="s">
        <v>127</v>
      </c>
      <c r="F353" s="127" t="s">
        <v>127</v>
      </c>
      <c r="G353" s="66">
        <f t="shared" ref="G353:G416" si="2">0.48*G213+0.52*G283</f>
        <v>2.745469639653335E-3</v>
      </c>
      <c r="H353" s="66" t="s">
        <v>63</v>
      </c>
      <c r="I353" s="66" t="s">
        <v>64</v>
      </c>
      <c r="J353" s="66" t="s">
        <v>65</v>
      </c>
      <c r="K353" s="127" t="s">
        <v>62</v>
      </c>
      <c r="L353" s="66" t="s">
        <v>109</v>
      </c>
      <c r="M353" s="66" t="s">
        <v>168</v>
      </c>
    </row>
    <row r="354" spans="1:13">
      <c r="A354" s="66" t="s">
        <v>159</v>
      </c>
      <c r="B354" s="136" t="s">
        <v>163</v>
      </c>
      <c r="C354" s="66" t="s">
        <v>102</v>
      </c>
      <c r="D354" s="66" t="s">
        <v>107</v>
      </c>
      <c r="E354" t="s">
        <v>128</v>
      </c>
      <c r="F354" s="127" t="s">
        <v>128</v>
      </c>
      <c r="G354" s="66">
        <f t="shared" si="2"/>
        <v>2.4958814905939403E-4</v>
      </c>
      <c r="H354" s="66" t="s">
        <v>63</v>
      </c>
      <c r="I354" s="66" t="s">
        <v>64</v>
      </c>
      <c r="J354" s="66" t="s">
        <v>65</v>
      </c>
      <c r="K354" s="127" t="s">
        <v>62</v>
      </c>
      <c r="L354" s="66" t="s">
        <v>109</v>
      </c>
      <c r="M354" s="66" t="s">
        <v>169</v>
      </c>
    </row>
    <row r="355" spans="1:13">
      <c r="A355" s="66" t="s">
        <v>159</v>
      </c>
      <c r="B355" s="136" t="s">
        <v>163</v>
      </c>
      <c r="C355" s="66" t="s">
        <v>102</v>
      </c>
      <c r="D355" s="66" t="s">
        <v>107</v>
      </c>
      <c r="E355" t="s">
        <v>129</v>
      </c>
      <c r="F355" s="127" t="s">
        <v>129</v>
      </c>
      <c r="G355" s="66">
        <f t="shared" si="2"/>
        <v>2.1464580819107883E-2</v>
      </c>
      <c r="H355" s="66" t="s">
        <v>63</v>
      </c>
      <c r="I355" s="66" t="s">
        <v>64</v>
      </c>
      <c r="J355" s="66" t="s">
        <v>65</v>
      </c>
      <c r="K355" s="127" t="s">
        <v>62</v>
      </c>
      <c r="L355" s="66" t="s">
        <v>109</v>
      </c>
      <c r="M355" s="66" t="s">
        <v>170</v>
      </c>
    </row>
    <row r="356" spans="1:13">
      <c r="A356" s="66" t="s">
        <v>159</v>
      </c>
      <c r="B356" s="136" t="s">
        <v>163</v>
      </c>
      <c r="C356" s="66" t="s">
        <v>102</v>
      </c>
      <c r="D356" s="66" t="s">
        <v>107</v>
      </c>
      <c r="E356" t="s">
        <v>130</v>
      </c>
      <c r="F356" s="127" t="s">
        <v>130</v>
      </c>
      <c r="G356" s="66">
        <f t="shared" si="2"/>
        <v>1.5471055042627082E-3</v>
      </c>
      <c r="H356" s="66" t="s">
        <v>63</v>
      </c>
      <c r="I356" s="66" t="s">
        <v>64</v>
      </c>
      <c r="J356" s="66" t="s">
        <v>65</v>
      </c>
      <c r="K356" s="127" t="s">
        <v>62</v>
      </c>
      <c r="L356" s="66" t="s">
        <v>109</v>
      </c>
      <c r="M356" s="66" t="s">
        <v>171</v>
      </c>
    </row>
    <row r="357" spans="1:13">
      <c r="A357" s="66" t="s">
        <v>159</v>
      </c>
      <c r="B357" s="136" t="s">
        <v>163</v>
      </c>
      <c r="C357" s="66" t="s">
        <v>102</v>
      </c>
      <c r="D357" s="66" t="s">
        <v>107</v>
      </c>
      <c r="E357" t="s">
        <v>7</v>
      </c>
      <c r="F357" s="127" t="s">
        <v>7</v>
      </c>
      <c r="G357" s="66">
        <f t="shared" si="2"/>
        <v>2.4958814905938861E-4</v>
      </c>
      <c r="H357" s="66" t="s">
        <v>63</v>
      </c>
      <c r="I357" s="66" t="s">
        <v>64</v>
      </c>
      <c r="J357" s="66" t="s">
        <v>65</v>
      </c>
      <c r="K357" s="127" t="s">
        <v>62</v>
      </c>
      <c r="L357" s="66" t="s">
        <v>109</v>
      </c>
      <c r="M357" s="66" t="s">
        <v>172</v>
      </c>
    </row>
    <row r="358" spans="1:13">
      <c r="A358" s="66" t="s">
        <v>159</v>
      </c>
      <c r="B358" s="136" t="s">
        <v>163</v>
      </c>
      <c r="C358" s="66" t="s">
        <v>102</v>
      </c>
      <c r="D358" s="66" t="s">
        <v>107</v>
      </c>
      <c r="E358" t="s">
        <v>131</v>
      </c>
      <c r="F358" s="127" t="s">
        <v>131</v>
      </c>
      <c r="G358" s="66">
        <f t="shared" si="2"/>
        <v>1.0455976781043109E-2</v>
      </c>
      <c r="H358" s="66" t="s">
        <v>63</v>
      </c>
      <c r="I358" s="66" t="s">
        <v>64</v>
      </c>
      <c r="J358" s="66" t="s">
        <v>65</v>
      </c>
      <c r="K358" s="127" t="s">
        <v>62</v>
      </c>
      <c r="L358" s="66" t="s">
        <v>109</v>
      </c>
      <c r="M358" s="66" t="s">
        <v>173</v>
      </c>
    </row>
    <row r="359" spans="1:13">
      <c r="A359" s="66" t="s">
        <v>159</v>
      </c>
      <c r="B359" s="136" t="s">
        <v>163</v>
      </c>
      <c r="C359" s="66" t="s">
        <v>102</v>
      </c>
      <c r="D359" s="66" t="s">
        <v>108</v>
      </c>
      <c r="E359" t="s">
        <v>127</v>
      </c>
      <c r="F359" s="127" t="s">
        <v>127</v>
      </c>
      <c r="G359" s="66">
        <f t="shared" si="2"/>
        <v>2.7211559061190326E-4</v>
      </c>
      <c r="H359" s="66" t="s">
        <v>63</v>
      </c>
      <c r="I359" s="66" t="s">
        <v>64</v>
      </c>
      <c r="J359" s="66" t="s">
        <v>65</v>
      </c>
      <c r="K359" s="127" t="s">
        <v>62</v>
      </c>
      <c r="L359" s="66" t="s">
        <v>110</v>
      </c>
      <c r="M359" s="66" t="s">
        <v>168</v>
      </c>
    </row>
    <row r="360" spans="1:13">
      <c r="A360" s="66" t="s">
        <v>159</v>
      </c>
      <c r="B360" s="136" t="s">
        <v>163</v>
      </c>
      <c r="C360" s="66" t="s">
        <v>102</v>
      </c>
      <c r="D360" s="66" t="s">
        <v>108</v>
      </c>
      <c r="E360" t="s">
        <v>129</v>
      </c>
      <c r="F360" s="127"/>
      <c r="G360" s="66">
        <f t="shared" si="2"/>
        <v>2.6123096698742708E-2</v>
      </c>
      <c r="H360" s="66" t="s">
        <v>63</v>
      </c>
      <c r="I360" s="66" t="s">
        <v>64</v>
      </c>
      <c r="J360" s="66" t="s">
        <v>65</v>
      </c>
      <c r="K360" s="127" t="s">
        <v>62</v>
      </c>
      <c r="L360" s="66" t="s">
        <v>110</v>
      </c>
      <c r="M360" s="66" t="s">
        <v>170</v>
      </c>
    </row>
    <row r="361" spans="1:13">
      <c r="A361" s="66" t="s">
        <v>159</v>
      </c>
      <c r="B361" s="136" t="s">
        <v>163</v>
      </c>
      <c r="C361" s="66" t="s">
        <v>102</v>
      </c>
      <c r="D361" s="66" t="s">
        <v>108</v>
      </c>
      <c r="E361" t="s">
        <v>130</v>
      </c>
      <c r="F361" s="127" t="s">
        <v>130</v>
      </c>
      <c r="G361" s="66">
        <f t="shared" si="2"/>
        <v>3.0882889723980946E-3</v>
      </c>
      <c r="H361" s="66" t="s">
        <v>63</v>
      </c>
      <c r="I361" s="66" t="s">
        <v>64</v>
      </c>
      <c r="J361" s="66" t="s">
        <v>65</v>
      </c>
      <c r="K361" s="127" t="s">
        <v>62</v>
      </c>
      <c r="L361" s="66" t="s">
        <v>110</v>
      </c>
      <c r="M361" s="66" t="s">
        <v>171</v>
      </c>
    </row>
    <row r="362" spans="1:13">
      <c r="A362" s="66" t="s">
        <v>159</v>
      </c>
      <c r="B362" s="136" t="s">
        <v>163</v>
      </c>
      <c r="C362" s="66" t="s">
        <v>102</v>
      </c>
      <c r="D362" s="66" t="s">
        <v>108</v>
      </c>
      <c r="E362" t="s">
        <v>7</v>
      </c>
      <c r="F362" s="127" t="s">
        <v>7</v>
      </c>
      <c r="G362" s="66">
        <f t="shared" si="2"/>
        <v>8.1634677183571678E-4</v>
      </c>
      <c r="H362" s="66" t="s">
        <v>63</v>
      </c>
      <c r="I362" s="66" t="s">
        <v>64</v>
      </c>
      <c r="J362" s="66" t="s">
        <v>65</v>
      </c>
      <c r="K362" s="127" t="s">
        <v>62</v>
      </c>
      <c r="L362" s="66" t="s">
        <v>110</v>
      </c>
      <c r="M362" s="66" t="s">
        <v>172</v>
      </c>
    </row>
    <row r="363" spans="1:13">
      <c r="A363" s="66" t="s">
        <v>159</v>
      </c>
      <c r="B363" s="136" t="s">
        <v>163</v>
      </c>
      <c r="C363" s="66" t="s">
        <v>102</v>
      </c>
      <c r="D363" s="66" t="s">
        <v>108</v>
      </c>
      <c r="E363" t="s">
        <v>131</v>
      </c>
      <c r="F363" s="127" t="s">
        <v>131</v>
      </c>
      <c r="G363" s="66">
        <f t="shared" si="2"/>
        <v>4.6702120861285629E-4</v>
      </c>
      <c r="H363" s="66" t="s">
        <v>63</v>
      </c>
      <c r="I363" s="66" t="s">
        <v>64</v>
      </c>
      <c r="J363" s="66" t="s">
        <v>65</v>
      </c>
      <c r="K363" s="127" t="s">
        <v>62</v>
      </c>
      <c r="L363" s="66" t="s">
        <v>110</v>
      </c>
      <c r="M363" s="66" t="s">
        <v>173</v>
      </c>
    </row>
    <row r="364" spans="1:13">
      <c r="A364" s="66" t="s">
        <v>159</v>
      </c>
      <c r="B364" s="136" t="s">
        <v>163</v>
      </c>
      <c r="C364" s="66" t="s">
        <v>102</v>
      </c>
      <c r="D364" s="66" t="s">
        <v>107</v>
      </c>
      <c r="E364" t="s">
        <v>7</v>
      </c>
      <c r="F364" s="127" t="s">
        <v>8</v>
      </c>
      <c r="G364" s="66">
        <f t="shared" si="2"/>
        <v>3.5590887733781002E-9</v>
      </c>
      <c r="H364" s="66" t="s">
        <v>67</v>
      </c>
      <c r="I364" s="66" t="s">
        <v>68</v>
      </c>
      <c r="J364" s="66" t="s">
        <v>69</v>
      </c>
      <c r="K364" s="127" t="s">
        <v>62</v>
      </c>
      <c r="L364" s="66" t="s">
        <v>109</v>
      </c>
      <c r="M364" s="66" t="s">
        <v>164</v>
      </c>
    </row>
    <row r="365" spans="1:13">
      <c r="A365" s="66" t="s">
        <v>159</v>
      </c>
      <c r="B365" s="136" t="s">
        <v>163</v>
      </c>
      <c r="C365" s="66" t="s">
        <v>102</v>
      </c>
      <c r="D365" s="66" t="s">
        <v>107</v>
      </c>
      <c r="E365" t="s">
        <v>7</v>
      </c>
      <c r="F365" s="127" t="s">
        <v>12</v>
      </c>
      <c r="G365" s="66">
        <f t="shared" si="2"/>
        <v>1.1277593786903037E-8</v>
      </c>
      <c r="H365" s="66" t="s">
        <v>67</v>
      </c>
      <c r="I365" s="66" t="s">
        <v>68</v>
      </c>
      <c r="J365" s="66" t="s">
        <v>69</v>
      </c>
      <c r="K365" s="127" t="s">
        <v>62</v>
      </c>
      <c r="L365" s="66" t="s">
        <v>109</v>
      </c>
      <c r="M365" s="66" t="s">
        <v>164</v>
      </c>
    </row>
    <row r="366" spans="1:13">
      <c r="A366" s="66" t="s">
        <v>159</v>
      </c>
      <c r="B366" s="136" t="s">
        <v>163</v>
      </c>
      <c r="C366" s="66" t="s">
        <v>102</v>
      </c>
      <c r="D366" s="66" t="s">
        <v>107</v>
      </c>
      <c r="E366" t="s">
        <v>7</v>
      </c>
      <c r="F366" s="127" t="s">
        <v>13</v>
      </c>
      <c r="G366" s="66">
        <f t="shared" si="2"/>
        <v>2.2091259970895544E-8</v>
      </c>
      <c r="H366" s="66" t="s">
        <v>67</v>
      </c>
      <c r="I366" s="66" t="s">
        <v>68</v>
      </c>
      <c r="J366" s="66" t="s">
        <v>69</v>
      </c>
      <c r="K366" s="127" t="s">
        <v>62</v>
      </c>
      <c r="L366" s="66" t="s">
        <v>109</v>
      </c>
      <c r="M366" s="66" t="s">
        <v>164</v>
      </c>
    </row>
    <row r="367" spans="1:13">
      <c r="A367" s="66" t="s">
        <v>159</v>
      </c>
      <c r="B367" s="136" t="s">
        <v>163</v>
      </c>
      <c r="C367" s="66" t="s">
        <v>102</v>
      </c>
      <c r="D367" s="66" t="s">
        <v>107</v>
      </c>
      <c r="E367" t="s">
        <v>7</v>
      </c>
      <c r="F367" s="127" t="s">
        <v>14</v>
      </c>
      <c r="G367" s="66">
        <f t="shared" si="2"/>
        <v>3.9679584401959348E-9</v>
      </c>
      <c r="H367" s="66" t="s">
        <v>67</v>
      </c>
      <c r="I367" s="66" t="s">
        <v>68</v>
      </c>
      <c r="J367" s="66" t="s">
        <v>69</v>
      </c>
      <c r="K367" s="127" t="s">
        <v>62</v>
      </c>
      <c r="L367" s="66" t="s">
        <v>109</v>
      </c>
      <c r="M367" s="66" t="s">
        <v>164</v>
      </c>
    </row>
    <row r="368" spans="1:13">
      <c r="A368" s="66" t="s">
        <v>159</v>
      </c>
      <c r="B368" s="136" t="s">
        <v>163</v>
      </c>
      <c r="C368" s="66" t="s">
        <v>102</v>
      </c>
      <c r="D368" s="66" t="s">
        <v>107</v>
      </c>
      <c r="E368" t="s">
        <v>7</v>
      </c>
      <c r="F368" s="127" t="s">
        <v>15</v>
      </c>
      <c r="G368" s="66">
        <f t="shared" si="2"/>
        <v>1.719242267881036E-9</v>
      </c>
      <c r="H368" s="66" t="s">
        <v>67</v>
      </c>
      <c r="I368" s="66" t="s">
        <v>68</v>
      </c>
      <c r="J368" s="66" t="s">
        <v>69</v>
      </c>
      <c r="K368" s="127" t="s">
        <v>62</v>
      </c>
      <c r="L368" s="66" t="s">
        <v>109</v>
      </c>
      <c r="M368" s="66" t="s">
        <v>164</v>
      </c>
    </row>
    <row r="369" spans="1:13">
      <c r="A369" s="66" t="s">
        <v>159</v>
      </c>
      <c r="B369" s="136" t="s">
        <v>163</v>
      </c>
      <c r="C369" s="66" t="s">
        <v>102</v>
      </c>
      <c r="D369" s="66" t="s">
        <v>107</v>
      </c>
      <c r="E369" t="s">
        <v>7</v>
      </c>
      <c r="F369" s="127" t="s">
        <v>16</v>
      </c>
      <c r="G369" s="66">
        <f t="shared" si="2"/>
        <v>5.4331893008194927E-8</v>
      </c>
      <c r="H369" s="66" t="s">
        <v>67</v>
      </c>
      <c r="I369" s="66" t="s">
        <v>68</v>
      </c>
      <c r="J369" s="66" t="s">
        <v>69</v>
      </c>
      <c r="K369" s="127" t="s">
        <v>62</v>
      </c>
      <c r="L369" s="66" t="s">
        <v>109</v>
      </c>
      <c r="M369" s="66" t="s">
        <v>164</v>
      </c>
    </row>
    <row r="370" spans="1:13">
      <c r="A370" s="66" t="s">
        <v>159</v>
      </c>
      <c r="B370" s="136" t="s">
        <v>163</v>
      </c>
      <c r="C370" s="66" t="s">
        <v>102</v>
      </c>
      <c r="D370" s="66" t="s">
        <v>107</v>
      </c>
      <c r="E370" t="s">
        <v>7</v>
      </c>
      <c r="F370" s="127" t="s">
        <v>17</v>
      </c>
      <c r="G370" s="66">
        <f t="shared" si="2"/>
        <v>1.4119814707897885E-10</v>
      </c>
      <c r="H370" s="66" t="s">
        <v>67</v>
      </c>
      <c r="I370" s="66" t="s">
        <v>68</v>
      </c>
      <c r="J370" s="66" t="s">
        <v>69</v>
      </c>
      <c r="K370" s="127" t="s">
        <v>62</v>
      </c>
      <c r="L370" s="66" t="s">
        <v>109</v>
      </c>
      <c r="M370" s="66" t="s">
        <v>164</v>
      </c>
    </row>
    <row r="371" spans="1:13">
      <c r="A371" s="66" t="s">
        <v>159</v>
      </c>
      <c r="B371" s="136" t="s">
        <v>163</v>
      </c>
      <c r="C371" s="66" t="s">
        <v>102</v>
      </c>
      <c r="D371" s="66" t="s">
        <v>107</v>
      </c>
      <c r="E371" t="s">
        <v>7</v>
      </c>
      <c r="F371" s="127" t="s">
        <v>18</v>
      </c>
      <c r="G371" s="66">
        <f t="shared" si="2"/>
        <v>3.3330034690420975E-10</v>
      </c>
      <c r="H371" s="66" t="s">
        <v>67</v>
      </c>
      <c r="I371" s="66" t="s">
        <v>68</v>
      </c>
      <c r="J371" s="66" t="s">
        <v>69</v>
      </c>
      <c r="K371" s="127" t="s">
        <v>62</v>
      </c>
      <c r="L371" s="66" t="s">
        <v>109</v>
      </c>
      <c r="M371" s="66" t="s">
        <v>164</v>
      </c>
    </row>
    <row r="372" spans="1:13">
      <c r="A372" s="66" t="s">
        <v>159</v>
      </c>
      <c r="B372" s="136" t="s">
        <v>163</v>
      </c>
      <c r="C372" s="66" t="s">
        <v>102</v>
      </c>
      <c r="D372" s="66" t="s">
        <v>107</v>
      </c>
      <c r="E372" t="s">
        <v>7</v>
      </c>
      <c r="F372" s="127" t="s">
        <v>92</v>
      </c>
      <c r="G372" s="66">
        <f t="shared" si="2"/>
        <v>6.2445607418122005E-8</v>
      </c>
      <c r="H372" s="66" t="s">
        <v>67</v>
      </c>
      <c r="I372" s="66" t="s">
        <v>68</v>
      </c>
      <c r="J372" s="66" t="s">
        <v>69</v>
      </c>
      <c r="K372" s="127" t="s">
        <v>62</v>
      </c>
      <c r="L372" s="66" t="s">
        <v>109</v>
      </c>
      <c r="M372" s="66" t="s">
        <v>164</v>
      </c>
    </row>
    <row r="373" spans="1:13">
      <c r="A373" s="66" t="s">
        <v>159</v>
      </c>
      <c r="B373" s="136" t="s">
        <v>163</v>
      </c>
      <c r="C373" s="66" t="s">
        <v>102</v>
      </c>
      <c r="D373" s="66" t="s">
        <v>107</v>
      </c>
      <c r="E373" t="s">
        <v>7</v>
      </c>
      <c r="F373" s="127" t="s">
        <v>20</v>
      </c>
      <c r="G373" s="66">
        <f t="shared" si="2"/>
        <v>4.9337305778082838E-10</v>
      </c>
      <c r="H373" s="66" t="s">
        <v>67</v>
      </c>
      <c r="I373" s="66" t="s">
        <v>68</v>
      </c>
      <c r="J373" s="66" t="s">
        <v>69</v>
      </c>
      <c r="K373" s="127" t="s">
        <v>62</v>
      </c>
      <c r="L373" s="66" t="s">
        <v>109</v>
      </c>
      <c r="M373" s="66" t="s">
        <v>164</v>
      </c>
    </row>
    <row r="374" spans="1:13">
      <c r="A374" s="66" t="s">
        <v>159</v>
      </c>
      <c r="B374" s="136" t="s">
        <v>163</v>
      </c>
      <c r="C374" s="66" t="s">
        <v>102</v>
      </c>
      <c r="D374" s="66" t="s">
        <v>107</v>
      </c>
      <c r="E374" t="s">
        <v>7</v>
      </c>
      <c r="F374" s="123" t="s">
        <v>21</v>
      </c>
      <c r="G374" s="66">
        <f t="shared" si="2"/>
        <v>3.1483634059450557E-5</v>
      </c>
      <c r="H374" s="123" t="s">
        <v>67</v>
      </c>
      <c r="I374" s="123" t="s">
        <v>68</v>
      </c>
      <c r="J374" s="123" t="s">
        <v>69</v>
      </c>
      <c r="K374" s="123" t="s">
        <v>62</v>
      </c>
      <c r="L374" s="123" t="s">
        <v>109</v>
      </c>
      <c r="M374" s="123" t="s">
        <v>174</v>
      </c>
    </row>
    <row r="375" spans="1:13">
      <c r="A375" s="66" t="s">
        <v>159</v>
      </c>
      <c r="B375" s="136" t="s">
        <v>163</v>
      </c>
      <c r="C375" s="66" t="s">
        <v>102</v>
      </c>
      <c r="D375" s="66" t="s">
        <v>108</v>
      </c>
      <c r="E375" t="s">
        <v>7</v>
      </c>
      <c r="F375" s="123" t="s">
        <v>8</v>
      </c>
      <c r="G375" s="66">
        <f t="shared" si="2"/>
        <v>1.1640979917410309E-8</v>
      </c>
      <c r="H375" s="123" t="s">
        <v>67</v>
      </c>
      <c r="I375" s="123" t="s">
        <v>68</v>
      </c>
      <c r="J375" s="123" t="s">
        <v>69</v>
      </c>
      <c r="K375" s="123" t="s">
        <v>62</v>
      </c>
      <c r="L375" s="123" t="s">
        <v>110</v>
      </c>
      <c r="M375" s="123" t="s">
        <v>165</v>
      </c>
    </row>
    <row r="376" spans="1:13">
      <c r="A376" s="66" t="s">
        <v>159</v>
      </c>
      <c r="B376" s="136" t="s">
        <v>163</v>
      </c>
      <c r="C376" s="66" t="s">
        <v>102</v>
      </c>
      <c r="D376" s="66" t="s">
        <v>108</v>
      </c>
      <c r="E376" t="s">
        <v>7</v>
      </c>
      <c r="F376" s="123" t="s">
        <v>12</v>
      </c>
      <c r="G376" s="66">
        <f t="shared" si="2"/>
        <v>3.6886476047475287E-8</v>
      </c>
      <c r="H376" s="123" t="s">
        <v>67</v>
      </c>
      <c r="I376" s="123" t="s">
        <v>68</v>
      </c>
      <c r="J376" s="123" t="s">
        <v>69</v>
      </c>
      <c r="K376" s="123" t="s">
        <v>62</v>
      </c>
      <c r="L376" s="123" t="s">
        <v>110</v>
      </c>
      <c r="M376" s="123" t="s">
        <v>165</v>
      </c>
    </row>
    <row r="377" spans="1:13">
      <c r="A377" s="66" t="s">
        <v>159</v>
      </c>
      <c r="B377" s="136" t="s">
        <v>163</v>
      </c>
      <c r="C377" s="66" t="s">
        <v>102</v>
      </c>
      <c r="D377" s="66" t="s">
        <v>108</v>
      </c>
      <c r="E377" t="s">
        <v>7</v>
      </c>
      <c r="F377" s="123" t="s">
        <v>13</v>
      </c>
      <c r="G377" s="66">
        <f t="shared" si="2"/>
        <v>7.225554911556723E-8</v>
      </c>
      <c r="H377" s="123" t="s">
        <v>67</v>
      </c>
      <c r="I377" s="123" t="s">
        <v>68</v>
      </c>
      <c r="J377" s="123" t="s">
        <v>69</v>
      </c>
      <c r="K377" s="123" t="s">
        <v>62</v>
      </c>
      <c r="L377" s="123" t="s">
        <v>110</v>
      </c>
      <c r="M377" s="123" t="s">
        <v>165</v>
      </c>
    </row>
    <row r="378" spans="1:13">
      <c r="A378" s="66" t="s">
        <v>159</v>
      </c>
      <c r="B378" s="136" t="s">
        <v>163</v>
      </c>
      <c r="C378" s="66" t="s">
        <v>102</v>
      </c>
      <c r="D378" s="66" t="s">
        <v>108</v>
      </c>
      <c r="E378" t="s">
        <v>7</v>
      </c>
      <c r="F378" s="123" t="s">
        <v>14</v>
      </c>
      <c r="G378" s="66">
        <f t="shared" si="2"/>
        <v>1.2978300755223256E-8</v>
      </c>
      <c r="H378" s="123" t="s">
        <v>67</v>
      </c>
      <c r="I378" s="123" t="s">
        <v>68</v>
      </c>
      <c r="J378" s="123" t="s">
        <v>69</v>
      </c>
      <c r="K378" s="123" t="s">
        <v>62</v>
      </c>
      <c r="L378" s="123" t="s">
        <v>110</v>
      </c>
      <c r="M378" s="123" t="s">
        <v>165</v>
      </c>
    </row>
    <row r="379" spans="1:13">
      <c r="A379" s="66" t="s">
        <v>159</v>
      </c>
      <c r="B379" s="136" t="s">
        <v>163</v>
      </c>
      <c r="C379" s="66" t="s">
        <v>102</v>
      </c>
      <c r="D379" s="66" t="s">
        <v>108</v>
      </c>
      <c r="E379" t="s">
        <v>7</v>
      </c>
      <c r="F379" s="123" t="s">
        <v>15</v>
      </c>
      <c r="G379" s="66">
        <f t="shared" si="2"/>
        <v>5.6232552734474705E-9</v>
      </c>
      <c r="H379" s="123" t="s">
        <v>67</v>
      </c>
      <c r="I379" s="123" t="s">
        <v>68</v>
      </c>
      <c r="J379" s="123" t="s">
        <v>69</v>
      </c>
      <c r="K379" s="123" t="s">
        <v>62</v>
      </c>
      <c r="L379" s="123" t="s">
        <v>110</v>
      </c>
      <c r="M379" s="123" t="s">
        <v>165</v>
      </c>
    </row>
    <row r="380" spans="1:13">
      <c r="A380" s="66" t="s">
        <v>159</v>
      </c>
      <c r="B380" s="136" t="s">
        <v>163</v>
      </c>
      <c r="C380" s="66" t="s">
        <v>102</v>
      </c>
      <c r="D380" s="66" t="s">
        <v>108</v>
      </c>
      <c r="E380" t="s">
        <v>7</v>
      </c>
      <c r="F380" s="123" t="s">
        <v>16</v>
      </c>
      <c r="G380" s="66">
        <f t="shared" si="2"/>
        <v>1.7770741772843422E-7</v>
      </c>
      <c r="H380" s="123" t="s">
        <v>67</v>
      </c>
      <c r="I380" s="123" t="s">
        <v>68</v>
      </c>
      <c r="J380" s="123" t="s">
        <v>69</v>
      </c>
      <c r="K380" s="123" t="s">
        <v>62</v>
      </c>
      <c r="L380" s="123" t="s">
        <v>110</v>
      </c>
      <c r="M380" s="123" t="s">
        <v>165</v>
      </c>
    </row>
    <row r="381" spans="1:13">
      <c r="A381" s="66" t="s">
        <v>159</v>
      </c>
      <c r="B381" s="136" t="s">
        <v>163</v>
      </c>
      <c r="C381" s="66" t="s">
        <v>102</v>
      </c>
      <c r="D381" s="66" t="s">
        <v>108</v>
      </c>
      <c r="E381" t="s">
        <v>7</v>
      </c>
      <c r="F381" s="123" t="s">
        <v>17</v>
      </c>
      <c r="G381" s="66">
        <f t="shared" si="2"/>
        <v>4.6182742246180074E-10</v>
      </c>
      <c r="H381" s="123" t="s">
        <v>67</v>
      </c>
      <c r="I381" s="123" t="s">
        <v>68</v>
      </c>
      <c r="J381" s="123" t="s">
        <v>69</v>
      </c>
      <c r="K381" s="123" t="s">
        <v>62</v>
      </c>
      <c r="L381" s="123" t="s">
        <v>110</v>
      </c>
      <c r="M381" s="123" t="s">
        <v>165</v>
      </c>
    </row>
    <row r="382" spans="1:13">
      <c r="A382" s="66" t="s">
        <v>159</v>
      </c>
      <c r="B382" s="136" t="s">
        <v>163</v>
      </c>
      <c r="C382" s="66" t="s">
        <v>102</v>
      </c>
      <c r="D382" s="66" t="s">
        <v>108</v>
      </c>
      <c r="E382" t="s">
        <v>7</v>
      </c>
      <c r="F382" s="123" t="s">
        <v>18</v>
      </c>
      <c r="G382" s="66">
        <f t="shared" si="2"/>
        <v>1.0901505671338329E-9</v>
      </c>
      <c r="H382" s="123" t="s">
        <v>67</v>
      </c>
      <c r="I382" s="123" t="s">
        <v>68</v>
      </c>
      <c r="J382" s="123" t="s">
        <v>69</v>
      </c>
      <c r="K382" s="123" t="s">
        <v>62</v>
      </c>
      <c r="L382" s="123" t="s">
        <v>110</v>
      </c>
      <c r="M382" s="123" t="s">
        <v>165</v>
      </c>
    </row>
    <row r="383" spans="1:13">
      <c r="A383" s="66" t="s">
        <v>159</v>
      </c>
      <c r="B383" s="136" t="s">
        <v>163</v>
      </c>
      <c r="C383" s="66" t="s">
        <v>102</v>
      </c>
      <c r="D383" s="66" t="s">
        <v>108</v>
      </c>
      <c r="E383" t="s">
        <v>7</v>
      </c>
      <c r="F383" s="123" t="s">
        <v>92</v>
      </c>
      <c r="G383" s="66">
        <f t="shared" si="2"/>
        <v>2.0424555502022065E-7</v>
      </c>
      <c r="H383" s="123" t="s">
        <v>67</v>
      </c>
      <c r="I383" s="123" t="s">
        <v>68</v>
      </c>
      <c r="J383" s="123" t="s">
        <v>69</v>
      </c>
      <c r="K383" s="123" t="s">
        <v>62</v>
      </c>
      <c r="L383" s="123" t="s">
        <v>110</v>
      </c>
      <c r="M383" s="123" t="s">
        <v>165</v>
      </c>
    </row>
    <row r="384" spans="1:13">
      <c r="A384" s="66" t="s">
        <v>159</v>
      </c>
      <c r="B384" s="136" t="s">
        <v>163</v>
      </c>
      <c r="C384" s="66" t="s">
        <v>102</v>
      </c>
      <c r="D384" s="66" t="s">
        <v>108</v>
      </c>
      <c r="E384" t="s">
        <v>7</v>
      </c>
      <c r="F384" s="123" t="s">
        <v>20</v>
      </c>
      <c r="G384" s="66">
        <f t="shared" si="2"/>
        <v>1.6137124480788538E-9</v>
      </c>
      <c r="H384" s="123" t="s">
        <v>67</v>
      </c>
      <c r="I384" s="123" t="s">
        <v>68</v>
      </c>
      <c r="J384" s="123" t="s">
        <v>69</v>
      </c>
      <c r="K384" s="123" t="s">
        <v>62</v>
      </c>
      <c r="L384" s="123" t="s">
        <v>110</v>
      </c>
      <c r="M384" s="123" t="s">
        <v>165</v>
      </c>
    </row>
    <row r="385" spans="1:13">
      <c r="A385" s="66" t="s">
        <v>159</v>
      </c>
      <c r="B385" s="136" t="s">
        <v>163</v>
      </c>
      <c r="C385" s="66" t="s">
        <v>102</v>
      </c>
      <c r="D385" s="66" t="s">
        <v>108</v>
      </c>
      <c r="E385" t="s">
        <v>7</v>
      </c>
      <c r="F385" s="123" t="s">
        <v>21</v>
      </c>
      <c r="G385" s="66">
        <f t="shared" si="2"/>
        <v>1.0297589499721756E-4</v>
      </c>
      <c r="H385" s="123" t="s">
        <v>67</v>
      </c>
      <c r="I385" s="123" t="s">
        <v>68</v>
      </c>
      <c r="J385" s="123" t="s">
        <v>69</v>
      </c>
      <c r="K385" s="123" t="s">
        <v>62</v>
      </c>
      <c r="L385" s="123" t="s">
        <v>110</v>
      </c>
      <c r="M385" s="123" t="s">
        <v>174</v>
      </c>
    </row>
    <row r="386" spans="1:13">
      <c r="A386" s="66" t="s">
        <v>159</v>
      </c>
      <c r="B386" s="136" t="s">
        <v>163</v>
      </c>
      <c r="C386" s="66" t="s">
        <v>102</v>
      </c>
      <c r="D386" s="66" t="s">
        <v>107</v>
      </c>
      <c r="E386" t="s">
        <v>124</v>
      </c>
      <c r="F386" s="123" t="s">
        <v>8</v>
      </c>
      <c r="G386" s="66">
        <f t="shared" si="2"/>
        <v>1.6932321530190578E-6</v>
      </c>
      <c r="H386" s="123" t="s">
        <v>67</v>
      </c>
      <c r="I386" s="123" t="s">
        <v>68</v>
      </c>
      <c r="J386" s="123" t="s">
        <v>69</v>
      </c>
      <c r="K386" s="123" t="s">
        <v>62</v>
      </c>
      <c r="L386" s="123" t="s">
        <v>106</v>
      </c>
      <c r="M386" s="123" t="s">
        <v>166</v>
      </c>
    </row>
    <row r="387" spans="1:13">
      <c r="A387" s="66" t="s">
        <v>159</v>
      </c>
      <c r="B387" s="136" t="s">
        <v>163</v>
      </c>
      <c r="C387" s="66" t="s">
        <v>102</v>
      </c>
      <c r="D387" s="66" t="s">
        <v>107</v>
      </c>
      <c r="E387" t="s">
        <v>124</v>
      </c>
      <c r="F387" s="123" t="s">
        <v>12</v>
      </c>
      <c r="G387" s="66">
        <f t="shared" si="2"/>
        <v>9.010178588856582E-6</v>
      </c>
      <c r="H387" s="123" t="s">
        <v>67</v>
      </c>
      <c r="I387" s="123" t="s">
        <v>68</v>
      </c>
      <c r="J387" s="123" t="s">
        <v>69</v>
      </c>
      <c r="K387" s="123" t="s">
        <v>62</v>
      </c>
      <c r="L387" s="123" t="s">
        <v>106</v>
      </c>
      <c r="M387" s="123" t="s">
        <v>166</v>
      </c>
    </row>
    <row r="388" spans="1:13">
      <c r="A388" s="66" t="s">
        <v>159</v>
      </c>
      <c r="B388" s="136" t="s">
        <v>163</v>
      </c>
      <c r="C388" s="66" t="s">
        <v>102</v>
      </c>
      <c r="D388" s="66" t="s">
        <v>107</v>
      </c>
      <c r="E388" t="s">
        <v>124</v>
      </c>
      <c r="F388" s="123" t="s">
        <v>13</v>
      </c>
      <c r="G388" s="66">
        <f t="shared" si="2"/>
        <v>1.236887892818365E-5</v>
      </c>
      <c r="H388" s="123" t="s">
        <v>67</v>
      </c>
      <c r="I388" s="123" t="s">
        <v>68</v>
      </c>
      <c r="J388" s="123" t="s">
        <v>69</v>
      </c>
      <c r="K388" s="123" t="s">
        <v>62</v>
      </c>
      <c r="L388" s="123" t="s">
        <v>106</v>
      </c>
      <c r="M388" s="123" t="s">
        <v>166</v>
      </c>
    </row>
    <row r="389" spans="1:13">
      <c r="A389" s="66" t="s">
        <v>159</v>
      </c>
      <c r="B389" s="136" t="s">
        <v>163</v>
      </c>
      <c r="C389" s="66" t="s">
        <v>102</v>
      </c>
      <c r="D389" s="66" t="s">
        <v>107</v>
      </c>
      <c r="E389" t="s">
        <v>124</v>
      </c>
      <c r="F389" s="123" t="s">
        <v>14</v>
      </c>
      <c r="G389" s="66">
        <f t="shared" si="2"/>
        <v>2.4663709889248002E-7</v>
      </c>
      <c r="H389" s="123" t="s">
        <v>67</v>
      </c>
      <c r="I389" s="123" t="s">
        <v>68</v>
      </c>
      <c r="J389" s="123" t="s">
        <v>69</v>
      </c>
      <c r="K389" s="123" t="s">
        <v>62</v>
      </c>
      <c r="L389" s="123" t="s">
        <v>106</v>
      </c>
      <c r="M389" s="123" t="s">
        <v>166</v>
      </c>
    </row>
    <row r="390" spans="1:13">
      <c r="A390" s="66" t="s">
        <v>159</v>
      </c>
      <c r="B390" s="136" t="s">
        <v>163</v>
      </c>
      <c r="C390" s="66" t="s">
        <v>102</v>
      </c>
      <c r="D390" s="66" t="s">
        <v>107</v>
      </c>
      <c r="E390" t="s">
        <v>124</v>
      </c>
      <c r="F390" s="123" t="s">
        <v>15</v>
      </c>
      <c r="G390" s="66">
        <f t="shared" si="2"/>
        <v>2.2413643245530199E-7</v>
      </c>
      <c r="H390" s="123" t="s">
        <v>67</v>
      </c>
      <c r="I390" s="123" t="s">
        <v>68</v>
      </c>
      <c r="J390" s="123" t="s">
        <v>69</v>
      </c>
      <c r="K390" s="123" t="s">
        <v>62</v>
      </c>
      <c r="L390" s="123" t="s">
        <v>106</v>
      </c>
      <c r="M390" s="123" t="s">
        <v>166</v>
      </c>
    </row>
    <row r="391" spans="1:13">
      <c r="A391" s="66" t="s">
        <v>159</v>
      </c>
      <c r="B391" s="136" t="s">
        <v>163</v>
      </c>
      <c r="C391" s="66" t="s">
        <v>102</v>
      </c>
      <c r="D391" s="66" t="s">
        <v>107</v>
      </c>
      <c r="E391" t="s">
        <v>124</v>
      </c>
      <c r="F391" s="123" t="s">
        <v>16</v>
      </c>
      <c r="G391" s="66">
        <f t="shared" si="2"/>
        <v>4.8020919910177534E-7</v>
      </c>
      <c r="H391" s="123" t="s">
        <v>67</v>
      </c>
      <c r="I391" s="123" t="s">
        <v>68</v>
      </c>
      <c r="J391" s="123" t="s">
        <v>69</v>
      </c>
      <c r="K391" s="123" t="s">
        <v>62</v>
      </c>
      <c r="L391" s="123" t="s">
        <v>106</v>
      </c>
      <c r="M391" s="123" t="s">
        <v>166</v>
      </c>
    </row>
    <row r="392" spans="1:13">
      <c r="A392" s="66" t="s">
        <v>159</v>
      </c>
      <c r="B392" s="136" t="s">
        <v>163</v>
      </c>
      <c r="C392" s="66" t="s">
        <v>102</v>
      </c>
      <c r="D392" s="66" t="s">
        <v>107</v>
      </c>
      <c r="E392" t="s">
        <v>124</v>
      </c>
      <c r="F392" s="123" t="s">
        <v>17</v>
      </c>
      <c r="G392" s="66">
        <f t="shared" si="2"/>
        <v>8.8679680281230848E-8</v>
      </c>
      <c r="H392" s="123" t="s">
        <v>67</v>
      </c>
      <c r="I392" s="123" t="s">
        <v>68</v>
      </c>
      <c r="J392" s="123" t="s">
        <v>69</v>
      </c>
      <c r="K392" s="123" t="s">
        <v>62</v>
      </c>
      <c r="L392" s="123" t="s">
        <v>106</v>
      </c>
      <c r="M392" s="123" t="s">
        <v>166</v>
      </c>
    </row>
    <row r="393" spans="1:13">
      <c r="A393" s="66" t="s">
        <v>159</v>
      </c>
      <c r="B393" s="136" t="s">
        <v>163</v>
      </c>
      <c r="C393" s="66" t="s">
        <v>102</v>
      </c>
      <c r="D393" s="66" t="s">
        <v>107</v>
      </c>
      <c r="E393" t="s">
        <v>124</v>
      </c>
      <c r="F393" s="123" t="s">
        <v>18</v>
      </c>
      <c r="G393" s="66">
        <f t="shared" si="2"/>
        <v>7.0467565591451823E-8</v>
      </c>
      <c r="H393" s="123" t="s">
        <v>67</v>
      </c>
      <c r="I393" s="123" t="s">
        <v>68</v>
      </c>
      <c r="J393" s="123" t="s">
        <v>69</v>
      </c>
      <c r="K393" s="123" t="s">
        <v>62</v>
      </c>
      <c r="L393" s="123" t="s">
        <v>106</v>
      </c>
      <c r="M393" s="123" t="s">
        <v>166</v>
      </c>
    </row>
    <row r="394" spans="1:13">
      <c r="A394" s="66" t="s">
        <v>159</v>
      </c>
      <c r="B394" s="136" t="s">
        <v>163</v>
      </c>
      <c r="C394" s="66" t="s">
        <v>102</v>
      </c>
      <c r="D394" s="66" t="s">
        <v>107</v>
      </c>
      <c r="E394" t="s">
        <v>124</v>
      </c>
      <c r="F394" s="123" t="s">
        <v>92</v>
      </c>
      <c r="G394" s="66">
        <f t="shared" si="2"/>
        <v>9.4570883435237647E-6</v>
      </c>
      <c r="H394" s="123" t="s">
        <v>67</v>
      </c>
      <c r="I394" s="123" t="s">
        <v>68</v>
      </c>
      <c r="J394" s="123" t="s">
        <v>69</v>
      </c>
      <c r="K394" s="123" t="s">
        <v>62</v>
      </c>
      <c r="L394" s="123" t="s">
        <v>106</v>
      </c>
      <c r="M394" s="123" t="s">
        <v>166</v>
      </c>
    </row>
    <row r="395" spans="1:13">
      <c r="A395" s="66" t="s">
        <v>159</v>
      </c>
      <c r="B395" s="136" t="s">
        <v>163</v>
      </c>
      <c r="C395" s="66" t="s">
        <v>102</v>
      </c>
      <c r="D395" s="66" t="s">
        <v>107</v>
      </c>
      <c r="E395" t="s">
        <v>124</v>
      </c>
      <c r="F395" s="123" t="s">
        <v>20</v>
      </c>
      <c r="G395" s="66">
        <f t="shared" si="2"/>
        <v>1.0394987772093825E-8</v>
      </c>
      <c r="H395" s="123" t="s">
        <v>67</v>
      </c>
      <c r="I395" s="123" t="s">
        <v>68</v>
      </c>
      <c r="J395" s="123" t="s">
        <v>69</v>
      </c>
      <c r="K395" s="123" t="s">
        <v>62</v>
      </c>
      <c r="L395" s="123" t="s">
        <v>106</v>
      </c>
      <c r="M395" s="123" t="s">
        <v>166</v>
      </c>
    </row>
    <row r="396" spans="1:13">
      <c r="A396" s="66" t="s">
        <v>159</v>
      </c>
      <c r="B396" s="136" t="s">
        <v>163</v>
      </c>
      <c r="C396" s="66" t="s">
        <v>102</v>
      </c>
      <c r="D396" s="66" t="s">
        <v>107</v>
      </c>
      <c r="E396" t="s">
        <v>124</v>
      </c>
      <c r="F396" s="123" t="s">
        <v>21</v>
      </c>
      <c r="G396" s="66">
        <f t="shared" si="2"/>
        <v>1.6860117849185089E-3</v>
      </c>
      <c r="H396" s="123" t="s">
        <v>67</v>
      </c>
      <c r="I396" s="123" t="s">
        <v>68</v>
      </c>
      <c r="J396" s="123" t="s">
        <v>69</v>
      </c>
      <c r="K396" s="123" t="s">
        <v>62</v>
      </c>
      <c r="L396" s="123" t="s">
        <v>106</v>
      </c>
      <c r="M396" s="123" t="s">
        <v>175</v>
      </c>
    </row>
    <row r="397" spans="1:13">
      <c r="A397" s="66" t="s">
        <v>159</v>
      </c>
      <c r="B397" s="136" t="s">
        <v>163</v>
      </c>
      <c r="C397" s="66" t="s">
        <v>102</v>
      </c>
      <c r="D397" s="66" t="s">
        <v>107</v>
      </c>
      <c r="E397" t="s">
        <v>124</v>
      </c>
      <c r="F397" s="123" t="s">
        <v>103</v>
      </c>
      <c r="G397" s="66">
        <f t="shared" si="2"/>
        <v>2.0442400679647918E-4</v>
      </c>
      <c r="H397" s="123" t="s">
        <v>67</v>
      </c>
      <c r="I397" s="123" t="s">
        <v>68</v>
      </c>
      <c r="J397" s="123" t="s">
        <v>69</v>
      </c>
      <c r="K397" s="123" t="s">
        <v>62</v>
      </c>
      <c r="L397" s="123" t="s">
        <v>106</v>
      </c>
      <c r="M397" s="123" t="s">
        <v>166</v>
      </c>
    </row>
    <row r="398" spans="1:13">
      <c r="A398" s="66" t="s">
        <v>159</v>
      </c>
      <c r="B398" s="136" t="s">
        <v>163</v>
      </c>
      <c r="C398" s="66" t="s">
        <v>102</v>
      </c>
      <c r="D398" s="66" t="s">
        <v>146</v>
      </c>
      <c r="E398" t="s">
        <v>124</v>
      </c>
      <c r="F398" s="123" t="s">
        <v>8</v>
      </c>
      <c r="G398" s="66">
        <f t="shared" si="2"/>
        <v>2.2480848500126655E-7</v>
      </c>
      <c r="H398" s="123" t="s">
        <v>67</v>
      </c>
      <c r="I398" s="123" t="s">
        <v>68</v>
      </c>
      <c r="J398" s="123" t="s">
        <v>69</v>
      </c>
      <c r="K398" s="123" t="s">
        <v>62</v>
      </c>
      <c r="L398" s="123" t="s">
        <v>115</v>
      </c>
      <c r="M398" s="123" t="s">
        <v>166</v>
      </c>
    </row>
    <row r="399" spans="1:13">
      <c r="A399" s="66" t="s">
        <v>159</v>
      </c>
      <c r="B399" s="136" t="s">
        <v>163</v>
      </c>
      <c r="C399" s="66" t="s">
        <v>102</v>
      </c>
      <c r="D399" s="66" t="s">
        <v>146</v>
      </c>
      <c r="E399" t="s">
        <v>124</v>
      </c>
      <c r="F399" s="123" t="s">
        <v>12</v>
      </c>
      <c r="G399" s="66">
        <f t="shared" si="2"/>
        <v>1.2585748792944445E-6</v>
      </c>
      <c r="H399" s="123" t="s">
        <v>67</v>
      </c>
      <c r="I399" s="123" t="s">
        <v>68</v>
      </c>
      <c r="J399" s="123" t="s">
        <v>69</v>
      </c>
      <c r="K399" s="123" t="s">
        <v>62</v>
      </c>
      <c r="L399" s="123" t="s">
        <v>113</v>
      </c>
      <c r="M399" s="123" t="s">
        <v>166</v>
      </c>
    </row>
    <row r="400" spans="1:13">
      <c r="A400" s="66" t="s">
        <v>159</v>
      </c>
      <c r="B400" s="136" t="s">
        <v>163</v>
      </c>
      <c r="C400" s="66" t="s">
        <v>102</v>
      </c>
      <c r="D400" s="66" t="s">
        <v>146</v>
      </c>
      <c r="E400" t="s">
        <v>124</v>
      </c>
      <c r="F400" s="123" t="s">
        <v>13</v>
      </c>
      <c r="G400" s="66">
        <f t="shared" si="2"/>
        <v>1.678883977130169E-6</v>
      </c>
      <c r="H400" s="123" t="s">
        <v>67</v>
      </c>
      <c r="I400" s="123" t="s">
        <v>68</v>
      </c>
      <c r="J400" s="123" t="s">
        <v>69</v>
      </c>
      <c r="K400" s="123" t="s">
        <v>62</v>
      </c>
      <c r="L400" s="123" t="s">
        <v>113</v>
      </c>
      <c r="M400" s="123" t="s">
        <v>166</v>
      </c>
    </row>
    <row r="401" spans="1:13">
      <c r="A401" s="66" t="s">
        <v>159</v>
      </c>
      <c r="B401" s="136" t="s">
        <v>163</v>
      </c>
      <c r="C401" s="66" t="s">
        <v>102</v>
      </c>
      <c r="D401" s="66" t="s">
        <v>146</v>
      </c>
      <c r="E401" t="s">
        <v>124</v>
      </c>
      <c r="F401" s="123" t="s">
        <v>14</v>
      </c>
      <c r="G401" s="66">
        <f t="shared" si="2"/>
        <v>1.2992113896868497E-7</v>
      </c>
      <c r="H401" s="123" t="s">
        <v>67</v>
      </c>
      <c r="I401" s="123" t="s">
        <v>68</v>
      </c>
      <c r="J401" s="123" t="s">
        <v>69</v>
      </c>
      <c r="K401" s="123" t="s">
        <v>62</v>
      </c>
      <c r="L401" s="123" t="s">
        <v>113</v>
      </c>
      <c r="M401" s="123" t="s">
        <v>166</v>
      </c>
    </row>
    <row r="402" spans="1:13">
      <c r="A402" s="66" t="s">
        <v>159</v>
      </c>
      <c r="B402" s="136" t="s">
        <v>163</v>
      </c>
      <c r="C402" s="66" t="s">
        <v>102</v>
      </c>
      <c r="D402" s="66" t="s">
        <v>146</v>
      </c>
      <c r="E402" t="s">
        <v>124</v>
      </c>
      <c r="F402" s="123" t="s">
        <v>15</v>
      </c>
      <c r="G402" s="66">
        <f t="shared" si="2"/>
        <v>1.1956422230211011E-7</v>
      </c>
      <c r="H402" s="123" t="s">
        <v>67</v>
      </c>
      <c r="I402" s="123" t="s">
        <v>68</v>
      </c>
      <c r="J402" s="123" t="s">
        <v>69</v>
      </c>
      <c r="K402" s="123" t="s">
        <v>62</v>
      </c>
      <c r="L402" s="123" t="s">
        <v>113</v>
      </c>
      <c r="M402" s="123" t="s">
        <v>166</v>
      </c>
    </row>
    <row r="403" spans="1:13">
      <c r="A403" s="66" t="s">
        <v>159</v>
      </c>
      <c r="B403" s="136" t="s">
        <v>163</v>
      </c>
      <c r="C403" s="66" t="s">
        <v>102</v>
      </c>
      <c r="D403" s="66" t="s">
        <v>146</v>
      </c>
      <c r="E403" t="s">
        <v>124</v>
      </c>
      <c r="F403" s="123" t="s">
        <v>16</v>
      </c>
      <c r="G403" s="66">
        <f t="shared" si="2"/>
        <v>4.6229847004632938E-7</v>
      </c>
      <c r="H403" s="123" t="s">
        <v>67</v>
      </c>
      <c r="I403" s="123" t="s">
        <v>68</v>
      </c>
      <c r="J403" s="123" t="s">
        <v>69</v>
      </c>
      <c r="K403" s="123" t="s">
        <v>62</v>
      </c>
      <c r="L403" s="123" t="s">
        <v>113</v>
      </c>
      <c r="M403" s="123" t="s">
        <v>166</v>
      </c>
    </row>
    <row r="404" spans="1:13">
      <c r="A404" s="66" t="s">
        <v>159</v>
      </c>
      <c r="B404" s="136" t="s">
        <v>163</v>
      </c>
      <c r="C404" s="66" t="s">
        <v>102</v>
      </c>
      <c r="D404" s="66" t="s">
        <v>146</v>
      </c>
      <c r="E404" t="s">
        <v>124</v>
      </c>
      <c r="F404" s="123" t="s">
        <v>17</v>
      </c>
      <c r="G404" s="66">
        <f t="shared" si="2"/>
        <v>2.6126763549753592E-8</v>
      </c>
      <c r="H404" s="123" t="s">
        <v>67</v>
      </c>
      <c r="I404" s="123" t="s">
        <v>68</v>
      </c>
      <c r="J404" s="123" t="s">
        <v>69</v>
      </c>
      <c r="K404" s="123" t="s">
        <v>62</v>
      </c>
      <c r="L404" s="123" t="s">
        <v>113</v>
      </c>
      <c r="M404" s="123" t="s">
        <v>166</v>
      </c>
    </row>
    <row r="405" spans="1:13">
      <c r="A405" s="66" t="s">
        <v>159</v>
      </c>
      <c r="B405" s="136" t="s">
        <v>163</v>
      </c>
      <c r="C405" s="66" t="s">
        <v>102</v>
      </c>
      <c r="D405" s="66" t="s">
        <v>146</v>
      </c>
      <c r="E405" t="s">
        <v>124</v>
      </c>
      <c r="F405" s="123" t="s">
        <v>18</v>
      </c>
      <c r="G405" s="66">
        <f t="shared" si="2"/>
        <v>5.4837283704828004E-8</v>
      </c>
      <c r="H405" s="123" t="s">
        <v>67</v>
      </c>
      <c r="I405" s="123" t="s">
        <v>68</v>
      </c>
      <c r="J405" s="123" t="s">
        <v>69</v>
      </c>
      <c r="K405" s="123" t="s">
        <v>62</v>
      </c>
      <c r="L405" s="123" t="s">
        <v>113</v>
      </c>
      <c r="M405" s="123" t="s">
        <v>166</v>
      </c>
    </row>
    <row r="406" spans="1:13">
      <c r="A406" s="66" t="s">
        <v>159</v>
      </c>
      <c r="B406" s="136" t="s">
        <v>163</v>
      </c>
      <c r="C406" s="66" t="s">
        <v>102</v>
      </c>
      <c r="D406" s="66" t="s">
        <v>146</v>
      </c>
      <c r="E406" t="s">
        <v>124</v>
      </c>
      <c r="F406" s="123" t="s">
        <v>92</v>
      </c>
      <c r="G406" s="66">
        <f t="shared" si="2"/>
        <v>6.4524128378366078E-6</v>
      </c>
      <c r="H406" s="123" t="s">
        <v>67</v>
      </c>
      <c r="I406" s="123" t="s">
        <v>68</v>
      </c>
      <c r="J406" s="123" t="s">
        <v>69</v>
      </c>
      <c r="K406" s="123" t="s">
        <v>62</v>
      </c>
      <c r="L406" s="123" t="s">
        <v>113</v>
      </c>
      <c r="M406" s="123" t="s">
        <v>166</v>
      </c>
    </row>
    <row r="407" spans="1:13">
      <c r="A407" s="66" t="s">
        <v>159</v>
      </c>
      <c r="B407" s="136" t="s">
        <v>163</v>
      </c>
      <c r="C407" s="66" t="s">
        <v>102</v>
      </c>
      <c r="D407" s="66" t="s">
        <v>146</v>
      </c>
      <c r="E407" t="s">
        <v>124</v>
      </c>
      <c r="F407" s="123" t="s">
        <v>20</v>
      </c>
      <c r="G407" s="66">
        <f t="shared" si="2"/>
        <v>1.6321292576327654E-8</v>
      </c>
      <c r="H407" s="123" t="s">
        <v>67</v>
      </c>
      <c r="I407" s="123" t="s">
        <v>68</v>
      </c>
      <c r="J407" s="123" t="s">
        <v>69</v>
      </c>
      <c r="K407" s="123" t="s">
        <v>62</v>
      </c>
      <c r="L407" s="123" t="s">
        <v>113</v>
      </c>
      <c r="M407" s="123" t="s">
        <v>166</v>
      </c>
    </row>
    <row r="408" spans="1:13">
      <c r="A408" s="66" t="s">
        <v>159</v>
      </c>
      <c r="B408" s="136" t="s">
        <v>163</v>
      </c>
      <c r="C408" s="66" t="s">
        <v>102</v>
      </c>
      <c r="D408" s="66" t="s">
        <v>146</v>
      </c>
      <c r="E408" t="s">
        <v>124</v>
      </c>
      <c r="F408" s="123" t="s">
        <v>21</v>
      </c>
      <c r="G408" s="66">
        <f t="shared" si="2"/>
        <v>1.8759724134868455E-3</v>
      </c>
      <c r="H408" s="123" t="s">
        <v>67</v>
      </c>
      <c r="I408" s="123" t="s">
        <v>68</v>
      </c>
      <c r="J408" s="123" t="s">
        <v>69</v>
      </c>
      <c r="K408" s="123" t="s">
        <v>62</v>
      </c>
      <c r="L408" s="123" t="s">
        <v>113</v>
      </c>
      <c r="M408" s="123" t="s">
        <v>175</v>
      </c>
    </row>
    <row r="409" spans="1:13">
      <c r="A409" s="66" t="s">
        <v>159</v>
      </c>
      <c r="B409" s="136" t="s">
        <v>163</v>
      </c>
      <c r="C409" s="66" t="s">
        <v>102</v>
      </c>
      <c r="D409" s="66" t="s">
        <v>146</v>
      </c>
      <c r="E409" t="s">
        <v>124</v>
      </c>
      <c r="F409" s="123" t="s">
        <v>103</v>
      </c>
      <c r="G409" s="66">
        <f t="shared" si="2"/>
        <v>9.1306961293816243E-6</v>
      </c>
      <c r="H409" s="123" t="s">
        <v>67</v>
      </c>
      <c r="I409" s="123" t="s">
        <v>68</v>
      </c>
      <c r="J409" s="123" t="s">
        <v>69</v>
      </c>
      <c r="K409" s="123" t="s">
        <v>62</v>
      </c>
      <c r="L409" s="123" t="s">
        <v>113</v>
      </c>
      <c r="M409" s="123" t="s">
        <v>166</v>
      </c>
    </row>
    <row r="410" spans="1:13">
      <c r="A410" s="66" t="s">
        <v>159</v>
      </c>
      <c r="B410" s="136" t="s">
        <v>163</v>
      </c>
      <c r="C410" s="66" t="s">
        <v>102</v>
      </c>
      <c r="D410" s="66" t="s">
        <v>125</v>
      </c>
      <c r="E410" t="s">
        <v>124</v>
      </c>
      <c r="F410" s="123" t="s">
        <v>8</v>
      </c>
      <c r="G410" s="66">
        <f t="shared" si="2"/>
        <v>4.1706161137440768E-6</v>
      </c>
      <c r="H410" s="123" t="s">
        <v>67</v>
      </c>
      <c r="I410" s="123" t="s">
        <v>68</v>
      </c>
      <c r="J410" s="123" t="s">
        <v>69</v>
      </c>
      <c r="K410" s="123" t="s">
        <v>62</v>
      </c>
      <c r="L410" s="123" t="s">
        <v>114</v>
      </c>
      <c r="M410" s="123" t="s">
        <v>166</v>
      </c>
    </row>
    <row r="411" spans="1:13">
      <c r="A411" s="66" t="s">
        <v>159</v>
      </c>
      <c r="B411" s="136" t="s">
        <v>163</v>
      </c>
      <c r="C411" s="66" t="s">
        <v>102</v>
      </c>
      <c r="D411" s="66" t="s">
        <v>125</v>
      </c>
      <c r="E411" t="s">
        <v>124</v>
      </c>
      <c r="F411" s="123" t="s">
        <v>12</v>
      </c>
      <c r="G411" s="66">
        <f t="shared" si="2"/>
        <v>1.1374407582938388E-6</v>
      </c>
      <c r="H411" s="123" t="s">
        <v>67</v>
      </c>
      <c r="I411" s="123" t="s">
        <v>68</v>
      </c>
      <c r="J411" s="123" t="s">
        <v>69</v>
      </c>
      <c r="K411" s="123" t="s">
        <v>62</v>
      </c>
      <c r="L411" s="123" t="s">
        <v>114</v>
      </c>
      <c r="M411" s="123" t="s">
        <v>166</v>
      </c>
    </row>
    <row r="412" spans="1:13">
      <c r="A412" s="66" t="s">
        <v>159</v>
      </c>
      <c r="B412" s="136" t="s">
        <v>163</v>
      </c>
      <c r="C412" s="66" t="s">
        <v>102</v>
      </c>
      <c r="D412" s="66" t="s">
        <v>125</v>
      </c>
      <c r="E412" t="s">
        <v>124</v>
      </c>
      <c r="F412" s="123" t="s">
        <v>13</v>
      </c>
      <c r="G412" s="66">
        <f t="shared" si="2"/>
        <v>1.4654028436018959E-6</v>
      </c>
      <c r="H412" s="123" t="s">
        <v>67</v>
      </c>
      <c r="I412" s="123" t="s">
        <v>68</v>
      </c>
      <c r="J412" s="123" t="s">
        <v>69</v>
      </c>
      <c r="K412" s="123" t="s">
        <v>62</v>
      </c>
      <c r="L412" s="123" t="s">
        <v>114</v>
      </c>
      <c r="M412" s="123" t="s">
        <v>166</v>
      </c>
    </row>
    <row r="413" spans="1:13">
      <c r="A413" s="66" t="s">
        <v>159</v>
      </c>
      <c r="B413" s="136" t="s">
        <v>163</v>
      </c>
      <c r="C413" s="66" t="s">
        <v>102</v>
      </c>
      <c r="D413" s="66" t="s">
        <v>125</v>
      </c>
      <c r="E413" t="s">
        <v>124</v>
      </c>
      <c r="F413" s="123" t="s">
        <v>14</v>
      </c>
      <c r="G413" s="66">
        <f t="shared" si="2"/>
        <v>1.8957345971563982E-8</v>
      </c>
      <c r="H413" s="123" t="s">
        <v>67</v>
      </c>
      <c r="I413" s="123" t="s">
        <v>68</v>
      </c>
      <c r="J413" s="123" t="s">
        <v>69</v>
      </c>
      <c r="K413" s="123" t="s">
        <v>62</v>
      </c>
      <c r="L413" s="123" t="s">
        <v>114</v>
      </c>
      <c r="M413" s="123" t="s">
        <v>166</v>
      </c>
    </row>
    <row r="414" spans="1:13">
      <c r="A414" s="66" t="s">
        <v>159</v>
      </c>
      <c r="B414" s="136" t="s">
        <v>163</v>
      </c>
      <c r="C414" s="66" t="s">
        <v>102</v>
      </c>
      <c r="D414" s="66" t="s">
        <v>125</v>
      </c>
      <c r="E414" t="s">
        <v>124</v>
      </c>
      <c r="F414" s="123" t="s">
        <v>15</v>
      </c>
      <c r="G414" s="66">
        <f t="shared" si="2"/>
        <v>9.4786729857819912E-9</v>
      </c>
      <c r="H414" s="123" t="s">
        <v>67</v>
      </c>
      <c r="I414" s="123" t="s">
        <v>68</v>
      </c>
      <c r="J414" s="123" t="s">
        <v>69</v>
      </c>
      <c r="K414" s="123" t="s">
        <v>62</v>
      </c>
      <c r="L414" s="123" t="s">
        <v>114</v>
      </c>
      <c r="M414" s="123" t="s">
        <v>166</v>
      </c>
    </row>
    <row r="415" spans="1:13">
      <c r="A415" s="66" t="s">
        <v>159</v>
      </c>
      <c r="B415" s="136" t="s">
        <v>163</v>
      </c>
      <c r="C415" s="66" t="s">
        <v>102</v>
      </c>
      <c r="D415" s="66" t="s">
        <v>125</v>
      </c>
      <c r="E415" t="s">
        <v>124</v>
      </c>
      <c r="F415" s="123" t="s">
        <v>16</v>
      </c>
      <c r="G415" s="66">
        <f t="shared" si="2"/>
        <v>9.5630331753554509E-6</v>
      </c>
      <c r="H415" s="123" t="s">
        <v>67</v>
      </c>
      <c r="I415" s="123" t="s">
        <v>68</v>
      </c>
      <c r="J415" s="123" t="s">
        <v>69</v>
      </c>
      <c r="K415" s="123" t="s">
        <v>62</v>
      </c>
      <c r="L415" s="123" t="s">
        <v>114</v>
      </c>
      <c r="M415" s="123" t="s">
        <v>166</v>
      </c>
    </row>
    <row r="416" spans="1:13">
      <c r="A416" s="66" t="s">
        <v>159</v>
      </c>
      <c r="B416" s="136" t="s">
        <v>163</v>
      </c>
      <c r="C416" s="66" t="s">
        <v>102</v>
      </c>
      <c r="D416" s="66" t="s">
        <v>125</v>
      </c>
      <c r="E416" t="s">
        <v>124</v>
      </c>
      <c r="F416" s="123" t="s">
        <v>17</v>
      </c>
      <c r="G416" s="66">
        <f t="shared" si="2"/>
        <v>0</v>
      </c>
      <c r="H416" s="123" t="s">
        <v>67</v>
      </c>
      <c r="I416" s="123" t="s">
        <v>68</v>
      </c>
      <c r="J416" s="123" t="s">
        <v>69</v>
      </c>
      <c r="K416" s="123" t="s">
        <v>62</v>
      </c>
      <c r="L416" s="123" t="s">
        <v>114</v>
      </c>
      <c r="M416" s="123" t="s">
        <v>166</v>
      </c>
    </row>
    <row r="417" spans="1:13">
      <c r="A417" s="66" t="s">
        <v>159</v>
      </c>
      <c r="B417" s="136" t="s">
        <v>163</v>
      </c>
      <c r="C417" s="66" t="s">
        <v>102</v>
      </c>
      <c r="D417" s="66" t="s">
        <v>125</v>
      </c>
      <c r="E417" t="s">
        <v>124</v>
      </c>
      <c r="F417" s="123" t="s">
        <v>18</v>
      </c>
      <c r="G417" s="66">
        <f t="shared" ref="G417:G420" si="3">0.48*G277+0.52*G347</f>
        <v>0</v>
      </c>
      <c r="H417" s="123" t="s">
        <v>67</v>
      </c>
      <c r="I417" s="123" t="s">
        <v>68</v>
      </c>
      <c r="J417" s="123" t="s">
        <v>69</v>
      </c>
      <c r="K417" s="123" t="s">
        <v>62</v>
      </c>
      <c r="L417" s="123" t="s">
        <v>114</v>
      </c>
      <c r="M417" s="123" t="s">
        <v>166</v>
      </c>
    </row>
    <row r="418" spans="1:13">
      <c r="A418" s="66" t="s">
        <v>159</v>
      </c>
      <c r="B418" s="136" t="s">
        <v>163</v>
      </c>
      <c r="C418" s="66" t="s">
        <v>102</v>
      </c>
      <c r="D418" s="66" t="s">
        <v>125</v>
      </c>
      <c r="E418" t="s">
        <v>124</v>
      </c>
      <c r="F418" s="123" t="s">
        <v>92</v>
      </c>
      <c r="G418" s="66">
        <f t="shared" si="3"/>
        <v>0</v>
      </c>
      <c r="H418" s="123" t="s">
        <v>67</v>
      </c>
      <c r="I418" s="123" t="s">
        <v>68</v>
      </c>
      <c r="J418" s="123" t="s">
        <v>69</v>
      </c>
      <c r="K418" s="123" t="s">
        <v>62</v>
      </c>
      <c r="L418" s="123" t="s">
        <v>114</v>
      </c>
      <c r="M418" s="123" t="s">
        <v>166</v>
      </c>
    </row>
    <row r="419" spans="1:13">
      <c r="A419" s="66" t="s">
        <v>159</v>
      </c>
      <c r="B419" s="136" t="s">
        <v>163</v>
      </c>
      <c r="C419" s="66" t="s">
        <v>102</v>
      </c>
      <c r="D419" s="66" t="s">
        <v>125</v>
      </c>
      <c r="E419" t="s">
        <v>124</v>
      </c>
      <c r="F419" s="123" t="s">
        <v>20</v>
      </c>
      <c r="G419" s="66">
        <f t="shared" si="3"/>
        <v>0</v>
      </c>
      <c r="H419" s="123" t="s">
        <v>67</v>
      </c>
      <c r="I419" s="123" t="s">
        <v>68</v>
      </c>
      <c r="J419" s="123" t="s">
        <v>69</v>
      </c>
      <c r="K419" s="123" t="s">
        <v>62</v>
      </c>
      <c r="L419" s="123" t="s">
        <v>114</v>
      </c>
      <c r="M419" s="123" t="s">
        <v>166</v>
      </c>
    </row>
    <row r="420" spans="1:13">
      <c r="A420" s="66" t="s">
        <v>159</v>
      </c>
      <c r="B420" s="136" t="s">
        <v>163</v>
      </c>
      <c r="C420" s="66" t="s">
        <v>102</v>
      </c>
      <c r="D420" s="66" t="s">
        <v>125</v>
      </c>
      <c r="E420" t="s">
        <v>124</v>
      </c>
      <c r="F420" s="123" t="s">
        <v>21</v>
      </c>
      <c r="G420" s="66">
        <f t="shared" si="3"/>
        <v>5.0968940884982576E-4</v>
      </c>
      <c r="H420" s="123" t="s">
        <v>67</v>
      </c>
      <c r="I420" s="123" t="s">
        <v>68</v>
      </c>
      <c r="J420" s="123" t="s">
        <v>69</v>
      </c>
      <c r="K420" s="123" t="s">
        <v>62</v>
      </c>
      <c r="L420" s="123" t="s">
        <v>114</v>
      </c>
      <c r="M420" s="123" t="s">
        <v>175</v>
      </c>
    </row>
    <row r="421" spans="1:13">
      <c r="A421" s="66" t="s">
        <v>159</v>
      </c>
      <c r="B421" s="136" t="s">
        <v>163</v>
      </c>
      <c r="C421" s="66" t="s">
        <v>102</v>
      </c>
      <c r="D421" s="66" t="s">
        <v>125</v>
      </c>
      <c r="E421" t="s">
        <v>124</v>
      </c>
      <c r="F421" s="123" t="s">
        <v>103</v>
      </c>
      <c r="G421" s="66">
        <f>0.48*G281+0.52*G351</f>
        <v>0</v>
      </c>
      <c r="H421" s="123" t="s">
        <v>67</v>
      </c>
      <c r="I421" s="123" t="s">
        <v>68</v>
      </c>
      <c r="J421" s="123" t="s">
        <v>69</v>
      </c>
      <c r="K421" s="123" t="s">
        <v>62</v>
      </c>
      <c r="L421" s="123" t="s">
        <v>114</v>
      </c>
      <c r="M421" s="123" t="s">
        <v>166</v>
      </c>
    </row>
    <row r="422" spans="1:13">
      <c r="A422" s="66" t="s">
        <v>111</v>
      </c>
      <c r="B422" s="136" t="s">
        <v>162</v>
      </c>
      <c r="C422" s="66" t="s">
        <v>101</v>
      </c>
      <c r="D422" s="66" t="s">
        <v>107</v>
      </c>
      <c r="E422" s="135" t="s">
        <v>126</v>
      </c>
      <c r="F422" s="123" t="s">
        <v>126</v>
      </c>
      <c r="G422" s="123">
        <v>2.5600379540185135E-4</v>
      </c>
      <c r="H422" s="123" t="s">
        <v>63</v>
      </c>
      <c r="I422" s="123" t="s">
        <v>64</v>
      </c>
      <c r="J422" s="123" t="s">
        <v>65</v>
      </c>
      <c r="K422" s="123" t="s">
        <v>62</v>
      </c>
      <c r="L422" s="123" t="s">
        <v>109</v>
      </c>
      <c r="M422" s="123" t="s">
        <v>132</v>
      </c>
    </row>
    <row r="423" spans="1:13">
      <c r="A423" s="66" t="s">
        <v>111</v>
      </c>
      <c r="B423" s="136" t="s">
        <v>162</v>
      </c>
      <c r="C423" s="66" t="s">
        <v>101</v>
      </c>
      <c r="D423" s="66" t="s">
        <v>107</v>
      </c>
      <c r="E423" s="135" t="s">
        <v>127</v>
      </c>
      <c r="F423" s="123" t="s">
        <v>127</v>
      </c>
      <c r="G423" s="123">
        <v>2.8160417494203652E-3</v>
      </c>
      <c r="H423" s="123" t="s">
        <v>63</v>
      </c>
      <c r="I423" s="123" t="s">
        <v>64</v>
      </c>
      <c r="J423" s="123" t="s">
        <v>65</v>
      </c>
      <c r="K423" s="123" t="s">
        <v>62</v>
      </c>
      <c r="L423" s="123" t="s">
        <v>109</v>
      </c>
      <c r="M423" s="123" t="s">
        <v>133</v>
      </c>
    </row>
    <row r="424" spans="1:13">
      <c r="A424" s="66" t="s">
        <v>111</v>
      </c>
      <c r="B424" s="136" t="s">
        <v>162</v>
      </c>
      <c r="C424" s="66" t="s">
        <v>101</v>
      </c>
      <c r="D424" s="66" t="s">
        <v>107</v>
      </c>
      <c r="E424" s="135" t="s">
        <v>128</v>
      </c>
      <c r="F424" s="123" t="s">
        <v>128</v>
      </c>
      <c r="G424" s="123">
        <v>2.5600379540185135E-4</v>
      </c>
      <c r="H424" s="123" t="s">
        <v>63</v>
      </c>
      <c r="I424" s="123" t="s">
        <v>64</v>
      </c>
      <c r="J424" s="123" t="s">
        <v>65</v>
      </c>
      <c r="K424" s="123" t="s">
        <v>62</v>
      </c>
      <c r="L424" s="123" t="s">
        <v>109</v>
      </c>
      <c r="M424" s="123" t="s">
        <v>134</v>
      </c>
    </row>
    <row r="425" spans="1:13">
      <c r="A425" s="66" t="s">
        <v>111</v>
      </c>
      <c r="B425" s="136" t="s">
        <v>162</v>
      </c>
      <c r="C425" s="66" t="s">
        <v>101</v>
      </c>
      <c r="D425" s="66" t="s">
        <v>107</v>
      </c>
      <c r="E425" s="135" t="s">
        <v>129</v>
      </c>
      <c r="F425" s="123" t="s">
        <v>129</v>
      </c>
      <c r="G425" s="123">
        <v>2.2016326404559212E-2</v>
      </c>
      <c r="H425" s="123" t="s">
        <v>63</v>
      </c>
      <c r="I425" s="123" t="s">
        <v>64</v>
      </c>
      <c r="J425" s="123" t="s">
        <v>65</v>
      </c>
      <c r="K425" s="123" t="s">
        <v>62</v>
      </c>
      <c r="L425" s="123" t="s">
        <v>109</v>
      </c>
      <c r="M425" s="123" t="s">
        <v>135</v>
      </c>
    </row>
    <row r="426" spans="1:13">
      <c r="A426" s="66" t="s">
        <v>111</v>
      </c>
      <c r="B426" s="136" t="s">
        <v>162</v>
      </c>
      <c r="C426" s="66" t="s">
        <v>101</v>
      </c>
      <c r="D426" s="66" t="s">
        <v>107</v>
      </c>
      <c r="E426" s="135" t="s">
        <v>130</v>
      </c>
      <c r="F426" s="123" t="s">
        <v>130</v>
      </c>
      <c r="G426" s="123">
        <v>1.3846686451495453E-3</v>
      </c>
      <c r="H426" s="123" t="s">
        <v>63</v>
      </c>
      <c r="I426" s="123" t="s">
        <v>64</v>
      </c>
      <c r="J426" s="123" t="s">
        <v>65</v>
      </c>
      <c r="K426" s="123" t="s">
        <v>62</v>
      </c>
      <c r="L426" s="123" t="s">
        <v>109</v>
      </c>
      <c r="M426" s="123" t="s">
        <v>136</v>
      </c>
    </row>
    <row r="427" spans="1:13">
      <c r="A427" s="66" t="s">
        <v>111</v>
      </c>
      <c r="B427" s="136" t="s">
        <v>162</v>
      </c>
      <c r="C427" s="66" t="s">
        <v>101</v>
      </c>
      <c r="D427" s="66" t="s">
        <v>107</v>
      </c>
      <c r="E427" s="135" t="s">
        <v>7</v>
      </c>
      <c r="F427" s="123" t="s">
        <v>7</v>
      </c>
      <c r="G427" s="123">
        <v>2.5600379540184577E-4</v>
      </c>
      <c r="H427" s="123" t="s">
        <v>63</v>
      </c>
      <c r="I427" s="123" t="s">
        <v>64</v>
      </c>
      <c r="J427" s="123" t="s">
        <v>65</v>
      </c>
      <c r="K427" s="123" t="s">
        <v>62</v>
      </c>
      <c r="L427" s="123" t="s">
        <v>109</v>
      </c>
      <c r="M427" s="123" t="s">
        <v>94</v>
      </c>
    </row>
    <row r="428" spans="1:13">
      <c r="A428" s="66" t="s">
        <v>111</v>
      </c>
      <c r="B428" s="136" t="s">
        <v>162</v>
      </c>
      <c r="C428" s="66" t="s">
        <v>101</v>
      </c>
      <c r="D428" s="66" t="s">
        <v>107</v>
      </c>
      <c r="E428" s="135" t="s">
        <v>131</v>
      </c>
      <c r="F428" s="123" t="s">
        <v>131</v>
      </c>
      <c r="G428" s="123">
        <v>6.5294714806149656E-3</v>
      </c>
      <c r="H428" s="123" t="s">
        <v>63</v>
      </c>
      <c r="I428" s="123" t="s">
        <v>64</v>
      </c>
      <c r="J428" s="123" t="s">
        <v>65</v>
      </c>
      <c r="K428" s="123" t="s">
        <v>62</v>
      </c>
      <c r="L428" s="123" t="s">
        <v>109</v>
      </c>
      <c r="M428" s="123" t="s">
        <v>138</v>
      </c>
    </row>
    <row r="429" spans="1:13">
      <c r="A429" s="66" t="s">
        <v>111</v>
      </c>
      <c r="B429" s="136" t="s">
        <v>162</v>
      </c>
      <c r="C429" s="66" t="s">
        <v>101</v>
      </c>
      <c r="D429" s="66" t="s">
        <v>108</v>
      </c>
      <c r="E429" s="135" t="s">
        <v>127</v>
      </c>
      <c r="F429" s="123" t="s">
        <v>127</v>
      </c>
      <c r="G429" s="123">
        <v>2.7211559061190326E-4</v>
      </c>
      <c r="H429" s="123" t="s">
        <v>63</v>
      </c>
      <c r="I429" s="123" t="s">
        <v>64</v>
      </c>
      <c r="J429" s="123" t="s">
        <v>65</v>
      </c>
      <c r="K429" s="123" t="s">
        <v>62</v>
      </c>
      <c r="L429" s="123" t="s">
        <v>110</v>
      </c>
      <c r="M429" s="123" t="s">
        <v>133</v>
      </c>
    </row>
    <row r="430" spans="1:13">
      <c r="A430" s="66" t="s">
        <v>111</v>
      </c>
      <c r="B430" s="136" t="s">
        <v>162</v>
      </c>
      <c r="C430" s="66" t="s">
        <v>101</v>
      </c>
      <c r="D430" s="66" t="s">
        <v>108</v>
      </c>
      <c r="E430" s="135" t="s">
        <v>129</v>
      </c>
      <c r="G430" s="123">
        <v>2.6123096698742708E-2</v>
      </c>
      <c r="H430" s="123" t="s">
        <v>63</v>
      </c>
      <c r="I430" s="123" t="s">
        <v>64</v>
      </c>
      <c r="J430" s="123" t="s">
        <v>65</v>
      </c>
      <c r="K430" s="123" t="s">
        <v>62</v>
      </c>
      <c r="L430" s="123" t="s">
        <v>110</v>
      </c>
      <c r="M430" s="123" t="s">
        <v>135</v>
      </c>
    </row>
    <row r="431" spans="1:13">
      <c r="A431" s="66" t="s">
        <v>111</v>
      </c>
      <c r="B431" s="136" t="s">
        <v>162</v>
      </c>
      <c r="C431" s="66" t="s">
        <v>101</v>
      </c>
      <c r="D431" s="66" t="s">
        <v>108</v>
      </c>
      <c r="E431" s="135" t="s">
        <v>130</v>
      </c>
      <c r="F431" s="123" t="s">
        <v>130</v>
      </c>
      <c r="G431" s="123">
        <v>3.0882889723980946E-3</v>
      </c>
      <c r="H431" s="123" t="s">
        <v>63</v>
      </c>
      <c r="I431" s="123" t="s">
        <v>64</v>
      </c>
      <c r="J431" s="123" t="s">
        <v>65</v>
      </c>
      <c r="K431" s="123" t="s">
        <v>62</v>
      </c>
      <c r="L431" s="123" t="s">
        <v>110</v>
      </c>
      <c r="M431" s="123" t="s">
        <v>136</v>
      </c>
    </row>
    <row r="432" spans="1:13">
      <c r="A432" s="66" t="s">
        <v>111</v>
      </c>
      <c r="B432" s="136" t="s">
        <v>162</v>
      </c>
      <c r="C432" s="66" t="s">
        <v>101</v>
      </c>
      <c r="D432" s="66" t="s">
        <v>108</v>
      </c>
      <c r="E432" s="135" t="s">
        <v>7</v>
      </c>
      <c r="F432" s="123" t="s">
        <v>7</v>
      </c>
      <c r="G432" s="123">
        <v>8.1634677183571678E-4</v>
      </c>
      <c r="H432" s="123" t="s">
        <v>63</v>
      </c>
      <c r="I432" s="123" t="s">
        <v>64</v>
      </c>
      <c r="J432" s="123" t="s">
        <v>65</v>
      </c>
      <c r="K432" s="123" t="s">
        <v>62</v>
      </c>
      <c r="L432" s="123" t="s">
        <v>110</v>
      </c>
      <c r="M432" s="123" t="s">
        <v>94</v>
      </c>
    </row>
    <row r="433" spans="1:13">
      <c r="A433" s="66" t="s">
        <v>111</v>
      </c>
      <c r="B433" s="136" t="s">
        <v>162</v>
      </c>
      <c r="C433" s="66" t="s">
        <v>101</v>
      </c>
      <c r="D433" s="66" t="s">
        <v>108</v>
      </c>
      <c r="E433" s="135" t="s">
        <v>131</v>
      </c>
      <c r="F433" s="123" t="s">
        <v>131</v>
      </c>
      <c r="G433" s="123">
        <v>2.9188825538303516E-4</v>
      </c>
      <c r="H433" s="123" t="s">
        <v>63</v>
      </c>
      <c r="I433" s="123" t="s">
        <v>64</v>
      </c>
      <c r="J433" s="123" t="s">
        <v>65</v>
      </c>
      <c r="K433" s="123" t="s">
        <v>62</v>
      </c>
      <c r="L433" s="123" t="s">
        <v>110</v>
      </c>
      <c r="M433" s="123" t="s">
        <v>138</v>
      </c>
    </row>
    <row r="434" spans="1:13">
      <c r="A434" s="66" t="s">
        <v>111</v>
      </c>
      <c r="B434" s="136" t="s">
        <v>162</v>
      </c>
      <c r="C434" s="66" t="s">
        <v>101</v>
      </c>
      <c r="D434" s="66" t="s">
        <v>107</v>
      </c>
      <c r="E434" t="s">
        <v>7</v>
      </c>
      <c r="F434" s="123" t="s">
        <v>8</v>
      </c>
      <c r="G434" s="123">
        <v>3.6505749074652215E-9</v>
      </c>
      <c r="H434" s="123" t="s">
        <v>67</v>
      </c>
      <c r="I434" s="123" t="s">
        <v>68</v>
      </c>
      <c r="J434" s="123" t="s">
        <v>69</v>
      </c>
      <c r="K434" s="123" t="s">
        <v>62</v>
      </c>
      <c r="L434" s="123" t="s">
        <v>109</v>
      </c>
      <c r="M434" s="123" t="s">
        <v>70</v>
      </c>
    </row>
    <row r="435" spans="1:13">
      <c r="A435" s="66" t="s">
        <v>111</v>
      </c>
      <c r="B435" s="136" t="s">
        <v>162</v>
      </c>
      <c r="C435" s="66" t="s">
        <v>101</v>
      </c>
      <c r="D435" s="66" t="s">
        <v>107</v>
      </c>
      <c r="E435" t="s">
        <v>7</v>
      </c>
      <c r="F435" s="123" t="s">
        <v>12</v>
      </c>
      <c r="G435" s="123">
        <v>1.1567483565738032E-8</v>
      </c>
      <c r="H435" s="123" t="s">
        <v>67</v>
      </c>
      <c r="I435" s="123" t="s">
        <v>68</v>
      </c>
      <c r="J435" s="123" t="s">
        <v>69</v>
      </c>
      <c r="K435" s="123" t="s">
        <v>62</v>
      </c>
      <c r="L435" s="123" t="s">
        <v>109</v>
      </c>
      <c r="M435" s="123" t="s">
        <v>70</v>
      </c>
    </row>
    <row r="436" spans="1:13">
      <c r="A436" s="66" t="s">
        <v>111</v>
      </c>
      <c r="B436" s="136" t="s">
        <v>162</v>
      </c>
      <c r="C436" s="66" t="s">
        <v>101</v>
      </c>
      <c r="D436" s="66" t="s">
        <v>107</v>
      </c>
      <c r="E436" t="s">
        <v>7</v>
      </c>
      <c r="F436" s="123" t="s">
        <v>13</v>
      </c>
      <c r="G436" s="123">
        <v>2.2659114301185968E-8</v>
      </c>
      <c r="H436" s="123" t="s">
        <v>67</v>
      </c>
      <c r="I436" s="123" t="s">
        <v>68</v>
      </c>
      <c r="J436" s="123" t="s">
        <v>69</v>
      </c>
      <c r="K436" s="123" t="s">
        <v>62</v>
      </c>
      <c r="L436" s="123" t="s">
        <v>109</v>
      </c>
      <c r="M436" s="123" t="s">
        <v>70</v>
      </c>
    </row>
    <row r="437" spans="1:13">
      <c r="A437" s="66" t="s">
        <v>111</v>
      </c>
      <c r="B437" s="136" t="s">
        <v>162</v>
      </c>
      <c r="C437" s="66" t="s">
        <v>101</v>
      </c>
      <c r="D437" s="66" t="s">
        <v>107</v>
      </c>
      <c r="E437" t="s">
        <v>7</v>
      </c>
      <c r="F437" s="123" t="s">
        <v>14</v>
      </c>
      <c r="G437" s="123">
        <v>4.0699545411718973E-9</v>
      </c>
      <c r="H437" s="123" t="s">
        <v>67</v>
      </c>
      <c r="I437" s="123" t="s">
        <v>68</v>
      </c>
      <c r="J437" s="123" t="s">
        <v>69</v>
      </c>
      <c r="K437" s="123" t="s">
        <v>62</v>
      </c>
      <c r="L437" s="123" t="s">
        <v>109</v>
      </c>
      <c r="M437" s="123" t="s">
        <v>70</v>
      </c>
    </row>
    <row r="438" spans="1:13">
      <c r="A438" s="66" t="s">
        <v>111</v>
      </c>
      <c r="B438" s="136" t="s">
        <v>162</v>
      </c>
      <c r="C438" s="66" t="s">
        <v>101</v>
      </c>
      <c r="D438" s="66" t="s">
        <v>107</v>
      </c>
      <c r="E438" t="s">
        <v>7</v>
      </c>
      <c r="F438" s="123" t="s">
        <v>15</v>
      </c>
      <c r="G438" s="123">
        <v>1.7634352730749811E-9</v>
      </c>
      <c r="H438" s="123" t="s">
        <v>67</v>
      </c>
      <c r="I438" s="123" t="s">
        <v>68</v>
      </c>
      <c r="J438" s="123" t="s">
        <v>69</v>
      </c>
      <c r="K438" s="123" t="s">
        <v>62</v>
      </c>
      <c r="L438" s="123" t="s">
        <v>109</v>
      </c>
      <c r="M438" s="123" t="s">
        <v>70</v>
      </c>
    </row>
    <row r="439" spans="1:13">
      <c r="A439" s="66" t="s">
        <v>111</v>
      </c>
      <c r="B439" s="136" t="s">
        <v>162</v>
      </c>
      <c r="C439" s="66" t="s">
        <v>101</v>
      </c>
      <c r="D439" s="66" t="s">
        <v>107</v>
      </c>
      <c r="E439" t="s">
        <v>7</v>
      </c>
      <c r="F439" s="123" t="s">
        <v>16</v>
      </c>
      <c r="G439" s="123">
        <v>5.5728490610967557E-8</v>
      </c>
      <c r="H439" s="123" t="s">
        <v>67</v>
      </c>
      <c r="I439" s="123" t="s">
        <v>68</v>
      </c>
      <c r="J439" s="123" t="s">
        <v>69</v>
      </c>
      <c r="K439" s="123" t="s">
        <v>62</v>
      </c>
      <c r="L439" s="123" t="s">
        <v>109</v>
      </c>
      <c r="M439" s="123" t="s">
        <v>70</v>
      </c>
    </row>
    <row r="440" spans="1:13">
      <c r="A440" s="66" t="s">
        <v>111</v>
      </c>
      <c r="B440" s="136" t="s">
        <v>162</v>
      </c>
      <c r="C440" s="66" t="s">
        <v>101</v>
      </c>
      <c r="D440" s="66" t="s">
        <v>107</v>
      </c>
      <c r="E440" t="s">
        <v>7</v>
      </c>
      <c r="F440" s="123" t="s">
        <v>17</v>
      </c>
      <c r="G440" s="123">
        <v>1.4482763581585567E-10</v>
      </c>
      <c r="H440" s="123" t="s">
        <v>67</v>
      </c>
      <c r="I440" s="123" t="s">
        <v>68</v>
      </c>
      <c r="J440" s="123" t="s">
        <v>69</v>
      </c>
      <c r="K440" s="123" t="s">
        <v>62</v>
      </c>
      <c r="L440" s="123" t="s">
        <v>109</v>
      </c>
      <c r="M440" s="123" t="s">
        <v>70</v>
      </c>
    </row>
    <row r="441" spans="1:13">
      <c r="A441" s="66" t="s">
        <v>111</v>
      </c>
      <c r="B441" s="136" t="s">
        <v>162</v>
      </c>
      <c r="C441" s="66" t="s">
        <v>101</v>
      </c>
      <c r="D441" s="66" t="s">
        <v>107</v>
      </c>
      <c r="E441" t="s">
        <v>7</v>
      </c>
      <c r="F441" s="123" t="s">
        <v>18</v>
      </c>
      <c r="G441" s="123">
        <v>3.4186780958068032E-10</v>
      </c>
      <c r="H441" s="123" t="s">
        <v>67</v>
      </c>
      <c r="I441" s="123" t="s">
        <v>68</v>
      </c>
      <c r="J441" s="123" t="s">
        <v>69</v>
      </c>
      <c r="K441" s="123" t="s">
        <v>62</v>
      </c>
      <c r="L441" s="123" t="s">
        <v>109</v>
      </c>
      <c r="M441" s="123" t="s">
        <v>70</v>
      </c>
    </row>
    <row r="442" spans="1:13">
      <c r="A442" s="66" t="s">
        <v>111</v>
      </c>
      <c r="B442" s="136" t="s">
        <v>162</v>
      </c>
      <c r="C442" s="66" t="s">
        <v>101</v>
      </c>
      <c r="D442" s="66" t="s">
        <v>107</v>
      </c>
      <c r="E442" t="s">
        <v>7</v>
      </c>
      <c r="F442" s="123" t="s">
        <v>92</v>
      </c>
      <c r="G442" s="123">
        <v>6.4050767496212333E-8</v>
      </c>
      <c r="H442" s="123" t="s">
        <v>67</v>
      </c>
      <c r="I442" s="123" t="s">
        <v>68</v>
      </c>
      <c r="J442" s="123" t="s">
        <v>69</v>
      </c>
      <c r="K442" s="123" t="s">
        <v>62</v>
      </c>
      <c r="L442" s="123" t="s">
        <v>109</v>
      </c>
      <c r="M442" s="123" t="s">
        <v>70</v>
      </c>
    </row>
    <row r="443" spans="1:13">
      <c r="A443" s="66" t="s">
        <v>111</v>
      </c>
      <c r="B443" s="136" t="s">
        <v>162</v>
      </c>
      <c r="C443" s="66" t="s">
        <v>101</v>
      </c>
      <c r="D443" s="66" t="s">
        <v>107</v>
      </c>
      <c r="E443" t="s">
        <v>7</v>
      </c>
      <c r="F443" s="123" t="s">
        <v>20</v>
      </c>
      <c r="G443" s="123">
        <v>5.0605517856880419E-10</v>
      </c>
      <c r="H443" s="123" t="s">
        <v>67</v>
      </c>
      <c r="I443" s="123" t="s">
        <v>68</v>
      </c>
      <c r="J443" s="123" t="s">
        <v>69</v>
      </c>
      <c r="K443" s="123" t="s">
        <v>62</v>
      </c>
      <c r="L443" s="123" t="s">
        <v>109</v>
      </c>
      <c r="M443" s="123" t="s">
        <v>70</v>
      </c>
    </row>
    <row r="444" spans="1:13">
      <c r="A444" s="66" t="s">
        <v>111</v>
      </c>
      <c r="B444" s="136" t="s">
        <v>162</v>
      </c>
      <c r="C444" s="66" t="s">
        <v>101</v>
      </c>
      <c r="D444" s="66" t="s">
        <v>107</v>
      </c>
      <c r="E444" t="s">
        <v>7</v>
      </c>
      <c r="F444" s="123" t="s">
        <v>21</v>
      </c>
      <c r="G444" s="123">
        <v>3.2292918724856332E-5</v>
      </c>
      <c r="H444" s="123" t="s">
        <v>67</v>
      </c>
      <c r="I444" s="123" t="s">
        <v>68</v>
      </c>
      <c r="J444" s="123" t="s">
        <v>69</v>
      </c>
      <c r="K444" s="123" t="s">
        <v>62</v>
      </c>
      <c r="L444" s="123" t="s">
        <v>109</v>
      </c>
      <c r="M444" s="123" t="s">
        <v>96</v>
      </c>
    </row>
    <row r="445" spans="1:13">
      <c r="A445" s="66" t="s">
        <v>111</v>
      </c>
      <c r="B445" s="136" t="s">
        <v>162</v>
      </c>
      <c r="C445" s="66" t="s">
        <v>101</v>
      </c>
      <c r="D445" s="66" t="s">
        <v>108</v>
      </c>
      <c r="E445" t="s">
        <v>7</v>
      </c>
      <c r="F445" s="123" t="s">
        <v>8</v>
      </c>
      <c r="G445" s="123">
        <v>1.1640979917410309E-8</v>
      </c>
      <c r="H445" s="123" t="s">
        <v>67</v>
      </c>
      <c r="I445" s="123" t="s">
        <v>68</v>
      </c>
      <c r="J445" s="123" t="s">
        <v>69</v>
      </c>
      <c r="K445" s="123" t="s">
        <v>62</v>
      </c>
      <c r="L445" s="123" t="s">
        <v>110</v>
      </c>
      <c r="M445" s="123" t="s">
        <v>71</v>
      </c>
    </row>
    <row r="446" spans="1:13">
      <c r="A446" s="66" t="s">
        <v>111</v>
      </c>
      <c r="B446" s="136" t="s">
        <v>162</v>
      </c>
      <c r="C446" s="66" t="s">
        <v>101</v>
      </c>
      <c r="D446" s="66" t="s">
        <v>108</v>
      </c>
      <c r="E446" t="s">
        <v>7</v>
      </c>
      <c r="F446" s="123" t="s">
        <v>12</v>
      </c>
      <c r="G446" s="123">
        <v>3.6886476047475287E-8</v>
      </c>
      <c r="H446" s="123" t="s">
        <v>67</v>
      </c>
      <c r="I446" s="123" t="s">
        <v>68</v>
      </c>
      <c r="J446" s="123" t="s">
        <v>69</v>
      </c>
      <c r="K446" s="123" t="s">
        <v>62</v>
      </c>
      <c r="L446" s="123" t="s">
        <v>110</v>
      </c>
      <c r="M446" s="123" t="s">
        <v>71</v>
      </c>
    </row>
    <row r="447" spans="1:13">
      <c r="A447" s="66" t="s">
        <v>111</v>
      </c>
      <c r="B447" s="136" t="s">
        <v>162</v>
      </c>
      <c r="C447" s="66" t="s">
        <v>101</v>
      </c>
      <c r="D447" s="66" t="s">
        <v>108</v>
      </c>
      <c r="E447" t="s">
        <v>7</v>
      </c>
      <c r="F447" s="123" t="s">
        <v>13</v>
      </c>
      <c r="G447" s="123">
        <v>7.225554911556723E-8</v>
      </c>
      <c r="H447" s="123" t="s">
        <v>67</v>
      </c>
      <c r="I447" s="123" t="s">
        <v>68</v>
      </c>
      <c r="J447" s="123" t="s">
        <v>69</v>
      </c>
      <c r="K447" s="123" t="s">
        <v>62</v>
      </c>
      <c r="L447" s="123" t="s">
        <v>110</v>
      </c>
      <c r="M447" s="123" t="s">
        <v>71</v>
      </c>
    </row>
    <row r="448" spans="1:13">
      <c r="A448" s="66" t="s">
        <v>111</v>
      </c>
      <c r="B448" s="136" t="s">
        <v>162</v>
      </c>
      <c r="C448" s="66" t="s">
        <v>101</v>
      </c>
      <c r="D448" s="66" t="s">
        <v>108</v>
      </c>
      <c r="E448" t="s">
        <v>7</v>
      </c>
      <c r="F448" s="123" t="s">
        <v>14</v>
      </c>
      <c r="G448" s="123">
        <v>1.2978300755223256E-8</v>
      </c>
      <c r="H448" s="123" t="s">
        <v>67</v>
      </c>
      <c r="I448" s="123" t="s">
        <v>68</v>
      </c>
      <c r="J448" s="123" t="s">
        <v>69</v>
      </c>
      <c r="K448" s="123" t="s">
        <v>62</v>
      </c>
      <c r="L448" s="123" t="s">
        <v>110</v>
      </c>
      <c r="M448" s="123" t="s">
        <v>71</v>
      </c>
    </row>
    <row r="449" spans="1:13">
      <c r="A449" s="66" t="s">
        <v>111</v>
      </c>
      <c r="B449" s="136" t="s">
        <v>162</v>
      </c>
      <c r="C449" s="66" t="s">
        <v>101</v>
      </c>
      <c r="D449" s="66" t="s">
        <v>108</v>
      </c>
      <c r="E449" t="s">
        <v>7</v>
      </c>
      <c r="F449" s="123" t="s">
        <v>15</v>
      </c>
      <c r="G449" s="123">
        <v>5.6232552734474705E-9</v>
      </c>
      <c r="H449" s="123" t="s">
        <v>67</v>
      </c>
      <c r="I449" s="123" t="s">
        <v>68</v>
      </c>
      <c r="J449" s="123" t="s">
        <v>69</v>
      </c>
      <c r="K449" s="123" t="s">
        <v>62</v>
      </c>
      <c r="L449" s="123" t="s">
        <v>110</v>
      </c>
      <c r="M449" s="123" t="s">
        <v>71</v>
      </c>
    </row>
    <row r="450" spans="1:13">
      <c r="A450" s="66" t="s">
        <v>111</v>
      </c>
      <c r="B450" s="136" t="s">
        <v>162</v>
      </c>
      <c r="C450" s="66" t="s">
        <v>101</v>
      </c>
      <c r="D450" s="66" t="s">
        <v>108</v>
      </c>
      <c r="E450" t="s">
        <v>7</v>
      </c>
      <c r="F450" s="123" t="s">
        <v>16</v>
      </c>
      <c r="G450" s="123">
        <v>1.7770741772843422E-7</v>
      </c>
      <c r="H450" s="123" t="s">
        <v>67</v>
      </c>
      <c r="I450" s="123" t="s">
        <v>68</v>
      </c>
      <c r="J450" s="123" t="s">
        <v>69</v>
      </c>
      <c r="K450" s="123" t="s">
        <v>62</v>
      </c>
      <c r="L450" s="123" t="s">
        <v>110</v>
      </c>
      <c r="M450" s="123" t="s">
        <v>71</v>
      </c>
    </row>
    <row r="451" spans="1:13">
      <c r="A451" s="66" t="s">
        <v>111</v>
      </c>
      <c r="B451" s="136" t="s">
        <v>162</v>
      </c>
      <c r="C451" s="66" t="s">
        <v>101</v>
      </c>
      <c r="D451" s="66" t="s">
        <v>108</v>
      </c>
      <c r="E451" t="s">
        <v>7</v>
      </c>
      <c r="F451" s="123" t="s">
        <v>17</v>
      </c>
      <c r="G451" s="123">
        <v>4.6182742246180074E-10</v>
      </c>
      <c r="H451" s="123" t="s">
        <v>67</v>
      </c>
      <c r="I451" s="123" t="s">
        <v>68</v>
      </c>
      <c r="J451" s="123" t="s">
        <v>69</v>
      </c>
      <c r="K451" s="123" t="s">
        <v>62</v>
      </c>
      <c r="L451" s="123" t="s">
        <v>110</v>
      </c>
      <c r="M451" s="123" t="s">
        <v>71</v>
      </c>
    </row>
    <row r="452" spans="1:13">
      <c r="A452" s="66" t="s">
        <v>111</v>
      </c>
      <c r="B452" s="136" t="s">
        <v>162</v>
      </c>
      <c r="C452" s="66" t="s">
        <v>101</v>
      </c>
      <c r="D452" s="66" t="s">
        <v>108</v>
      </c>
      <c r="E452" t="s">
        <v>7</v>
      </c>
      <c r="F452" s="123" t="s">
        <v>18</v>
      </c>
      <c r="G452" s="123">
        <v>1.0901505671338329E-9</v>
      </c>
      <c r="H452" s="123" t="s">
        <v>67</v>
      </c>
      <c r="I452" s="123" t="s">
        <v>68</v>
      </c>
      <c r="J452" s="123" t="s">
        <v>69</v>
      </c>
      <c r="K452" s="123" t="s">
        <v>62</v>
      </c>
      <c r="L452" s="123" t="s">
        <v>110</v>
      </c>
      <c r="M452" s="123" t="s">
        <v>71</v>
      </c>
    </row>
    <row r="453" spans="1:13">
      <c r="A453" s="66" t="s">
        <v>111</v>
      </c>
      <c r="B453" s="136" t="s">
        <v>162</v>
      </c>
      <c r="C453" s="66" t="s">
        <v>101</v>
      </c>
      <c r="D453" s="66" t="s">
        <v>108</v>
      </c>
      <c r="E453" t="s">
        <v>7</v>
      </c>
      <c r="F453" s="123" t="s">
        <v>92</v>
      </c>
      <c r="G453" s="123">
        <v>2.0424555502022065E-7</v>
      </c>
      <c r="H453" s="123" t="s">
        <v>67</v>
      </c>
      <c r="I453" s="123" t="s">
        <v>68</v>
      </c>
      <c r="J453" s="123" t="s">
        <v>69</v>
      </c>
      <c r="K453" s="123" t="s">
        <v>62</v>
      </c>
      <c r="L453" s="123" t="s">
        <v>110</v>
      </c>
      <c r="M453" s="123" t="s">
        <v>71</v>
      </c>
    </row>
    <row r="454" spans="1:13">
      <c r="A454" s="66" t="s">
        <v>111</v>
      </c>
      <c r="B454" s="136" t="s">
        <v>162</v>
      </c>
      <c r="C454" s="66" t="s">
        <v>101</v>
      </c>
      <c r="D454" s="66" t="s">
        <v>108</v>
      </c>
      <c r="E454" t="s">
        <v>7</v>
      </c>
      <c r="F454" s="123" t="s">
        <v>20</v>
      </c>
      <c r="G454" s="123">
        <v>1.6137124480788538E-9</v>
      </c>
      <c r="H454" s="123" t="s">
        <v>67</v>
      </c>
      <c r="I454" s="123" t="s">
        <v>68</v>
      </c>
      <c r="J454" s="123" t="s">
        <v>69</v>
      </c>
      <c r="K454" s="123" t="s">
        <v>62</v>
      </c>
      <c r="L454" s="123" t="s">
        <v>110</v>
      </c>
      <c r="M454" s="123" t="s">
        <v>71</v>
      </c>
    </row>
    <row r="455" spans="1:13">
      <c r="A455" s="66" t="s">
        <v>111</v>
      </c>
      <c r="B455" s="136" t="s">
        <v>162</v>
      </c>
      <c r="C455" s="66" t="s">
        <v>101</v>
      </c>
      <c r="D455" s="66" t="s">
        <v>108</v>
      </c>
      <c r="E455" t="s">
        <v>7</v>
      </c>
      <c r="F455" s="123" t="s">
        <v>21</v>
      </c>
      <c r="G455" s="123">
        <v>1.0297589499721756E-4</v>
      </c>
      <c r="H455" s="123" t="s">
        <v>67</v>
      </c>
      <c r="I455" s="123" t="s">
        <v>68</v>
      </c>
      <c r="J455" s="123" t="s">
        <v>69</v>
      </c>
      <c r="K455" s="123" t="s">
        <v>62</v>
      </c>
      <c r="L455" s="123" t="s">
        <v>110</v>
      </c>
      <c r="M455" s="123" t="s">
        <v>96</v>
      </c>
    </row>
    <row r="456" spans="1:13">
      <c r="A456" s="66" t="s">
        <v>111</v>
      </c>
      <c r="B456" s="136" t="s">
        <v>162</v>
      </c>
      <c r="C456" s="66" t="s">
        <v>101</v>
      </c>
      <c r="D456" s="66" t="s">
        <v>107</v>
      </c>
      <c r="E456" t="s">
        <v>124</v>
      </c>
      <c r="F456" s="123" t="s">
        <v>8</v>
      </c>
      <c r="G456" s="123">
        <v>2.475282464530571E-6</v>
      </c>
      <c r="H456" s="123" t="s">
        <v>67</v>
      </c>
      <c r="I456" s="123" t="s">
        <v>68</v>
      </c>
      <c r="J456" s="123" t="s">
        <v>69</v>
      </c>
      <c r="K456" s="123" t="s">
        <v>62</v>
      </c>
      <c r="L456" s="123" t="s">
        <v>106</v>
      </c>
      <c r="M456" s="123" t="s">
        <v>72</v>
      </c>
    </row>
    <row r="457" spans="1:13">
      <c r="A457" s="66" t="s">
        <v>111</v>
      </c>
      <c r="B457" s="136" t="s">
        <v>162</v>
      </c>
      <c r="C457" s="66" t="s">
        <v>101</v>
      </c>
      <c r="D457" s="66" t="s">
        <v>107</v>
      </c>
      <c r="E457" t="s">
        <v>124</v>
      </c>
      <c r="F457" s="123" t="s">
        <v>12</v>
      </c>
      <c r="G457" s="123">
        <v>1.4530143598283058E-5</v>
      </c>
      <c r="H457" s="123" t="s">
        <v>67</v>
      </c>
      <c r="I457" s="123" t="s">
        <v>68</v>
      </c>
      <c r="J457" s="123" t="s">
        <v>69</v>
      </c>
      <c r="K457" s="123" t="s">
        <v>62</v>
      </c>
      <c r="L457" s="123" t="s">
        <v>106</v>
      </c>
      <c r="M457" s="123" t="s">
        <v>72</v>
      </c>
    </row>
    <row r="458" spans="1:13">
      <c r="A458" s="66" t="s">
        <v>111</v>
      </c>
      <c r="B458" s="136" t="s">
        <v>162</v>
      </c>
      <c r="C458" s="66" t="s">
        <v>101</v>
      </c>
      <c r="D458" s="66" t="s">
        <v>107</v>
      </c>
      <c r="E458" t="s">
        <v>124</v>
      </c>
      <c r="F458" s="123" t="s">
        <v>13</v>
      </c>
      <c r="G458" s="123">
        <v>1.3675931102188537E-5</v>
      </c>
      <c r="H458" s="123" t="s">
        <v>67</v>
      </c>
      <c r="I458" s="123" t="s">
        <v>68</v>
      </c>
      <c r="J458" s="123" t="s">
        <v>69</v>
      </c>
      <c r="K458" s="123" t="s">
        <v>62</v>
      </c>
      <c r="L458" s="123" t="s">
        <v>106</v>
      </c>
      <c r="M458" s="123" t="s">
        <v>72</v>
      </c>
    </row>
    <row r="459" spans="1:13">
      <c r="A459" s="66" t="s">
        <v>111</v>
      </c>
      <c r="B459" s="136" t="s">
        <v>162</v>
      </c>
      <c r="C459" s="66" t="s">
        <v>101</v>
      </c>
      <c r="D459" s="66" t="s">
        <v>107</v>
      </c>
      <c r="E459" t="s">
        <v>124</v>
      </c>
      <c r="F459" s="123" t="s">
        <v>14</v>
      </c>
      <c r="G459" s="123">
        <v>7.0727897370793812E-7</v>
      </c>
      <c r="H459" s="123" t="s">
        <v>67</v>
      </c>
      <c r="I459" s="123" t="s">
        <v>68</v>
      </c>
      <c r="J459" s="123" t="s">
        <v>69</v>
      </c>
      <c r="K459" s="123" t="s">
        <v>62</v>
      </c>
      <c r="L459" s="123" t="s">
        <v>106</v>
      </c>
      <c r="M459" s="123" t="s">
        <v>72</v>
      </c>
    </row>
    <row r="460" spans="1:13">
      <c r="A460" s="66" t="s">
        <v>111</v>
      </c>
      <c r="B460" s="136" t="s">
        <v>162</v>
      </c>
      <c r="C460" s="66" t="s">
        <v>101</v>
      </c>
      <c r="D460" s="66" t="s">
        <v>107</v>
      </c>
      <c r="E460" t="s">
        <v>124</v>
      </c>
      <c r="F460" s="123" t="s">
        <v>15</v>
      </c>
      <c r="G460" s="123">
        <v>4.5373720015797545E-7</v>
      </c>
      <c r="H460" s="123" t="s">
        <v>67</v>
      </c>
      <c r="I460" s="123" t="s">
        <v>68</v>
      </c>
      <c r="J460" s="123" t="s">
        <v>69</v>
      </c>
      <c r="K460" s="123" t="s">
        <v>62</v>
      </c>
      <c r="L460" s="123" t="s">
        <v>106</v>
      </c>
      <c r="M460" s="123" t="s">
        <v>72</v>
      </c>
    </row>
    <row r="461" spans="1:13">
      <c r="A461" s="66" t="s">
        <v>111</v>
      </c>
      <c r="B461" s="136" t="s">
        <v>162</v>
      </c>
      <c r="C461" s="66" t="s">
        <v>101</v>
      </c>
      <c r="D461" s="66" t="s">
        <v>107</v>
      </c>
      <c r="E461" t="s">
        <v>124</v>
      </c>
      <c r="F461" s="123" t="s">
        <v>16</v>
      </c>
      <c r="G461" s="123">
        <v>3.0524741114705596E-6</v>
      </c>
      <c r="H461" s="123" t="s">
        <v>67</v>
      </c>
      <c r="I461" s="123" t="s">
        <v>68</v>
      </c>
      <c r="J461" s="123" t="s">
        <v>69</v>
      </c>
      <c r="K461" s="123" t="s">
        <v>62</v>
      </c>
      <c r="L461" s="123" t="s">
        <v>106</v>
      </c>
      <c r="M461" s="123" t="s">
        <v>72</v>
      </c>
    </row>
    <row r="462" spans="1:13">
      <c r="A462" s="66" t="s">
        <v>111</v>
      </c>
      <c r="B462" s="136" t="s">
        <v>162</v>
      </c>
      <c r="C462" s="66" t="s">
        <v>101</v>
      </c>
      <c r="D462" s="66" t="s">
        <v>107</v>
      </c>
      <c r="E462" t="s">
        <v>124</v>
      </c>
      <c r="F462" s="123" t="s">
        <v>17</v>
      </c>
      <c r="G462" s="123">
        <v>9.6004348174064433E-8</v>
      </c>
      <c r="H462" s="123" t="s">
        <v>67</v>
      </c>
      <c r="I462" s="123" t="s">
        <v>68</v>
      </c>
      <c r="J462" s="123" t="s">
        <v>69</v>
      </c>
      <c r="K462" s="123" t="s">
        <v>62</v>
      </c>
      <c r="L462" s="123" t="s">
        <v>106</v>
      </c>
      <c r="M462" s="123" t="s">
        <v>72</v>
      </c>
    </row>
    <row r="463" spans="1:13">
      <c r="A463" s="66" t="s">
        <v>111</v>
      </c>
      <c r="B463" s="136" t="s">
        <v>162</v>
      </c>
      <c r="C463" s="66" t="s">
        <v>101</v>
      </c>
      <c r="D463" s="66" t="s">
        <v>107</v>
      </c>
      <c r="E463" t="s">
        <v>124</v>
      </c>
      <c r="F463" s="123" t="s">
        <v>18</v>
      </c>
      <c r="G463" s="123">
        <v>8.5520763069010768E-8</v>
      </c>
      <c r="H463" s="123" t="s">
        <v>67</v>
      </c>
      <c r="I463" s="123" t="s">
        <v>68</v>
      </c>
      <c r="J463" s="123" t="s">
        <v>69</v>
      </c>
      <c r="K463" s="123" t="s">
        <v>62</v>
      </c>
      <c r="L463" s="123" t="s">
        <v>106</v>
      </c>
      <c r="M463" s="123" t="s">
        <v>72</v>
      </c>
    </row>
    <row r="464" spans="1:13">
      <c r="A464" s="66" t="s">
        <v>111</v>
      </c>
      <c r="B464" s="136" t="s">
        <v>162</v>
      </c>
      <c r="C464" s="66" t="s">
        <v>101</v>
      </c>
      <c r="D464" s="66" t="s">
        <v>107</v>
      </c>
      <c r="E464" t="s">
        <v>124</v>
      </c>
      <c r="F464" s="123" t="s">
        <v>92</v>
      </c>
      <c r="G464" s="123">
        <v>9.2823451803977083E-6</v>
      </c>
      <c r="H464" s="123" t="s">
        <v>67</v>
      </c>
      <c r="I464" s="123" t="s">
        <v>68</v>
      </c>
      <c r="J464" s="123" t="s">
        <v>69</v>
      </c>
      <c r="K464" s="123" t="s">
        <v>62</v>
      </c>
      <c r="L464" s="123" t="s">
        <v>106</v>
      </c>
      <c r="M464" s="123" t="s">
        <v>72</v>
      </c>
    </row>
    <row r="465" spans="1:13">
      <c r="A465" s="66" t="s">
        <v>111</v>
      </c>
      <c r="B465" s="136" t="s">
        <v>162</v>
      </c>
      <c r="C465" s="66" t="s">
        <v>101</v>
      </c>
      <c r="D465" s="66" t="s">
        <v>107</v>
      </c>
      <c r="E465" t="s">
        <v>124</v>
      </c>
      <c r="F465" s="123" t="s">
        <v>20</v>
      </c>
      <c r="G465" s="123">
        <v>2.0825541884560176E-8</v>
      </c>
      <c r="H465" s="123" t="s">
        <v>67</v>
      </c>
      <c r="I465" s="123" t="s">
        <v>68</v>
      </c>
      <c r="J465" s="123" t="s">
        <v>69</v>
      </c>
      <c r="K465" s="123" t="s">
        <v>62</v>
      </c>
      <c r="L465" s="123" t="s">
        <v>106</v>
      </c>
      <c r="M465" s="123" t="s">
        <v>72</v>
      </c>
    </row>
    <row r="466" spans="1:13">
      <c r="A466" s="66" t="s">
        <v>111</v>
      </c>
      <c r="B466" s="136" t="s">
        <v>162</v>
      </c>
      <c r="C466" s="66" t="s">
        <v>101</v>
      </c>
      <c r="D466" s="66" t="s">
        <v>107</v>
      </c>
      <c r="E466" t="s">
        <v>124</v>
      </c>
      <c r="F466" s="123" t="s">
        <v>21</v>
      </c>
      <c r="G466" s="123">
        <v>2.7207599590290303E-3</v>
      </c>
      <c r="H466" s="123" t="s">
        <v>67</v>
      </c>
      <c r="I466" s="123" t="s">
        <v>68</v>
      </c>
      <c r="J466" s="123" t="s">
        <v>69</v>
      </c>
      <c r="K466" s="123" t="s">
        <v>62</v>
      </c>
      <c r="L466" s="123" t="s">
        <v>106</v>
      </c>
      <c r="M466" s="123" t="s">
        <v>116</v>
      </c>
    </row>
    <row r="467" spans="1:13">
      <c r="A467" s="66" t="s">
        <v>111</v>
      </c>
      <c r="B467" s="136" t="s">
        <v>162</v>
      </c>
      <c r="C467" s="66" t="s">
        <v>101</v>
      </c>
      <c r="D467" s="66" t="s">
        <v>107</v>
      </c>
      <c r="E467" t="s">
        <v>124</v>
      </c>
      <c r="F467" s="123" t="s">
        <v>103</v>
      </c>
      <c r="G467" s="123">
        <v>1.2765720030582264E-4</v>
      </c>
      <c r="H467" s="123" t="s">
        <v>67</v>
      </c>
      <c r="I467" s="123" t="s">
        <v>68</v>
      </c>
      <c r="J467" s="123" t="s">
        <v>69</v>
      </c>
      <c r="K467" s="123" t="s">
        <v>62</v>
      </c>
      <c r="L467" s="123" t="s">
        <v>106</v>
      </c>
      <c r="M467" s="123" t="s">
        <v>72</v>
      </c>
    </row>
    <row r="468" spans="1:13">
      <c r="A468" s="66" t="s">
        <v>111</v>
      </c>
      <c r="B468" s="136" t="s">
        <v>162</v>
      </c>
      <c r="C468" s="66" t="s">
        <v>101</v>
      </c>
      <c r="D468" s="66" t="s">
        <v>108</v>
      </c>
      <c r="E468" t="s">
        <v>124</v>
      </c>
      <c r="F468" s="123" t="s">
        <v>8</v>
      </c>
      <c r="G468" s="123">
        <v>2.4633509562999676E-7</v>
      </c>
      <c r="H468" s="123" t="s">
        <v>67</v>
      </c>
      <c r="I468" s="123" t="s">
        <v>68</v>
      </c>
      <c r="J468" s="123" t="s">
        <v>69</v>
      </c>
      <c r="K468" s="123" t="s">
        <v>62</v>
      </c>
      <c r="L468" s="123" t="s">
        <v>115</v>
      </c>
      <c r="M468" s="123" t="s">
        <v>72</v>
      </c>
    </row>
    <row r="469" spans="1:13">
      <c r="A469" s="66" t="s">
        <v>111</v>
      </c>
      <c r="B469" s="136" t="s">
        <v>162</v>
      </c>
      <c r="C469" s="66" t="s">
        <v>101</v>
      </c>
      <c r="D469" s="66" t="s">
        <v>108</v>
      </c>
      <c r="E469" t="s">
        <v>124</v>
      </c>
      <c r="F469" s="123" t="s">
        <v>12</v>
      </c>
      <c r="G469" s="123">
        <v>1.4105919149414492E-6</v>
      </c>
      <c r="H469" s="123" t="s">
        <v>67</v>
      </c>
      <c r="I469" s="123" t="s">
        <v>68</v>
      </c>
      <c r="J469" s="123" t="s">
        <v>69</v>
      </c>
      <c r="K469" s="123" t="s">
        <v>62</v>
      </c>
      <c r="L469" s="123" t="s">
        <v>113</v>
      </c>
      <c r="M469" s="123" t="s">
        <v>72</v>
      </c>
    </row>
    <row r="470" spans="1:13">
      <c r="A470" s="66" t="s">
        <v>111</v>
      </c>
      <c r="B470" s="136" t="s">
        <v>162</v>
      </c>
      <c r="C470" s="66" t="s">
        <v>101</v>
      </c>
      <c r="D470" s="66" t="s">
        <v>108</v>
      </c>
      <c r="E470" t="s">
        <v>124</v>
      </c>
      <c r="F470" s="123" t="s">
        <v>13</v>
      </c>
      <c r="G470" s="123">
        <v>1.7146537315864497E-6</v>
      </c>
      <c r="H470" s="123" t="s">
        <v>67</v>
      </c>
      <c r="I470" s="123" t="s">
        <v>68</v>
      </c>
      <c r="J470" s="123" t="s">
        <v>69</v>
      </c>
      <c r="K470" s="123" t="s">
        <v>62</v>
      </c>
      <c r="L470" s="123" t="s">
        <v>113</v>
      </c>
      <c r="M470" s="123" t="s">
        <v>72</v>
      </c>
    </row>
    <row r="471" spans="1:13">
      <c r="A471" s="66" t="s">
        <v>111</v>
      </c>
      <c r="B471" s="136" t="s">
        <v>162</v>
      </c>
      <c r="C471" s="66" t="s">
        <v>101</v>
      </c>
      <c r="D471" s="66" t="s">
        <v>108</v>
      </c>
      <c r="E471" t="s">
        <v>124</v>
      </c>
      <c r="F471" s="123" t="s">
        <v>14</v>
      </c>
      <c r="G471" s="123">
        <v>1.4261449966637439E-7</v>
      </c>
      <c r="H471" s="123" t="s">
        <v>67</v>
      </c>
      <c r="I471" s="123" t="s">
        <v>68</v>
      </c>
      <c r="J471" s="123" t="s">
        <v>69</v>
      </c>
      <c r="K471" s="123" t="s">
        <v>62</v>
      </c>
      <c r="L471" s="123" t="s">
        <v>113</v>
      </c>
      <c r="M471" s="123" t="s">
        <v>72</v>
      </c>
    </row>
    <row r="472" spans="1:13">
      <c r="A472" s="66" t="s">
        <v>111</v>
      </c>
      <c r="B472" s="136" t="s">
        <v>162</v>
      </c>
      <c r="C472" s="66" t="s">
        <v>101</v>
      </c>
      <c r="D472" s="66" t="s">
        <v>108</v>
      </c>
      <c r="E472" t="s">
        <v>124</v>
      </c>
      <c r="F472" s="123" t="s">
        <v>15</v>
      </c>
      <c r="G472" s="123">
        <v>1.2588875888193019E-7</v>
      </c>
      <c r="H472" s="123" t="s">
        <v>67</v>
      </c>
      <c r="I472" s="123" t="s">
        <v>68</v>
      </c>
      <c r="J472" s="123" t="s">
        <v>69</v>
      </c>
      <c r="K472" s="123" t="s">
        <v>62</v>
      </c>
      <c r="L472" s="123" t="s">
        <v>113</v>
      </c>
      <c r="M472" s="123" t="s">
        <v>72</v>
      </c>
    </row>
    <row r="473" spans="1:13">
      <c r="A473" s="66" t="s">
        <v>111</v>
      </c>
      <c r="B473" s="136" t="s">
        <v>162</v>
      </c>
      <c r="C473" s="66" t="s">
        <v>101</v>
      </c>
      <c r="D473" s="66" t="s">
        <v>108</v>
      </c>
      <c r="E473" t="s">
        <v>124</v>
      </c>
      <c r="F473" s="123" t="s">
        <v>16</v>
      </c>
      <c r="G473" s="123">
        <v>5.3320775735857913E-7</v>
      </c>
      <c r="H473" s="123" t="s">
        <v>67</v>
      </c>
      <c r="I473" s="123" t="s">
        <v>68</v>
      </c>
      <c r="J473" s="123" t="s">
        <v>69</v>
      </c>
      <c r="K473" s="123" t="s">
        <v>62</v>
      </c>
      <c r="L473" s="123" t="s">
        <v>113</v>
      </c>
      <c r="M473" s="123" t="s">
        <v>72</v>
      </c>
    </row>
    <row r="474" spans="1:13">
      <c r="A474" s="66" t="s">
        <v>111</v>
      </c>
      <c r="B474" s="136" t="s">
        <v>162</v>
      </c>
      <c r="C474" s="66" t="s">
        <v>101</v>
      </c>
      <c r="D474" s="66" t="s">
        <v>108</v>
      </c>
      <c r="E474" t="s">
        <v>124</v>
      </c>
      <c r="F474" s="123" t="s">
        <v>17</v>
      </c>
      <c r="G474" s="123">
        <v>2.6327274890788488E-8</v>
      </c>
      <c r="H474" s="123" t="s">
        <v>67</v>
      </c>
      <c r="I474" s="123" t="s">
        <v>68</v>
      </c>
      <c r="J474" s="123" t="s">
        <v>69</v>
      </c>
      <c r="K474" s="123" t="s">
        <v>62</v>
      </c>
      <c r="L474" s="123" t="s">
        <v>113</v>
      </c>
      <c r="M474" s="123" t="s">
        <v>72</v>
      </c>
    </row>
    <row r="475" spans="1:13">
      <c r="A475" s="66" t="s">
        <v>111</v>
      </c>
      <c r="B475" s="136" t="s">
        <v>162</v>
      </c>
      <c r="C475" s="66" t="s">
        <v>101</v>
      </c>
      <c r="D475" s="66" t="s">
        <v>108</v>
      </c>
      <c r="E475" t="s">
        <v>124</v>
      </c>
      <c r="F475" s="123" t="s">
        <v>18</v>
      </c>
      <c r="G475" s="123">
        <v>5.5250454926439786E-8</v>
      </c>
      <c r="H475" s="123" t="s">
        <v>67</v>
      </c>
      <c r="I475" s="123" t="s">
        <v>68</v>
      </c>
      <c r="J475" s="123" t="s">
        <v>69</v>
      </c>
      <c r="K475" s="123" t="s">
        <v>62</v>
      </c>
      <c r="L475" s="123" t="s">
        <v>113</v>
      </c>
      <c r="M475" s="123" t="s">
        <v>72</v>
      </c>
    </row>
    <row r="476" spans="1:13">
      <c r="A476" s="66" t="s">
        <v>111</v>
      </c>
      <c r="B476" s="136" t="s">
        <v>162</v>
      </c>
      <c r="C476" s="66" t="s">
        <v>101</v>
      </c>
      <c r="D476" s="66" t="s">
        <v>108</v>
      </c>
      <c r="E476" t="s">
        <v>124</v>
      </c>
      <c r="F476" s="123" t="s">
        <v>92</v>
      </c>
      <c r="G476" s="123">
        <v>4.2415956757346874E-6</v>
      </c>
      <c r="H476" s="123" t="s">
        <v>67</v>
      </c>
      <c r="I476" s="123" t="s">
        <v>68</v>
      </c>
      <c r="J476" s="123" t="s">
        <v>69</v>
      </c>
      <c r="K476" s="123" t="s">
        <v>62</v>
      </c>
      <c r="L476" s="123" t="s">
        <v>113</v>
      </c>
      <c r="M476" s="123" t="s">
        <v>72</v>
      </c>
    </row>
    <row r="477" spans="1:13">
      <c r="A477" s="66" t="s">
        <v>111</v>
      </c>
      <c r="B477" s="136" t="s">
        <v>162</v>
      </c>
      <c r="C477" s="66" t="s">
        <v>101</v>
      </c>
      <c r="D477" s="66" t="s">
        <v>108</v>
      </c>
      <c r="E477" t="s">
        <v>124</v>
      </c>
      <c r="F477" s="123" t="s">
        <v>20</v>
      </c>
      <c r="G477" s="123">
        <v>1.6608576693419248E-8</v>
      </c>
      <c r="H477" s="123" t="s">
        <v>67</v>
      </c>
      <c r="I477" s="123" t="s">
        <v>68</v>
      </c>
      <c r="J477" s="123" t="s">
        <v>69</v>
      </c>
      <c r="K477" s="123" t="s">
        <v>62</v>
      </c>
      <c r="L477" s="123" t="s">
        <v>113</v>
      </c>
      <c r="M477" s="123" t="s">
        <v>72</v>
      </c>
    </row>
    <row r="478" spans="1:13">
      <c r="A478" s="66" t="s">
        <v>111</v>
      </c>
      <c r="B478" s="136" t="s">
        <v>162</v>
      </c>
      <c r="C478" s="66" t="s">
        <v>101</v>
      </c>
      <c r="D478" s="66" t="s">
        <v>108</v>
      </c>
      <c r="E478" t="s">
        <v>124</v>
      </c>
      <c r="F478" s="123" t="s">
        <v>21</v>
      </c>
      <c r="G478" s="123">
        <v>1.9044525063105838E-3</v>
      </c>
      <c r="H478" s="123" t="s">
        <v>67</v>
      </c>
      <c r="I478" s="123" t="s">
        <v>68</v>
      </c>
      <c r="J478" s="123" t="s">
        <v>69</v>
      </c>
      <c r="K478" s="123" t="s">
        <v>62</v>
      </c>
      <c r="L478" s="123" t="s">
        <v>113</v>
      </c>
      <c r="M478" s="123" t="s">
        <v>117</v>
      </c>
    </row>
    <row r="479" spans="1:13">
      <c r="A479" s="66" t="s">
        <v>111</v>
      </c>
      <c r="B479" s="136" t="s">
        <v>162</v>
      </c>
      <c r="C479" s="66" t="s">
        <v>101</v>
      </c>
      <c r="D479" s="66" t="s">
        <v>108</v>
      </c>
      <c r="E479" t="s">
        <v>124</v>
      </c>
      <c r="F479" s="123" t="s">
        <v>103</v>
      </c>
      <c r="G479" s="123">
        <v>5.7066850808635145E-6</v>
      </c>
      <c r="H479" s="123" t="s">
        <v>67</v>
      </c>
      <c r="I479" s="123" t="s">
        <v>68</v>
      </c>
      <c r="J479" s="123" t="s">
        <v>69</v>
      </c>
      <c r="K479" s="123" t="s">
        <v>62</v>
      </c>
      <c r="L479" s="123" t="s">
        <v>113</v>
      </c>
      <c r="M479" s="123" t="s">
        <v>72</v>
      </c>
    </row>
    <row r="480" spans="1:13">
      <c r="A480" s="66" t="s">
        <v>111</v>
      </c>
      <c r="B480" s="136" t="s">
        <v>162</v>
      </c>
      <c r="C480" s="66" t="s">
        <v>101</v>
      </c>
      <c r="D480" s="66" t="s">
        <v>144</v>
      </c>
      <c r="E480" t="s">
        <v>124</v>
      </c>
      <c r="F480" s="123" t="s">
        <v>8</v>
      </c>
      <c r="G480" s="123">
        <v>4.1706161137440768E-6</v>
      </c>
      <c r="H480" s="123" t="s">
        <v>67</v>
      </c>
      <c r="I480" s="123" t="s">
        <v>68</v>
      </c>
      <c r="J480" s="123" t="s">
        <v>69</v>
      </c>
      <c r="K480" s="123" t="s">
        <v>62</v>
      </c>
      <c r="L480" s="123" t="s">
        <v>114</v>
      </c>
      <c r="M480" s="123" t="s">
        <v>72</v>
      </c>
    </row>
    <row r="481" spans="1:13">
      <c r="A481" s="66" t="s">
        <v>111</v>
      </c>
      <c r="B481" s="136" t="s">
        <v>162</v>
      </c>
      <c r="C481" s="66" t="s">
        <v>101</v>
      </c>
      <c r="D481" s="66" t="s">
        <v>144</v>
      </c>
      <c r="E481" t="s">
        <v>124</v>
      </c>
      <c r="F481" s="123" t="s">
        <v>12</v>
      </c>
      <c r="G481" s="123">
        <v>1.1374407582938388E-6</v>
      </c>
      <c r="H481" s="123" t="s">
        <v>67</v>
      </c>
      <c r="I481" s="123" t="s">
        <v>68</v>
      </c>
      <c r="J481" s="123" t="s">
        <v>69</v>
      </c>
      <c r="K481" s="123" t="s">
        <v>62</v>
      </c>
      <c r="L481" s="123" t="s">
        <v>114</v>
      </c>
      <c r="M481" s="123" t="s">
        <v>72</v>
      </c>
    </row>
    <row r="482" spans="1:13">
      <c r="A482" s="66" t="s">
        <v>111</v>
      </c>
      <c r="B482" s="136" t="s">
        <v>162</v>
      </c>
      <c r="C482" s="66" t="s">
        <v>101</v>
      </c>
      <c r="D482" s="66" t="s">
        <v>144</v>
      </c>
      <c r="E482" t="s">
        <v>124</v>
      </c>
      <c r="F482" s="123" t="s">
        <v>13</v>
      </c>
      <c r="G482" s="123">
        <v>1.4654028436018959E-6</v>
      </c>
      <c r="H482" s="123" t="s">
        <v>67</v>
      </c>
      <c r="I482" s="123" t="s">
        <v>68</v>
      </c>
      <c r="J482" s="123" t="s">
        <v>69</v>
      </c>
      <c r="K482" s="123" t="s">
        <v>62</v>
      </c>
      <c r="L482" s="123" t="s">
        <v>114</v>
      </c>
      <c r="M482" s="123" t="s">
        <v>72</v>
      </c>
    </row>
    <row r="483" spans="1:13">
      <c r="A483" s="66" t="s">
        <v>111</v>
      </c>
      <c r="B483" s="136" t="s">
        <v>162</v>
      </c>
      <c r="C483" s="66" t="s">
        <v>101</v>
      </c>
      <c r="D483" s="66" t="s">
        <v>144</v>
      </c>
      <c r="E483" t="s">
        <v>124</v>
      </c>
      <c r="F483" s="123" t="s">
        <v>14</v>
      </c>
      <c r="G483" s="123">
        <v>1.8957345971563982E-8</v>
      </c>
      <c r="H483" s="123" t="s">
        <v>67</v>
      </c>
      <c r="I483" s="123" t="s">
        <v>68</v>
      </c>
      <c r="J483" s="123" t="s">
        <v>69</v>
      </c>
      <c r="K483" s="123" t="s">
        <v>62</v>
      </c>
      <c r="L483" s="123" t="s">
        <v>114</v>
      </c>
      <c r="M483" s="123" t="s">
        <v>72</v>
      </c>
    </row>
    <row r="484" spans="1:13">
      <c r="A484" s="66" t="s">
        <v>111</v>
      </c>
      <c r="B484" s="136" t="s">
        <v>162</v>
      </c>
      <c r="C484" s="66" t="s">
        <v>101</v>
      </c>
      <c r="D484" s="66" t="s">
        <v>144</v>
      </c>
      <c r="E484" t="s">
        <v>124</v>
      </c>
      <c r="F484" s="123" t="s">
        <v>15</v>
      </c>
      <c r="G484" s="123">
        <v>9.4786729857819912E-9</v>
      </c>
      <c r="H484" s="123" t="s">
        <v>67</v>
      </c>
      <c r="I484" s="123" t="s">
        <v>68</v>
      </c>
      <c r="J484" s="123" t="s">
        <v>69</v>
      </c>
      <c r="K484" s="123" t="s">
        <v>62</v>
      </c>
      <c r="L484" s="123" t="s">
        <v>114</v>
      </c>
      <c r="M484" s="123" t="s">
        <v>72</v>
      </c>
    </row>
    <row r="485" spans="1:13">
      <c r="A485" s="66" t="s">
        <v>111</v>
      </c>
      <c r="B485" s="136" t="s">
        <v>162</v>
      </c>
      <c r="C485" s="66" t="s">
        <v>101</v>
      </c>
      <c r="D485" s="66" t="s">
        <v>144</v>
      </c>
      <c r="E485" t="s">
        <v>124</v>
      </c>
      <c r="F485" s="123" t="s">
        <v>16</v>
      </c>
      <c r="G485" s="123">
        <v>9.5630331753554509E-6</v>
      </c>
      <c r="H485" s="123" t="s">
        <v>67</v>
      </c>
      <c r="I485" s="123" t="s">
        <v>68</v>
      </c>
      <c r="J485" s="123" t="s">
        <v>69</v>
      </c>
      <c r="K485" s="123" t="s">
        <v>62</v>
      </c>
      <c r="L485" s="123" t="s">
        <v>114</v>
      </c>
      <c r="M485" s="123" t="s">
        <v>72</v>
      </c>
    </row>
    <row r="486" spans="1:13">
      <c r="A486" s="66" t="s">
        <v>111</v>
      </c>
      <c r="B486" s="136" t="s">
        <v>162</v>
      </c>
      <c r="C486" s="66" t="s">
        <v>101</v>
      </c>
      <c r="D486" s="66" t="s">
        <v>144</v>
      </c>
      <c r="E486" t="s">
        <v>124</v>
      </c>
      <c r="F486" s="123" t="s">
        <v>17</v>
      </c>
      <c r="G486" s="123">
        <v>0</v>
      </c>
      <c r="H486" s="123" t="s">
        <v>67</v>
      </c>
      <c r="I486" s="123" t="s">
        <v>68</v>
      </c>
      <c r="J486" s="123" t="s">
        <v>69</v>
      </c>
      <c r="K486" s="123" t="s">
        <v>62</v>
      </c>
      <c r="L486" s="123" t="s">
        <v>114</v>
      </c>
      <c r="M486" s="123" t="s">
        <v>72</v>
      </c>
    </row>
    <row r="487" spans="1:13">
      <c r="A487" s="66" t="s">
        <v>111</v>
      </c>
      <c r="B487" s="136" t="s">
        <v>162</v>
      </c>
      <c r="C487" s="66" t="s">
        <v>101</v>
      </c>
      <c r="D487" s="66" t="s">
        <v>144</v>
      </c>
      <c r="E487" t="s">
        <v>124</v>
      </c>
      <c r="F487" s="123" t="s">
        <v>18</v>
      </c>
      <c r="G487" s="123">
        <v>0</v>
      </c>
      <c r="H487" s="123" t="s">
        <v>67</v>
      </c>
      <c r="I487" s="123" t="s">
        <v>68</v>
      </c>
      <c r="J487" s="123" t="s">
        <v>69</v>
      </c>
      <c r="K487" s="123" t="s">
        <v>62</v>
      </c>
      <c r="L487" s="123" t="s">
        <v>114</v>
      </c>
      <c r="M487" s="123" t="s">
        <v>72</v>
      </c>
    </row>
    <row r="488" spans="1:13">
      <c r="A488" s="66" t="s">
        <v>111</v>
      </c>
      <c r="B488" s="136" t="s">
        <v>162</v>
      </c>
      <c r="C488" s="66" t="s">
        <v>101</v>
      </c>
      <c r="D488" s="66" t="s">
        <v>144</v>
      </c>
      <c r="E488" t="s">
        <v>124</v>
      </c>
      <c r="F488" s="123" t="s">
        <v>92</v>
      </c>
      <c r="G488" s="123">
        <v>0</v>
      </c>
      <c r="H488" s="123" t="s">
        <v>67</v>
      </c>
      <c r="I488" s="123" t="s">
        <v>68</v>
      </c>
      <c r="J488" s="123" t="s">
        <v>69</v>
      </c>
      <c r="K488" s="123" t="s">
        <v>62</v>
      </c>
      <c r="L488" s="123" t="s">
        <v>114</v>
      </c>
      <c r="M488" s="123" t="s">
        <v>72</v>
      </c>
    </row>
    <row r="489" spans="1:13">
      <c r="A489" s="66" t="s">
        <v>111</v>
      </c>
      <c r="B489" s="136" t="s">
        <v>162</v>
      </c>
      <c r="C489" s="66" t="s">
        <v>101</v>
      </c>
      <c r="D489" s="66" t="s">
        <v>144</v>
      </c>
      <c r="E489" t="s">
        <v>124</v>
      </c>
      <c r="F489" s="123" t="s">
        <v>20</v>
      </c>
      <c r="G489" s="123">
        <v>0</v>
      </c>
      <c r="H489" s="123" t="s">
        <v>67</v>
      </c>
      <c r="I489" s="123" t="s">
        <v>68</v>
      </c>
      <c r="J489" s="123" t="s">
        <v>69</v>
      </c>
      <c r="K489" s="123" t="s">
        <v>62</v>
      </c>
      <c r="L489" s="123" t="s">
        <v>114</v>
      </c>
      <c r="M489" s="123" t="s">
        <v>72</v>
      </c>
    </row>
    <row r="490" spans="1:13">
      <c r="A490" s="66" t="s">
        <v>111</v>
      </c>
      <c r="B490" s="136" t="s">
        <v>162</v>
      </c>
      <c r="C490" s="66" t="s">
        <v>101</v>
      </c>
      <c r="D490" s="66" t="s">
        <v>144</v>
      </c>
      <c r="E490" t="s">
        <v>124</v>
      </c>
      <c r="F490" s="123" t="s">
        <v>21</v>
      </c>
      <c r="G490" s="123">
        <v>5.0968940884982576E-4</v>
      </c>
      <c r="H490" s="123" t="s">
        <v>67</v>
      </c>
      <c r="I490" s="123" t="s">
        <v>68</v>
      </c>
      <c r="J490" s="123" t="s">
        <v>69</v>
      </c>
      <c r="K490" s="123" t="s">
        <v>62</v>
      </c>
      <c r="L490" s="123" t="s">
        <v>114</v>
      </c>
      <c r="M490" s="123" t="s">
        <v>117</v>
      </c>
    </row>
    <row r="491" spans="1:13">
      <c r="A491" s="66" t="s">
        <v>111</v>
      </c>
      <c r="B491" s="136" t="s">
        <v>162</v>
      </c>
      <c r="C491" s="66" t="s">
        <v>101</v>
      </c>
      <c r="D491" s="66" t="s">
        <v>144</v>
      </c>
      <c r="E491" t="s">
        <v>124</v>
      </c>
      <c r="F491" s="123" t="s">
        <v>103</v>
      </c>
      <c r="G491" s="123">
        <v>0</v>
      </c>
      <c r="H491" s="123" t="s">
        <v>67</v>
      </c>
      <c r="I491" s="123" t="s">
        <v>68</v>
      </c>
      <c r="J491" s="123" t="s">
        <v>69</v>
      </c>
      <c r="K491" s="123" t="s">
        <v>62</v>
      </c>
      <c r="L491" s="123" t="s">
        <v>114</v>
      </c>
      <c r="M491" s="123" t="s">
        <v>72</v>
      </c>
    </row>
    <row r="492" spans="1:13">
      <c r="A492" s="66" t="s">
        <v>112</v>
      </c>
      <c r="B492" s="136" t="s">
        <v>162</v>
      </c>
      <c r="C492" s="66" t="s">
        <v>101</v>
      </c>
      <c r="D492" s="138" t="s">
        <v>107</v>
      </c>
      <c r="E492" t="s">
        <v>126</v>
      </c>
      <c r="F492" s="123" t="s">
        <v>126</v>
      </c>
      <c r="G492" s="123">
        <v>2.436660139740488E-4</v>
      </c>
      <c r="H492" s="123" t="s">
        <v>63</v>
      </c>
      <c r="I492" s="123" t="s">
        <v>64</v>
      </c>
      <c r="J492" s="123" t="s">
        <v>65</v>
      </c>
      <c r="K492" s="123" t="s">
        <v>62</v>
      </c>
      <c r="L492" s="123" t="s">
        <v>109</v>
      </c>
      <c r="M492" s="123" t="s">
        <v>137</v>
      </c>
    </row>
    <row r="493" spans="1:13">
      <c r="A493" s="66" t="s">
        <v>112</v>
      </c>
      <c r="B493" s="136" t="s">
        <v>162</v>
      </c>
      <c r="C493" s="66" t="s">
        <v>101</v>
      </c>
      <c r="D493" s="138" t="s">
        <v>107</v>
      </c>
      <c r="E493" t="s">
        <v>127</v>
      </c>
      <c r="F493" s="123" t="s">
        <v>127</v>
      </c>
      <c r="G493" s="123">
        <v>2.6803261537145374E-3</v>
      </c>
      <c r="H493" s="123" t="s">
        <v>63</v>
      </c>
      <c r="I493" s="123" t="s">
        <v>64</v>
      </c>
      <c r="J493" s="123" t="s">
        <v>65</v>
      </c>
      <c r="K493" s="123" t="s">
        <v>62</v>
      </c>
      <c r="L493" s="123" t="s">
        <v>109</v>
      </c>
      <c r="M493" s="123" t="s">
        <v>139</v>
      </c>
    </row>
    <row r="494" spans="1:13">
      <c r="A494" s="66" t="s">
        <v>112</v>
      </c>
      <c r="B494" s="136" t="s">
        <v>162</v>
      </c>
      <c r="C494" s="66" t="s">
        <v>101</v>
      </c>
      <c r="D494" s="138" t="s">
        <v>107</v>
      </c>
      <c r="E494" t="s">
        <v>128</v>
      </c>
      <c r="F494" s="123" t="s">
        <v>128</v>
      </c>
      <c r="G494" s="123">
        <v>2.436660139740488E-4</v>
      </c>
      <c r="H494" s="123" t="s">
        <v>63</v>
      </c>
      <c r="I494" s="123" t="s">
        <v>64</v>
      </c>
      <c r="J494" s="123" t="s">
        <v>65</v>
      </c>
      <c r="K494" s="123" t="s">
        <v>62</v>
      </c>
      <c r="L494" s="123" t="s">
        <v>109</v>
      </c>
      <c r="M494" s="123" t="s">
        <v>140</v>
      </c>
    </row>
    <row r="495" spans="1:13">
      <c r="A495" s="66" t="s">
        <v>112</v>
      </c>
      <c r="B495" s="136" t="s">
        <v>162</v>
      </c>
      <c r="C495" s="66" t="s">
        <v>101</v>
      </c>
      <c r="D495" s="138" t="s">
        <v>107</v>
      </c>
      <c r="E495" t="s">
        <v>129</v>
      </c>
      <c r="F495" s="123" t="s">
        <v>129</v>
      </c>
      <c r="G495" s="123">
        <v>2.0955277201768197E-2</v>
      </c>
      <c r="H495" s="123" t="s">
        <v>63</v>
      </c>
      <c r="I495" s="123" t="s">
        <v>64</v>
      </c>
      <c r="J495" s="123" t="s">
        <v>65</v>
      </c>
      <c r="K495" s="123" t="s">
        <v>62</v>
      </c>
      <c r="L495" s="123" t="s">
        <v>109</v>
      </c>
      <c r="M495" s="123" t="s">
        <v>141</v>
      </c>
    </row>
    <row r="496" spans="1:13">
      <c r="A496" s="66" t="s">
        <v>112</v>
      </c>
      <c r="B496" s="136" t="s">
        <v>162</v>
      </c>
      <c r="C496" s="66" t="s">
        <v>101</v>
      </c>
      <c r="D496" s="138" t="s">
        <v>107</v>
      </c>
      <c r="E496" t="s">
        <v>130</v>
      </c>
      <c r="F496" s="123" t="s">
        <v>130</v>
      </c>
      <c r="G496" s="123">
        <v>1.6970472203671663E-3</v>
      </c>
      <c r="H496" s="123" t="s">
        <v>63</v>
      </c>
      <c r="I496" s="123" t="s">
        <v>64</v>
      </c>
      <c r="J496" s="123" t="s">
        <v>65</v>
      </c>
      <c r="K496" s="123" t="s">
        <v>62</v>
      </c>
      <c r="L496" s="123" t="s">
        <v>109</v>
      </c>
      <c r="M496" s="123" t="s">
        <v>142</v>
      </c>
    </row>
    <row r="497" spans="1:13">
      <c r="A497" s="66" t="s">
        <v>112</v>
      </c>
      <c r="B497" s="136" t="s">
        <v>162</v>
      </c>
      <c r="C497" s="66" t="s">
        <v>101</v>
      </c>
      <c r="D497" s="138" t="s">
        <v>107</v>
      </c>
      <c r="E497" t="s">
        <v>7</v>
      </c>
      <c r="F497" s="123" t="s">
        <v>7</v>
      </c>
      <c r="G497" s="123">
        <v>2.4366601397404351E-4</v>
      </c>
      <c r="H497" s="123" t="s">
        <v>63</v>
      </c>
      <c r="I497" s="123" t="s">
        <v>64</v>
      </c>
      <c r="J497" s="123" t="s">
        <v>65</v>
      </c>
      <c r="K497" s="123" t="s">
        <v>62</v>
      </c>
      <c r="L497" s="123" t="s">
        <v>109</v>
      </c>
      <c r="M497" s="123" t="s">
        <v>95</v>
      </c>
    </row>
    <row r="498" spans="1:13">
      <c r="A498" s="66" t="s">
        <v>112</v>
      </c>
      <c r="B498" s="136" t="s">
        <v>162</v>
      </c>
      <c r="C498" s="66" t="s">
        <v>101</v>
      </c>
      <c r="D498" s="138" t="s">
        <v>107</v>
      </c>
      <c r="E498" t="s">
        <v>131</v>
      </c>
      <c r="F498" s="123" t="s">
        <v>131</v>
      </c>
      <c r="G498" s="123">
        <v>6.8836627461037036E-3</v>
      </c>
      <c r="H498" s="123" t="s">
        <v>63</v>
      </c>
      <c r="I498" s="123" t="s">
        <v>64</v>
      </c>
      <c r="J498" s="123" t="s">
        <v>65</v>
      </c>
      <c r="K498" s="123" t="s">
        <v>62</v>
      </c>
      <c r="L498" s="123" t="s">
        <v>109</v>
      </c>
      <c r="M498" s="123" t="s">
        <v>143</v>
      </c>
    </row>
    <row r="499" spans="1:13">
      <c r="A499" s="66" t="s">
        <v>112</v>
      </c>
      <c r="B499" s="136" t="s">
        <v>162</v>
      </c>
      <c r="C499" s="66" t="s">
        <v>101</v>
      </c>
      <c r="D499" s="138" t="s">
        <v>108</v>
      </c>
      <c r="E499" t="s">
        <v>127</v>
      </c>
      <c r="F499" s="123" t="s">
        <v>127</v>
      </c>
      <c r="G499" s="123">
        <v>2.7211559061190326E-4</v>
      </c>
      <c r="H499" s="123" t="s">
        <v>63</v>
      </c>
      <c r="I499" s="123" t="s">
        <v>64</v>
      </c>
      <c r="J499" s="123" t="s">
        <v>65</v>
      </c>
      <c r="K499" s="123" t="s">
        <v>62</v>
      </c>
      <c r="L499" s="123" t="s">
        <v>110</v>
      </c>
      <c r="M499" s="123" t="s">
        <v>139</v>
      </c>
    </row>
    <row r="500" spans="1:13">
      <c r="A500" s="66" t="s">
        <v>112</v>
      </c>
      <c r="B500" s="136" t="s">
        <v>162</v>
      </c>
      <c r="C500" s="66" t="s">
        <v>101</v>
      </c>
      <c r="D500" s="138" t="s">
        <v>108</v>
      </c>
      <c r="E500" t="s">
        <v>129</v>
      </c>
      <c r="G500" s="123">
        <v>2.6123096698742708E-2</v>
      </c>
      <c r="H500" s="123" t="s">
        <v>63</v>
      </c>
      <c r="I500" s="123" t="s">
        <v>64</v>
      </c>
      <c r="J500" s="123" t="s">
        <v>65</v>
      </c>
      <c r="K500" s="123" t="s">
        <v>62</v>
      </c>
      <c r="L500" s="123" t="s">
        <v>110</v>
      </c>
      <c r="M500" s="123" t="s">
        <v>141</v>
      </c>
    </row>
    <row r="501" spans="1:13">
      <c r="A501" s="66" t="s">
        <v>112</v>
      </c>
      <c r="B501" s="136" t="s">
        <v>162</v>
      </c>
      <c r="C501" s="66" t="s">
        <v>101</v>
      </c>
      <c r="D501" s="138" t="s">
        <v>108</v>
      </c>
      <c r="E501" t="s">
        <v>130</v>
      </c>
      <c r="F501" s="123" t="s">
        <v>130</v>
      </c>
      <c r="G501" s="123">
        <v>3.0882889723980946E-3</v>
      </c>
      <c r="H501" s="123" t="s">
        <v>63</v>
      </c>
      <c r="I501" s="123" t="s">
        <v>64</v>
      </c>
      <c r="J501" s="123" t="s">
        <v>65</v>
      </c>
      <c r="K501" s="123" t="s">
        <v>62</v>
      </c>
      <c r="L501" s="123" t="s">
        <v>110</v>
      </c>
      <c r="M501" s="123" t="s">
        <v>142</v>
      </c>
    </row>
    <row r="502" spans="1:13">
      <c r="A502" s="66" t="s">
        <v>112</v>
      </c>
      <c r="B502" s="136" t="s">
        <v>162</v>
      </c>
      <c r="C502" s="66" t="s">
        <v>101</v>
      </c>
      <c r="D502" s="138" t="s">
        <v>108</v>
      </c>
      <c r="E502" t="s">
        <v>7</v>
      </c>
      <c r="F502" s="123" t="s">
        <v>7</v>
      </c>
      <c r="G502" s="123">
        <v>8.1634677183571678E-4</v>
      </c>
      <c r="H502" s="123" t="s">
        <v>63</v>
      </c>
      <c r="I502" s="123" t="s">
        <v>64</v>
      </c>
      <c r="J502" s="123" t="s">
        <v>65</v>
      </c>
      <c r="K502" s="123" t="s">
        <v>62</v>
      </c>
      <c r="L502" s="123" t="s">
        <v>110</v>
      </c>
      <c r="M502" s="123" t="s">
        <v>95</v>
      </c>
    </row>
    <row r="503" spans="1:13">
      <c r="A503" s="66" t="s">
        <v>112</v>
      </c>
      <c r="B503" s="136" t="s">
        <v>162</v>
      </c>
      <c r="C503" s="66" t="s">
        <v>101</v>
      </c>
      <c r="D503" s="138" t="s">
        <v>108</v>
      </c>
      <c r="E503" t="s">
        <v>131</v>
      </c>
      <c r="F503" s="123" t="s">
        <v>131</v>
      </c>
      <c r="G503" s="123">
        <v>2.9188825538303516E-4</v>
      </c>
      <c r="H503" s="123" t="s">
        <v>63</v>
      </c>
      <c r="I503" s="123" t="s">
        <v>64</v>
      </c>
      <c r="J503" s="123" t="s">
        <v>65</v>
      </c>
      <c r="K503" s="123" t="s">
        <v>62</v>
      </c>
      <c r="L503" s="123" t="s">
        <v>110</v>
      </c>
      <c r="M503" s="123" t="s">
        <v>143</v>
      </c>
    </row>
    <row r="504" spans="1:13">
      <c r="A504" s="66" t="s">
        <v>112</v>
      </c>
      <c r="B504" s="136" t="s">
        <v>162</v>
      </c>
      <c r="C504" s="66" t="s">
        <v>101</v>
      </c>
      <c r="D504" s="66" t="s">
        <v>107</v>
      </c>
      <c r="E504" t="s">
        <v>7</v>
      </c>
      <c r="F504" s="123" t="s">
        <v>8</v>
      </c>
      <c r="G504" s="123">
        <v>3.474640034220758E-9</v>
      </c>
      <c r="H504" s="123" t="s">
        <v>67</v>
      </c>
      <c r="I504" s="123" t="s">
        <v>68</v>
      </c>
      <c r="J504" s="123" t="s">
        <v>69</v>
      </c>
      <c r="K504" s="123" t="s">
        <v>62</v>
      </c>
      <c r="L504" s="123" t="s">
        <v>109</v>
      </c>
      <c r="M504" s="123" t="s">
        <v>70</v>
      </c>
    </row>
    <row r="505" spans="1:13">
      <c r="A505" s="66" t="s">
        <v>112</v>
      </c>
      <c r="B505" s="136" t="s">
        <v>162</v>
      </c>
      <c r="C505" s="66" t="s">
        <v>101</v>
      </c>
      <c r="D505" s="66" t="s">
        <v>107</v>
      </c>
      <c r="E505" t="s">
        <v>7</v>
      </c>
      <c r="F505" s="123" t="s">
        <v>12</v>
      </c>
      <c r="G505" s="123">
        <v>1.1010003221824578E-8</v>
      </c>
      <c r="H505" s="123" t="s">
        <v>67</v>
      </c>
      <c r="I505" s="123" t="s">
        <v>68</v>
      </c>
      <c r="J505" s="123" t="s">
        <v>69</v>
      </c>
      <c r="K505" s="123" t="s">
        <v>62</v>
      </c>
      <c r="L505" s="123" t="s">
        <v>109</v>
      </c>
      <c r="M505" s="123" t="s">
        <v>70</v>
      </c>
    </row>
    <row r="506" spans="1:13">
      <c r="A506" s="66" t="s">
        <v>112</v>
      </c>
      <c r="B506" s="136" t="s">
        <v>162</v>
      </c>
      <c r="C506" s="66" t="s">
        <v>101</v>
      </c>
      <c r="D506" s="66" t="s">
        <v>107</v>
      </c>
      <c r="E506" t="s">
        <v>7</v>
      </c>
      <c r="F506" s="123" t="s">
        <v>13</v>
      </c>
      <c r="G506" s="123">
        <v>2.156708674293515E-8</v>
      </c>
      <c r="H506" s="123" t="s">
        <v>67</v>
      </c>
      <c r="I506" s="123" t="s">
        <v>68</v>
      </c>
      <c r="J506" s="123" t="s">
        <v>69</v>
      </c>
      <c r="K506" s="123" t="s">
        <v>62</v>
      </c>
      <c r="L506" s="123" t="s">
        <v>109</v>
      </c>
      <c r="M506" s="123" t="s">
        <v>70</v>
      </c>
    </row>
    <row r="507" spans="1:13">
      <c r="A507" s="66" t="s">
        <v>112</v>
      </c>
      <c r="B507" s="136" t="s">
        <v>162</v>
      </c>
      <c r="C507" s="66" t="s">
        <v>101</v>
      </c>
      <c r="D507" s="66" t="s">
        <v>107</v>
      </c>
      <c r="E507" t="s">
        <v>7</v>
      </c>
      <c r="F507" s="123" t="s">
        <v>14</v>
      </c>
      <c r="G507" s="123">
        <v>3.8738081931411992E-9</v>
      </c>
      <c r="H507" s="123" t="s">
        <v>67</v>
      </c>
      <c r="I507" s="123" t="s">
        <v>68</v>
      </c>
      <c r="J507" s="123" t="s">
        <v>69</v>
      </c>
      <c r="K507" s="123" t="s">
        <v>62</v>
      </c>
      <c r="L507" s="123" t="s">
        <v>109</v>
      </c>
      <c r="M507" s="123" t="s">
        <v>70</v>
      </c>
    </row>
    <row r="508" spans="1:13">
      <c r="A508" s="66" t="s">
        <v>112</v>
      </c>
      <c r="B508" s="136" t="s">
        <v>162</v>
      </c>
      <c r="C508" s="66" t="s">
        <v>101</v>
      </c>
      <c r="D508" s="66" t="s">
        <v>107</v>
      </c>
      <c r="E508" t="s">
        <v>7</v>
      </c>
      <c r="F508" s="123" t="s">
        <v>15</v>
      </c>
      <c r="G508" s="123">
        <v>1.6784487246250865E-9</v>
      </c>
      <c r="H508" s="123" t="s">
        <v>67</v>
      </c>
      <c r="I508" s="123" t="s">
        <v>68</v>
      </c>
      <c r="J508" s="123" t="s">
        <v>69</v>
      </c>
      <c r="K508" s="123" t="s">
        <v>62</v>
      </c>
      <c r="L508" s="123" t="s">
        <v>109</v>
      </c>
      <c r="M508" s="123" t="s">
        <v>70</v>
      </c>
    </row>
    <row r="509" spans="1:13">
      <c r="A509" s="66" t="s">
        <v>112</v>
      </c>
      <c r="B509" s="136" t="s">
        <v>162</v>
      </c>
      <c r="C509" s="66" t="s">
        <v>101</v>
      </c>
      <c r="D509" s="66" t="s">
        <v>107</v>
      </c>
      <c r="E509" t="s">
        <v>7</v>
      </c>
      <c r="F509" s="123" t="s">
        <v>16</v>
      </c>
      <c r="G509" s="123">
        <v>5.3042725990250961E-8</v>
      </c>
      <c r="H509" s="123" t="s">
        <v>67</v>
      </c>
      <c r="I509" s="123" t="s">
        <v>68</v>
      </c>
      <c r="J509" s="123" t="s">
        <v>69</v>
      </c>
      <c r="K509" s="123" t="s">
        <v>62</v>
      </c>
      <c r="L509" s="123" t="s">
        <v>109</v>
      </c>
      <c r="M509" s="123" t="s">
        <v>70</v>
      </c>
    </row>
    <row r="510" spans="1:13">
      <c r="A510" s="66" t="s">
        <v>112</v>
      </c>
      <c r="B510" s="136" t="s">
        <v>162</v>
      </c>
      <c r="C510" s="66" t="s">
        <v>101</v>
      </c>
      <c r="D510" s="66" t="s">
        <v>107</v>
      </c>
      <c r="E510" t="s">
        <v>7</v>
      </c>
      <c r="F510" s="123" t="s">
        <v>17</v>
      </c>
      <c r="G510" s="123">
        <v>1.3784784978340026E-10</v>
      </c>
      <c r="H510" s="123" t="s">
        <v>67</v>
      </c>
      <c r="I510" s="123" t="s">
        <v>68</v>
      </c>
      <c r="J510" s="123" t="s">
        <v>69</v>
      </c>
      <c r="K510" s="123" t="s">
        <v>62</v>
      </c>
      <c r="L510" s="123" t="s">
        <v>109</v>
      </c>
      <c r="M510" s="123" t="s">
        <v>70</v>
      </c>
    </row>
    <row r="511" spans="1:13">
      <c r="A511" s="66" t="s">
        <v>112</v>
      </c>
      <c r="B511" s="136" t="s">
        <v>162</v>
      </c>
      <c r="C511" s="66" t="s">
        <v>101</v>
      </c>
      <c r="D511" s="66" t="s">
        <v>107</v>
      </c>
      <c r="E511" t="s">
        <v>7</v>
      </c>
      <c r="F511" s="123" t="s">
        <v>18</v>
      </c>
      <c r="G511" s="123">
        <v>3.2539191981823685E-10</v>
      </c>
      <c r="H511" s="123" t="s">
        <v>67</v>
      </c>
      <c r="I511" s="123" t="s">
        <v>68</v>
      </c>
      <c r="J511" s="123" t="s">
        <v>69</v>
      </c>
      <c r="K511" s="123" t="s">
        <v>62</v>
      </c>
      <c r="L511" s="123" t="s">
        <v>109</v>
      </c>
      <c r="M511" s="123" t="s">
        <v>70</v>
      </c>
    </row>
    <row r="512" spans="1:13">
      <c r="A512" s="66" t="s">
        <v>112</v>
      </c>
      <c r="B512" s="136" t="s">
        <v>162</v>
      </c>
      <c r="C512" s="66" t="s">
        <v>101</v>
      </c>
      <c r="D512" s="66" t="s">
        <v>107</v>
      </c>
      <c r="E512" t="s">
        <v>7</v>
      </c>
      <c r="F512" s="123" t="s">
        <v>92</v>
      </c>
      <c r="G512" s="123">
        <v>6.0963921192192471E-8</v>
      </c>
      <c r="H512" s="123" t="s">
        <v>67</v>
      </c>
      <c r="I512" s="123" t="s">
        <v>68</v>
      </c>
      <c r="J512" s="123" t="s">
        <v>69</v>
      </c>
      <c r="K512" s="123" t="s">
        <v>62</v>
      </c>
      <c r="L512" s="123" t="s">
        <v>109</v>
      </c>
      <c r="M512" s="123" t="s">
        <v>70</v>
      </c>
    </row>
    <row r="513" spans="1:13">
      <c r="A513" s="66" t="s">
        <v>112</v>
      </c>
      <c r="B513" s="136" t="s">
        <v>162</v>
      </c>
      <c r="C513" s="66" t="s">
        <v>101</v>
      </c>
      <c r="D513" s="66" t="s">
        <v>107</v>
      </c>
      <c r="E513" t="s">
        <v>7</v>
      </c>
      <c r="F513" s="123" t="s">
        <v>20</v>
      </c>
      <c r="G513" s="123">
        <v>4.816664847457738E-10</v>
      </c>
      <c r="H513" s="123" t="s">
        <v>67</v>
      </c>
      <c r="I513" s="123" t="s">
        <v>68</v>
      </c>
      <c r="J513" s="123" t="s">
        <v>69</v>
      </c>
      <c r="K513" s="123" t="s">
        <v>62</v>
      </c>
      <c r="L513" s="123" t="s">
        <v>109</v>
      </c>
      <c r="M513" s="123" t="s">
        <v>70</v>
      </c>
    </row>
    <row r="514" spans="1:13">
      <c r="A514" s="66" t="s">
        <v>112</v>
      </c>
      <c r="B514" s="136" t="s">
        <v>162</v>
      </c>
      <c r="C514" s="66" t="s">
        <v>101</v>
      </c>
      <c r="D514" s="66" t="s">
        <v>107</v>
      </c>
      <c r="E514" t="s">
        <v>7</v>
      </c>
      <c r="F514" s="123" t="s">
        <v>21</v>
      </c>
      <c r="G514" s="123">
        <v>3.0736602060614456E-5</v>
      </c>
      <c r="H514" s="123" t="s">
        <v>67</v>
      </c>
      <c r="I514" s="123" t="s">
        <v>68</v>
      </c>
      <c r="J514" s="123" t="s">
        <v>69</v>
      </c>
      <c r="K514" s="123" t="s">
        <v>62</v>
      </c>
      <c r="L514" s="123" t="s">
        <v>109</v>
      </c>
      <c r="M514" s="123" t="s">
        <v>97</v>
      </c>
    </row>
    <row r="515" spans="1:13">
      <c r="A515" s="66" t="s">
        <v>112</v>
      </c>
      <c r="B515" s="136" t="s">
        <v>162</v>
      </c>
      <c r="C515" s="66" t="s">
        <v>101</v>
      </c>
      <c r="D515" s="66" t="s">
        <v>108</v>
      </c>
      <c r="E515" t="s">
        <v>7</v>
      </c>
      <c r="F515" s="123" t="s">
        <v>8</v>
      </c>
      <c r="G515" s="123">
        <v>1.1640979917410309E-8</v>
      </c>
      <c r="H515" s="123" t="s">
        <v>67</v>
      </c>
      <c r="I515" s="123" t="s">
        <v>68</v>
      </c>
      <c r="J515" s="123" t="s">
        <v>69</v>
      </c>
      <c r="K515" s="123" t="s">
        <v>62</v>
      </c>
      <c r="L515" s="123" t="s">
        <v>110</v>
      </c>
      <c r="M515" s="123" t="s">
        <v>71</v>
      </c>
    </row>
    <row r="516" spans="1:13">
      <c r="A516" s="66" t="s">
        <v>112</v>
      </c>
      <c r="B516" s="136" t="s">
        <v>162</v>
      </c>
      <c r="C516" s="66" t="s">
        <v>101</v>
      </c>
      <c r="D516" s="66" t="s">
        <v>108</v>
      </c>
      <c r="E516" t="s">
        <v>7</v>
      </c>
      <c r="F516" s="123" t="s">
        <v>12</v>
      </c>
      <c r="G516" s="123">
        <v>3.6886476047475287E-8</v>
      </c>
      <c r="H516" s="123" t="s">
        <v>67</v>
      </c>
      <c r="I516" s="123" t="s">
        <v>68</v>
      </c>
      <c r="J516" s="123" t="s">
        <v>69</v>
      </c>
      <c r="K516" s="123" t="s">
        <v>62</v>
      </c>
      <c r="L516" s="123" t="s">
        <v>110</v>
      </c>
      <c r="M516" s="123" t="s">
        <v>71</v>
      </c>
    </row>
    <row r="517" spans="1:13">
      <c r="A517" s="66" t="s">
        <v>112</v>
      </c>
      <c r="B517" s="136" t="s">
        <v>162</v>
      </c>
      <c r="C517" s="66" t="s">
        <v>101</v>
      </c>
      <c r="D517" s="66" t="s">
        <v>108</v>
      </c>
      <c r="E517" t="s">
        <v>7</v>
      </c>
      <c r="F517" s="123" t="s">
        <v>13</v>
      </c>
      <c r="G517" s="123">
        <v>7.225554911556723E-8</v>
      </c>
      <c r="H517" s="123" t="s">
        <v>67</v>
      </c>
      <c r="I517" s="123" t="s">
        <v>68</v>
      </c>
      <c r="J517" s="123" t="s">
        <v>69</v>
      </c>
      <c r="K517" s="123" t="s">
        <v>62</v>
      </c>
      <c r="L517" s="123" t="s">
        <v>110</v>
      </c>
      <c r="M517" s="123" t="s">
        <v>71</v>
      </c>
    </row>
    <row r="518" spans="1:13">
      <c r="A518" s="66" t="s">
        <v>112</v>
      </c>
      <c r="B518" s="136" t="s">
        <v>162</v>
      </c>
      <c r="C518" s="66" t="s">
        <v>101</v>
      </c>
      <c r="D518" s="66" t="s">
        <v>108</v>
      </c>
      <c r="E518" t="s">
        <v>7</v>
      </c>
      <c r="F518" s="123" t="s">
        <v>14</v>
      </c>
      <c r="G518" s="123">
        <v>1.2978300755223256E-8</v>
      </c>
      <c r="H518" s="123" t="s">
        <v>67</v>
      </c>
      <c r="I518" s="123" t="s">
        <v>68</v>
      </c>
      <c r="J518" s="123" t="s">
        <v>69</v>
      </c>
      <c r="K518" s="123" t="s">
        <v>62</v>
      </c>
      <c r="L518" s="123" t="s">
        <v>110</v>
      </c>
      <c r="M518" s="123" t="s">
        <v>71</v>
      </c>
    </row>
    <row r="519" spans="1:13">
      <c r="A519" s="66" t="s">
        <v>112</v>
      </c>
      <c r="B519" s="136" t="s">
        <v>162</v>
      </c>
      <c r="C519" s="66" t="s">
        <v>101</v>
      </c>
      <c r="D519" s="66" t="s">
        <v>108</v>
      </c>
      <c r="E519" t="s">
        <v>7</v>
      </c>
      <c r="F519" s="123" t="s">
        <v>15</v>
      </c>
      <c r="G519" s="123">
        <v>5.6232552734474705E-9</v>
      </c>
      <c r="H519" s="123" t="s">
        <v>67</v>
      </c>
      <c r="I519" s="123" t="s">
        <v>68</v>
      </c>
      <c r="J519" s="123" t="s">
        <v>69</v>
      </c>
      <c r="K519" s="123" t="s">
        <v>62</v>
      </c>
      <c r="L519" s="123" t="s">
        <v>110</v>
      </c>
      <c r="M519" s="123" t="s">
        <v>71</v>
      </c>
    </row>
    <row r="520" spans="1:13">
      <c r="A520" s="66" t="s">
        <v>112</v>
      </c>
      <c r="B520" s="136" t="s">
        <v>162</v>
      </c>
      <c r="C520" s="66" t="s">
        <v>101</v>
      </c>
      <c r="D520" s="66" t="s">
        <v>108</v>
      </c>
      <c r="E520" t="s">
        <v>7</v>
      </c>
      <c r="F520" s="123" t="s">
        <v>16</v>
      </c>
      <c r="G520" s="123">
        <v>1.7770741772843422E-7</v>
      </c>
      <c r="H520" s="123" t="s">
        <v>67</v>
      </c>
      <c r="I520" s="123" t="s">
        <v>68</v>
      </c>
      <c r="J520" s="123" t="s">
        <v>69</v>
      </c>
      <c r="K520" s="123" t="s">
        <v>62</v>
      </c>
      <c r="L520" s="123" t="s">
        <v>110</v>
      </c>
      <c r="M520" s="123" t="s">
        <v>71</v>
      </c>
    </row>
    <row r="521" spans="1:13">
      <c r="A521" s="66" t="s">
        <v>112</v>
      </c>
      <c r="B521" s="136" t="s">
        <v>162</v>
      </c>
      <c r="C521" s="66" t="s">
        <v>101</v>
      </c>
      <c r="D521" s="66" t="s">
        <v>108</v>
      </c>
      <c r="E521" t="s">
        <v>7</v>
      </c>
      <c r="F521" s="123" t="s">
        <v>17</v>
      </c>
      <c r="G521" s="123">
        <v>4.6182742246180074E-10</v>
      </c>
      <c r="H521" s="123" t="s">
        <v>67</v>
      </c>
      <c r="I521" s="123" t="s">
        <v>68</v>
      </c>
      <c r="J521" s="123" t="s">
        <v>69</v>
      </c>
      <c r="K521" s="123" t="s">
        <v>62</v>
      </c>
      <c r="L521" s="123" t="s">
        <v>110</v>
      </c>
      <c r="M521" s="123" t="s">
        <v>71</v>
      </c>
    </row>
    <row r="522" spans="1:13">
      <c r="A522" s="66" t="s">
        <v>112</v>
      </c>
      <c r="B522" s="136" t="s">
        <v>162</v>
      </c>
      <c r="C522" s="66" t="s">
        <v>101</v>
      </c>
      <c r="D522" s="66" t="s">
        <v>108</v>
      </c>
      <c r="E522" t="s">
        <v>7</v>
      </c>
      <c r="F522" s="123" t="s">
        <v>18</v>
      </c>
      <c r="G522" s="123">
        <v>1.0901505671338329E-9</v>
      </c>
      <c r="H522" s="123" t="s">
        <v>67</v>
      </c>
      <c r="I522" s="123" t="s">
        <v>68</v>
      </c>
      <c r="J522" s="123" t="s">
        <v>69</v>
      </c>
      <c r="K522" s="123" t="s">
        <v>62</v>
      </c>
      <c r="L522" s="123" t="s">
        <v>110</v>
      </c>
      <c r="M522" s="123" t="s">
        <v>71</v>
      </c>
    </row>
    <row r="523" spans="1:13">
      <c r="A523" s="66" t="s">
        <v>112</v>
      </c>
      <c r="B523" s="136" t="s">
        <v>162</v>
      </c>
      <c r="C523" s="66" t="s">
        <v>101</v>
      </c>
      <c r="D523" s="66" t="s">
        <v>108</v>
      </c>
      <c r="E523" t="s">
        <v>7</v>
      </c>
      <c r="F523" s="123" t="s">
        <v>92</v>
      </c>
      <c r="G523" s="123">
        <v>2.0424555502022065E-7</v>
      </c>
      <c r="H523" s="123" t="s">
        <v>67</v>
      </c>
      <c r="I523" s="123" t="s">
        <v>68</v>
      </c>
      <c r="J523" s="123" t="s">
        <v>69</v>
      </c>
      <c r="K523" s="123" t="s">
        <v>62</v>
      </c>
      <c r="L523" s="123" t="s">
        <v>110</v>
      </c>
      <c r="M523" s="123" t="s">
        <v>71</v>
      </c>
    </row>
    <row r="524" spans="1:13">
      <c r="A524" s="66" t="s">
        <v>112</v>
      </c>
      <c r="B524" s="136" t="s">
        <v>162</v>
      </c>
      <c r="C524" s="66" t="s">
        <v>101</v>
      </c>
      <c r="D524" s="66" t="s">
        <v>108</v>
      </c>
      <c r="E524" t="s">
        <v>7</v>
      </c>
      <c r="F524" s="123" t="s">
        <v>20</v>
      </c>
      <c r="G524" s="123">
        <v>1.6137124480788538E-9</v>
      </c>
      <c r="H524" s="123" t="s">
        <v>67</v>
      </c>
      <c r="I524" s="123" t="s">
        <v>68</v>
      </c>
      <c r="J524" s="123" t="s">
        <v>69</v>
      </c>
      <c r="K524" s="123" t="s">
        <v>62</v>
      </c>
      <c r="L524" s="123" t="s">
        <v>110</v>
      </c>
      <c r="M524" s="123" t="s">
        <v>71</v>
      </c>
    </row>
    <row r="525" spans="1:13">
      <c r="A525" s="66" t="s">
        <v>112</v>
      </c>
      <c r="B525" s="136" t="s">
        <v>162</v>
      </c>
      <c r="C525" s="66" t="s">
        <v>101</v>
      </c>
      <c r="D525" s="66" t="s">
        <v>108</v>
      </c>
      <c r="E525" t="s">
        <v>7</v>
      </c>
      <c r="F525" s="123" t="s">
        <v>21</v>
      </c>
      <c r="G525" s="123">
        <v>1.0297589499721756E-4</v>
      </c>
      <c r="H525" s="123" t="s">
        <v>67</v>
      </c>
      <c r="I525" s="123" t="s">
        <v>68</v>
      </c>
      <c r="J525" s="123" t="s">
        <v>69</v>
      </c>
      <c r="K525" s="123" t="s">
        <v>62</v>
      </c>
      <c r="L525" s="123" t="s">
        <v>110</v>
      </c>
      <c r="M525" s="123" t="s">
        <v>97</v>
      </c>
    </row>
    <row r="526" spans="1:13">
      <c r="A526" s="66" t="s">
        <v>112</v>
      </c>
      <c r="B526" s="136" t="s">
        <v>162</v>
      </c>
      <c r="C526" s="66" t="s">
        <v>101</v>
      </c>
      <c r="D526" s="66" t="s">
        <v>107</v>
      </c>
      <c r="E526" t="s">
        <v>124</v>
      </c>
      <c r="F526" s="123" t="s">
        <v>8</v>
      </c>
      <c r="G526" s="123">
        <v>2.5953147342722515E-6</v>
      </c>
      <c r="H526" s="123" t="s">
        <v>67</v>
      </c>
      <c r="I526" s="123" t="s">
        <v>68</v>
      </c>
      <c r="J526" s="123" t="s">
        <v>69</v>
      </c>
      <c r="K526" s="123" t="s">
        <v>62</v>
      </c>
      <c r="L526" s="123" t="s">
        <v>106</v>
      </c>
      <c r="M526" s="123" t="s">
        <v>72</v>
      </c>
    </row>
    <row r="527" spans="1:13">
      <c r="A527" s="66" t="s">
        <v>112</v>
      </c>
      <c r="B527" s="136" t="s">
        <v>162</v>
      </c>
      <c r="C527" s="66" t="s">
        <v>101</v>
      </c>
      <c r="D527" s="66" t="s">
        <v>107</v>
      </c>
      <c r="E527" t="s">
        <v>124</v>
      </c>
      <c r="F527" s="123" t="s">
        <v>12</v>
      </c>
      <c r="G527" s="123">
        <v>1.554906607947738E-5</v>
      </c>
      <c r="H527" s="123" t="s">
        <v>67</v>
      </c>
      <c r="I527" s="123" t="s">
        <v>68</v>
      </c>
      <c r="J527" s="123" t="s">
        <v>69</v>
      </c>
      <c r="K527" s="123" t="s">
        <v>62</v>
      </c>
      <c r="L527" s="123" t="s">
        <v>106</v>
      </c>
      <c r="M527" s="123" t="s">
        <v>72</v>
      </c>
    </row>
    <row r="528" spans="1:13">
      <c r="A528" s="66" t="s">
        <v>112</v>
      </c>
      <c r="B528" s="136" t="s">
        <v>162</v>
      </c>
      <c r="C528" s="66" t="s">
        <v>101</v>
      </c>
      <c r="D528" s="66" t="s">
        <v>107</v>
      </c>
      <c r="E528" t="s">
        <v>124</v>
      </c>
      <c r="F528" s="123" t="s">
        <v>13</v>
      </c>
      <c r="G528" s="123">
        <v>1.326168243652974E-5</v>
      </c>
      <c r="H528" s="123" t="s">
        <v>67</v>
      </c>
      <c r="I528" s="123" t="s">
        <v>68</v>
      </c>
      <c r="J528" s="123" t="s">
        <v>69</v>
      </c>
      <c r="K528" s="123" t="s">
        <v>62</v>
      </c>
      <c r="L528" s="123" t="s">
        <v>106</v>
      </c>
      <c r="M528" s="123" t="s">
        <v>72</v>
      </c>
    </row>
    <row r="529" spans="1:13">
      <c r="A529" s="66" t="s">
        <v>112</v>
      </c>
      <c r="B529" s="136" t="s">
        <v>162</v>
      </c>
      <c r="C529" s="66" t="s">
        <v>101</v>
      </c>
      <c r="D529" s="66" t="s">
        <v>107</v>
      </c>
      <c r="E529" t="s">
        <v>124</v>
      </c>
      <c r="F529" s="123" t="s">
        <v>14</v>
      </c>
      <c r="G529" s="123">
        <v>8.1379246483571323E-7</v>
      </c>
      <c r="H529" s="123" t="s">
        <v>67</v>
      </c>
      <c r="I529" s="123" t="s">
        <v>68</v>
      </c>
      <c r="J529" s="123" t="s">
        <v>69</v>
      </c>
      <c r="K529" s="123" t="s">
        <v>62</v>
      </c>
      <c r="L529" s="123" t="s">
        <v>106</v>
      </c>
      <c r="M529" s="123" t="s">
        <v>72</v>
      </c>
    </row>
    <row r="530" spans="1:13">
      <c r="A530" s="66" t="s">
        <v>112</v>
      </c>
      <c r="B530" s="136" t="s">
        <v>162</v>
      </c>
      <c r="C530" s="66" t="s">
        <v>101</v>
      </c>
      <c r="D530" s="66" t="s">
        <v>107</v>
      </c>
      <c r="E530" t="s">
        <v>124</v>
      </c>
      <c r="F530" s="123" t="s">
        <v>15</v>
      </c>
      <c r="G530" s="123">
        <v>5.0015847753228189E-7</v>
      </c>
      <c r="H530" s="123" t="s">
        <v>67</v>
      </c>
      <c r="I530" s="123" t="s">
        <v>68</v>
      </c>
      <c r="J530" s="123" t="s">
        <v>69</v>
      </c>
      <c r="K530" s="123" t="s">
        <v>62</v>
      </c>
      <c r="L530" s="123" t="s">
        <v>106</v>
      </c>
      <c r="M530" s="123" t="s">
        <v>72</v>
      </c>
    </row>
    <row r="531" spans="1:13">
      <c r="A531" s="66" t="s">
        <v>112</v>
      </c>
      <c r="B531" s="136" t="s">
        <v>162</v>
      </c>
      <c r="C531" s="66" t="s">
        <v>101</v>
      </c>
      <c r="D531" s="66" t="s">
        <v>107</v>
      </c>
      <c r="E531" t="s">
        <v>124</v>
      </c>
      <c r="F531" s="123" t="s">
        <v>16</v>
      </c>
      <c r="G531" s="123">
        <v>3.7506413516280901E-6</v>
      </c>
      <c r="H531" s="123" t="s">
        <v>67</v>
      </c>
      <c r="I531" s="123" t="s">
        <v>68</v>
      </c>
      <c r="J531" s="123" t="s">
        <v>69</v>
      </c>
      <c r="K531" s="123" t="s">
        <v>62</v>
      </c>
      <c r="L531" s="123" t="s">
        <v>106</v>
      </c>
      <c r="M531" s="123" t="s">
        <v>72</v>
      </c>
    </row>
    <row r="532" spans="1:13">
      <c r="A532" s="66" t="s">
        <v>112</v>
      </c>
      <c r="B532" s="136" t="s">
        <v>162</v>
      </c>
      <c r="C532" s="66" t="s">
        <v>101</v>
      </c>
      <c r="D532" s="66" t="s">
        <v>107</v>
      </c>
      <c r="E532" t="s">
        <v>124</v>
      </c>
      <c r="F532" s="123" t="s">
        <v>17</v>
      </c>
      <c r="G532" s="123">
        <v>9.3878148901157118E-8</v>
      </c>
      <c r="H532" s="123" t="s">
        <v>67</v>
      </c>
      <c r="I532" s="123" t="s">
        <v>68</v>
      </c>
      <c r="J532" s="123" t="s">
        <v>69</v>
      </c>
      <c r="K532" s="123" t="s">
        <v>62</v>
      </c>
      <c r="L532" s="123" t="s">
        <v>106</v>
      </c>
      <c r="M532" s="123" t="s">
        <v>72</v>
      </c>
    </row>
    <row r="533" spans="1:13">
      <c r="A533" s="66" t="s">
        <v>112</v>
      </c>
      <c r="B533" s="136" t="s">
        <v>162</v>
      </c>
      <c r="C533" s="66" t="s">
        <v>101</v>
      </c>
      <c r="D533" s="66" t="s">
        <v>107</v>
      </c>
      <c r="E533" t="s">
        <v>124</v>
      </c>
      <c r="F533" s="123" t="s">
        <v>18</v>
      </c>
      <c r="G533" s="123">
        <v>8.4268887105818343E-8</v>
      </c>
      <c r="H533" s="123" t="s">
        <v>67</v>
      </c>
      <c r="I533" s="123" t="s">
        <v>68</v>
      </c>
      <c r="J533" s="123" t="s">
        <v>69</v>
      </c>
      <c r="K533" s="123" t="s">
        <v>62</v>
      </c>
      <c r="L533" s="123" t="s">
        <v>106</v>
      </c>
      <c r="M533" s="123" t="s">
        <v>72</v>
      </c>
    </row>
    <row r="534" spans="1:13">
      <c r="A534" s="66" t="s">
        <v>112</v>
      </c>
      <c r="B534" s="136" t="s">
        <v>162</v>
      </c>
      <c r="C534" s="66" t="s">
        <v>101</v>
      </c>
      <c r="D534" s="66" t="s">
        <v>107</v>
      </c>
      <c r="E534" t="s">
        <v>124</v>
      </c>
      <c r="F534" s="123" t="s">
        <v>92</v>
      </c>
      <c r="G534" s="123">
        <v>9.4247209619953008E-6</v>
      </c>
      <c r="H534" s="123" t="s">
        <v>67</v>
      </c>
      <c r="I534" s="123" t="s">
        <v>68</v>
      </c>
      <c r="J534" s="123" t="s">
        <v>69</v>
      </c>
      <c r="K534" s="123" t="s">
        <v>62</v>
      </c>
      <c r="L534" s="123" t="s">
        <v>106</v>
      </c>
      <c r="M534" s="123" t="s">
        <v>72</v>
      </c>
    </row>
    <row r="535" spans="1:13">
      <c r="A535" s="66" t="s">
        <v>112</v>
      </c>
      <c r="B535" s="136" t="s">
        <v>162</v>
      </c>
      <c r="C535" s="66" t="s">
        <v>101</v>
      </c>
      <c r="D535" s="66" t="s">
        <v>107</v>
      </c>
      <c r="E535" t="s">
        <v>124</v>
      </c>
      <c r="F535" s="123" t="s">
        <v>20</v>
      </c>
      <c r="G535" s="123">
        <v>2.2833534017839971E-8</v>
      </c>
      <c r="H535" s="123" t="s">
        <v>67</v>
      </c>
      <c r="I535" s="123" t="s">
        <v>68</v>
      </c>
      <c r="J535" s="123" t="s">
        <v>69</v>
      </c>
      <c r="K535" s="123" t="s">
        <v>62</v>
      </c>
      <c r="L535" s="123" t="s">
        <v>106</v>
      </c>
      <c r="M535" s="123" t="s">
        <v>72</v>
      </c>
    </row>
    <row r="536" spans="1:13">
      <c r="A536" s="66" t="s">
        <v>112</v>
      </c>
      <c r="B536" s="136" t="s">
        <v>162</v>
      </c>
      <c r="C536" s="66" t="s">
        <v>101</v>
      </c>
      <c r="D536" s="66" t="s">
        <v>107</v>
      </c>
      <c r="E536" t="s">
        <v>124</v>
      </c>
      <c r="F536" s="123" t="s">
        <v>21</v>
      </c>
      <c r="G536" s="123">
        <v>2.8637562681079511E-3</v>
      </c>
      <c r="H536" s="123" t="s">
        <v>67</v>
      </c>
      <c r="I536" s="123" t="s">
        <v>68</v>
      </c>
      <c r="J536" s="123" t="s">
        <v>69</v>
      </c>
      <c r="K536" s="123" t="s">
        <v>62</v>
      </c>
      <c r="L536" s="123" t="s">
        <v>106</v>
      </c>
      <c r="M536" s="123" t="s">
        <v>118</v>
      </c>
    </row>
    <row r="537" spans="1:13">
      <c r="A537" s="66" t="s">
        <v>112</v>
      </c>
      <c r="B537" s="136" t="s">
        <v>162</v>
      </c>
      <c r="C537" s="66" t="s">
        <v>101</v>
      </c>
      <c r="D537" s="66" t="s">
        <v>107</v>
      </c>
      <c r="E537" t="s">
        <v>124</v>
      </c>
      <c r="F537" s="123" t="s">
        <v>103</v>
      </c>
      <c r="G537" s="123">
        <v>1.3458196679868589E-4</v>
      </c>
      <c r="H537" s="123" t="s">
        <v>67</v>
      </c>
      <c r="I537" s="123" t="s">
        <v>68</v>
      </c>
      <c r="J537" s="123" t="s">
        <v>69</v>
      </c>
      <c r="K537" s="123" t="s">
        <v>62</v>
      </c>
      <c r="L537" s="123" t="s">
        <v>106</v>
      </c>
      <c r="M537" s="123" t="s">
        <v>72</v>
      </c>
    </row>
    <row r="538" spans="1:13">
      <c r="A538" s="66" t="s">
        <v>112</v>
      </c>
      <c r="B538" s="136" t="s">
        <v>162</v>
      </c>
      <c r="C538" s="66" t="s">
        <v>101</v>
      </c>
      <c r="D538" s="66" t="s">
        <v>145</v>
      </c>
      <c r="E538" t="s">
        <v>124</v>
      </c>
      <c r="F538" s="123" t="s">
        <v>8</v>
      </c>
      <c r="G538" s="123">
        <v>2.4955481937413977E-7</v>
      </c>
      <c r="H538" s="123" t="s">
        <v>67</v>
      </c>
      <c r="I538" s="123" t="s">
        <v>68</v>
      </c>
      <c r="J538" s="123" t="s">
        <v>69</v>
      </c>
      <c r="K538" s="123" t="s">
        <v>62</v>
      </c>
      <c r="L538" s="123" t="s">
        <v>115</v>
      </c>
      <c r="M538" s="123" t="s">
        <v>72</v>
      </c>
    </row>
    <row r="539" spans="1:13">
      <c r="A539" s="66" t="s">
        <v>112</v>
      </c>
      <c r="B539" s="136" t="s">
        <v>162</v>
      </c>
      <c r="C539" s="66" t="s">
        <v>101</v>
      </c>
      <c r="D539" s="66" t="s">
        <v>145</v>
      </c>
      <c r="E539" t="s">
        <v>124</v>
      </c>
      <c r="F539" s="123" t="s">
        <v>12</v>
      </c>
      <c r="G539" s="123">
        <v>1.437923306018221E-6</v>
      </c>
      <c r="H539" s="123" t="s">
        <v>67</v>
      </c>
      <c r="I539" s="123" t="s">
        <v>68</v>
      </c>
      <c r="J539" s="123" t="s">
        <v>69</v>
      </c>
      <c r="K539" s="123" t="s">
        <v>62</v>
      </c>
      <c r="L539" s="123" t="s">
        <v>113</v>
      </c>
      <c r="M539" s="123" t="s">
        <v>72</v>
      </c>
    </row>
    <row r="540" spans="1:13">
      <c r="A540" s="66" t="s">
        <v>112</v>
      </c>
      <c r="B540" s="136" t="s">
        <v>162</v>
      </c>
      <c r="C540" s="66" t="s">
        <v>101</v>
      </c>
      <c r="D540" s="66" t="s">
        <v>145</v>
      </c>
      <c r="E540" t="s">
        <v>124</v>
      </c>
      <c r="F540" s="123" t="s">
        <v>13</v>
      </c>
      <c r="G540" s="123">
        <v>1.7035420008187858E-6</v>
      </c>
      <c r="H540" s="123" t="s">
        <v>67</v>
      </c>
      <c r="I540" s="123" t="s">
        <v>68</v>
      </c>
      <c r="J540" s="123" t="s">
        <v>69</v>
      </c>
      <c r="K540" s="123" t="s">
        <v>62</v>
      </c>
      <c r="L540" s="123" t="s">
        <v>113</v>
      </c>
      <c r="M540" s="123" t="s">
        <v>72</v>
      </c>
    </row>
    <row r="541" spans="1:13">
      <c r="A541" s="66" t="s">
        <v>112</v>
      </c>
      <c r="B541" s="136" t="s">
        <v>162</v>
      </c>
      <c r="C541" s="66" t="s">
        <v>101</v>
      </c>
      <c r="D541" s="66" t="s">
        <v>145</v>
      </c>
      <c r="E541" t="s">
        <v>124</v>
      </c>
      <c r="F541" s="123" t="s">
        <v>14</v>
      </c>
      <c r="G541" s="123">
        <v>1.4547159815492007E-7</v>
      </c>
      <c r="H541" s="123" t="s">
        <v>67</v>
      </c>
      <c r="I541" s="123" t="s">
        <v>68</v>
      </c>
      <c r="J541" s="123" t="s">
        <v>69</v>
      </c>
      <c r="K541" s="123" t="s">
        <v>62</v>
      </c>
      <c r="L541" s="123" t="s">
        <v>113</v>
      </c>
      <c r="M541" s="123" t="s">
        <v>72</v>
      </c>
    </row>
    <row r="542" spans="1:13">
      <c r="A542" s="66" t="s">
        <v>112</v>
      </c>
      <c r="B542" s="136" t="s">
        <v>162</v>
      </c>
      <c r="C542" s="66" t="s">
        <v>101</v>
      </c>
      <c r="D542" s="66" t="s">
        <v>145</v>
      </c>
      <c r="E542" t="s">
        <v>124</v>
      </c>
      <c r="F542" s="123" t="s">
        <v>15</v>
      </c>
      <c r="G542" s="123">
        <v>1.2713395477231164E-7</v>
      </c>
      <c r="H542" s="123" t="s">
        <v>67</v>
      </c>
      <c r="I542" s="123" t="s">
        <v>68</v>
      </c>
      <c r="J542" s="123" t="s">
        <v>69</v>
      </c>
      <c r="K542" s="123" t="s">
        <v>62</v>
      </c>
      <c r="L542" s="123" t="s">
        <v>113</v>
      </c>
      <c r="M542" s="123" t="s">
        <v>72</v>
      </c>
    </row>
    <row r="543" spans="1:13">
      <c r="A543" s="66" t="s">
        <v>112</v>
      </c>
      <c r="B543" s="136" t="s">
        <v>162</v>
      </c>
      <c r="C543" s="66" t="s">
        <v>101</v>
      </c>
      <c r="D543" s="66" t="s">
        <v>145</v>
      </c>
      <c r="E543" t="s">
        <v>124</v>
      </c>
      <c r="F543" s="123" t="s">
        <v>16</v>
      </c>
      <c r="G543" s="123">
        <v>5.5193526826340214E-7</v>
      </c>
      <c r="H543" s="123" t="s">
        <v>67</v>
      </c>
      <c r="I543" s="123" t="s">
        <v>68</v>
      </c>
      <c r="J543" s="123" t="s">
        <v>69</v>
      </c>
      <c r="K543" s="123" t="s">
        <v>62</v>
      </c>
      <c r="L543" s="123" t="s">
        <v>113</v>
      </c>
      <c r="M543" s="123" t="s">
        <v>72</v>
      </c>
    </row>
    <row r="544" spans="1:13">
      <c r="A544" s="66" t="s">
        <v>112</v>
      </c>
      <c r="B544" s="136" t="s">
        <v>162</v>
      </c>
      <c r="C544" s="66" t="s">
        <v>101</v>
      </c>
      <c r="D544" s="66" t="s">
        <v>145</v>
      </c>
      <c r="E544" t="s">
        <v>124</v>
      </c>
      <c r="F544" s="123" t="s">
        <v>17</v>
      </c>
      <c r="G544" s="123">
        <v>2.6270242108700043E-8</v>
      </c>
      <c r="H544" s="123" t="s">
        <v>67</v>
      </c>
      <c r="I544" s="123" t="s">
        <v>68</v>
      </c>
      <c r="J544" s="123" t="s">
        <v>69</v>
      </c>
      <c r="K544" s="123" t="s">
        <v>62</v>
      </c>
      <c r="L544" s="123" t="s">
        <v>113</v>
      </c>
      <c r="M544" s="123" t="s">
        <v>72</v>
      </c>
    </row>
    <row r="545" spans="1:13">
      <c r="A545" s="66" t="s">
        <v>112</v>
      </c>
      <c r="B545" s="136" t="s">
        <v>162</v>
      </c>
      <c r="C545" s="66" t="s">
        <v>101</v>
      </c>
      <c r="D545" s="66" t="s">
        <v>145</v>
      </c>
      <c r="E545" t="s">
        <v>124</v>
      </c>
      <c r="F545" s="123" t="s">
        <v>18</v>
      </c>
      <c r="G545" s="123">
        <v>5.5216874833585701E-8</v>
      </c>
      <c r="H545" s="123" t="s">
        <v>67</v>
      </c>
      <c r="I545" s="123" t="s">
        <v>68</v>
      </c>
      <c r="J545" s="123" t="s">
        <v>69</v>
      </c>
      <c r="K545" s="123" t="s">
        <v>62</v>
      </c>
      <c r="L545" s="123" t="s">
        <v>113</v>
      </c>
      <c r="M545" s="123" t="s">
        <v>72</v>
      </c>
    </row>
    <row r="546" spans="1:13">
      <c r="A546" s="66" t="s">
        <v>112</v>
      </c>
      <c r="B546" s="136" t="s">
        <v>162</v>
      </c>
      <c r="C546" s="66" t="s">
        <v>101</v>
      </c>
      <c r="D546" s="66" t="s">
        <v>145</v>
      </c>
      <c r="E546" t="s">
        <v>124</v>
      </c>
      <c r="F546" s="123" t="s">
        <v>92</v>
      </c>
      <c r="G546" s="123">
        <v>4.4311634130880433E-6</v>
      </c>
      <c r="H546" s="123" t="s">
        <v>67</v>
      </c>
      <c r="I546" s="123" t="s">
        <v>68</v>
      </c>
      <c r="J546" s="123" t="s">
        <v>69</v>
      </c>
      <c r="K546" s="123" t="s">
        <v>62</v>
      </c>
      <c r="L546" s="123" t="s">
        <v>113</v>
      </c>
      <c r="M546" s="123" t="s">
        <v>72</v>
      </c>
    </row>
    <row r="547" spans="1:13">
      <c r="A547" s="66" t="s">
        <v>112</v>
      </c>
      <c r="B547" s="136" t="s">
        <v>162</v>
      </c>
      <c r="C547" s="66" t="s">
        <v>101</v>
      </c>
      <c r="D547" s="66" t="s">
        <v>145</v>
      </c>
      <c r="E547" t="s">
        <v>124</v>
      </c>
      <c r="F547" s="123" t="s">
        <v>20</v>
      </c>
      <c r="G547" s="123">
        <v>1.6662438708721359E-8</v>
      </c>
      <c r="H547" s="123" t="s">
        <v>67</v>
      </c>
      <c r="I547" s="123" t="s">
        <v>68</v>
      </c>
      <c r="J547" s="123" t="s">
        <v>69</v>
      </c>
      <c r="K547" s="123" t="s">
        <v>62</v>
      </c>
      <c r="L547" s="123" t="s">
        <v>113</v>
      </c>
      <c r="M547" s="123" t="s">
        <v>72</v>
      </c>
    </row>
    <row r="548" spans="1:13">
      <c r="A548" s="66" t="s">
        <v>112</v>
      </c>
      <c r="B548" s="136" t="s">
        <v>162</v>
      </c>
      <c r="C548" s="66" t="s">
        <v>101</v>
      </c>
      <c r="D548" s="66" t="s">
        <v>145</v>
      </c>
      <c r="E548" t="s">
        <v>124</v>
      </c>
      <c r="F548" s="123" t="s">
        <v>21</v>
      </c>
      <c r="G548" s="123">
        <v>1.908288213263864E-3</v>
      </c>
      <c r="H548" s="123" t="s">
        <v>67</v>
      </c>
      <c r="I548" s="123" t="s">
        <v>68</v>
      </c>
      <c r="J548" s="123" t="s">
        <v>69</v>
      </c>
      <c r="K548" s="123" t="s">
        <v>62</v>
      </c>
      <c r="L548" s="123" t="s">
        <v>113</v>
      </c>
      <c r="M548" s="123" t="s">
        <v>119</v>
      </c>
    </row>
    <row r="549" spans="1:13">
      <c r="A549" s="66" t="s">
        <v>112</v>
      </c>
      <c r="B549" s="136" t="s">
        <v>162</v>
      </c>
      <c r="C549" s="66" t="s">
        <v>101</v>
      </c>
      <c r="D549" s="66" t="s">
        <v>145</v>
      </c>
      <c r="E549" t="s">
        <v>124</v>
      </c>
      <c r="F549" s="123" t="s">
        <v>103</v>
      </c>
      <c r="G549" s="123">
        <v>5.7066850808635145E-6</v>
      </c>
      <c r="H549" s="123" t="s">
        <v>67</v>
      </c>
      <c r="I549" s="123" t="s">
        <v>68</v>
      </c>
      <c r="J549" s="123" t="s">
        <v>69</v>
      </c>
      <c r="K549" s="123" t="s">
        <v>62</v>
      </c>
      <c r="L549" s="123" t="s">
        <v>113</v>
      </c>
      <c r="M549" s="123" t="s">
        <v>72</v>
      </c>
    </row>
    <row r="550" spans="1:13">
      <c r="A550" s="66" t="s">
        <v>112</v>
      </c>
      <c r="B550" s="136" t="s">
        <v>162</v>
      </c>
      <c r="C550" s="66" t="s">
        <v>101</v>
      </c>
      <c r="D550" s="66" t="s">
        <v>144</v>
      </c>
      <c r="E550" t="s">
        <v>124</v>
      </c>
      <c r="F550" s="123" t="s">
        <v>8</v>
      </c>
      <c r="G550" s="123">
        <v>4.1706161137440768E-6</v>
      </c>
      <c r="H550" s="123" t="s">
        <v>67</v>
      </c>
      <c r="I550" s="123" t="s">
        <v>68</v>
      </c>
      <c r="J550" s="123" t="s">
        <v>69</v>
      </c>
      <c r="K550" s="123" t="s">
        <v>62</v>
      </c>
      <c r="L550" s="123" t="s">
        <v>114</v>
      </c>
      <c r="M550" s="123" t="s">
        <v>72</v>
      </c>
    </row>
    <row r="551" spans="1:13">
      <c r="A551" s="66" t="s">
        <v>112</v>
      </c>
      <c r="B551" s="136" t="s">
        <v>162</v>
      </c>
      <c r="C551" s="66" t="s">
        <v>101</v>
      </c>
      <c r="D551" s="66" t="s">
        <v>144</v>
      </c>
      <c r="E551" t="s">
        <v>124</v>
      </c>
      <c r="F551" s="123" t="s">
        <v>12</v>
      </c>
      <c r="G551" s="123">
        <v>1.1374407582938388E-6</v>
      </c>
      <c r="H551" s="123" t="s">
        <v>67</v>
      </c>
      <c r="I551" s="123" t="s">
        <v>68</v>
      </c>
      <c r="J551" s="123" t="s">
        <v>69</v>
      </c>
      <c r="K551" s="123" t="s">
        <v>62</v>
      </c>
      <c r="L551" s="123" t="s">
        <v>114</v>
      </c>
      <c r="M551" s="123" t="s">
        <v>72</v>
      </c>
    </row>
    <row r="552" spans="1:13">
      <c r="A552" s="66" t="s">
        <v>112</v>
      </c>
      <c r="B552" s="136" t="s">
        <v>162</v>
      </c>
      <c r="C552" s="66" t="s">
        <v>101</v>
      </c>
      <c r="D552" s="66" t="s">
        <v>144</v>
      </c>
      <c r="E552" t="s">
        <v>124</v>
      </c>
      <c r="F552" s="123" t="s">
        <v>13</v>
      </c>
      <c r="G552" s="123">
        <v>1.4654028436018959E-6</v>
      </c>
      <c r="H552" s="123" t="s">
        <v>67</v>
      </c>
      <c r="I552" s="123" t="s">
        <v>68</v>
      </c>
      <c r="J552" s="123" t="s">
        <v>69</v>
      </c>
      <c r="K552" s="123" t="s">
        <v>62</v>
      </c>
      <c r="L552" s="123" t="s">
        <v>114</v>
      </c>
      <c r="M552" s="123" t="s">
        <v>72</v>
      </c>
    </row>
    <row r="553" spans="1:13">
      <c r="A553" s="66" t="s">
        <v>112</v>
      </c>
      <c r="B553" s="136" t="s">
        <v>162</v>
      </c>
      <c r="C553" s="66" t="s">
        <v>101</v>
      </c>
      <c r="D553" s="66" t="s">
        <v>144</v>
      </c>
      <c r="E553" t="s">
        <v>124</v>
      </c>
      <c r="F553" s="123" t="s">
        <v>14</v>
      </c>
      <c r="G553" s="123">
        <v>1.8957345971563982E-8</v>
      </c>
      <c r="H553" s="123" t="s">
        <v>67</v>
      </c>
      <c r="I553" s="123" t="s">
        <v>68</v>
      </c>
      <c r="J553" s="123" t="s">
        <v>69</v>
      </c>
      <c r="K553" s="123" t="s">
        <v>62</v>
      </c>
      <c r="L553" s="123" t="s">
        <v>114</v>
      </c>
      <c r="M553" s="123" t="s">
        <v>72</v>
      </c>
    </row>
    <row r="554" spans="1:13">
      <c r="A554" s="66" t="s">
        <v>112</v>
      </c>
      <c r="B554" s="136" t="s">
        <v>162</v>
      </c>
      <c r="C554" s="66" t="s">
        <v>101</v>
      </c>
      <c r="D554" s="66" t="s">
        <v>144</v>
      </c>
      <c r="E554" t="s">
        <v>124</v>
      </c>
      <c r="F554" s="123" t="s">
        <v>15</v>
      </c>
      <c r="G554" s="123">
        <v>9.4786729857819912E-9</v>
      </c>
      <c r="H554" s="123" t="s">
        <v>67</v>
      </c>
      <c r="I554" s="123" t="s">
        <v>68</v>
      </c>
      <c r="J554" s="123" t="s">
        <v>69</v>
      </c>
      <c r="K554" s="123" t="s">
        <v>62</v>
      </c>
      <c r="L554" s="123" t="s">
        <v>114</v>
      </c>
      <c r="M554" s="123" t="s">
        <v>72</v>
      </c>
    </row>
    <row r="555" spans="1:13">
      <c r="A555" s="66" t="s">
        <v>112</v>
      </c>
      <c r="B555" s="136" t="s">
        <v>162</v>
      </c>
      <c r="C555" s="66" t="s">
        <v>101</v>
      </c>
      <c r="D555" s="66" t="s">
        <v>144</v>
      </c>
      <c r="E555" t="s">
        <v>124</v>
      </c>
      <c r="F555" s="123" t="s">
        <v>16</v>
      </c>
      <c r="G555" s="123">
        <v>9.5630331753554509E-6</v>
      </c>
      <c r="H555" s="123" t="s">
        <v>67</v>
      </c>
      <c r="I555" s="123" t="s">
        <v>68</v>
      </c>
      <c r="J555" s="123" t="s">
        <v>69</v>
      </c>
      <c r="K555" s="123" t="s">
        <v>62</v>
      </c>
      <c r="L555" s="123" t="s">
        <v>114</v>
      </c>
      <c r="M555" s="123" t="s">
        <v>72</v>
      </c>
    </row>
    <row r="556" spans="1:13">
      <c r="A556" s="66" t="s">
        <v>112</v>
      </c>
      <c r="B556" s="136" t="s">
        <v>162</v>
      </c>
      <c r="C556" s="66" t="s">
        <v>101</v>
      </c>
      <c r="D556" s="66" t="s">
        <v>144</v>
      </c>
      <c r="E556" t="s">
        <v>124</v>
      </c>
      <c r="F556" s="123" t="s">
        <v>17</v>
      </c>
      <c r="G556" s="123">
        <v>0</v>
      </c>
      <c r="H556" s="123" t="s">
        <v>67</v>
      </c>
      <c r="I556" s="123" t="s">
        <v>68</v>
      </c>
      <c r="J556" s="123" t="s">
        <v>69</v>
      </c>
      <c r="K556" s="123" t="s">
        <v>62</v>
      </c>
      <c r="L556" s="123" t="s">
        <v>114</v>
      </c>
      <c r="M556" s="123" t="s">
        <v>72</v>
      </c>
    </row>
    <row r="557" spans="1:13">
      <c r="A557" s="66" t="s">
        <v>112</v>
      </c>
      <c r="B557" s="136" t="s">
        <v>162</v>
      </c>
      <c r="C557" s="66" t="s">
        <v>101</v>
      </c>
      <c r="D557" s="66" t="s">
        <v>144</v>
      </c>
      <c r="E557" t="s">
        <v>124</v>
      </c>
      <c r="F557" s="123" t="s">
        <v>18</v>
      </c>
      <c r="G557" s="123">
        <v>0</v>
      </c>
      <c r="H557" s="123" t="s">
        <v>67</v>
      </c>
      <c r="I557" s="123" t="s">
        <v>68</v>
      </c>
      <c r="J557" s="123" t="s">
        <v>69</v>
      </c>
      <c r="K557" s="123" t="s">
        <v>62</v>
      </c>
      <c r="L557" s="123" t="s">
        <v>114</v>
      </c>
      <c r="M557" s="123" t="s">
        <v>72</v>
      </c>
    </row>
    <row r="558" spans="1:13">
      <c r="A558" s="66" t="s">
        <v>112</v>
      </c>
      <c r="B558" s="136" t="s">
        <v>162</v>
      </c>
      <c r="C558" s="66" t="s">
        <v>101</v>
      </c>
      <c r="D558" s="66" t="s">
        <v>144</v>
      </c>
      <c r="E558" t="s">
        <v>124</v>
      </c>
      <c r="F558" s="123" t="s">
        <v>92</v>
      </c>
      <c r="G558" s="123">
        <v>0</v>
      </c>
      <c r="H558" s="123" t="s">
        <v>67</v>
      </c>
      <c r="I558" s="123" t="s">
        <v>68</v>
      </c>
      <c r="J558" s="123" t="s">
        <v>69</v>
      </c>
      <c r="K558" s="123" t="s">
        <v>62</v>
      </c>
      <c r="L558" s="123" t="s">
        <v>114</v>
      </c>
      <c r="M558" s="123" t="s">
        <v>72</v>
      </c>
    </row>
    <row r="559" spans="1:13">
      <c r="A559" s="66" t="s">
        <v>112</v>
      </c>
      <c r="B559" s="136" t="s">
        <v>162</v>
      </c>
      <c r="C559" s="66" t="s">
        <v>101</v>
      </c>
      <c r="D559" s="66" t="s">
        <v>144</v>
      </c>
      <c r="E559" t="s">
        <v>124</v>
      </c>
      <c r="F559" s="123" t="s">
        <v>20</v>
      </c>
      <c r="G559" s="123">
        <v>0</v>
      </c>
      <c r="H559" s="123" t="s">
        <v>67</v>
      </c>
      <c r="I559" s="123" t="s">
        <v>68</v>
      </c>
      <c r="J559" s="123" t="s">
        <v>69</v>
      </c>
      <c r="K559" s="123" t="s">
        <v>62</v>
      </c>
      <c r="L559" s="123" t="s">
        <v>114</v>
      </c>
      <c r="M559" s="123" t="s">
        <v>72</v>
      </c>
    </row>
    <row r="560" spans="1:13">
      <c r="A560" s="66" t="s">
        <v>112</v>
      </c>
      <c r="B560" s="136" t="s">
        <v>162</v>
      </c>
      <c r="C560" s="66" t="s">
        <v>101</v>
      </c>
      <c r="D560" s="66" t="s">
        <v>144</v>
      </c>
      <c r="E560" t="s">
        <v>124</v>
      </c>
      <c r="F560" s="123" t="s">
        <v>21</v>
      </c>
      <c r="G560" s="123">
        <v>5.0968940884982576E-4</v>
      </c>
      <c r="H560" s="123" t="s">
        <v>67</v>
      </c>
      <c r="I560" s="123" t="s">
        <v>68</v>
      </c>
      <c r="J560" s="123" t="s">
        <v>69</v>
      </c>
      <c r="K560" s="123" t="s">
        <v>62</v>
      </c>
      <c r="L560" s="123" t="s">
        <v>114</v>
      </c>
      <c r="M560" s="123" t="s">
        <v>119</v>
      </c>
    </row>
    <row r="561" spans="1:13">
      <c r="A561" s="66" t="s">
        <v>112</v>
      </c>
      <c r="B561" s="136" t="s">
        <v>162</v>
      </c>
      <c r="C561" s="66" t="s">
        <v>101</v>
      </c>
      <c r="D561" s="66" t="s">
        <v>144</v>
      </c>
      <c r="E561" t="s">
        <v>124</v>
      </c>
      <c r="F561" s="123" t="s">
        <v>103</v>
      </c>
      <c r="G561" s="123">
        <v>0</v>
      </c>
      <c r="H561" s="123" t="s">
        <v>67</v>
      </c>
      <c r="I561" s="123" t="s">
        <v>68</v>
      </c>
      <c r="J561" s="123" t="s">
        <v>69</v>
      </c>
      <c r="K561" s="123" t="s">
        <v>62</v>
      </c>
      <c r="L561" s="123" t="s">
        <v>114</v>
      </c>
      <c r="M561" s="123" t="s">
        <v>72</v>
      </c>
    </row>
    <row r="562" spans="1:13">
      <c r="A562" s="66" t="s">
        <v>159</v>
      </c>
      <c r="B562" s="136" t="s">
        <v>162</v>
      </c>
      <c r="C562" s="66" t="s">
        <v>101</v>
      </c>
      <c r="D562" s="66" t="s">
        <v>107</v>
      </c>
      <c r="E562" s="135" t="s">
        <v>126</v>
      </c>
      <c r="F562" s="127" t="s">
        <v>126</v>
      </c>
      <c r="G562" s="123">
        <f>0.48*G422+0.52*G492</f>
        <v>2.4958814905939403E-4</v>
      </c>
      <c r="H562" s="66" t="s">
        <v>63</v>
      </c>
      <c r="I562" s="66" t="s">
        <v>64</v>
      </c>
      <c r="J562" s="66" t="s">
        <v>65</v>
      </c>
      <c r="K562" s="127" t="s">
        <v>62</v>
      </c>
      <c r="L562" s="66" t="s">
        <v>109</v>
      </c>
      <c r="M562" s="66" t="s">
        <v>167</v>
      </c>
    </row>
    <row r="563" spans="1:13">
      <c r="A563" s="66" t="s">
        <v>159</v>
      </c>
      <c r="B563" s="136" t="s">
        <v>162</v>
      </c>
      <c r="C563" s="66" t="s">
        <v>101</v>
      </c>
      <c r="D563" s="66" t="s">
        <v>107</v>
      </c>
      <c r="E563" s="135" t="s">
        <v>127</v>
      </c>
      <c r="F563" s="127" t="s">
        <v>127</v>
      </c>
      <c r="G563" s="123">
        <f t="shared" ref="G563:G626" si="4">0.48*G423+0.52*G493</f>
        <v>2.745469639653335E-3</v>
      </c>
      <c r="H563" s="66" t="s">
        <v>63</v>
      </c>
      <c r="I563" s="66" t="s">
        <v>64</v>
      </c>
      <c r="J563" s="66" t="s">
        <v>65</v>
      </c>
      <c r="K563" s="127" t="s">
        <v>62</v>
      </c>
      <c r="L563" s="66" t="s">
        <v>109</v>
      </c>
      <c r="M563" s="66" t="s">
        <v>168</v>
      </c>
    </row>
    <row r="564" spans="1:13">
      <c r="A564" s="66" t="s">
        <v>159</v>
      </c>
      <c r="B564" s="136" t="s">
        <v>162</v>
      </c>
      <c r="C564" s="66" t="s">
        <v>101</v>
      </c>
      <c r="D564" s="66" t="s">
        <v>107</v>
      </c>
      <c r="E564" s="135" t="s">
        <v>128</v>
      </c>
      <c r="F564" s="127" t="s">
        <v>128</v>
      </c>
      <c r="G564" s="123">
        <f t="shared" si="4"/>
        <v>2.4958814905939403E-4</v>
      </c>
      <c r="H564" s="66" t="s">
        <v>63</v>
      </c>
      <c r="I564" s="66" t="s">
        <v>64</v>
      </c>
      <c r="J564" s="66" t="s">
        <v>65</v>
      </c>
      <c r="K564" s="127" t="s">
        <v>62</v>
      </c>
      <c r="L564" s="66" t="s">
        <v>109</v>
      </c>
      <c r="M564" s="66" t="s">
        <v>169</v>
      </c>
    </row>
    <row r="565" spans="1:13">
      <c r="A565" s="66" t="s">
        <v>159</v>
      </c>
      <c r="B565" s="136" t="s">
        <v>162</v>
      </c>
      <c r="C565" s="66" t="s">
        <v>101</v>
      </c>
      <c r="D565" s="66" t="s">
        <v>107</v>
      </c>
      <c r="E565" s="135" t="s">
        <v>129</v>
      </c>
      <c r="F565" s="127" t="s">
        <v>129</v>
      </c>
      <c r="G565" s="123">
        <f t="shared" si="4"/>
        <v>2.1464580819107883E-2</v>
      </c>
      <c r="H565" s="66" t="s">
        <v>63</v>
      </c>
      <c r="I565" s="66" t="s">
        <v>64</v>
      </c>
      <c r="J565" s="66" t="s">
        <v>65</v>
      </c>
      <c r="K565" s="127" t="s">
        <v>62</v>
      </c>
      <c r="L565" s="66" t="s">
        <v>109</v>
      </c>
      <c r="M565" s="66" t="s">
        <v>170</v>
      </c>
    </row>
    <row r="566" spans="1:13">
      <c r="A566" s="66" t="s">
        <v>159</v>
      </c>
      <c r="B566" s="136" t="s">
        <v>162</v>
      </c>
      <c r="C566" s="66" t="s">
        <v>101</v>
      </c>
      <c r="D566" s="66" t="s">
        <v>107</v>
      </c>
      <c r="E566" s="135" t="s">
        <v>130</v>
      </c>
      <c r="F566" s="127" t="s">
        <v>130</v>
      </c>
      <c r="G566" s="123">
        <f t="shared" si="4"/>
        <v>1.5471055042627082E-3</v>
      </c>
      <c r="H566" s="66" t="s">
        <v>63</v>
      </c>
      <c r="I566" s="66" t="s">
        <v>64</v>
      </c>
      <c r="J566" s="66" t="s">
        <v>65</v>
      </c>
      <c r="K566" s="127" t="s">
        <v>62</v>
      </c>
      <c r="L566" s="66" t="s">
        <v>109</v>
      </c>
      <c r="M566" s="66" t="s">
        <v>171</v>
      </c>
    </row>
    <row r="567" spans="1:13">
      <c r="A567" s="66" t="s">
        <v>159</v>
      </c>
      <c r="B567" s="136" t="s">
        <v>162</v>
      </c>
      <c r="C567" s="66" t="s">
        <v>101</v>
      </c>
      <c r="D567" s="66" t="s">
        <v>107</v>
      </c>
      <c r="E567" s="135" t="s">
        <v>7</v>
      </c>
      <c r="F567" s="127" t="s">
        <v>7</v>
      </c>
      <c r="G567" s="123">
        <f t="shared" si="4"/>
        <v>2.4958814905938861E-4</v>
      </c>
      <c r="H567" s="66" t="s">
        <v>63</v>
      </c>
      <c r="I567" s="66" t="s">
        <v>64</v>
      </c>
      <c r="J567" s="66" t="s">
        <v>65</v>
      </c>
      <c r="K567" s="127" t="s">
        <v>62</v>
      </c>
      <c r="L567" s="66" t="s">
        <v>109</v>
      </c>
      <c r="M567" s="66" t="s">
        <v>172</v>
      </c>
    </row>
    <row r="568" spans="1:13">
      <c r="A568" s="66" t="s">
        <v>159</v>
      </c>
      <c r="B568" s="136" t="s">
        <v>162</v>
      </c>
      <c r="C568" s="66" t="s">
        <v>101</v>
      </c>
      <c r="D568" s="66" t="s">
        <v>107</v>
      </c>
      <c r="E568" s="135" t="s">
        <v>131</v>
      </c>
      <c r="F568" s="127" t="s">
        <v>131</v>
      </c>
      <c r="G568" s="123">
        <f t="shared" si="4"/>
        <v>6.7136509386691093E-3</v>
      </c>
      <c r="H568" s="66" t="s">
        <v>63</v>
      </c>
      <c r="I568" s="66" t="s">
        <v>64</v>
      </c>
      <c r="J568" s="66" t="s">
        <v>65</v>
      </c>
      <c r="K568" s="127" t="s">
        <v>62</v>
      </c>
      <c r="L568" s="66" t="s">
        <v>109</v>
      </c>
      <c r="M568" s="66" t="s">
        <v>173</v>
      </c>
    </row>
    <row r="569" spans="1:13">
      <c r="A569" s="66" t="s">
        <v>159</v>
      </c>
      <c r="B569" s="136" t="s">
        <v>162</v>
      </c>
      <c r="C569" s="66" t="s">
        <v>101</v>
      </c>
      <c r="D569" s="66" t="s">
        <v>108</v>
      </c>
      <c r="E569" s="135" t="s">
        <v>127</v>
      </c>
      <c r="F569" s="127" t="s">
        <v>127</v>
      </c>
      <c r="G569" s="123">
        <f t="shared" si="4"/>
        <v>2.7211559061190326E-4</v>
      </c>
      <c r="H569" s="66" t="s">
        <v>63</v>
      </c>
      <c r="I569" s="66" t="s">
        <v>64</v>
      </c>
      <c r="J569" s="66" t="s">
        <v>65</v>
      </c>
      <c r="K569" s="127" t="s">
        <v>62</v>
      </c>
      <c r="L569" s="66" t="s">
        <v>110</v>
      </c>
      <c r="M569" s="66" t="s">
        <v>168</v>
      </c>
    </row>
    <row r="570" spans="1:13">
      <c r="A570" s="66" t="s">
        <v>159</v>
      </c>
      <c r="B570" s="136" t="s">
        <v>162</v>
      </c>
      <c r="C570" s="66" t="s">
        <v>101</v>
      </c>
      <c r="D570" s="66" t="s">
        <v>108</v>
      </c>
      <c r="E570" s="135" t="s">
        <v>129</v>
      </c>
      <c r="F570" s="127"/>
      <c r="G570" s="123">
        <f t="shared" si="4"/>
        <v>2.6123096698742708E-2</v>
      </c>
      <c r="H570" s="66" t="s">
        <v>63</v>
      </c>
      <c r="I570" s="66" t="s">
        <v>64</v>
      </c>
      <c r="J570" s="66" t="s">
        <v>65</v>
      </c>
      <c r="K570" s="127" t="s">
        <v>62</v>
      </c>
      <c r="L570" s="66" t="s">
        <v>110</v>
      </c>
      <c r="M570" s="66" t="s">
        <v>170</v>
      </c>
    </row>
    <row r="571" spans="1:13">
      <c r="A571" s="66" t="s">
        <v>159</v>
      </c>
      <c r="B571" s="136" t="s">
        <v>162</v>
      </c>
      <c r="C571" s="66" t="s">
        <v>101</v>
      </c>
      <c r="D571" s="66" t="s">
        <v>108</v>
      </c>
      <c r="E571" s="135" t="s">
        <v>130</v>
      </c>
      <c r="F571" s="127" t="s">
        <v>130</v>
      </c>
      <c r="G571" s="123">
        <f t="shared" si="4"/>
        <v>3.0882889723980946E-3</v>
      </c>
      <c r="H571" s="66" t="s">
        <v>63</v>
      </c>
      <c r="I571" s="66" t="s">
        <v>64</v>
      </c>
      <c r="J571" s="66" t="s">
        <v>65</v>
      </c>
      <c r="K571" s="127" t="s">
        <v>62</v>
      </c>
      <c r="L571" s="66" t="s">
        <v>110</v>
      </c>
      <c r="M571" s="66" t="s">
        <v>171</v>
      </c>
    </row>
    <row r="572" spans="1:13">
      <c r="A572" s="66" t="s">
        <v>159</v>
      </c>
      <c r="B572" s="136" t="s">
        <v>162</v>
      </c>
      <c r="C572" s="66" t="s">
        <v>101</v>
      </c>
      <c r="D572" s="66" t="s">
        <v>108</v>
      </c>
      <c r="E572" s="135" t="s">
        <v>7</v>
      </c>
      <c r="F572" s="127" t="s">
        <v>7</v>
      </c>
      <c r="G572" s="123">
        <f t="shared" si="4"/>
        <v>8.1634677183571678E-4</v>
      </c>
      <c r="H572" s="66" t="s">
        <v>63</v>
      </c>
      <c r="I572" s="66" t="s">
        <v>64</v>
      </c>
      <c r="J572" s="66" t="s">
        <v>65</v>
      </c>
      <c r="K572" s="127" t="s">
        <v>62</v>
      </c>
      <c r="L572" s="66" t="s">
        <v>110</v>
      </c>
      <c r="M572" s="66" t="s">
        <v>172</v>
      </c>
    </row>
    <row r="573" spans="1:13">
      <c r="A573" s="66" t="s">
        <v>159</v>
      </c>
      <c r="B573" s="136" t="s">
        <v>162</v>
      </c>
      <c r="C573" s="66" t="s">
        <v>101</v>
      </c>
      <c r="D573" s="66" t="s">
        <v>108</v>
      </c>
      <c r="E573" s="135" t="s">
        <v>131</v>
      </c>
      <c r="F573" s="127" t="s">
        <v>131</v>
      </c>
      <c r="G573" s="123">
        <f t="shared" si="4"/>
        <v>2.9188825538303516E-4</v>
      </c>
      <c r="H573" s="66" t="s">
        <v>63</v>
      </c>
      <c r="I573" s="66" t="s">
        <v>64</v>
      </c>
      <c r="J573" s="66" t="s">
        <v>65</v>
      </c>
      <c r="K573" s="127" t="s">
        <v>62</v>
      </c>
      <c r="L573" s="66" t="s">
        <v>110</v>
      </c>
      <c r="M573" s="66" t="s">
        <v>173</v>
      </c>
    </row>
    <row r="574" spans="1:13">
      <c r="A574" s="66" t="s">
        <v>159</v>
      </c>
      <c r="B574" s="136" t="s">
        <v>162</v>
      </c>
      <c r="C574" s="66" t="s">
        <v>101</v>
      </c>
      <c r="D574" s="66" t="s">
        <v>107</v>
      </c>
      <c r="E574" t="s">
        <v>7</v>
      </c>
      <c r="F574" s="127" t="s">
        <v>8</v>
      </c>
      <c r="G574" s="123">
        <f t="shared" si="4"/>
        <v>3.5590887733781002E-9</v>
      </c>
      <c r="H574" s="66" t="s">
        <v>67</v>
      </c>
      <c r="I574" s="66" t="s">
        <v>68</v>
      </c>
      <c r="J574" s="66" t="s">
        <v>69</v>
      </c>
      <c r="K574" s="127" t="s">
        <v>62</v>
      </c>
      <c r="L574" s="66" t="s">
        <v>109</v>
      </c>
      <c r="M574" s="66" t="s">
        <v>164</v>
      </c>
    </row>
    <row r="575" spans="1:13">
      <c r="A575" s="66" t="s">
        <v>159</v>
      </c>
      <c r="B575" s="136" t="s">
        <v>162</v>
      </c>
      <c r="C575" s="66" t="s">
        <v>101</v>
      </c>
      <c r="D575" s="66" t="s">
        <v>107</v>
      </c>
      <c r="E575" t="s">
        <v>7</v>
      </c>
      <c r="F575" s="127" t="s">
        <v>12</v>
      </c>
      <c r="G575" s="123">
        <f t="shared" si="4"/>
        <v>1.1277593786903037E-8</v>
      </c>
      <c r="H575" s="66" t="s">
        <v>67</v>
      </c>
      <c r="I575" s="66" t="s">
        <v>68</v>
      </c>
      <c r="J575" s="66" t="s">
        <v>69</v>
      </c>
      <c r="K575" s="127" t="s">
        <v>62</v>
      </c>
      <c r="L575" s="66" t="s">
        <v>109</v>
      </c>
      <c r="M575" s="66" t="s">
        <v>164</v>
      </c>
    </row>
    <row r="576" spans="1:13">
      <c r="A576" s="66" t="s">
        <v>159</v>
      </c>
      <c r="B576" s="136" t="s">
        <v>162</v>
      </c>
      <c r="C576" s="66" t="s">
        <v>101</v>
      </c>
      <c r="D576" s="66" t="s">
        <v>107</v>
      </c>
      <c r="E576" t="s">
        <v>7</v>
      </c>
      <c r="F576" s="127" t="s">
        <v>13</v>
      </c>
      <c r="G576" s="123">
        <f t="shared" si="4"/>
        <v>2.2091259970895544E-8</v>
      </c>
      <c r="H576" s="66" t="s">
        <v>67</v>
      </c>
      <c r="I576" s="66" t="s">
        <v>68</v>
      </c>
      <c r="J576" s="66" t="s">
        <v>69</v>
      </c>
      <c r="K576" s="127" t="s">
        <v>62</v>
      </c>
      <c r="L576" s="66" t="s">
        <v>109</v>
      </c>
      <c r="M576" s="66" t="s">
        <v>164</v>
      </c>
    </row>
    <row r="577" spans="1:13">
      <c r="A577" s="66" t="s">
        <v>159</v>
      </c>
      <c r="B577" s="136" t="s">
        <v>162</v>
      </c>
      <c r="C577" s="66" t="s">
        <v>101</v>
      </c>
      <c r="D577" s="66" t="s">
        <v>107</v>
      </c>
      <c r="E577" t="s">
        <v>7</v>
      </c>
      <c r="F577" s="127" t="s">
        <v>14</v>
      </c>
      <c r="G577" s="123">
        <f t="shared" si="4"/>
        <v>3.9679584401959348E-9</v>
      </c>
      <c r="H577" s="66" t="s">
        <v>67</v>
      </c>
      <c r="I577" s="66" t="s">
        <v>68</v>
      </c>
      <c r="J577" s="66" t="s">
        <v>69</v>
      </c>
      <c r="K577" s="127" t="s">
        <v>62</v>
      </c>
      <c r="L577" s="66" t="s">
        <v>109</v>
      </c>
      <c r="M577" s="66" t="s">
        <v>164</v>
      </c>
    </row>
    <row r="578" spans="1:13">
      <c r="A578" s="66" t="s">
        <v>159</v>
      </c>
      <c r="B578" s="136" t="s">
        <v>162</v>
      </c>
      <c r="C578" s="66" t="s">
        <v>101</v>
      </c>
      <c r="D578" s="66" t="s">
        <v>107</v>
      </c>
      <c r="E578" t="s">
        <v>7</v>
      </c>
      <c r="F578" s="127" t="s">
        <v>15</v>
      </c>
      <c r="G578" s="123">
        <f t="shared" si="4"/>
        <v>1.719242267881036E-9</v>
      </c>
      <c r="H578" s="66" t="s">
        <v>67</v>
      </c>
      <c r="I578" s="66" t="s">
        <v>68</v>
      </c>
      <c r="J578" s="66" t="s">
        <v>69</v>
      </c>
      <c r="K578" s="127" t="s">
        <v>62</v>
      </c>
      <c r="L578" s="66" t="s">
        <v>109</v>
      </c>
      <c r="M578" s="66" t="s">
        <v>164</v>
      </c>
    </row>
    <row r="579" spans="1:13">
      <c r="A579" s="66" t="s">
        <v>159</v>
      </c>
      <c r="B579" s="136" t="s">
        <v>162</v>
      </c>
      <c r="C579" s="66" t="s">
        <v>101</v>
      </c>
      <c r="D579" s="66" t="s">
        <v>107</v>
      </c>
      <c r="E579" t="s">
        <v>7</v>
      </c>
      <c r="F579" s="127" t="s">
        <v>16</v>
      </c>
      <c r="G579" s="123">
        <f t="shared" si="4"/>
        <v>5.4331893008194927E-8</v>
      </c>
      <c r="H579" s="66" t="s">
        <v>67</v>
      </c>
      <c r="I579" s="66" t="s">
        <v>68</v>
      </c>
      <c r="J579" s="66" t="s">
        <v>69</v>
      </c>
      <c r="K579" s="127" t="s">
        <v>62</v>
      </c>
      <c r="L579" s="66" t="s">
        <v>109</v>
      </c>
      <c r="M579" s="66" t="s">
        <v>164</v>
      </c>
    </row>
    <row r="580" spans="1:13">
      <c r="A580" s="66" t="s">
        <v>159</v>
      </c>
      <c r="B580" s="136" t="s">
        <v>162</v>
      </c>
      <c r="C580" s="66" t="s">
        <v>101</v>
      </c>
      <c r="D580" s="66" t="s">
        <v>107</v>
      </c>
      <c r="E580" t="s">
        <v>7</v>
      </c>
      <c r="F580" s="127" t="s">
        <v>17</v>
      </c>
      <c r="G580" s="123">
        <f t="shared" si="4"/>
        <v>1.4119814707897885E-10</v>
      </c>
      <c r="H580" s="66" t="s">
        <v>67</v>
      </c>
      <c r="I580" s="66" t="s">
        <v>68</v>
      </c>
      <c r="J580" s="66" t="s">
        <v>69</v>
      </c>
      <c r="K580" s="127" t="s">
        <v>62</v>
      </c>
      <c r="L580" s="66" t="s">
        <v>109</v>
      </c>
      <c r="M580" s="66" t="s">
        <v>164</v>
      </c>
    </row>
    <row r="581" spans="1:13">
      <c r="A581" s="66" t="s">
        <v>159</v>
      </c>
      <c r="B581" s="136" t="s">
        <v>162</v>
      </c>
      <c r="C581" s="66" t="s">
        <v>101</v>
      </c>
      <c r="D581" s="66" t="s">
        <v>107</v>
      </c>
      <c r="E581" t="s">
        <v>7</v>
      </c>
      <c r="F581" s="127" t="s">
        <v>18</v>
      </c>
      <c r="G581" s="123">
        <f t="shared" si="4"/>
        <v>3.3330034690420975E-10</v>
      </c>
      <c r="H581" s="66" t="s">
        <v>67</v>
      </c>
      <c r="I581" s="66" t="s">
        <v>68</v>
      </c>
      <c r="J581" s="66" t="s">
        <v>69</v>
      </c>
      <c r="K581" s="127" t="s">
        <v>62</v>
      </c>
      <c r="L581" s="66" t="s">
        <v>109</v>
      </c>
      <c r="M581" s="66" t="s">
        <v>164</v>
      </c>
    </row>
    <row r="582" spans="1:13">
      <c r="A582" s="66" t="s">
        <v>159</v>
      </c>
      <c r="B582" s="136" t="s">
        <v>162</v>
      </c>
      <c r="C582" s="66" t="s">
        <v>101</v>
      </c>
      <c r="D582" s="66" t="s">
        <v>107</v>
      </c>
      <c r="E582" t="s">
        <v>7</v>
      </c>
      <c r="F582" s="127" t="s">
        <v>92</v>
      </c>
      <c r="G582" s="123">
        <f t="shared" si="4"/>
        <v>6.2445607418122005E-8</v>
      </c>
      <c r="H582" s="66" t="s">
        <v>67</v>
      </c>
      <c r="I582" s="66" t="s">
        <v>68</v>
      </c>
      <c r="J582" s="66" t="s">
        <v>69</v>
      </c>
      <c r="K582" s="127" t="s">
        <v>62</v>
      </c>
      <c r="L582" s="66" t="s">
        <v>109</v>
      </c>
      <c r="M582" s="66" t="s">
        <v>164</v>
      </c>
    </row>
    <row r="583" spans="1:13">
      <c r="A583" s="66" t="s">
        <v>159</v>
      </c>
      <c r="B583" s="136" t="s">
        <v>162</v>
      </c>
      <c r="C583" s="66" t="s">
        <v>101</v>
      </c>
      <c r="D583" s="66" t="s">
        <v>107</v>
      </c>
      <c r="E583" t="s">
        <v>7</v>
      </c>
      <c r="F583" s="127" t="s">
        <v>20</v>
      </c>
      <c r="G583" s="123">
        <f t="shared" si="4"/>
        <v>4.9337305778082838E-10</v>
      </c>
      <c r="H583" s="66" t="s">
        <v>67</v>
      </c>
      <c r="I583" s="66" t="s">
        <v>68</v>
      </c>
      <c r="J583" s="66" t="s">
        <v>69</v>
      </c>
      <c r="K583" s="127" t="s">
        <v>62</v>
      </c>
      <c r="L583" s="66" t="s">
        <v>109</v>
      </c>
      <c r="M583" s="66" t="s">
        <v>164</v>
      </c>
    </row>
    <row r="584" spans="1:13">
      <c r="A584" s="66" t="s">
        <v>159</v>
      </c>
      <c r="B584" s="136" t="s">
        <v>162</v>
      </c>
      <c r="C584" s="66" t="s">
        <v>101</v>
      </c>
      <c r="D584" s="66" t="s">
        <v>107</v>
      </c>
      <c r="E584" t="s">
        <v>7</v>
      </c>
      <c r="F584" s="123" t="s">
        <v>21</v>
      </c>
      <c r="G584" s="123">
        <f t="shared" si="4"/>
        <v>3.1483634059450557E-5</v>
      </c>
      <c r="H584" s="123" t="s">
        <v>67</v>
      </c>
      <c r="I584" s="123" t="s">
        <v>68</v>
      </c>
      <c r="J584" s="123" t="s">
        <v>69</v>
      </c>
      <c r="K584" s="123" t="s">
        <v>62</v>
      </c>
      <c r="L584" s="123" t="s">
        <v>109</v>
      </c>
      <c r="M584" s="123" t="s">
        <v>174</v>
      </c>
    </row>
    <row r="585" spans="1:13">
      <c r="A585" s="66" t="s">
        <v>159</v>
      </c>
      <c r="B585" s="136" t="s">
        <v>162</v>
      </c>
      <c r="C585" s="66" t="s">
        <v>101</v>
      </c>
      <c r="D585" s="66" t="s">
        <v>108</v>
      </c>
      <c r="E585" t="s">
        <v>7</v>
      </c>
      <c r="F585" s="123" t="s">
        <v>8</v>
      </c>
      <c r="G585" s="123">
        <f t="shared" si="4"/>
        <v>1.1640979917410309E-8</v>
      </c>
      <c r="H585" s="123" t="s">
        <v>67</v>
      </c>
      <c r="I585" s="123" t="s">
        <v>68</v>
      </c>
      <c r="J585" s="123" t="s">
        <v>69</v>
      </c>
      <c r="K585" s="123" t="s">
        <v>62</v>
      </c>
      <c r="L585" s="123" t="s">
        <v>110</v>
      </c>
      <c r="M585" s="123" t="s">
        <v>165</v>
      </c>
    </row>
    <row r="586" spans="1:13">
      <c r="A586" s="66" t="s">
        <v>159</v>
      </c>
      <c r="B586" s="136" t="s">
        <v>162</v>
      </c>
      <c r="C586" s="66" t="s">
        <v>101</v>
      </c>
      <c r="D586" s="66" t="s">
        <v>108</v>
      </c>
      <c r="E586" t="s">
        <v>7</v>
      </c>
      <c r="F586" s="123" t="s">
        <v>12</v>
      </c>
      <c r="G586" s="123">
        <f t="shared" si="4"/>
        <v>3.6886476047475287E-8</v>
      </c>
      <c r="H586" s="123" t="s">
        <v>67</v>
      </c>
      <c r="I586" s="123" t="s">
        <v>68</v>
      </c>
      <c r="J586" s="123" t="s">
        <v>69</v>
      </c>
      <c r="K586" s="123" t="s">
        <v>62</v>
      </c>
      <c r="L586" s="123" t="s">
        <v>110</v>
      </c>
      <c r="M586" s="123" t="s">
        <v>165</v>
      </c>
    </row>
    <row r="587" spans="1:13">
      <c r="A587" s="66" t="s">
        <v>159</v>
      </c>
      <c r="B587" s="136" t="s">
        <v>162</v>
      </c>
      <c r="C587" s="66" t="s">
        <v>101</v>
      </c>
      <c r="D587" s="66" t="s">
        <v>108</v>
      </c>
      <c r="E587" t="s">
        <v>7</v>
      </c>
      <c r="F587" s="123" t="s">
        <v>13</v>
      </c>
      <c r="G587" s="123">
        <f t="shared" si="4"/>
        <v>7.225554911556723E-8</v>
      </c>
      <c r="H587" s="123" t="s">
        <v>67</v>
      </c>
      <c r="I587" s="123" t="s">
        <v>68</v>
      </c>
      <c r="J587" s="123" t="s">
        <v>69</v>
      </c>
      <c r="K587" s="123" t="s">
        <v>62</v>
      </c>
      <c r="L587" s="123" t="s">
        <v>110</v>
      </c>
      <c r="M587" s="123" t="s">
        <v>165</v>
      </c>
    </row>
    <row r="588" spans="1:13">
      <c r="A588" s="66" t="s">
        <v>159</v>
      </c>
      <c r="B588" s="136" t="s">
        <v>162</v>
      </c>
      <c r="C588" s="66" t="s">
        <v>101</v>
      </c>
      <c r="D588" s="66" t="s">
        <v>108</v>
      </c>
      <c r="E588" t="s">
        <v>7</v>
      </c>
      <c r="F588" s="123" t="s">
        <v>14</v>
      </c>
      <c r="G588" s="123">
        <f t="shared" si="4"/>
        <v>1.2978300755223256E-8</v>
      </c>
      <c r="H588" s="123" t="s">
        <v>67</v>
      </c>
      <c r="I588" s="123" t="s">
        <v>68</v>
      </c>
      <c r="J588" s="123" t="s">
        <v>69</v>
      </c>
      <c r="K588" s="123" t="s">
        <v>62</v>
      </c>
      <c r="L588" s="123" t="s">
        <v>110</v>
      </c>
      <c r="M588" s="123" t="s">
        <v>165</v>
      </c>
    </row>
    <row r="589" spans="1:13">
      <c r="A589" s="66" t="s">
        <v>159</v>
      </c>
      <c r="B589" s="136" t="s">
        <v>162</v>
      </c>
      <c r="C589" s="66" t="s">
        <v>101</v>
      </c>
      <c r="D589" s="66" t="s">
        <v>108</v>
      </c>
      <c r="E589" t="s">
        <v>7</v>
      </c>
      <c r="F589" s="123" t="s">
        <v>15</v>
      </c>
      <c r="G589" s="123">
        <f t="shared" si="4"/>
        <v>5.6232552734474705E-9</v>
      </c>
      <c r="H589" s="123" t="s">
        <v>67</v>
      </c>
      <c r="I589" s="123" t="s">
        <v>68</v>
      </c>
      <c r="J589" s="123" t="s">
        <v>69</v>
      </c>
      <c r="K589" s="123" t="s">
        <v>62</v>
      </c>
      <c r="L589" s="123" t="s">
        <v>110</v>
      </c>
      <c r="M589" s="123" t="s">
        <v>165</v>
      </c>
    </row>
    <row r="590" spans="1:13">
      <c r="A590" s="66" t="s">
        <v>159</v>
      </c>
      <c r="B590" s="136" t="s">
        <v>162</v>
      </c>
      <c r="C590" s="66" t="s">
        <v>101</v>
      </c>
      <c r="D590" s="66" t="s">
        <v>108</v>
      </c>
      <c r="E590" t="s">
        <v>7</v>
      </c>
      <c r="F590" s="123" t="s">
        <v>16</v>
      </c>
      <c r="G590" s="123">
        <f t="shared" si="4"/>
        <v>1.7770741772843422E-7</v>
      </c>
      <c r="H590" s="123" t="s">
        <v>67</v>
      </c>
      <c r="I590" s="123" t="s">
        <v>68</v>
      </c>
      <c r="J590" s="123" t="s">
        <v>69</v>
      </c>
      <c r="K590" s="123" t="s">
        <v>62</v>
      </c>
      <c r="L590" s="123" t="s">
        <v>110</v>
      </c>
      <c r="M590" s="123" t="s">
        <v>165</v>
      </c>
    </row>
    <row r="591" spans="1:13">
      <c r="A591" s="66" t="s">
        <v>159</v>
      </c>
      <c r="B591" s="136" t="s">
        <v>162</v>
      </c>
      <c r="C591" s="66" t="s">
        <v>101</v>
      </c>
      <c r="D591" s="66" t="s">
        <v>108</v>
      </c>
      <c r="E591" t="s">
        <v>7</v>
      </c>
      <c r="F591" s="123" t="s">
        <v>17</v>
      </c>
      <c r="G591" s="123">
        <f t="shared" si="4"/>
        <v>4.6182742246180074E-10</v>
      </c>
      <c r="H591" s="123" t="s">
        <v>67</v>
      </c>
      <c r="I591" s="123" t="s">
        <v>68</v>
      </c>
      <c r="J591" s="123" t="s">
        <v>69</v>
      </c>
      <c r="K591" s="123" t="s">
        <v>62</v>
      </c>
      <c r="L591" s="123" t="s">
        <v>110</v>
      </c>
      <c r="M591" s="123" t="s">
        <v>165</v>
      </c>
    </row>
    <row r="592" spans="1:13">
      <c r="A592" s="66" t="s">
        <v>159</v>
      </c>
      <c r="B592" s="136" t="s">
        <v>162</v>
      </c>
      <c r="C592" s="66" t="s">
        <v>101</v>
      </c>
      <c r="D592" s="66" t="s">
        <v>108</v>
      </c>
      <c r="E592" t="s">
        <v>7</v>
      </c>
      <c r="F592" s="123" t="s">
        <v>18</v>
      </c>
      <c r="G592" s="123">
        <f t="shared" si="4"/>
        <v>1.0901505671338329E-9</v>
      </c>
      <c r="H592" s="123" t="s">
        <v>67</v>
      </c>
      <c r="I592" s="123" t="s">
        <v>68</v>
      </c>
      <c r="J592" s="123" t="s">
        <v>69</v>
      </c>
      <c r="K592" s="123" t="s">
        <v>62</v>
      </c>
      <c r="L592" s="123" t="s">
        <v>110</v>
      </c>
      <c r="M592" s="123" t="s">
        <v>165</v>
      </c>
    </row>
    <row r="593" spans="1:13">
      <c r="A593" s="66" t="s">
        <v>159</v>
      </c>
      <c r="B593" s="136" t="s">
        <v>162</v>
      </c>
      <c r="C593" s="66" t="s">
        <v>101</v>
      </c>
      <c r="D593" s="66" t="s">
        <v>108</v>
      </c>
      <c r="E593" t="s">
        <v>7</v>
      </c>
      <c r="F593" s="123" t="s">
        <v>92</v>
      </c>
      <c r="G593" s="123">
        <f t="shared" si="4"/>
        <v>2.0424555502022065E-7</v>
      </c>
      <c r="H593" s="123" t="s">
        <v>67</v>
      </c>
      <c r="I593" s="123" t="s">
        <v>68</v>
      </c>
      <c r="J593" s="123" t="s">
        <v>69</v>
      </c>
      <c r="K593" s="123" t="s">
        <v>62</v>
      </c>
      <c r="L593" s="123" t="s">
        <v>110</v>
      </c>
      <c r="M593" s="123" t="s">
        <v>165</v>
      </c>
    </row>
    <row r="594" spans="1:13">
      <c r="A594" s="66" t="s">
        <v>159</v>
      </c>
      <c r="B594" s="136" t="s">
        <v>162</v>
      </c>
      <c r="C594" s="66" t="s">
        <v>101</v>
      </c>
      <c r="D594" s="66" t="s">
        <v>108</v>
      </c>
      <c r="E594" t="s">
        <v>7</v>
      </c>
      <c r="F594" s="123" t="s">
        <v>20</v>
      </c>
      <c r="G594" s="123">
        <f t="shared" si="4"/>
        <v>1.6137124480788538E-9</v>
      </c>
      <c r="H594" s="123" t="s">
        <v>67</v>
      </c>
      <c r="I594" s="123" t="s">
        <v>68</v>
      </c>
      <c r="J594" s="123" t="s">
        <v>69</v>
      </c>
      <c r="K594" s="123" t="s">
        <v>62</v>
      </c>
      <c r="L594" s="123" t="s">
        <v>110</v>
      </c>
      <c r="M594" s="123" t="s">
        <v>165</v>
      </c>
    </row>
    <row r="595" spans="1:13">
      <c r="A595" s="66" t="s">
        <v>159</v>
      </c>
      <c r="B595" s="136" t="s">
        <v>162</v>
      </c>
      <c r="C595" s="66" t="s">
        <v>101</v>
      </c>
      <c r="D595" s="66" t="s">
        <v>108</v>
      </c>
      <c r="E595" t="s">
        <v>7</v>
      </c>
      <c r="F595" s="123" t="s">
        <v>21</v>
      </c>
      <c r="G595" s="123">
        <f t="shared" si="4"/>
        <v>1.0297589499721756E-4</v>
      </c>
      <c r="H595" s="123" t="s">
        <v>67</v>
      </c>
      <c r="I595" s="123" t="s">
        <v>68</v>
      </c>
      <c r="J595" s="123" t="s">
        <v>69</v>
      </c>
      <c r="K595" s="123" t="s">
        <v>62</v>
      </c>
      <c r="L595" s="123" t="s">
        <v>110</v>
      </c>
      <c r="M595" s="123" t="s">
        <v>174</v>
      </c>
    </row>
    <row r="596" spans="1:13">
      <c r="A596" s="66" t="s">
        <v>159</v>
      </c>
      <c r="B596" s="136" t="s">
        <v>162</v>
      </c>
      <c r="C596" s="66" t="s">
        <v>101</v>
      </c>
      <c r="D596" s="66" t="s">
        <v>107</v>
      </c>
      <c r="E596" t="s">
        <v>124</v>
      </c>
      <c r="F596" s="123" t="s">
        <v>8</v>
      </c>
      <c r="G596" s="123">
        <f t="shared" si="4"/>
        <v>2.5376992447962449E-6</v>
      </c>
      <c r="H596" s="123" t="s">
        <v>67</v>
      </c>
      <c r="I596" s="123" t="s">
        <v>68</v>
      </c>
      <c r="J596" s="123" t="s">
        <v>69</v>
      </c>
      <c r="K596" s="123" t="s">
        <v>62</v>
      </c>
      <c r="L596" s="123" t="s">
        <v>106</v>
      </c>
      <c r="M596" s="123" t="s">
        <v>166</v>
      </c>
    </row>
    <row r="597" spans="1:13">
      <c r="A597" s="66" t="s">
        <v>159</v>
      </c>
      <c r="B597" s="136" t="s">
        <v>162</v>
      </c>
      <c r="C597" s="66" t="s">
        <v>101</v>
      </c>
      <c r="D597" s="66" t="s">
        <v>107</v>
      </c>
      <c r="E597" t="s">
        <v>124</v>
      </c>
      <c r="F597" s="123" t="s">
        <v>12</v>
      </c>
      <c r="G597" s="123">
        <f t="shared" si="4"/>
        <v>1.5059983288504104E-5</v>
      </c>
      <c r="H597" s="123" t="s">
        <v>67</v>
      </c>
      <c r="I597" s="123" t="s">
        <v>68</v>
      </c>
      <c r="J597" s="123" t="s">
        <v>69</v>
      </c>
      <c r="K597" s="123" t="s">
        <v>62</v>
      </c>
      <c r="L597" s="123" t="s">
        <v>106</v>
      </c>
      <c r="M597" s="123" t="s">
        <v>166</v>
      </c>
    </row>
    <row r="598" spans="1:13">
      <c r="A598" s="66" t="s">
        <v>159</v>
      </c>
      <c r="B598" s="136" t="s">
        <v>162</v>
      </c>
      <c r="C598" s="66" t="s">
        <v>101</v>
      </c>
      <c r="D598" s="66" t="s">
        <v>107</v>
      </c>
      <c r="E598" t="s">
        <v>124</v>
      </c>
      <c r="F598" s="123" t="s">
        <v>13</v>
      </c>
      <c r="G598" s="123">
        <f t="shared" si="4"/>
        <v>1.3460521796045963E-5</v>
      </c>
      <c r="H598" s="123" t="s">
        <v>67</v>
      </c>
      <c r="I598" s="123" t="s">
        <v>68</v>
      </c>
      <c r="J598" s="123" t="s">
        <v>69</v>
      </c>
      <c r="K598" s="123" t="s">
        <v>62</v>
      </c>
      <c r="L598" s="123" t="s">
        <v>106</v>
      </c>
      <c r="M598" s="123" t="s">
        <v>166</v>
      </c>
    </row>
    <row r="599" spans="1:13">
      <c r="A599" s="66" t="s">
        <v>159</v>
      </c>
      <c r="B599" s="136" t="s">
        <v>162</v>
      </c>
      <c r="C599" s="66" t="s">
        <v>101</v>
      </c>
      <c r="D599" s="66" t="s">
        <v>107</v>
      </c>
      <c r="E599" t="s">
        <v>124</v>
      </c>
      <c r="F599" s="123" t="s">
        <v>14</v>
      </c>
      <c r="G599" s="123">
        <f t="shared" si="4"/>
        <v>7.6266598909438117E-7</v>
      </c>
      <c r="H599" s="123" t="s">
        <v>67</v>
      </c>
      <c r="I599" s="123" t="s">
        <v>68</v>
      </c>
      <c r="J599" s="123" t="s">
        <v>69</v>
      </c>
      <c r="K599" s="123" t="s">
        <v>62</v>
      </c>
      <c r="L599" s="123" t="s">
        <v>106</v>
      </c>
      <c r="M599" s="123" t="s">
        <v>166</v>
      </c>
    </row>
    <row r="600" spans="1:13">
      <c r="A600" s="66" t="s">
        <v>159</v>
      </c>
      <c r="B600" s="136" t="s">
        <v>162</v>
      </c>
      <c r="C600" s="66" t="s">
        <v>101</v>
      </c>
      <c r="D600" s="66" t="s">
        <v>107</v>
      </c>
      <c r="E600" t="s">
        <v>124</v>
      </c>
      <c r="F600" s="123" t="s">
        <v>15</v>
      </c>
      <c r="G600" s="123">
        <f t="shared" si="4"/>
        <v>4.7787626439261479E-7</v>
      </c>
      <c r="H600" s="123" t="s">
        <v>67</v>
      </c>
      <c r="I600" s="123" t="s">
        <v>68</v>
      </c>
      <c r="J600" s="123" t="s">
        <v>69</v>
      </c>
      <c r="K600" s="123" t="s">
        <v>62</v>
      </c>
      <c r="L600" s="123" t="s">
        <v>106</v>
      </c>
      <c r="M600" s="123" t="s">
        <v>166</v>
      </c>
    </row>
    <row r="601" spans="1:13">
      <c r="A601" s="66" t="s">
        <v>159</v>
      </c>
      <c r="B601" s="136" t="s">
        <v>162</v>
      </c>
      <c r="C601" s="66" t="s">
        <v>101</v>
      </c>
      <c r="D601" s="66" t="s">
        <v>107</v>
      </c>
      <c r="E601" t="s">
        <v>124</v>
      </c>
      <c r="F601" s="123" t="s">
        <v>16</v>
      </c>
      <c r="G601" s="123">
        <f t="shared" si="4"/>
        <v>3.4155210763524754E-6</v>
      </c>
      <c r="H601" s="123" t="s">
        <v>67</v>
      </c>
      <c r="I601" s="123" t="s">
        <v>68</v>
      </c>
      <c r="J601" s="123" t="s">
        <v>69</v>
      </c>
      <c r="K601" s="123" t="s">
        <v>62</v>
      </c>
      <c r="L601" s="123" t="s">
        <v>106</v>
      </c>
      <c r="M601" s="123" t="s">
        <v>166</v>
      </c>
    </row>
    <row r="602" spans="1:13">
      <c r="A602" s="66" t="s">
        <v>159</v>
      </c>
      <c r="B602" s="136" t="s">
        <v>162</v>
      </c>
      <c r="C602" s="66" t="s">
        <v>101</v>
      </c>
      <c r="D602" s="66" t="s">
        <v>107</v>
      </c>
      <c r="E602" t="s">
        <v>124</v>
      </c>
      <c r="F602" s="123" t="s">
        <v>17</v>
      </c>
      <c r="G602" s="123">
        <f t="shared" si="4"/>
        <v>9.4898724552152627E-8</v>
      </c>
      <c r="H602" s="123" t="s">
        <v>67</v>
      </c>
      <c r="I602" s="123" t="s">
        <v>68</v>
      </c>
      <c r="J602" s="123" t="s">
        <v>69</v>
      </c>
      <c r="K602" s="123" t="s">
        <v>62</v>
      </c>
      <c r="L602" s="123" t="s">
        <v>106</v>
      </c>
      <c r="M602" s="123" t="s">
        <v>166</v>
      </c>
    </row>
    <row r="603" spans="1:13">
      <c r="A603" s="66" t="s">
        <v>159</v>
      </c>
      <c r="B603" s="136" t="s">
        <v>162</v>
      </c>
      <c r="C603" s="66" t="s">
        <v>101</v>
      </c>
      <c r="D603" s="66" t="s">
        <v>107</v>
      </c>
      <c r="E603" t="s">
        <v>124</v>
      </c>
      <c r="F603" s="123" t="s">
        <v>18</v>
      </c>
      <c r="G603" s="123">
        <f t="shared" si="4"/>
        <v>8.4869787568150698E-8</v>
      </c>
      <c r="H603" s="123" t="s">
        <v>67</v>
      </c>
      <c r="I603" s="123" t="s">
        <v>68</v>
      </c>
      <c r="J603" s="123" t="s">
        <v>69</v>
      </c>
      <c r="K603" s="123" t="s">
        <v>62</v>
      </c>
      <c r="L603" s="123" t="s">
        <v>106</v>
      </c>
      <c r="M603" s="123" t="s">
        <v>166</v>
      </c>
    </row>
    <row r="604" spans="1:13">
      <c r="A604" s="66" t="s">
        <v>159</v>
      </c>
      <c r="B604" s="136" t="s">
        <v>162</v>
      </c>
      <c r="C604" s="66" t="s">
        <v>101</v>
      </c>
      <c r="D604" s="66" t="s">
        <v>107</v>
      </c>
      <c r="E604" t="s">
        <v>124</v>
      </c>
      <c r="F604" s="123" t="s">
        <v>92</v>
      </c>
      <c r="G604" s="123">
        <f t="shared" si="4"/>
        <v>9.3563805868284571E-6</v>
      </c>
      <c r="H604" s="123" t="s">
        <v>67</v>
      </c>
      <c r="I604" s="123" t="s">
        <v>68</v>
      </c>
      <c r="J604" s="123" t="s">
        <v>69</v>
      </c>
      <c r="K604" s="123" t="s">
        <v>62</v>
      </c>
      <c r="L604" s="123" t="s">
        <v>106</v>
      </c>
      <c r="M604" s="123" t="s">
        <v>166</v>
      </c>
    </row>
    <row r="605" spans="1:13">
      <c r="A605" s="66" t="s">
        <v>159</v>
      </c>
      <c r="B605" s="136" t="s">
        <v>162</v>
      </c>
      <c r="C605" s="66" t="s">
        <v>101</v>
      </c>
      <c r="D605" s="66" t="s">
        <v>107</v>
      </c>
      <c r="E605" t="s">
        <v>124</v>
      </c>
      <c r="F605" s="123" t="s">
        <v>20</v>
      </c>
      <c r="G605" s="123">
        <f t="shared" si="4"/>
        <v>2.1869697793865671E-8</v>
      </c>
      <c r="H605" s="123" t="s">
        <v>67</v>
      </c>
      <c r="I605" s="123" t="s">
        <v>68</v>
      </c>
      <c r="J605" s="123" t="s">
        <v>69</v>
      </c>
      <c r="K605" s="123" t="s">
        <v>62</v>
      </c>
      <c r="L605" s="123" t="s">
        <v>106</v>
      </c>
      <c r="M605" s="123" t="s">
        <v>166</v>
      </c>
    </row>
    <row r="606" spans="1:13">
      <c r="A606" s="66" t="s">
        <v>159</v>
      </c>
      <c r="B606" s="136" t="s">
        <v>162</v>
      </c>
      <c r="C606" s="66" t="s">
        <v>101</v>
      </c>
      <c r="D606" s="66" t="s">
        <v>107</v>
      </c>
      <c r="E606" t="s">
        <v>124</v>
      </c>
      <c r="F606" s="123" t="s">
        <v>21</v>
      </c>
      <c r="G606" s="123">
        <f t="shared" si="4"/>
        <v>2.7951180397500692E-3</v>
      </c>
      <c r="H606" s="123" t="s">
        <v>67</v>
      </c>
      <c r="I606" s="123" t="s">
        <v>68</v>
      </c>
      <c r="J606" s="123" t="s">
        <v>69</v>
      </c>
      <c r="K606" s="123" t="s">
        <v>62</v>
      </c>
      <c r="L606" s="123" t="s">
        <v>106</v>
      </c>
      <c r="M606" s="123" t="s">
        <v>175</v>
      </c>
    </row>
    <row r="607" spans="1:13">
      <c r="A607" s="66" t="s">
        <v>159</v>
      </c>
      <c r="B607" s="136" t="s">
        <v>162</v>
      </c>
      <c r="C607" s="66" t="s">
        <v>101</v>
      </c>
      <c r="D607" s="66" t="s">
        <v>107</v>
      </c>
      <c r="E607" t="s">
        <v>124</v>
      </c>
      <c r="F607" s="123" t="s">
        <v>103</v>
      </c>
      <c r="G607" s="123">
        <f t="shared" si="4"/>
        <v>1.3125807888211155E-4</v>
      </c>
      <c r="H607" s="123" t="s">
        <v>67</v>
      </c>
      <c r="I607" s="123" t="s">
        <v>68</v>
      </c>
      <c r="J607" s="123" t="s">
        <v>69</v>
      </c>
      <c r="K607" s="123" t="s">
        <v>62</v>
      </c>
      <c r="L607" s="123" t="s">
        <v>106</v>
      </c>
      <c r="M607" s="123" t="s">
        <v>166</v>
      </c>
    </row>
    <row r="608" spans="1:13">
      <c r="A608" s="66" t="s">
        <v>159</v>
      </c>
      <c r="B608" s="136" t="s">
        <v>162</v>
      </c>
      <c r="C608" s="66" t="s">
        <v>101</v>
      </c>
      <c r="D608" s="66" t="s">
        <v>108</v>
      </c>
      <c r="E608" t="s">
        <v>124</v>
      </c>
      <c r="F608" s="123" t="s">
        <v>8</v>
      </c>
      <c r="G608" s="123">
        <f t="shared" si="4"/>
        <v>2.4800935197695111E-7</v>
      </c>
      <c r="H608" s="123" t="s">
        <v>67</v>
      </c>
      <c r="I608" s="123" t="s">
        <v>68</v>
      </c>
      <c r="J608" s="123" t="s">
        <v>69</v>
      </c>
      <c r="K608" s="123" t="s">
        <v>62</v>
      </c>
      <c r="L608" s="123" t="s">
        <v>115</v>
      </c>
      <c r="M608" s="123" t="s">
        <v>166</v>
      </c>
    </row>
    <row r="609" spans="1:13">
      <c r="A609" s="66" t="s">
        <v>159</v>
      </c>
      <c r="B609" s="136" t="s">
        <v>162</v>
      </c>
      <c r="C609" s="66" t="s">
        <v>101</v>
      </c>
      <c r="D609" s="66" t="s">
        <v>108</v>
      </c>
      <c r="E609" t="s">
        <v>124</v>
      </c>
      <c r="F609" s="123" t="s">
        <v>12</v>
      </c>
      <c r="G609" s="123">
        <f t="shared" si="4"/>
        <v>1.4248042383013705E-6</v>
      </c>
      <c r="H609" s="123" t="s">
        <v>67</v>
      </c>
      <c r="I609" s="123" t="s">
        <v>68</v>
      </c>
      <c r="J609" s="123" t="s">
        <v>69</v>
      </c>
      <c r="K609" s="123" t="s">
        <v>62</v>
      </c>
      <c r="L609" s="123" t="s">
        <v>113</v>
      </c>
      <c r="M609" s="123" t="s">
        <v>166</v>
      </c>
    </row>
    <row r="610" spans="1:13">
      <c r="A610" s="66" t="s">
        <v>159</v>
      </c>
      <c r="B610" s="136" t="s">
        <v>162</v>
      </c>
      <c r="C610" s="66" t="s">
        <v>101</v>
      </c>
      <c r="D610" s="66" t="s">
        <v>108</v>
      </c>
      <c r="E610" t="s">
        <v>124</v>
      </c>
      <c r="F610" s="123" t="s">
        <v>13</v>
      </c>
      <c r="G610" s="123">
        <f t="shared" si="4"/>
        <v>1.7088756315872645E-6</v>
      </c>
      <c r="H610" s="123" t="s">
        <v>67</v>
      </c>
      <c r="I610" s="123" t="s">
        <v>68</v>
      </c>
      <c r="J610" s="123" t="s">
        <v>69</v>
      </c>
      <c r="K610" s="123" t="s">
        <v>62</v>
      </c>
      <c r="L610" s="123" t="s">
        <v>113</v>
      </c>
      <c r="M610" s="123" t="s">
        <v>166</v>
      </c>
    </row>
    <row r="611" spans="1:13">
      <c r="A611" s="66" t="s">
        <v>159</v>
      </c>
      <c r="B611" s="136" t="s">
        <v>162</v>
      </c>
      <c r="C611" s="66" t="s">
        <v>101</v>
      </c>
      <c r="D611" s="66" t="s">
        <v>108</v>
      </c>
      <c r="E611" t="s">
        <v>124</v>
      </c>
      <c r="F611" s="123" t="s">
        <v>14</v>
      </c>
      <c r="G611" s="123">
        <f t="shared" si="4"/>
        <v>1.4410019088041814E-7</v>
      </c>
      <c r="H611" s="123" t="s">
        <v>67</v>
      </c>
      <c r="I611" s="123" t="s">
        <v>68</v>
      </c>
      <c r="J611" s="123" t="s">
        <v>69</v>
      </c>
      <c r="K611" s="123" t="s">
        <v>62</v>
      </c>
      <c r="L611" s="123" t="s">
        <v>113</v>
      </c>
      <c r="M611" s="123" t="s">
        <v>166</v>
      </c>
    </row>
    <row r="612" spans="1:13">
      <c r="A612" s="66" t="s">
        <v>159</v>
      </c>
      <c r="B612" s="136" t="s">
        <v>162</v>
      </c>
      <c r="C612" s="66" t="s">
        <v>101</v>
      </c>
      <c r="D612" s="66" t="s">
        <v>108</v>
      </c>
      <c r="E612" t="s">
        <v>124</v>
      </c>
      <c r="F612" s="123" t="s">
        <v>15</v>
      </c>
      <c r="G612" s="123">
        <f t="shared" si="4"/>
        <v>1.2653626074492853E-7</v>
      </c>
      <c r="H612" s="123" t="s">
        <v>67</v>
      </c>
      <c r="I612" s="123" t="s">
        <v>68</v>
      </c>
      <c r="J612" s="123" t="s">
        <v>69</v>
      </c>
      <c r="K612" s="123" t="s">
        <v>62</v>
      </c>
      <c r="L612" s="123" t="s">
        <v>113</v>
      </c>
      <c r="M612" s="123" t="s">
        <v>166</v>
      </c>
    </row>
    <row r="613" spans="1:13">
      <c r="A613" s="66" t="s">
        <v>159</v>
      </c>
      <c r="B613" s="136" t="s">
        <v>162</v>
      </c>
      <c r="C613" s="66" t="s">
        <v>101</v>
      </c>
      <c r="D613" s="66" t="s">
        <v>108</v>
      </c>
      <c r="E613" t="s">
        <v>124</v>
      </c>
      <c r="F613" s="123" t="s">
        <v>16</v>
      </c>
      <c r="G613" s="123">
        <f t="shared" si="4"/>
        <v>5.4294606302908715E-7</v>
      </c>
      <c r="H613" s="123" t="s">
        <v>67</v>
      </c>
      <c r="I613" s="123" t="s">
        <v>68</v>
      </c>
      <c r="J613" s="123" t="s">
        <v>69</v>
      </c>
      <c r="K613" s="123" t="s">
        <v>62</v>
      </c>
      <c r="L613" s="123" t="s">
        <v>113</v>
      </c>
      <c r="M613" s="123" t="s">
        <v>166</v>
      </c>
    </row>
    <row r="614" spans="1:13">
      <c r="A614" s="66" t="s">
        <v>159</v>
      </c>
      <c r="B614" s="136" t="s">
        <v>162</v>
      </c>
      <c r="C614" s="66" t="s">
        <v>101</v>
      </c>
      <c r="D614" s="66" t="s">
        <v>108</v>
      </c>
      <c r="E614" t="s">
        <v>124</v>
      </c>
      <c r="F614" s="123" t="s">
        <v>17</v>
      </c>
      <c r="G614" s="123">
        <f t="shared" si="4"/>
        <v>2.62976178441025E-8</v>
      </c>
      <c r="H614" s="123" t="s">
        <v>67</v>
      </c>
      <c r="I614" s="123" t="s">
        <v>68</v>
      </c>
      <c r="J614" s="123" t="s">
        <v>69</v>
      </c>
      <c r="K614" s="123" t="s">
        <v>62</v>
      </c>
      <c r="L614" s="123" t="s">
        <v>113</v>
      </c>
      <c r="M614" s="123" t="s">
        <v>166</v>
      </c>
    </row>
    <row r="615" spans="1:13">
      <c r="A615" s="66" t="s">
        <v>159</v>
      </c>
      <c r="B615" s="136" t="s">
        <v>162</v>
      </c>
      <c r="C615" s="66" t="s">
        <v>101</v>
      </c>
      <c r="D615" s="66" t="s">
        <v>108</v>
      </c>
      <c r="E615" t="s">
        <v>124</v>
      </c>
      <c r="F615" s="123" t="s">
        <v>18</v>
      </c>
      <c r="G615" s="123">
        <f t="shared" si="4"/>
        <v>5.5232993278155657E-8</v>
      </c>
      <c r="H615" s="123" t="s">
        <v>67</v>
      </c>
      <c r="I615" s="123" t="s">
        <v>68</v>
      </c>
      <c r="J615" s="123" t="s">
        <v>69</v>
      </c>
      <c r="K615" s="123" t="s">
        <v>62</v>
      </c>
      <c r="L615" s="123" t="s">
        <v>113</v>
      </c>
      <c r="M615" s="123" t="s">
        <v>166</v>
      </c>
    </row>
    <row r="616" spans="1:13">
      <c r="A616" s="66" t="s">
        <v>159</v>
      </c>
      <c r="B616" s="136" t="s">
        <v>162</v>
      </c>
      <c r="C616" s="66" t="s">
        <v>101</v>
      </c>
      <c r="D616" s="66" t="s">
        <v>108</v>
      </c>
      <c r="E616" t="s">
        <v>124</v>
      </c>
      <c r="F616" s="123" t="s">
        <v>92</v>
      </c>
      <c r="G616" s="123">
        <f t="shared" si="4"/>
        <v>4.3401708991584324E-6</v>
      </c>
      <c r="H616" s="123" t="s">
        <v>67</v>
      </c>
      <c r="I616" s="123" t="s">
        <v>68</v>
      </c>
      <c r="J616" s="123" t="s">
        <v>69</v>
      </c>
      <c r="K616" s="123" t="s">
        <v>62</v>
      </c>
      <c r="L616" s="123" t="s">
        <v>113</v>
      </c>
      <c r="M616" s="123" t="s">
        <v>166</v>
      </c>
    </row>
    <row r="617" spans="1:13">
      <c r="A617" s="66" t="s">
        <v>159</v>
      </c>
      <c r="B617" s="136" t="s">
        <v>162</v>
      </c>
      <c r="C617" s="66" t="s">
        <v>101</v>
      </c>
      <c r="D617" s="66" t="s">
        <v>108</v>
      </c>
      <c r="E617" t="s">
        <v>124</v>
      </c>
      <c r="F617" s="123" t="s">
        <v>20</v>
      </c>
      <c r="G617" s="123">
        <f t="shared" si="4"/>
        <v>1.6636584941376346E-8</v>
      </c>
      <c r="H617" s="123" t="s">
        <v>67</v>
      </c>
      <c r="I617" s="123" t="s">
        <v>68</v>
      </c>
      <c r="J617" s="123" t="s">
        <v>69</v>
      </c>
      <c r="K617" s="123" t="s">
        <v>62</v>
      </c>
      <c r="L617" s="123" t="s">
        <v>113</v>
      </c>
      <c r="M617" s="123" t="s">
        <v>166</v>
      </c>
    </row>
    <row r="618" spans="1:13">
      <c r="A618" s="66" t="s">
        <v>159</v>
      </c>
      <c r="B618" s="136" t="s">
        <v>162</v>
      </c>
      <c r="C618" s="66" t="s">
        <v>101</v>
      </c>
      <c r="D618" s="66" t="s">
        <v>108</v>
      </c>
      <c r="E618" t="s">
        <v>124</v>
      </c>
      <c r="F618" s="123" t="s">
        <v>21</v>
      </c>
      <c r="G618" s="123">
        <f t="shared" si="4"/>
        <v>1.9064470739262895E-3</v>
      </c>
      <c r="H618" s="123" t="s">
        <v>67</v>
      </c>
      <c r="I618" s="123" t="s">
        <v>68</v>
      </c>
      <c r="J618" s="123" t="s">
        <v>69</v>
      </c>
      <c r="K618" s="123" t="s">
        <v>62</v>
      </c>
      <c r="L618" s="123" t="s">
        <v>113</v>
      </c>
      <c r="M618" s="123" t="s">
        <v>175</v>
      </c>
    </row>
    <row r="619" spans="1:13">
      <c r="A619" s="66" t="s">
        <v>159</v>
      </c>
      <c r="B619" s="136" t="s">
        <v>162</v>
      </c>
      <c r="C619" s="66" t="s">
        <v>101</v>
      </c>
      <c r="D619" s="66" t="s">
        <v>108</v>
      </c>
      <c r="E619" t="s">
        <v>124</v>
      </c>
      <c r="F619" s="123" t="s">
        <v>103</v>
      </c>
      <c r="G619" s="123">
        <f t="shared" si="4"/>
        <v>5.7066850808635145E-6</v>
      </c>
      <c r="H619" s="123" t="s">
        <v>67</v>
      </c>
      <c r="I619" s="123" t="s">
        <v>68</v>
      </c>
      <c r="J619" s="123" t="s">
        <v>69</v>
      </c>
      <c r="K619" s="123" t="s">
        <v>62</v>
      </c>
      <c r="L619" s="123" t="s">
        <v>113</v>
      </c>
      <c r="M619" s="123" t="s">
        <v>166</v>
      </c>
    </row>
    <row r="620" spans="1:13">
      <c r="A620" s="66" t="s">
        <v>159</v>
      </c>
      <c r="B620" s="136" t="s">
        <v>162</v>
      </c>
      <c r="C620" s="66" t="s">
        <v>101</v>
      </c>
      <c r="D620" s="66" t="s">
        <v>144</v>
      </c>
      <c r="E620" t="s">
        <v>124</v>
      </c>
      <c r="F620" s="123" t="s">
        <v>8</v>
      </c>
      <c r="G620" s="123">
        <f t="shared" si="4"/>
        <v>4.1706161137440768E-6</v>
      </c>
      <c r="H620" s="123" t="s">
        <v>67</v>
      </c>
      <c r="I620" s="123" t="s">
        <v>68</v>
      </c>
      <c r="J620" s="123" t="s">
        <v>69</v>
      </c>
      <c r="K620" s="123" t="s">
        <v>62</v>
      </c>
      <c r="L620" s="123" t="s">
        <v>114</v>
      </c>
      <c r="M620" s="123" t="s">
        <v>166</v>
      </c>
    </row>
    <row r="621" spans="1:13">
      <c r="A621" s="66" t="s">
        <v>159</v>
      </c>
      <c r="B621" s="136" t="s">
        <v>162</v>
      </c>
      <c r="C621" s="66" t="s">
        <v>101</v>
      </c>
      <c r="D621" s="66" t="s">
        <v>144</v>
      </c>
      <c r="E621" t="s">
        <v>124</v>
      </c>
      <c r="F621" s="123" t="s">
        <v>12</v>
      </c>
      <c r="G621" s="123">
        <f t="shared" si="4"/>
        <v>1.1374407582938388E-6</v>
      </c>
      <c r="H621" s="123" t="s">
        <v>67</v>
      </c>
      <c r="I621" s="123" t="s">
        <v>68</v>
      </c>
      <c r="J621" s="123" t="s">
        <v>69</v>
      </c>
      <c r="K621" s="123" t="s">
        <v>62</v>
      </c>
      <c r="L621" s="123" t="s">
        <v>114</v>
      </c>
      <c r="M621" s="123" t="s">
        <v>166</v>
      </c>
    </row>
    <row r="622" spans="1:13">
      <c r="A622" s="66" t="s">
        <v>159</v>
      </c>
      <c r="B622" s="136" t="s">
        <v>162</v>
      </c>
      <c r="C622" s="66" t="s">
        <v>101</v>
      </c>
      <c r="D622" s="66" t="s">
        <v>144</v>
      </c>
      <c r="E622" t="s">
        <v>124</v>
      </c>
      <c r="F622" s="123" t="s">
        <v>13</v>
      </c>
      <c r="G622" s="123">
        <f t="shared" si="4"/>
        <v>1.4654028436018959E-6</v>
      </c>
      <c r="H622" s="123" t="s">
        <v>67</v>
      </c>
      <c r="I622" s="123" t="s">
        <v>68</v>
      </c>
      <c r="J622" s="123" t="s">
        <v>69</v>
      </c>
      <c r="K622" s="123" t="s">
        <v>62</v>
      </c>
      <c r="L622" s="123" t="s">
        <v>114</v>
      </c>
      <c r="M622" s="123" t="s">
        <v>166</v>
      </c>
    </row>
    <row r="623" spans="1:13">
      <c r="A623" s="66" t="s">
        <v>159</v>
      </c>
      <c r="B623" s="136" t="s">
        <v>162</v>
      </c>
      <c r="C623" s="66" t="s">
        <v>101</v>
      </c>
      <c r="D623" s="66" t="s">
        <v>144</v>
      </c>
      <c r="E623" t="s">
        <v>124</v>
      </c>
      <c r="F623" s="123" t="s">
        <v>14</v>
      </c>
      <c r="G623" s="123">
        <f t="shared" si="4"/>
        <v>1.8957345971563982E-8</v>
      </c>
      <c r="H623" s="123" t="s">
        <v>67</v>
      </c>
      <c r="I623" s="123" t="s">
        <v>68</v>
      </c>
      <c r="J623" s="123" t="s">
        <v>69</v>
      </c>
      <c r="K623" s="123" t="s">
        <v>62</v>
      </c>
      <c r="L623" s="123" t="s">
        <v>114</v>
      </c>
      <c r="M623" s="123" t="s">
        <v>166</v>
      </c>
    </row>
    <row r="624" spans="1:13">
      <c r="A624" s="66" t="s">
        <v>159</v>
      </c>
      <c r="B624" s="136" t="s">
        <v>162</v>
      </c>
      <c r="C624" s="66" t="s">
        <v>101</v>
      </c>
      <c r="D624" s="66" t="s">
        <v>144</v>
      </c>
      <c r="E624" t="s">
        <v>124</v>
      </c>
      <c r="F624" s="123" t="s">
        <v>15</v>
      </c>
      <c r="G624" s="123">
        <f t="shared" si="4"/>
        <v>9.4786729857819912E-9</v>
      </c>
      <c r="H624" s="123" t="s">
        <v>67</v>
      </c>
      <c r="I624" s="123" t="s">
        <v>68</v>
      </c>
      <c r="J624" s="123" t="s">
        <v>69</v>
      </c>
      <c r="K624" s="123" t="s">
        <v>62</v>
      </c>
      <c r="L624" s="123" t="s">
        <v>114</v>
      </c>
      <c r="M624" s="123" t="s">
        <v>166</v>
      </c>
    </row>
    <row r="625" spans="1:13">
      <c r="A625" s="66" t="s">
        <v>159</v>
      </c>
      <c r="B625" s="136" t="s">
        <v>162</v>
      </c>
      <c r="C625" s="66" t="s">
        <v>101</v>
      </c>
      <c r="D625" s="66" t="s">
        <v>144</v>
      </c>
      <c r="E625" t="s">
        <v>124</v>
      </c>
      <c r="F625" s="123" t="s">
        <v>16</v>
      </c>
      <c r="G625" s="123">
        <f t="shared" si="4"/>
        <v>9.5630331753554509E-6</v>
      </c>
      <c r="H625" s="123" t="s">
        <v>67</v>
      </c>
      <c r="I625" s="123" t="s">
        <v>68</v>
      </c>
      <c r="J625" s="123" t="s">
        <v>69</v>
      </c>
      <c r="K625" s="123" t="s">
        <v>62</v>
      </c>
      <c r="L625" s="123" t="s">
        <v>114</v>
      </c>
      <c r="M625" s="123" t="s">
        <v>166</v>
      </c>
    </row>
    <row r="626" spans="1:13">
      <c r="A626" s="66" t="s">
        <v>159</v>
      </c>
      <c r="B626" s="136" t="s">
        <v>162</v>
      </c>
      <c r="C626" s="66" t="s">
        <v>101</v>
      </c>
      <c r="D626" s="66" t="s">
        <v>144</v>
      </c>
      <c r="E626" t="s">
        <v>124</v>
      </c>
      <c r="F626" s="123" t="s">
        <v>17</v>
      </c>
      <c r="G626" s="123">
        <f t="shared" si="4"/>
        <v>0</v>
      </c>
      <c r="H626" s="123" t="s">
        <v>67</v>
      </c>
      <c r="I626" s="123" t="s">
        <v>68</v>
      </c>
      <c r="J626" s="123" t="s">
        <v>69</v>
      </c>
      <c r="K626" s="123" t="s">
        <v>62</v>
      </c>
      <c r="L626" s="123" t="s">
        <v>114</v>
      </c>
      <c r="M626" s="123" t="s">
        <v>166</v>
      </c>
    </row>
    <row r="627" spans="1:13">
      <c r="A627" s="66" t="s">
        <v>159</v>
      </c>
      <c r="B627" s="136" t="s">
        <v>162</v>
      </c>
      <c r="C627" s="66" t="s">
        <v>101</v>
      </c>
      <c r="D627" s="66" t="s">
        <v>144</v>
      </c>
      <c r="E627" t="s">
        <v>124</v>
      </c>
      <c r="F627" s="123" t="s">
        <v>18</v>
      </c>
      <c r="G627" s="123">
        <f t="shared" ref="G627:G630" si="5">0.48*G487+0.52*G557</f>
        <v>0</v>
      </c>
      <c r="H627" s="123" t="s">
        <v>67</v>
      </c>
      <c r="I627" s="123" t="s">
        <v>68</v>
      </c>
      <c r="J627" s="123" t="s">
        <v>69</v>
      </c>
      <c r="K627" s="123" t="s">
        <v>62</v>
      </c>
      <c r="L627" s="123" t="s">
        <v>114</v>
      </c>
      <c r="M627" s="123" t="s">
        <v>166</v>
      </c>
    </row>
    <row r="628" spans="1:13">
      <c r="A628" s="66" t="s">
        <v>159</v>
      </c>
      <c r="B628" s="136" t="s">
        <v>162</v>
      </c>
      <c r="C628" s="66" t="s">
        <v>101</v>
      </c>
      <c r="D628" s="66" t="s">
        <v>144</v>
      </c>
      <c r="E628" t="s">
        <v>124</v>
      </c>
      <c r="F628" s="123" t="s">
        <v>92</v>
      </c>
      <c r="G628" s="123">
        <f t="shared" si="5"/>
        <v>0</v>
      </c>
      <c r="H628" s="123" t="s">
        <v>67</v>
      </c>
      <c r="I628" s="123" t="s">
        <v>68</v>
      </c>
      <c r="J628" s="123" t="s">
        <v>69</v>
      </c>
      <c r="K628" s="123" t="s">
        <v>62</v>
      </c>
      <c r="L628" s="123" t="s">
        <v>114</v>
      </c>
      <c r="M628" s="123" t="s">
        <v>166</v>
      </c>
    </row>
    <row r="629" spans="1:13">
      <c r="A629" s="66" t="s">
        <v>159</v>
      </c>
      <c r="B629" s="136" t="s">
        <v>162</v>
      </c>
      <c r="C629" s="66" t="s">
        <v>101</v>
      </c>
      <c r="D629" s="66" t="s">
        <v>144</v>
      </c>
      <c r="E629" t="s">
        <v>124</v>
      </c>
      <c r="F629" s="123" t="s">
        <v>20</v>
      </c>
      <c r="G629" s="123">
        <f t="shared" si="5"/>
        <v>0</v>
      </c>
      <c r="H629" s="123" t="s">
        <v>67</v>
      </c>
      <c r="I629" s="123" t="s">
        <v>68</v>
      </c>
      <c r="J629" s="123" t="s">
        <v>69</v>
      </c>
      <c r="K629" s="123" t="s">
        <v>62</v>
      </c>
      <c r="L629" s="123" t="s">
        <v>114</v>
      </c>
      <c r="M629" s="123" t="s">
        <v>166</v>
      </c>
    </row>
    <row r="630" spans="1:13">
      <c r="A630" s="66" t="s">
        <v>159</v>
      </c>
      <c r="B630" s="136" t="s">
        <v>162</v>
      </c>
      <c r="C630" s="66" t="s">
        <v>101</v>
      </c>
      <c r="D630" s="66" t="s">
        <v>144</v>
      </c>
      <c r="E630" t="s">
        <v>124</v>
      </c>
      <c r="F630" s="123" t="s">
        <v>21</v>
      </c>
      <c r="G630" s="123">
        <f t="shared" si="5"/>
        <v>5.0968940884982576E-4</v>
      </c>
      <c r="H630" s="123" t="s">
        <v>67</v>
      </c>
      <c r="I630" s="123" t="s">
        <v>68</v>
      </c>
      <c r="J630" s="123" t="s">
        <v>69</v>
      </c>
      <c r="K630" s="123" t="s">
        <v>62</v>
      </c>
      <c r="L630" s="123" t="s">
        <v>114</v>
      </c>
      <c r="M630" s="123" t="s">
        <v>175</v>
      </c>
    </row>
    <row r="631" spans="1:13">
      <c r="A631" s="66" t="s">
        <v>159</v>
      </c>
      <c r="B631" s="136" t="s">
        <v>162</v>
      </c>
      <c r="C631" s="66" t="s">
        <v>101</v>
      </c>
      <c r="D631" s="66" t="s">
        <v>144</v>
      </c>
      <c r="E631" t="s">
        <v>124</v>
      </c>
      <c r="F631" s="123" t="s">
        <v>103</v>
      </c>
      <c r="G631" s="123">
        <f>0.48*G491+0.52*G561</f>
        <v>0</v>
      </c>
      <c r="H631" s="123" t="s">
        <v>67</v>
      </c>
      <c r="I631" s="123" t="s">
        <v>68</v>
      </c>
      <c r="J631" s="123" t="s">
        <v>69</v>
      </c>
      <c r="K631" s="123" t="s">
        <v>62</v>
      </c>
      <c r="L631" s="123" t="s">
        <v>114</v>
      </c>
      <c r="M631" s="123" t="s">
        <v>166</v>
      </c>
    </row>
    <row r="632" spans="1:13">
      <c r="A632" s="66" t="s">
        <v>111</v>
      </c>
      <c r="B632" s="136" t="s">
        <v>162</v>
      </c>
      <c r="C632" s="66" t="s">
        <v>102</v>
      </c>
      <c r="D632" s="66" t="s">
        <v>107</v>
      </c>
      <c r="E632" t="s">
        <v>126</v>
      </c>
      <c r="F632" s="123" t="s">
        <v>126</v>
      </c>
      <c r="G632" s="123">
        <v>2.5600379540185135E-4</v>
      </c>
      <c r="H632" s="123" t="s">
        <v>63</v>
      </c>
      <c r="I632" s="123" t="s">
        <v>64</v>
      </c>
      <c r="J632" s="123" t="s">
        <v>65</v>
      </c>
      <c r="K632" s="123" t="s">
        <v>62</v>
      </c>
      <c r="L632" s="123" t="s">
        <v>109</v>
      </c>
      <c r="M632" s="123" t="s">
        <v>132</v>
      </c>
    </row>
    <row r="633" spans="1:13">
      <c r="A633" s="66" t="s">
        <v>111</v>
      </c>
      <c r="B633" s="136" t="s">
        <v>162</v>
      </c>
      <c r="C633" s="66" t="s">
        <v>176</v>
      </c>
      <c r="D633" s="66" t="s">
        <v>107</v>
      </c>
      <c r="E633" t="s">
        <v>127</v>
      </c>
      <c r="F633" s="123" t="s">
        <v>127</v>
      </c>
      <c r="G633" s="123">
        <v>2.8160417494203652E-3</v>
      </c>
      <c r="H633" s="123" t="s">
        <v>63</v>
      </c>
      <c r="I633" s="123" t="s">
        <v>64</v>
      </c>
      <c r="J633" s="123" t="s">
        <v>65</v>
      </c>
      <c r="K633" s="123" t="s">
        <v>62</v>
      </c>
      <c r="L633" s="123" t="s">
        <v>109</v>
      </c>
      <c r="M633" s="123" t="s">
        <v>133</v>
      </c>
    </row>
    <row r="634" spans="1:13">
      <c r="A634" s="66" t="s">
        <v>111</v>
      </c>
      <c r="B634" s="136" t="s">
        <v>162</v>
      </c>
      <c r="C634" s="66" t="s">
        <v>102</v>
      </c>
      <c r="D634" s="66" t="s">
        <v>107</v>
      </c>
      <c r="E634" t="s">
        <v>128</v>
      </c>
      <c r="F634" s="123" t="s">
        <v>128</v>
      </c>
      <c r="G634" s="123">
        <v>2.5600379540185135E-4</v>
      </c>
      <c r="H634" s="123" t="s">
        <v>63</v>
      </c>
      <c r="I634" s="123" t="s">
        <v>64</v>
      </c>
      <c r="J634" s="123" t="s">
        <v>65</v>
      </c>
      <c r="K634" s="123" t="s">
        <v>62</v>
      </c>
      <c r="L634" s="123" t="s">
        <v>109</v>
      </c>
      <c r="M634" s="123" t="s">
        <v>134</v>
      </c>
    </row>
    <row r="635" spans="1:13">
      <c r="A635" s="66" t="s">
        <v>111</v>
      </c>
      <c r="B635" s="136" t="s">
        <v>162</v>
      </c>
      <c r="C635" s="66" t="s">
        <v>102</v>
      </c>
      <c r="D635" s="66" t="s">
        <v>107</v>
      </c>
      <c r="E635" t="s">
        <v>129</v>
      </c>
      <c r="F635" s="123" t="s">
        <v>129</v>
      </c>
      <c r="G635" s="123">
        <v>2.2016326404559212E-2</v>
      </c>
      <c r="H635" s="123" t="s">
        <v>63</v>
      </c>
      <c r="I635" s="123" t="s">
        <v>64</v>
      </c>
      <c r="J635" s="123" t="s">
        <v>65</v>
      </c>
      <c r="K635" s="123" t="s">
        <v>62</v>
      </c>
      <c r="L635" s="123" t="s">
        <v>109</v>
      </c>
      <c r="M635" s="123" t="s">
        <v>135</v>
      </c>
    </row>
    <row r="636" spans="1:13">
      <c r="A636" s="66" t="s">
        <v>111</v>
      </c>
      <c r="B636" s="136" t="s">
        <v>162</v>
      </c>
      <c r="C636" s="66" t="s">
        <v>102</v>
      </c>
      <c r="D636" s="66" t="s">
        <v>107</v>
      </c>
      <c r="E636" t="s">
        <v>130</v>
      </c>
      <c r="F636" s="123" t="s">
        <v>130</v>
      </c>
      <c r="G636" s="123">
        <v>1.3846686451495453E-3</v>
      </c>
      <c r="H636" s="123" t="s">
        <v>63</v>
      </c>
      <c r="I636" s="123" t="s">
        <v>64</v>
      </c>
      <c r="J636" s="123" t="s">
        <v>65</v>
      </c>
      <c r="K636" s="123" t="s">
        <v>62</v>
      </c>
      <c r="L636" s="123" t="s">
        <v>109</v>
      </c>
      <c r="M636" s="123" t="s">
        <v>136</v>
      </c>
    </row>
    <row r="637" spans="1:13">
      <c r="A637" s="66" t="s">
        <v>111</v>
      </c>
      <c r="B637" s="136" t="s">
        <v>162</v>
      </c>
      <c r="C637" s="66" t="s">
        <v>102</v>
      </c>
      <c r="D637" s="66" t="s">
        <v>107</v>
      </c>
      <c r="E637" t="s">
        <v>7</v>
      </c>
      <c r="F637" s="123" t="s">
        <v>7</v>
      </c>
      <c r="G637" s="123">
        <v>2.5600379540184577E-4</v>
      </c>
      <c r="H637" s="123" t="s">
        <v>63</v>
      </c>
      <c r="I637" s="123" t="s">
        <v>64</v>
      </c>
      <c r="J637" s="123" t="s">
        <v>65</v>
      </c>
      <c r="K637" s="123" t="s">
        <v>62</v>
      </c>
      <c r="L637" s="123" t="s">
        <v>109</v>
      </c>
      <c r="M637" s="123" t="s">
        <v>94</v>
      </c>
    </row>
    <row r="638" spans="1:13">
      <c r="A638" s="66" t="s">
        <v>111</v>
      </c>
      <c r="B638" s="136" t="s">
        <v>162</v>
      </c>
      <c r="C638" s="66" t="s">
        <v>102</v>
      </c>
      <c r="D638" s="66" t="s">
        <v>107</v>
      </c>
      <c r="E638" t="s">
        <v>131</v>
      </c>
      <c r="F638" s="123" t="s">
        <v>131</v>
      </c>
      <c r="G638" s="123">
        <v>1.0455976781043109E-2</v>
      </c>
      <c r="H638" s="123" t="s">
        <v>63</v>
      </c>
      <c r="I638" s="123" t="s">
        <v>64</v>
      </c>
      <c r="J638" s="123" t="s">
        <v>65</v>
      </c>
      <c r="K638" s="123" t="s">
        <v>62</v>
      </c>
      <c r="L638" s="123" t="s">
        <v>109</v>
      </c>
      <c r="M638" s="123" t="s">
        <v>138</v>
      </c>
    </row>
    <row r="639" spans="1:13">
      <c r="A639" s="66" t="s">
        <v>111</v>
      </c>
      <c r="B639" s="136" t="s">
        <v>162</v>
      </c>
      <c r="C639" s="66" t="s">
        <v>102</v>
      </c>
      <c r="D639" s="66" t="s">
        <v>108</v>
      </c>
      <c r="E639" t="s">
        <v>127</v>
      </c>
      <c r="F639" s="123" t="s">
        <v>127</v>
      </c>
      <c r="G639" s="123">
        <v>2.7211559061190326E-4</v>
      </c>
      <c r="H639" s="123" t="s">
        <v>63</v>
      </c>
      <c r="I639" s="123" t="s">
        <v>64</v>
      </c>
      <c r="J639" s="123" t="s">
        <v>65</v>
      </c>
      <c r="K639" s="123" t="s">
        <v>62</v>
      </c>
      <c r="L639" s="123" t="s">
        <v>110</v>
      </c>
      <c r="M639" s="123" t="s">
        <v>133</v>
      </c>
    </row>
    <row r="640" spans="1:13">
      <c r="A640" s="66" t="s">
        <v>111</v>
      </c>
      <c r="B640" s="136" t="s">
        <v>162</v>
      </c>
      <c r="C640" s="66" t="s">
        <v>102</v>
      </c>
      <c r="D640" s="66" t="s">
        <v>108</v>
      </c>
      <c r="E640" t="s">
        <v>129</v>
      </c>
      <c r="G640" s="123">
        <v>2.6123096698742708E-2</v>
      </c>
      <c r="H640" s="123" t="s">
        <v>63</v>
      </c>
      <c r="I640" s="123" t="s">
        <v>64</v>
      </c>
      <c r="J640" s="123" t="s">
        <v>65</v>
      </c>
      <c r="K640" s="123" t="s">
        <v>62</v>
      </c>
      <c r="L640" s="123" t="s">
        <v>110</v>
      </c>
      <c r="M640" s="123" t="s">
        <v>135</v>
      </c>
    </row>
    <row r="641" spans="1:13">
      <c r="A641" s="66" t="s">
        <v>111</v>
      </c>
      <c r="B641" s="136" t="s">
        <v>162</v>
      </c>
      <c r="C641" s="66" t="s">
        <v>102</v>
      </c>
      <c r="D641" s="66" t="s">
        <v>108</v>
      </c>
      <c r="E641" t="s">
        <v>130</v>
      </c>
      <c r="F641" s="123" t="s">
        <v>130</v>
      </c>
      <c r="G641" s="123">
        <v>3.0882889723980946E-3</v>
      </c>
      <c r="H641" s="123" t="s">
        <v>63</v>
      </c>
      <c r="I641" s="123" t="s">
        <v>64</v>
      </c>
      <c r="J641" s="123" t="s">
        <v>65</v>
      </c>
      <c r="K641" s="123" t="s">
        <v>62</v>
      </c>
      <c r="L641" s="123" t="s">
        <v>110</v>
      </c>
      <c r="M641" s="123" t="s">
        <v>136</v>
      </c>
    </row>
    <row r="642" spans="1:13">
      <c r="A642" s="66" t="s">
        <v>111</v>
      </c>
      <c r="B642" s="136" t="s">
        <v>162</v>
      </c>
      <c r="C642" s="66" t="s">
        <v>102</v>
      </c>
      <c r="D642" s="66" t="s">
        <v>108</v>
      </c>
      <c r="E642" t="s">
        <v>7</v>
      </c>
      <c r="F642" s="123" t="s">
        <v>7</v>
      </c>
      <c r="G642" s="123">
        <v>8.1634677183571678E-4</v>
      </c>
      <c r="H642" s="123" t="s">
        <v>63</v>
      </c>
      <c r="I642" s="123" t="s">
        <v>64</v>
      </c>
      <c r="J642" s="123" t="s">
        <v>65</v>
      </c>
      <c r="K642" s="123" t="s">
        <v>62</v>
      </c>
      <c r="L642" s="123" t="s">
        <v>110</v>
      </c>
      <c r="M642" s="123" t="s">
        <v>94</v>
      </c>
    </row>
    <row r="643" spans="1:13">
      <c r="A643" s="66" t="s">
        <v>111</v>
      </c>
      <c r="B643" s="136" t="s">
        <v>162</v>
      </c>
      <c r="C643" s="66" t="s">
        <v>102</v>
      </c>
      <c r="D643" s="66" t="s">
        <v>108</v>
      </c>
      <c r="E643" t="s">
        <v>131</v>
      </c>
      <c r="F643" s="123" t="s">
        <v>131</v>
      </c>
      <c r="G643" s="123">
        <v>4.6702120861285629E-4</v>
      </c>
      <c r="H643" s="123" t="s">
        <v>63</v>
      </c>
      <c r="I643" s="123" t="s">
        <v>64</v>
      </c>
      <c r="J643" s="123" t="s">
        <v>65</v>
      </c>
      <c r="K643" s="123" t="s">
        <v>62</v>
      </c>
      <c r="L643" s="123" t="s">
        <v>110</v>
      </c>
      <c r="M643" s="123" t="s">
        <v>138</v>
      </c>
    </row>
    <row r="644" spans="1:13">
      <c r="A644" s="66" t="s">
        <v>111</v>
      </c>
      <c r="B644" s="136" t="s">
        <v>162</v>
      </c>
      <c r="C644" s="66" t="s">
        <v>102</v>
      </c>
      <c r="D644" s="66" t="s">
        <v>107</v>
      </c>
      <c r="E644" t="s">
        <v>7</v>
      </c>
      <c r="F644" s="123" t="s">
        <v>8</v>
      </c>
      <c r="G644" s="123">
        <v>3.6505749074652215E-9</v>
      </c>
      <c r="H644" s="123" t="s">
        <v>67</v>
      </c>
      <c r="I644" s="123" t="s">
        <v>68</v>
      </c>
      <c r="J644" s="123" t="s">
        <v>69</v>
      </c>
      <c r="K644" s="123" t="s">
        <v>62</v>
      </c>
      <c r="L644" s="123" t="s">
        <v>109</v>
      </c>
      <c r="M644" s="123" t="s">
        <v>70</v>
      </c>
    </row>
    <row r="645" spans="1:13">
      <c r="A645" s="66" t="s">
        <v>111</v>
      </c>
      <c r="B645" s="136" t="s">
        <v>162</v>
      </c>
      <c r="C645" s="66" t="s">
        <v>102</v>
      </c>
      <c r="D645" s="66" t="s">
        <v>107</v>
      </c>
      <c r="E645" t="s">
        <v>7</v>
      </c>
      <c r="F645" s="123" t="s">
        <v>12</v>
      </c>
      <c r="G645" s="123">
        <v>1.1567483565738032E-8</v>
      </c>
      <c r="H645" s="123" t="s">
        <v>67</v>
      </c>
      <c r="I645" s="123" t="s">
        <v>68</v>
      </c>
      <c r="J645" s="123" t="s">
        <v>69</v>
      </c>
      <c r="K645" s="123" t="s">
        <v>62</v>
      </c>
      <c r="L645" s="123" t="s">
        <v>109</v>
      </c>
      <c r="M645" s="123" t="s">
        <v>70</v>
      </c>
    </row>
    <row r="646" spans="1:13">
      <c r="A646" s="66" t="s">
        <v>111</v>
      </c>
      <c r="B646" s="136" t="s">
        <v>162</v>
      </c>
      <c r="C646" s="66" t="s">
        <v>102</v>
      </c>
      <c r="D646" s="66" t="s">
        <v>107</v>
      </c>
      <c r="E646" t="s">
        <v>7</v>
      </c>
      <c r="F646" s="123" t="s">
        <v>13</v>
      </c>
      <c r="G646" s="123">
        <v>2.2659114301185968E-8</v>
      </c>
      <c r="H646" s="123" t="s">
        <v>67</v>
      </c>
      <c r="I646" s="123" t="s">
        <v>68</v>
      </c>
      <c r="J646" s="123" t="s">
        <v>69</v>
      </c>
      <c r="K646" s="123" t="s">
        <v>62</v>
      </c>
      <c r="L646" s="123" t="s">
        <v>109</v>
      </c>
      <c r="M646" s="123" t="s">
        <v>70</v>
      </c>
    </row>
    <row r="647" spans="1:13">
      <c r="A647" s="66" t="s">
        <v>111</v>
      </c>
      <c r="B647" s="136" t="s">
        <v>162</v>
      </c>
      <c r="C647" s="66" t="s">
        <v>102</v>
      </c>
      <c r="D647" s="66" t="s">
        <v>107</v>
      </c>
      <c r="E647" t="s">
        <v>7</v>
      </c>
      <c r="F647" s="123" t="s">
        <v>14</v>
      </c>
      <c r="G647" s="123">
        <v>4.0699545411718973E-9</v>
      </c>
      <c r="H647" s="123" t="s">
        <v>67</v>
      </c>
      <c r="I647" s="123" t="s">
        <v>68</v>
      </c>
      <c r="J647" s="123" t="s">
        <v>69</v>
      </c>
      <c r="K647" s="123" t="s">
        <v>62</v>
      </c>
      <c r="L647" s="123" t="s">
        <v>109</v>
      </c>
      <c r="M647" s="123" t="s">
        <v>70</v>
      </c>
    </row>
    <row r="648" spans="1:13">
      <c r="A648" s="66" t="s">
        <v>111</v>
      </c>
      <c r="B648" s="136" t="s">
        <v>162</v>
      </c>
      <c r="C648" s="66" t="s">
        <v>102</v>
      </c>
      <c r="D648" s="66" t="s">
        <v>107</v>
      </c>
      <c r="E648" t="s">
        <v>7</v>
      </c>
      <c r="F648" s="123" t="s">
        <v>15</v>
      </c>
      <c r="G648" s="123">
        <v>1.7634352730749811E-9</v>
      </c>
      <c r="H648" s="123" t="s">
        <v>67</v>
      </c>
      <c r="I648" s="123" t="s">
        <v>68</v>
      </c>
      <c r="J648" s="123" t="s">
        <v>69</v>
      </c>
      <c r="K648" s="123" t="s">
        <v>62</v>
      </c>
      <c r="L648" s="123" t="s">
        <v>109</v>
      </c>
      <c r="M648" s="123" t="s">
        <v>70</v>
      </c>
    </row>
    <row r="649" spans="1:13">
      <c r="A649" s="66" t="s">
        <v>111</v>
      </c>
      <c r="B649" s="136" t="s">
        <v>162</v>
      </c>
      <c r="C649" s="66" t="s">
        <v>102</v>
      </c>
      <c r="D649" s="66" t="s">
        <v>107</v>
      </c>
      <c r="E649" t="s">
        <v>7</v>
      </c>
      <c r="F649" s="123" t="s">
        <v>16</v>
      </c>
      <c r="G649" s="123">
        <v>5.5728490610967557E-8</v>
      </c>
      <c r="H649" s="123" t="s">
        <v>67</v>
      </c>
      <c r="I649" s="123" t="s">
        <v>68</v>
      </c>
      <c r="J649" s="123" t="s">
        <v>69</v>
      </c>
      <c r="K649" s="123" t="s">
        <v>62</v>
      </c>
      <c r="L649" s="123" t="s">
        <v>109</v>
      </c>
      <c r="M649" s="123" t="s">
        <v>70</v>
      </c>
    </row>
    <row r="650" spans="1:13">
      <c r="A650" s="66" t="s">
        <v>111</v>
      </c>
      <c r="B650" s="136" t="s">
        <v>162</v>
      </c>
      <c r="C650" s="66" t="s">
        <v>102</v>
      </c>
      <c r="D650" s="66" t="s">
        <v>107</v>
      </c>
      <c r="E650" t="s">
        <v>7</v>
      </c>
      <c r="F650" s="123" t="s">
        <v>17</v>
      </c>
      <c r="G650" s="123">
        <v>1.4482763581585567E-10</v>
      </c>
      <c r="H650" s="123" t="s">
        <v>67</v>
      </c>
      <c r="I650" s="123" t="s">
        <v>68</v>
      </c>
      <c r="J650" s="123" t="s">
        <v>69</v>
      </c>
      <c r="K650" s="123" t="s">
        <v>62</v>
      </c>
      <c r="L650" s="123" t="s">
        <v>109</v>
      </c>
      <c r="M650" s="123" t="s">
        <v>70</v>
      </c>
    </row>
    <row r="651" spans="1:13">
      <c r="A651" s="66" t="s">
        <v>111</v>
      </c>
      <c r="B651" s="136" t="s">
        <v>162</v>
      </c>
      <c r="C651" s="66" t="s">
        <v>102</v>
      </c>
      <c r="D651" s="66" t="s">
        <v>107</v>
      </c>
      <c r="E651" t="s">
        <v>7</v>
      </c>
      <c r="F651" s="123" t="s">
        <v>18</v>
      </c>
      <c r="G651" s="123">
        <v>3.4186780958068032E-10</v>
      </c>
      <c r="H651" s="123" t="s">
        <v>67</v>
      </c>
      <c r="I651" s="123" t="s">
        <v>68</v>
      </c>
      <c r="J651" s="123" t="s">
        <v>69</v>
      </c>
      <c r="K651" s="123" t="s">
        <v>62</v>
      </c>
      <c r="L651" s="123" t="s">
        <v>109</v>
      </c>
      <c r="M651" s="123" t="s">
        <v>70</v>
      </c>
    </row>
    <row r="652" spans="1:13">
      <c r="A652" s="66" t="s">
        <v>111</v>
      </c>
      <c r="B652" s="136" t="s">
        <v>162</v>
      </c>
      <c r="C652" s="66" t="s">
        <v>102</v>
      </c>
      <c r="D652" s="66" t="s">
        <v>107</v>
      </c>
      <c r="E652" t="s">
        <v>7</v>
      </c>
      <c r="F652" s="123" t="s">
        <v>92</v>
      </c>
      <c r="G652" s="123">
        <v>6.4050767496212333E-8</v>
      </c>
      <c r="H652" s="123" t="s">
        <v>67</v>
      </c>
      <c r="I652" s="123" t="s">
        <v>68</v>
      </c>
      <c r="J652" s="123" t="s">
        <v>69</v>
      </c>
      <c r="K652" s="123" t="s">
        <v>62</v>
      </c>
      <c r="L652" s="123" t="s">
        <v>109</v>
      </c>
      <c r="M652" s="123" t="s">
        <v>70</v>
      </c>
    </row>
    <row r="653" spans="1:13">
      <c r="A653" s="66" t="s">
        <v>111</v>
      </c>
      <c r="B653" s="136" t="s">
        <v>162</v>
      </c>
      <c r="C653" s="66" t="s">
        <v>102</v>
      </c>
      <c r="D653" s="66" t="s">
        <v>107</v>
      </c>
      <c r="E653" t="s">
        <v>7</v>
      </c>
      <c r="F653" s="123" t="s">
        <v>20</v>
      </c>
      <c r="G653" s="123">
        <v>5.0605517856880419E-10</v>
      </c>
      <c r="H653" s="123" t="s">
        <v>67</v>
      </c>
      <c r="I653" s="123" t="s">
        <v>68</v>
      </c>
      <c r="J653" s="123" t="s">
        <v>69</v>
      </c>
      <c r="K653" s="123" t="s">
        <v>62</v>
      </c>
      <c r="L653" s="123" t="s">
        <v>109</v>
      </c>
      <c r="M653" s="123" t="s">
        <v>70</v>
      </c>
    </row>
    <row r="654" spans="1:13">
      <c r="A654" s="66" t="s">
        <v>111</v>
      </c>
      <c r="B654" s="136" t="s">
        <v>162</v>
      </c>
      <c r="C654" s="66" t="s">
        <v>102</v>
      </c>
      <c r="D654" s="66" t="s">
        <v>107</v>
      </c>
      <c r="E654" t="s">
        <v>7</v>
      </c>
      <c r="F654" s="123" t="s">
        <v>21</v>
      </c>
      <c r="G654" s="123">
        <v>3.2292918724856332E-5</v>
      </c>
      <c r="H654" s="123" t="s">
        <v>67</v>
      </c>
      <c r="I654" s="123" t="s">
        <v>68</v>
      </c>
      <c r="J654" s="123" t="s">
        <v>69</v>
      </c>
      <c r="K654" s="123" t="s">
        <v>62</v>
      </c>
      <c r="L654" s="123" t="s">
        <v>109</v>
      </c>
      <c r="M654" s="123" t="s">
        <v>96</v>
      </c>
    </row>
    <row r="655" spans="1:13">
      <c r="A655" s="66" t="s">
        <v>111</v>
      </c>
      <c r="B655" s="136" t="s">
        <v>162</v>
      </c>
      <c r="C655" s="66" t="s">
        <v>102</v>
      </c>
      <c r="D655" s="66" t="s">
        <v>108</v>
      </c>
      <c r="E655" t="s">
        <v>7</v>
      </c>
      <c r="F655" s="123" t="s">
        <v>8</v>
      </c>
      <c r="G655" s="123">
        <v>1.1640979917410309E-8</v>
      </c>
      <c r="H655" s="123" t="s">
        <v>67</v>
      </c>
      <c r="I655" s="123" t="s">
        <v>68</v>
      </c>
      <c r="J655" s="123" t="s">
        <v>69</v>
      </c>
      <c r="K655" s="123" t="s">
        <v>62</v>
      </c>
      <c r="L655" s="123" t="s">
        <v>110</v>
      </c>
      <c r="M655" s="123" t="s">
        <v>71</v>
      </c>
    </row>
    <row r="656" spans="1:13">
      <c r="A656" s="66" t="s">
        <v>111</v>
      </c>
      <c r="B656" s="136" t="s">
        <v>162</v>
      </c>
      <c r="C656" s="66" t="s">
        <v>102</v>
      </c>
      <c r="D656" s="66" t="s">
        <v>108</v>
      </c>
      <c r="E656" t="s">
        <v>7</v>
      </c>
      <c r="F656" s="123" t="s">
        <v>12</v>
      </c>
      <c r="G656" s="123">
        <v>3.6886476047475287E-8</v>
      </c>
      <c r="H656" s="123" t="s">
        <v>67</v>
      </c>
      <c r="I656" s="123" t="s">
        <v>68</v>
      </c>
      <c r="J656" s="123" t="s">
        <v>69</v>
      </c>
      <c r="K656" s="123" t="s">
        <v>62</v>
      </c>
      <c r="L656" s="123" t="s">
        <v>110</v>
      </c>
      <c r="M656" s="123" t="s">
        <v>71</v>
      </c>
    </row>
    <row r="657" spans="1:13">
      <c r="A657" s="66" t="s">
        <v>111</v>
      </c>
      <c r="B657" s="136" t="s">
        <v>162</v>
      </c>
      <c r="C657" s="66" t="s">
        <v>102</v>
      </c>
      <c r="D657" s="66" t="s">
        <v>108</v>
      </c>
      <c r="E657" t="s">
        <v>7</v>
      </c>
      <c r="F657" s="123" t="s">
        <v>13</v>
      </c>
      <c r="G657" s="123">
        <v>7.225554911556723E-8</v>
      </c>
      <c r="H657" s="123" t="s">
        <v>67</v>
      </c>
      <c r="I657" s="123" t="s">
        <v>68</v>
      </c>
      <c r="J657" s="123" t="s">
        <v>69</v>
      </c>
      <c r="K657" s="123" t="s">
        <v>62</v>
      </c>
      <c r="L657" s="123" t="s">
        <v>110</v>
      </c>
      <c r="M657" s="123" t="s">
        <v>71</v>
      </c>
    </row>
    <row r="658" spans="1:13">
      <c r="A658" s="66" t="s">
        <v>111</v>
      </c>
      <c r="B658" s="136" t="s">
        <v>162</v>
      </c>
      <c r="C658" s="66" t="s">
        <v>102</v>
      </c>
      <c r="D658" s="66" t="s">
        <v>108</v>
      </c>
      <c r="E658" t="s">
        <v>7</v>
      </c>
      <c r="F658" s="123" t="s">
        <v>14</v>
      </c>
      <c r="G658" s="123">
        <v>1.2978300755223256E-8</v>
      </c>
      <c r="H658" s="123" t="s">
        <v>67</v>
      </c>
      <c r="I658" s="123" t="s">
        <v>68</v>
      </c>
      <c r="J658" s="123" t="s">
        <v>69</v>
      </c>
      <c r="K658" s="123" t="s">
        <v>62</v>
      </c>
      <c r="L658" s="123" t="s">
        <v>110</v>
      </c>
      <c r="M658" s="123" t="s">
        <v>71</v>
      </c>
    </row>
    <row r="659" spans="1:13">
      <c r="A659" s="66" t="s">
        <v>111</v>
      </c>
      <c r="B659" s="136" t="s">
        <v>162</v>
      </c>
      <c r="C659" s="66" t="s">
        <v>102</v>
      </c>
      <c r="D659" s="66" t="s">
        <v>108</v>
      </c>
      <c r="E659" t="s">
        <v>7</v>
      </c>
      <c r="F659" s="123" t="s">
        <v>15</v>
      </c>
      <c r="G659" s="123">
        <v>5.6232552734474705E-9</v>
      </c>
      <c r="H659" s="123" t="s">
        <v>67</v>
      </c>
      <c r="I659" s="123" t="s">
        <v>68</v>
      </c>
      <c r="J659" s="123" t="s">
        <v>69</v>
      </c>
      <c r="K659" s="123" t="s">
        <v>62</v>
      </c>
      <c r="L659" s="123" t="s">
        <v>110</v>
      </c>
      <c r="M659" s="123" t="s">
        <v>71</v>
      </c>
    </row>
    <row r="660" spans="1:13">
      <c r="A660" s="66" t="s">
        <v>111</v>
      </c>
      <c r="B660" s="136" t="s">
        <v>162</v>
      </c>
      <c r="C660" s="66" t="s">
        <v>102</v>
      </c>
      <c r="D660" s="66" t="s">
        <v>108</v>
      </c>
      <c r="E660" t="s">
        <v>7</v>
      </c>
      <c r="F660" s="123" t="s">
        <v>16</v>
      </c>
      <c r="G660" s="123">
        <v>1.7770741772843422E-7</v>
      </c>
      <c r="H660" s="123" t="s">
        <v>67</v>
      </c>
      <c r="I660" s="123" t="s">
        <v>68</v>
      </c>
      <c r="J660" s="123" t="s">
        <v>69</v>
      </c>
      <c r="K660" s="123" t="s">
        <v>62</v>
      </c>
      <c r="L660" s="123" t="s">
        <v>110</v>
      </c>
      <c r="M660" s="123" t="s">
        <v>71</v>
      </c>
    </row>
    <row r="661" spans="1:13">
      <c r="A661" s="66" t="s">
        <v>111</v>
      </c>
      <c r="B661" s="136" t="s">
        <v>162</v>
      </c>
      <c r="C661" s="66" t="s">
        <v>102</v>
      </c>
      <c r="D661" s="66" t="s">
        <v>108</v>
      </c>
      <c r="E661" t="s">
        <v>7</v>
      </c>
      <c r="F661" s="123" t="s">
        <v>17</v>
      </c>
      <c r="G661" s="123">
        <v>4.6182742246180074E-10</v>
      </c>
      <c r="H661" s="123" t="s">
        <v>67</v>
      </c>
      <c r="I661" s="123" t="s">
        <v>68</v>
      </c>
      <c r="J661" s="123" t="s">
        <v>69</v>
      </c>
      <c r="K661" s="123" t="s">
        <v>62</v>
      </c>
      <c r="L661" s="123" t="s">
        <v>110</v>
      </c>
      <c r="M661" s="123" t="s">
        <v>71</v>
      </c>
    </row>
    <row r="662" spans="1:13">
      <c r="A662" s="66" t="s">
        <v>111</v>
      </c>
      <c r="B662" s="136" t="s">
        <v>162</v>
      </c>
      <c r="C662" s="66" t="s">
        <v>102</v>
      </c>
      <c r="D662" s="66" t="s">
        <v>108</v>
      </c>
      <c r="E662" t="s">
        <v>7</v>
      </c>
      <c r="F662" s="123" t="s">
        <v>18</v>
      </c>
      <c r="G662" s="123">
        <v>1.0901505671338329E-9</v>
      </c>
      <c r="H662" s="123" t="s">
        <v>67</v>
      </c>
      <c r="I662" s="123" t="s">
        <v>68</v>
      </c>
      <c r="J662" s="123" t="s">
        <v>69</v>
      </c>
      <c r="K662" s="123" t="s">
        <v>62</v>
      </c>
      <c r="L662" s="123" t="s">
        <v>110</v>
      </c>
      <c r="M662" s="123" t="s">
        <v>71</v>
      </c>
    </row>
    <row r="663" spans="1:13">
      <c r="A663" s="66" t="s">
        <v>111</v>
      </c>
      <c r="B663" s="136" t="s">
        <v>162</v>
      </c>
      <c r="C663" s="66" t="s">
        <v>102</v>
      </c>
      <c r="D663" s="66" t="s">
        <v>108</v>
      </c>
      <c r="E663" t="s">
        <v>7</v>
      </c>
      <c r="F663" s="123" t="s">
        <v>92</v>
      </c>
      <c r="G663" s="123">
        <v>2.0424555502022065E-7</v>
      </c>
      <c r="H663" s="123" t="s">
        <v>67</v>
      </c>
      <c r="I663" s="123" t="s">
        <v>68</v>
      </c>
      <c r="J663" s="123" t="s">
        <v>69</v>
      </c>
      <c r="K663" s="123" t="s">
        <v>62</v>
      </c>
      <c r="L663" s="123" t="s">
        <v>110</v>
      </c>
      <c r="M663" s="123" t="s">
        <v>71</v>
      </c>
    </row>
    <row r="664" spans="1:13">
      <c r="A664" s="66" t="s">
        <v>111</v>
      </c>
      <c r="B664" s="136" t="s">
        <v>162</v>
      </c>
      <c r="C664" s="66" t="s">
        <v>102</v>
      </c>
      <c r="D664" s="66" t="s">
        <v>108</v>
      </c>
      <c r="E664" t="s">
        <v>7</v>
      </c>
      <c r="F664" s="123" t="s">
        <v>20</v>
      </c>
      <c r="G664" s="123">
        <v>1.6137124480788538E-9</v>
      </c>
      <c r="H664" s="123" t="s">
        <v>67</v>
      </c>
      <c r="I664" s="123" t="s">
        <v>68</v>
      </c>
      <c r="J664" s="123" t="s">
        <v>69</v>
      </c>
      <c r="K664" s="123" t="s">
        <v>62</v>
      </c>
      <c r="L664" s="123" t="s">
        <v>110</v>
      </c>
      <c r="M664" s="123" t="s">
        <v>71</v>
      </c>
    </row>
    <row r="665" spans="1:13">
      <c r="A665" s="66" t="s">
        <v>111</v>
      </c>
      <c r="B665" s="136" t="s">
        <v>162</v>
      </c>
      <c r="C665" s="66" t="s">
        <v>102</v>
      </c>
      <c r="D665" s="66" t="s">
        <v>108</v>
      </c>
      <c r="E665" t="s">
        <v>7</v>
      </c>
      <c r="F665" s="123" t="s">
        <v>21</v>
      </c>
      <c r="G665" s="123">
        <v>1.0297589499721756E-4</v>
      </c>
      <c r="H665" s="123" t="s">
        <v>67</v>
      </c>
      <c r="I665" s="123" t="s">
        <v>68</v>
      </c>
      <c r="J665" s="123" t="s">
        <v>69</v>
      </c>
      <c r="K665" s="123" t="s">
        <v>62</v>
      </c>
      <c r="L665" s="123" t="s">
        <v>110</v>
      </c>
      <c r="M665" s="123" t="s">
        <v>96</v>
      </c>
    </row>
    <row r="666" spans="1:13">
      <c r="A666" s="66" t="s">
        <v>111</v>
      </c>
      <c r="B666" s="136" t="s">
        <v>162</v>
      </c>
      <c r="C666" s="66" t="s">
        <v>102</v>
      </c>
      <c r="D666" s="66" t="s">
        <v>107</v>
      </c>
      <c r="E666" t="s">
        <v>124</v>
      </c>
      <c r="F666" s="123" t="s">
        <v>8</v>
      </c>
      <c r="G666" s="123">
        <v>2.4752855881278449E-6</v>
      </c>
      <c r="H666" s="123" t="s">
        <v>67</v>
      </c>
      <c r="I666" s="123" t="s">
        <v>68</v>
      </c>
      <c r="J666" s="123" t="s">
        <v>69</v>
      </c>
      <c r="K666" s="123" t="s">
        <v>62</v>
      </c>
      <c r="L666" s="123" t="s">
        <v>106</v>
      </c>
      <c r="M666" s="123" t="s">
        <v>72</v>
      </c>
    </row>
    <row r="667" spans="1:13">
      <c r="A667" s="66" t="s">
        <v>111</v>
      </c>
      <c r="B667" s="136" t="s">
        <v>162</v>
      </c>
      <c r="C667" s="66" t="s">
        <v>102</v>
      </c>
      <c r="D667" s="66" t="s">
        <v>107</v>
      </c>
      <c r="E667" t="s">
        <v>124</v>
      </c>
      <c r="F667" s="123" t="s">
        <v>12</v>
      </c>
      <c r="G667" s="123">
        <v>1.4530151514368785E-5</v>
      </c>
      <c r="H667" s="123" t="s">
        <v>67</v>
      </c>
      <c r="I667" s="123" t="s">
        <v>68</v>
      </c>
      <c r="J667" s="123" t="s">
        <v>69</v>
      </c>
      <c r="K667" s="123" t="s">
        <v>62</v>
      </c>
      <c r="L667" s="123" t="s">
        <v>106</v>
      </c>
      <c r="M667" s="123" t="s">
        <v>72</v>
      </c>
    </row>
    <row r="668" spans="1:13">
      <c r="A668" s="66" t="s">
        <v>111</v>
      </c>
      <c r="B668" s="136" t="s">
        <v>162</v>
      </c>
      <c r="C668" s="66" t="s">
        <v>102</v>
      </c>
      <c r="D668" s="66" t="s">
        <v>107</v>
      </c>
      <c r="E668" t="s">
        <v>124</v>
      </c>
      <c r="F668" s="123" t="s">
        <v>13</v>
      </c>
      <c r="G668" s="123">
        <v>1.3675938577680491E-5</v>
      </c>
      <c r="H668" s="123" t="s">
        <v>67</v>
      </c>
      <c r="I668" s="123" t="s">
        <v>68</v>
      </c>
      <c r="J668" s="123" t="s">
        <v>69</v>
      </c>
      <c r="K668" s="123" t="s">
        <v>62</v>
      </c>
      <c r="L668" s="123" t="s">
        <v>106</v>
      </c>
      <c r="M668" s="123" t="s">
        <v>72</v>
      </c>
    </row>
    <row r="669" spans="1:13">
      <c r="A669" s="66" t="s">
        <v>111</v>
      </c>
      <c r="B669" s="136" t="s">
        <v>162</v>
      </c>
      <c r="C669" s="66" t="s">
        <v>102</v>
      </c>
      <c r="D669" s="66" t="s">
        <v>107</v>
      </c>
      <c r="E669" t="s">
        <v>124</v>
      </c>
      <c r="F669" s="123" t="s">
        <v>14</v>
      </c>
      <c r="G669" s="123">
        <v>7.0727938943811612E-7</v>
      </c>
      <c r="H669" s="123" t="s">
        <v>67</v>
      </c>
      <c r="I669" s="123" t="s">
        <v>68</v>
      </c>
      <c r="J669" s="123" t="s">
        <v>69</v>
      </c>
      <c r="K669" s="123" t="s">
        <v>62</v>
      </c>
      <c r="L669" s="123" t="s">
        <v>106</v>
      </c>
      <c r="M669" s="123" t="s">
        <v>72</v>
      </c>
    </row>
    <row r="670" spans="1:13">
      <c r="A670" s="66" t="s">
        <v>111</v>
      </c>
      <c r="B670" s="136" t="s">
        <v>162</v>
      </c>
      <c r="C670" s="66" t="s">
        <v>102</v>
      </c>
      <c r="D670" s="66" t="s">
        <v>107</v>
      </c>
      <c r="E670" t="s">
        <v>124</v>
      </c>
      <c r="F670" s="123" t="s">
        <v>15</v>
      </c>
      <c r="G670" s="123">
        <v>4.5373747590062561E-7</v>
      </c>
      <c r="H670" s="123" t="s">
        <v>67</v>
      </c>
      <c r="I670" s="123" t="s">
        <v>68</v>
      </c>
      <c r="J670" s="123" t="s">
        <v>69</v>
      </c>
      <c r="K670" s="123" t="s">
        <v>62</v>
      </c>
      <c r="L670" s="123" t="s">
        <v>106</v>
      </c>
      <c r="M670" s="123" t="s">
        <v>72</v>
      </c>
    </row>
    <row r="671" spans="1:13">
      <c r="A671" s="66" t="s">
        <v>111</v>
      </c>
      <c r="B671" s="136" t="s">
        <v>162</v>
      </c>
      <c r="C671" s="66" t="s">
        <v>102</v>
      </c>
      <c r="D671" s="66" t="s">
        <v>107</v>
      </c>
      <c r="E671" t="s">
        <v>124</v>
      </c>
      <c r="F671" s="123" t="s">
        <v>16</v>
      </c>
      <c r="G671" s="123">
        <v>3.0524801820251263E-6</v>
      </c>
      <c r="H671" s="123" t="s">
        <v>67</v>
      </c>
      <c r="I671" s="123" t="s">
        <v>68</v>
      </c>
      <c r="J671" s="123" t="s">
        <v>69</v>
      </c>
      <c r="K671" s="123" t="s">
        <v>62</v>
      </c>
      <c r="L671" s="123" t="s">
        <v>106</v>
      </c>
      <c r="M671" s="123" t="s">
        <v>72</v>
      </c>
    </row>
    <row r="672" spans="1:13">
      <c r="A672" s="66" t="s">
        <v>111</v>
      </c>
      <c r="B672" s="136" t="s">
        <v>162</v>
      </c>
      <c r="C672" s="66" t="s">
        <v>102</v>
      </c>
      <c r="D672" s="66" t="s">
        <v>107</v>
      </c>
      <c r="E672" t="s">
        <v>124</v>
      </c>
      <c r="F672" s="123" t="s">
        <v>17</v>
      </c>
      <c r="G672" s="123">
        <v>9.6004402636411819E-8</v>
      </c>
      <c r="H672" s="123" t="s">
        <v>67</v>
      </c>
      <c r="I672" s="123" t="s">
        <v>68</v>
      </c>
      <c r="J672" s="123" t="s">
        <v>69</v>
      </c>
      <c r="K672" s="123" t="s">
        <v>62</v>
      </c>
      <c r="L672" s="123" t="s">
        <v>106</v>
      </c>
      <c r="M672" s="123" t="s">
        <v>72</v>
      </c>
    </row>
    <row r="673" spans="1:13">
      <c r="A673" s="66" t="s">
        <v>111</v>
      </c>
      <c r="B673" s="136" t="s">
        <v>162</v>
      </c>
      <c r="C673" s="66" t="s">
        <v>102</v>
      </c>
      <c r="D673" s="66" t="s">
        <v>107</v>
      </c>
      <c r="E673" t="s">
        <v>124</v>
      </c>
      <c r="F673" s="123" t="s">
        <v>18</v>
      </c>
      <c r="G673" s="123">
        <v>8.5520826024796459E-8</v>
      </c>
      <c r="H673" s="123" t="s">
        <v>67</v>
      </c>
      <c r="I673" s="123" t="s">
        <v>68</v>
      </c>
      <c r="J673" s="123" t="s">
        <v>69</v>
      </c>
      <c r="K673" s="123" t="s">
        <v>62</v>
      </c>
      <c r="L673" s="123" t="s">
        <v>106</v>
      </c>
      <c r="M673" s="123" t="s">
        <v>72</v>
      </c>
    </row>
    <row r="674" spans="1:13">
      <c r="A674" s="66" t="s">
        <v>111</v>
      </c>
      <c r="B674" s="136" t="s">
        <v>162</v>
      </c>
      <c r="C674" s="66" t="s">
        <v>102</v>
      </c>
      <c r="D674" s="66" t="s">
        <v>107</v>
      </c>
      <c r="E674" t="s">
        <v>124</v>
      </c>
      <c r="F674" s="123" t="s">
        <v>92</v>
      </c>
      <c r="G674" s="123">
        <v>1.1208067050776634E-5</v>
      </c>
      <c r="H674" s="123" t="s">
        <v>67</v>
      </c>
      <c r="I674" s="123" t="s">
        <v>68</v>
      </c>
      <c r="J674" s="123" t="s">
        <v>69</v>
      </c>
      <c r="K674" s="123" t="s">
        <v>62</v>
      </c>
      <c r="L674" s="123" t="s">
        <v>106</v>
      </c>
      <c r="M674" s="123" t="s">
        <v>72</v>
      </c>
    </row>
    <row r="675" spans="1:13">
      <c r="A675" s="66" t="s">
        <v>111</v>
      </c>
      <c r="B675" s="136" t="s">
        <v>162</v>
      </c>
      <c r="C675" s="66" t="s">
        <v>102</v>
      </c>
      <c r="D675" s="66" t="s">
        <v>107</v>
      </c>
      <c r="E675" t="s">
        <v>124</v>
      </c>
      <c r="F675" s="123" t="s">
        <v>20</v>
      </c>
      <c r="G675" s="123">
        <v>2.0825559182448739E-8</v>
      </c>
      <c r="H675" s="123" t="s">
        <v>67</v>
      </c>
      <c r="I675" s="123" t="s">
        <v>68</v>
      </c>
      <c r="J675" s="123" t="s">
        <v>69</v>
      </c>
      <c r="K675" s="123" t="s">
        <v>62</v>
      </c>
      <c r="L675" s="123" t="s">
        <v>106</v>
      </c>
      <c r="M675" s="123" t="s">
        <v>72</v>
      </c>
    </row>
    <row r="676" spans="1:13">
      <c r="A676" s="66" t="s">
        <v>111</v>
      </c>
      <c r="B676" s="136" t="s">
        <v>162</v>
      </c>
      <c r="C676" s="66" t="s">
        <v>102</v>
      </c>
      <c r="D676" s="66" t="s">
        <v>107</v>
      </c>
      <c r="E676" t="s">
        <v>124</v>
      </c>
      <c r="F676" s="123" t="s">
        <v>21</v>
      </c>
      <c r="G676" s="123">
        <v>2.7207623003196128E-3</v>
      </c>
      <c r="H676" s="123" t="s">
        <v>67</v>
      </c>
      <c r="I676" s="123" t="s">
        <v>68</v>
      </c>
      <c r="J676" s="123" t="s">
        <v>69</v>
      </c>
      <c r="K676" s="123" t="s">
        <v>62</v>
      </c>
      <c r="L676" s="123" t="s">
        <v>106</v>
      </c>
      <c r="M676" s="123" t="s">
        <v>116</v>
      </c>
    </row>
    <row r="677" spans="1:13">
      <c r="A677" s="66" t="s">
        <v>111</v>
      </c>
      <c r="B677" s="136" t="s">
        <v>162</v>
      </c>
      <c r="C677" s="66" t="s">
        <v>102</v>
      </c>
      <c r="D677" s="66" t="s">
        <v>107</v>
      </c>
      <c r="E677" t="s">
        <v>124</v>
      </c>
      <c r="F677" s="123" t="s">
        <v>103</v>
      </c>
      <c r="G677" s="123">
        <v>2.0442400679647918E-4</v>
      </c>
      <c r="H677" s="123" t="s">
        <v>67</v>
      </c>
      <c r="I677" s="123" t="s">
        <v>68</v>
      </c>
      <c r="J677" s="123" t="s">
        <v>69</v>
      </c>
      <c r="K677" s="123" t="s">
        <v>62</v>
      </c>
      <c r="L677" s="123" t="s">
        <v>106</v>
      </c>
      <c r="M677" s="123" t="s">
        <v>72</v>
      </c>
    </row>
    <row r="678" spans="1:13">
      <c r="A678" s="66" t="s">
        <v>111</v>
      </c>
      <c r="B678" s="136" t="s">
        <v>162</v>
      </c>
      <c r="C678" s="66" t="s">
        <v>102</v>
      </c>
      <c r="D678" s="66" t="s">
        <v>145</v>
      </c>
      <c r="E678" t="s">
        <v>124</v>
      </c>
      <c r="F678" s="123" t="s">
        <v>8</v>
      </c>
      <c r="G678" s="123">
        <v>2.4633713767980039E-7</v>
      </c>
      <c r="H678" s="123" t="s">
        <v>67</v>
      </c>
      <c r="I678" s="123" t="s">
        <v>68</v>
      </c>
      <c r="J678" s="123" t="s">
        <v>69</v>
      </c>
      <c r="K678" s="123" t="s">
        <v>62</v>
      </c>
      <c r="L678" s="123" t="s">
        <v>115</v>
      </c>
      <c r="M678" s="123" t="s">
        <v>72</v>
      </c>
    </row>
    <row r="679" spans="1:13">
      <c r="A679" s="66" t="s">
        <v>111</v>
      </c>
      <c r="B679" s="136" t="s">
        <v>162</v>
      </c>
      <c r="C679" s="66" t="s">
        <v>102</v>
      </c>
      <c r="D679" s="66" t="s">
        <v>145</v>
      </c>
      <c r="E679" t="s">
        <v>124</v>
      </c>
      <c r="F679" s="123" t="s">
        <v>12</v>
      </c>
      <c r="G679" s="123">
        <v>1.4105970978793846E-6</v>
      </c>
      <c r="H679" s="123" t="s">
        <v>67</v>
      </c>
      <c r="I679" s="123" t="s">
        <v>68</v>
      </c>
      <c r="J679" s="123" t="s">
        <v>69</v>
      </c>
      <c r="K679" s="123" t="s">
        <v>62</v>
      </c>
      <c r="L679" s="123" t="s">
        <v>113</v>
      </c>
      <c r="M679" s="123" t="s">
        <v>72</v>
      </c>
    </row>
    <row r="680" spans="1:13">
      <c r="A680" s="66" t="s">
        <v>111</v>
      </c>
      <c r="B680" s="136" t="s">
        <v>162</v>
      </c>
      <c r="C680" s="66" t="s">
        <v>102</v>
      </c>
      <c r="D680" s="66" t="s">
        <v>145</v>
      </c>
      <c r="E680" t="s">
        <v>124</v>
      </c>
      <c r="F680" s="123" t="s">
        <v>13</v>
      </c>
      <c r="G680" s="123">
        <v>1.7146586260523146E-6</v>
      </c>
      <c r="H680" s="123" t="s">
        <v>67</v>
      </c>
      <c r="I680" s="123" t="s">
        <v>68</v>
      </c>
      <c r="J680" s="123" t="s">
        <v>69</v>
      </c>
      <c r="K680" s="123" t="s">
        <v>62</v>
      </c>
      <c r="L680" s="123" t="s">
        <v>113</v>
      </c>
      <c r="M680" s="123" t="s">
        <v>72</v>
      </c>
    </row>
    <row r="681" spans="1:13">
      <c r="A681" s="66" t="s">
        <v>111</v>
      </c>
      <c r="B681" s="136" t="s">
        <v>162</v>
      </c>
      <c r="C681" s="66" t="s">
        <v>102</v>
      </c>
      <c r="D681" s="66" t="s">
        <v>145</v>
      </c>
      <c r="E681" t="s">
        <v>124</v>
      </c>
      <c r="F681" s="123" t="s">
        <v>14</v>
      </c>
      <c r="G681" s="123">
        <v>1.4261477185944614E-7</v>
      </c>
      <c r="H681" s="123" t="s">
        <v>67</v>
      </c>
      <c r="I681" s="123" t="s">
        <v>68</v>
      </c>
      <c r="J681" s="123" t="s">
        <v>69</v>
      </c>
      <c r="K681" s="123" t="s">
        <v>62</v>
      </c>
      <c r="L681" s="123" t="s">
        <v>113</v>
      </c>
      <c r="M681" s="123" t="s">
        <v>72</v>
      </c>
    </row>
    <row r="682" spans="1:13">
      <c r="A682" s="66" t="s">
        <v>111</v>
      </c>
      <c r="B682" s="136" t="s">
        <v>162</v>
      </c>
      <c r="C682" s="66" t="s">
        <v>102</v>
      </c>
      <c r="D682" s="66" t="s">
        <v>145</v>
      </c>
      <c r="E682" t="s">
        <v>124</v>
      </c>
      <c r="F682" s="123" t="s">
        <v>15</v>
      </c>
      <c r="G682" s="123">
        <v>1.2588893942027796E-7</v>
      </c>
      <c r="H682" s="123" t="s">
        <v>67</v>
      </c>
      <c r="I682" s="123" t="s">
        <v>68</v>
      </c>
      <c r="J682" s="123" t="s">
        <v>69</v>
      </c>
      <c r="K682" s="123" t="s">
        <v>62</v>
      </c>
      <c r="L682" s="123" t="s">
        <v>113</v>
      </c>
      <c r="M682" s="123" t="s">
        <v>72</v>
      </c>
    </row>
    <row r="683" spans="1:13">
      <c r="A683" s="66" t="s">
        <v>111</v>
      </c>
      <c r="B683" s="136" t="s">
        <v>162</v>
      </c>
      <c r="C683" s="66" t="s">
        <v>102</v>
      </c>
      <c r="D683" s="66" t="s">
        <v>145</v>
      </c>
      <c r="E683" t="s">
        <v>124</v>
      </c>
      <c r="F683" s="123" t="s">
        <v>16</v>
      </c>
      <c r="G683" s="123">
        <v>5.3321172597988456E-7</v>
      </c>
      <c r="H683" s="123" t="s">
        <v>67</v>
      </c>
      <c r="I683" s="123" t="s">
        <v>68</v>
      </c>
      <c r="J683" s="123" t="s">
        <v>69</v>
      </c>
      <c r="K683" s="123" t="s">
        <v>62</v>
      </c>
      <c r="L683" s="123" t="s">
        <v>113</v>
      </c>
      <c r="M683" s="123" t="s">
        <v>72</v>
      </c>
    </row>
    <row r="684" spans="1:13">
      <c r="A684" s="66" t="s">
        <v>111</v>
      </c>
      <c r="B684" s="136" t="s">
        <v>162</v>
      </c>
      <c r="C684" s="66" t="s">
        <v>102</v>
      </c>
      <c r="D684" s="66" t="s">
        <v>145</v>
      </c>
      <c r="E684" t="s">
        <v>124</v>
      </c>
      <c r="F684" s="123" t="s">
        <v>17</v>
      </c>
      <c r="G684" s="123">
        <v>2.6327310549190846E-8</v>
      </c>
      <c r="H684" s="123" t="s">
        <v>67</v>
      </c>
      <c r="I684" s="123" t="s">
        <v>68</v>
      </c>
      <c r="J684" s="123" t="s">
        <v>69</v>
      </c>
      <c r="K684" s="123" t="s">
        <v>62</v>
      </c>
      <c r="L684" s="123" t="s">
        <v>113</v>
      </c>
      <c r="M684" s="123" t="s">
        <v>72</v>
      </c>
    </row>
    <row r="685" spans="1:13">
      <c r="A685" s="66" t="s">
        <v>111</v>
      </c>
      <c r="B685" s="136" t="s">
        <v>162</v>
      </c>
      <c r="C685" s="66" t="s">
        <v>102</v>
      </c>
      <c r="D685" s="66" t="s">
        <v>145</v>
      </c>
      <c r="E685" t="s">
        <v>124</v>
      </c>
      <c r="F685" s="123" t="s">
        <v>18</v>
      </c>
      <c r="G685" s="123">
        <v>5.5250496145792993E-8</v>
      </c>
      <c r="H685" s="123" t="s">
        <v>67</v>
      </c>
      <c r="I685" s="123" t="s">
        <v>68</v>
      </c>
      <c r="J685" s="123" t="s">
        <v>69</v>
      </c>
      <c r="K685" s="123" t="s">
        <v>62</v>
      </c>
      <c r="L685" s="123" t="s">
        <v>113</v>
      </c>
      <c r="M685" s="123" t="s">
        <v>72</v>
      </c>
    </row>
    <row r="686" spans="1:13">
      <c r="A686" s="66" t="s">
        <v>111</v>
      </c>
      <c r="B686" s="136" t="s">
        <v>162</v>
      </c>
      <c r="C686" s="66" t="s">
        <v>102</v>
      </c>
      <c r="D686" s="66" t="s">
        <v>145</v>
      </c>
      <c r="E686" t="s">
        <v>124</v>
      </c>
      <c r="F686" s="123" t="s">
        <v>92</v>
      </c>
      <c r="G686" s="123">
        <v>6.5004918021007888E-6</v>
      </c>
      <c r="H686" s="123" t="s">
        <v>67</v>
      </c>
      <c r="I686" s="123" t="s">
        <v>68</v>
      </c>
      <c r="J686" s="123" t="s">
        <v>69</v>
      </c>
      <c r="K686" s="123" t="s">
        <v>62</v>
      </c>
      <c r="L686" s="123" t="s">
        <v>113</v>
      </c>
      <c r="M686" s="123" t="s">
        <v>72</v>
      </c>
    </row>
    <row r="687" spans="1:13">
      <c r="A687" s="66" t="s">
        <v>111</v>
      </c>
      <c r="B687" s="136" t="s">
        <v>162</v>
      </c>
      <c r="C687" s="66" t="s">
        <v>102</v>
      </c>
      <c r="D687" s="66" t="s">
        <v>145</v>
      </c>
      <c r="E687" t="s">
        <v>124</v>
      </c>
      <c r="F687" s="123" t="s">
        <v>20</v>
      </c>
      <c r="G687" s="123">
        <v>1.6608588018951334E-8</v>
      </c>
      <c r="H687" s="123" t="s">
        <v>67</v>
      </c>
      <c r="I687" s="123" t="s">
        <v>68</v>
      </c>
      <c r="J687" s="123" t="s">
        <v>69</v>
      </c>
      <c r="K687" s="123" t="s">
        <v>62</v>
      </c>
      <c r="L687" s="123" t="s">
        <v>113</v>
      </c>
      <c r="M687" s="123" t="s">
        <v>72</v>
      </c>
    </row>
    <row r="688" spans="1:13">
      <c r="A688" s="66" t="s">
        <v>111</v>
      </c>
      <c r="B688" s="136" t="s">
        <v>162</v>
      </c>
      <c r="C688" s="66" t="s">
        <v>102</v>
      </c>
      <c r="D688" s="66" t="s">
        <v>145</v>
      </c>
      <c r="E688" t="s">
        <v>124</v>
      </c>
      <c r="F688" s="123" t="s">
        <v>21</v>
      </c>
      <c r="G688" s="123">
        <v>1.904454039235347E-3</v>
      </c>
      <c r="H688" s="123" t="s">
        <v>67</v>
      </c>
      <c r="I688" s="123" t="s">
        <v>68</v>
      </c>
      <c r="J688" s="123" t="s">
        <v>69</v>
      </c>
      <c r="K688" s="123" t="s">
        <v>62</v>
      </c>
      <c r="L688" s="123" t="s">
        <v>113</v>
      </c>
      <c r="M688" s="123" t="s">
        <v>117</v>
      </c>
    </row>
    <row r="689" spans="1:13">
      <c r="A689" s="66" t="s">
        <v>111</v>
      </c>
      <c r="B689" s="136" t="s">
        <v>162</v>
      </c>
      <c r="C689" s="66" t="s">
        <v>102</v>
      </c>
      <c r="D689" s="66" t="s">
        <v>145</v>
      </c>
      <c r="E689" t="s">
        <v>124</v>
      </c>
      <c r="F689" s="123" t="s">
        <v>103</v>
      </c>
      <c r="G689" s="123">
        <v>9.1306961293816243E-6</v>
      </c>
      <c r="H689" s="123" t="s">
        <v>67</v>
      </c>
      <c r="I689" s="123" t="s">
        <v>68</v>
      </c>
      <c r="J689" s="123" t="s">
        <v>69</v>
      </c>
      <c r="K689" s="123" t="s">
        <v>62</v>
      </c>
      <c r="L689" s="123" t="s">
        <v>113</v>
      </c>
      <c r="M689" s="123" t="s">
        <v>72</v>
      </c>
    </row>
    <row r="690" spans="1:13">
      <c r="A690" s="66" t="s">
        <v>111</v>
      </c>
      <c r="B690" s="136" t="s">
        <v>162</v>
      </c>
      <c r="C690" s="66" t="s">
        <v>102</v>
      </c>
      <c r="D690" s="66" t="s">
        <v>144</v>
      </c>
      <c r="E690" t="s">
        <v>124</v>
      </c>
      <c r="F690" s="123" t="s">
        <v>8</v>
      </c>
      <c r="G690" s="123">
        <v>4.1706161137440768E-6</v>
      </c>
      <c r="H690" s="123" t="s">
        <v>67</v>
      </c>
      <c r="I690" s="123" t="s">
        <v>68</v>
      </c>
      <c r="J690" s="123" t="s">
        <v>69</v>
      </c>
      <c r="K690" s="123" t="s">
        <v>62</v>
      </c>
      <c r="L690" s="123" t="s">
        <v>114</v>
      </c>
      <c r="M690" s="123" t="s">
        <v>72</v>
      </c>
    </row>
    <row r="691" spans="1:13">
      <c r="A691" s="66" t="s">
        <v>111</v>
      </c>
      <c r="B691" s="136" t="s">
        <v>162</v>
      </c>
      <c r="C691" s="66" t="s">
        <v>102</v>
      </c>
      <c r="D691" s="66" t="s">
        <v>144</v>
      </c>
      <c r="E691" t="s">
        <v>124</v>
      </c>
      <c r="F691" s="123" t="s">
        <v>12</v>
      </c>
      <c r="G691" s="123">
        <v>1.1374407582938388E-6</v>
      </c>
      <c r="H691" s="123" t="s">
        <v>67</v>
      </c>
      <c r="I691" s="123" t="s">
        <v>68</v>
      </c>
      <c r="J691" s="123" t="s">
        <v>69</v>
      </c>
      <c r="K691" s="123" t="s">
        <v>62</v>
      </c>
      <c r="L691" s="123" t="s">
        <v>114</v>
      </c>
      <c r="M691" s="123" t="s">
        <v>72</v>
      </c>
    </row>
    <row r="692" spans="1:13">
      <c r="A692" s="66" t="s">
        <v>111</v>
      </c>
      <c r="B692" s="136" t="s">
        <v>162</v>
      </c>
      <c r="C692" s="66" t="s">
        <v>102</v>
      </c>
      <c r="D692" s="66" t="s">
        <v>144</v>
      </c>
      <c r="E692" t="s">
        <v>124</v>
      </c>
      <c r="F692" s="123" t="s">
        <v>13</v>
      </c>
      <c r="G692" s="123">
        <v>1.4654028436018959E-6</v>
      </c>
      <c r="H692" s="123" t="s">
        <v>67</v>
      </c>
      <c r="I692" s="123" t="s">
        <v>68</v>
      </c>
      <c r="J692" s="123" t="s">
        <v>69</v>
      </c>
      <c r="K692" s="123" t="s">
        <v>62</v>
      </c>
      <c r="L692" s="123" t="s">
        <v>114</v>
      </c>
      <c r="M692" s="123" t="s">
        <v>72</v>
      </c>
    </row>
    <row r="693" spans="1:13">
      <c r="A693" s="66" t="s">
        <v>111</v>
      </c>
      <c r="B693" s="136" t="s">
        <v>162</v>
      </c>
      <c r="C693" s="66" t="s">
        <v>102</v>
      </c>
      <c r="D693" s="66" t="s">
        <v>144</v>
      </c>
      <c r="E693" t="s">
        <v>124</v>
      </c>
      <c r="F693" s="123" t="s">
        <v>14</v>
      </c>
      <c r="G693" s="123">
        <v>1.8957345971563982E-8</v>
      </c>
      <c r="H693" s="123" t="s">
        <v>67</v>
      </c>
      <c r="I693" s="123" t="s">
        <v>68</v>
      </c>
      <c r="J693" s="123" t="s">
        <v>69</v>
      </c>
      <c r="K693" s="123" t="s">
        <v>62</v>
      </c>
      <c r="L693" s="123" t="s">
        <v>114</v>
      </c>
      <c r="M693" s="123" t="s">
        <v>72</v>
      </c>
    </row>
    <row r="694" spans="1:13">
      <c r="A694" s="66" t="s">
        <v>111</v>
      </c>
      <c r="B694" s="136" t="s">
        <v>162</v>
      </c>
      <c r="C694" s="66" t="s">
        <v>102</v>
      </c>
      <c r="D694" s="66" t="s">
        <v>144</v>
      </c>
      <c r="E694" t="s">
        <v>124</v>
      </c>
      <c r="F694" s="123" t="s">
        <v>15</v>
      </c>
      <c r="G694" s="123">
        <v>9.4786729857819912E-9</v>
      </c>
      <c r="H694" s="123" t="s">
        <v>67</v>
      </c>
      <c r="I694" s="123" t="s">
        <v>68</v>
      </c>
      <c r="J694" s="123" t="s">
        <v>69</v>
      </c>
      <c r="K694" s="123" t="s">
        <v>62</v>
      </c>
      <c r="L694" s="123" t="s">
        <v>114</v>
      </c>
      <c r="M694" s="123" t="s">
        <v>72</v>
      </c>
    </row>
    <row r="695" spans="1:13">
      <c r="A695" s="66" t="s">
        <v>111</v>
      </c>
      <c r="B695" s="136" t="s">
        <v>162</v>
      </c>
      <c r="C695" s="66" t="s">
        <v>102</v>
      </c>
      <c r="D695" s="66" t="s">
        <v>144</v>
      </c>
      <c r="E695" t="s">
        <v>124</v>
      </c>
      <c r="F695" s="123" t="s">
        <v>16</v>
      </c>
      <c r="G695" s="123">
        <v>9.5630331753554509E-6</v>
      </c>
      <c r="H695" s="123" t="s">
        <v>67</v>
      </c>
      <c r="I695" s="123" t="s">
        <v>68</v>
      </c>
      <c r="J695" s="123" t="s">
        <v>69</v>
      </c>
      <c r="K695" s="123" t="s">
        <v>62</v>
      </c>
      <c r="L695" s="123" t="s">
        <v>114</v>
      </c>
      <c r="M695" s="123" t="s">
        <v>72</v>
      </c>
    </row>
    <row r="696" spans="1:13">
      <c r="A696" s="66" t="s">
        <v>111</v>
      </c>
      <c r="B696" s="136" t="s">
        <v>162</v>
      </c>
      <c r="C696" s="66" t="s">
        <v>102</v>
      </c>
      <c r="D696" s="66" t="s">
        <v>144</v>
      </c>
      <c r="E696" t="s">
        <v>124</v>
      </c>
      <c r="F696" s="123" t="s">
        <v>17</v>
      </c>
      <c r="G696" s="123">
        <v>0</v>
      </c>
      <c r="H696" s="123" t="s">
        <v>67</v>
      </c>
      <c r="I696" s="123" t="s">
        <v>68</v>
      </c>
      <c r="J696" s="123" t="s">
        <v>69</v>
      </c>
      <c r="K696" s="123" t="s">
        <v>62</v>
      </c>
      <c r="L696" s="123" t="s">
        <v>114</v>
      </c>
      <c r="M696" s="123" t="s">
        <v>72</v>
      </c>
    </row>
    <row r="697" spans="1:13">
      <c r="A697" s="66" t="s">
        <v>111</v>
      </c>
      <c r="B697" s="136" t="s">
        <v>162</v>
      </c>
      <c r="C697" s="66" t="s">
        <v>102</v>
      </c>
      <c r="D697" s="66" t="s">
        <v>144</v>
      </c>
      <c r="E697" t="s">
        <v>124</v>
      </c>
      <c r="F697" s="123" t="s">
        <v>18</v>
      </c>
      <c r="G697" s="123">
        <v>0</v>
      </c>
      <c r="H697" s="123" t="s">
        <v>67</v>
      </c>
      <c r="I697" s="123" t="s">
        <v>68</v>
      </c>
      <c r="J697" s="123" t="s">
        <v>69</v>
      </c>
      <c r="K697" s="123" t="s">
        <v>62</v>
      </c>
      <c r="L697" s="123" t="s">
        <v>114</v>
      </c>
      <c r="M697" s="123" t="s">
        <v>72</v>
      </c>
    </row>
    <row r="698" spans="1:13">
      <c r="A698" s="66" t="s">
        <v>111</v>
      </c>
      <c r="B698" s="136" t="s">
        <v>162</v>
      </c>
      <c r="C698" s="66" t="s">
        <v>102</v>
      </c>
      <c r="D698" s="66" t="s">
        <v>144</v>
      </c>
      <c r="E698" t="s">
        <v>124</v>
      </c>
      <c r="F698" s="123" t="s">
        <v>92</v>
      </c>
      <c r="G698" s="123">
        <v>0</v>
      </c>
      <c r="H698" s="123" t="s">
        <v>67</v>
      </c>
      <c r="I698" s="123" t="s">
        <v>68</v>
      </c>
      <c r="J698" s="123" t="s">
        <v>69</v>
      </c>
      <c r="K698" s="123" t="s">
        <v>62</v>
      </c>
      <c r="L698" s="123" t="s">
        <v>114</v>
      </c>
      <c r="M698" s="123" t="s">
        <v>72</v>
      </c>
    </row>
    <row r="699" spans="1:13">
      <c r="A699" s="66" t="s">
        <v>111</v>
      </c>
      <c r="B699" s="136" t="s">
        <v>162</v>
      </c>
      <c r="C699" s="66" t="s">
        <v>102</v>
      </c>
      <c r="D699" s="66" t="s">
        <v>144</v>
      </c>
      <c r="E699" t="s">
        <v>124</v>
      </c>
      <c r="F699" s="123" t="s">
        <v>20</v>
      </c>
      <c r="G699" s="123">
        <v>0</v>
      </c>
      <c r="H699" s="123" t="s">
        <v>67</v>
      </c>
      <c r="I699" s="123" t="s">
        <v>68</v>
      </c>
      <c r="J699" s="123" t="s">
        <v>69</v>
      </c>
      <c r="K699" s="123" t="s">
        <v>62</v>
      </c>
      <c r="L699" s="123" t="s">
        <v>114</v>
      </c>
      <c r="M699" s="123" t="s">
        <v>72</v>
      </c>
    </row>
    <row r="700" spans="1:13">
      <c r="A700" s="66" t="s">
        <v>111</v>
      </c>
      <c r="B700" s="136" t="s">
        <v>162</v>
      </c>
      <c r="C700" s="66" t="s">
        <v>102</v>
      </c>
      <c r="D700" s="66" t="s">
        <v>144</v>
      </c>
      <c r="E700" t="s">
        <v>124</v>
      </c>
      <c r="F700" s="123" t="s">
        <v>21</v>
      </c>
      <c r="G700" s="123">
        <v>5.0968940884982576E-4</v>
      </c>
      <c r="H700" s="123" t="s">
        <v>67</v>
      </c>
      <c r="I700" s="123" t="s">
        <v>68</v>
      </c>
      <c r="J700" s="123" t="s">
        <v>69</v>
      </c>
      <c r="K700" s="123" t="s">
        <v>62</v>
      </c>
      <c r="L700" s="123" t="s">
        <v>114</v>
      </c>
      <c r="M700" s="123" t="s">
        <v>117</v>
      </c>
    </row>
    <row r="701" spans="1:13">
      <c r="A701" s="66" t="s">
        <v>111</v>
      </c>
      <c r="B701" s="136" t="s">
        <v>162</v>
      </c>
      <c r="C701" s="66" t="s">
        <v>102</v>
      </c>
      <c r="D701" s="66" t="s">
        <v>144</v>
      </c>
      <c r="E701" t="s">
        <v>124</v>
      </c>
      <c r="F701" s="123" t="s">
        <v>103</v>
      </c>
      <c r="G701" s="123">
        <v>0</v>
      </c>
      <c r="H701" s="123" t="s">
        <v>67</v>
      </c>
      <c r="I701" s="123" t="s">
        <v>68</v>
      </c>
      <c r="J701" s="123" t="s">
        <v>69</v>
      </c>
      <c r="K701" s="123" t="s">
        <v>62</v>
      </c>
      <c r="L701" s="123" t="s">
        <v>114</v>
      </c>
      <c r="M701" s="123" t="s">
        <v>72</v>
      </c>
    </row>
    <row r="702" spans="1:13">
      <c r="A702" s="66" t="s">
        <v>112</v>
      </c>
      <c r="B702" s="136" t="s">
        <v>162</v>
      </c>
      <c r="C702" s="66" t="s">
        <v>102</v>
      </c>
      <c r="D702" s="66" t="s">
        <v>107</v>
      </c>
      <c r="E702" t="s">
        <v>126</v>
      </c>
      <c r="F702" s="123" t="s">
        <v>126</v>
      </c>
      <c r="G702" s="123">
        <v>2.436660139740488E-4</v>
      </c>
      <c r="H702" s="123" t="s">
        <v>63</v>
      </c>
      <c r="I702" s="123" t="s">
        <v>64</v>
      </c>
      <c r="J702" s="123" t="s">
        <v>65</v>
      </c>
      <c r="K702" s="123" t="s">
        <v>62</v>
      </c>
      <c r="L702" s="123" t="s">
        <v>109</v>
      </c>
      <c r="M702" s="123" t="s">
        <v>137</v>
      </c>
    </row>
    <row r="703" spans="1:13">
      <c r="A703" s="66" t="s">
        <v>112</v>
      </c>
      <c r="B703" s="136" t="s">
        <v>162</v>
      </c>
      <c r="C703" s="66" t="s">
        <v>102</v>
      </c>
      <c r="D703" s="66" t="s">
        <v>107</v>
      </c>
      <c r="E703" t="s">
        <v>127</v>
      </c>
      <c r="F703" s="123" t="s">
        <v>127</v>
      </c>
      <c r="G703" s="123">
        <v>2.6803261537145374E-3</v>
      </c>
      <c r="H703" s="123" t="s">
        <v>63</v>
      </c>
      <c r="I703" s="123" t="s">
        <v>64</v>
      </c>
      <c r="J703" s="123" t="s">
        <v>65</v>
      </c>
      <c r="K703" s="123" t="s">
        <v>62</v>
      </c>
      <c r="L703" s="123" t="s">
        <v>109</v>
      </c>
      <c r="M703" s="123" t="s">
        <v>139</v>
      </c>
    </row>
    <row r="704" spans="1:13">
      <c r="A704" s="66" t="s">
        <v>112</v>
      </c>
      <c r="B704" s="136" t="s">
        <v>162</v>
      </c>
      <c r="C704" s="66" t="s">
        <v>102</v>
      </c>
      <c r="D704" s="66" t="s">
        <v>107</v>
      </c>
      <c r="E704" t="s">
        <v>128</v>
      </c>
      <c r="F704" s="123" t="s">
        <v>128</v>
      </c>
      <c r="G704" s="123">
        <v>2.436660139740488E-4</v>
      </c>
      <c r="H704" s="123" t="s">
        <v>63</v>
      </c>
      <c r="I704" s="123" t="s">
        <v>64</v>
      </c>
      <c r="J704" s="123" t="s">
        <v>65</v>
      </c>
      <c r="K704" s="123" t="s">
        <v>62</v>
      </c>
      <c r="L704" s="123" t="s">
        <v>109</v>
      </c>
      <c r="M704" s="123" t="s">
        <v>140</v>
      </c>
    </row>
    <row r="705" spans="1:13">
      <c r="A705" s="66" t="s">
        <v>112</v>
      </c>
      <c r="B705" s="136" t="s">
        <v>162</v>
      </c>
      <c r="C705" s="66" t="s">
        <v>102</v>
      </c>
      <c r="D705" s="66" t="s">
        <v>107</v>
      </c>
      <c r="E705" t="s">
        <v>129</v>
      </c>
      <c r="F705" s="123" t="s">
        <v>129</v>
      </c>
      <c r="G705" s="123">
        <v>2.0955277201768197E-2</v>
      </c>
      <c r="H705" s="123" t="s">
        <v>63</v>
      </c>
      <c r="I705" s="123" t="s">
        <v>64</v>
      </c>
      <c r="J705" s="123" t="s">
        <v>65</v>
      </c>
      <c r="K705" s="123" t="s">
        <v>62</v>
      </c>
      <c r="L705" s="123" t="s">
        <v>109</v>
      </c>
      <c r="M705" s="123" t="s">
        <v>141</v>
      </c>
    </row>
    <row r="706" spans="1:13">
      <c r="A706" s="66" t="s">
        <v>112</v>
      </c>
      <c r="B706" s="136" t="s">
        <v>162</v>
      </c>
      <c r="C706" s="66" t="s">
        <v>102</v>
      </c>
      <c r="D706" s="66" t="s">
        <v>107</v>
      </c>
      <c r="E706" t="s">
        <v>130</v>
      </c>
      <c r="F706" s="123" t="s">
        <v>130</v>
      </c>
      <c r="G706" s="123">
        <v>1.6970472203671663E-3</v>
      </c>
      <c r="H706" s="123" t="s">
        <v>63</v>
      </c>
      <c r="I706" s="123" t="s">
        <v>64</v>
      </c>
      <c r="J706" s="123" t="s">
        <v>65</v>
      </c>
      <c r="K706" s="123" t="s">
        <v>62</v>
      </c>
      <c r="L706" s="123" t="s">
        <v>109</v>
      </c>
      <c r="M706" s="123" t="s">
        <v>142</v>
      </c>
    </row>
    <row r="707" spans="1:13">
      <c r="A707" s="66" t="s">
        <v>112</v>
      </c>
      <c r="B707" s="136" t="s">
        <v>162</v>
      </c>
      <c r="C707" s="66" t="s">
        <v>102</v>
      </c>
      <c r="D707" s="66" t="s">
        <v>107</v>
      </c>
      <c r="E707" t="s">
        <v>7</v>
      </c>
      <c r="F707" s="123" t="s">
        <v>7</v>
      </c>
      <c r="G707" s="123">
        <v>2.4366601397404351E-4</v>
      </c>
      <c r="H707" s="123" t="s">
        <v>63</v>
      </c>
      <c r="I707" s="123" t="s">
        <v>64</v>
      </c>
      <c r="J707" s="123" t="s">
        <v>65</v>
      </c>
      <c r="K707" s="123" t="s">
        <v>62</v>
      </c>
      <c r="L707" s="123" t="s">
        <v>109</v>
      </c>
      <c r="M707" s="123" t="s">
        <v>95</v>
      </c>
    </row>
    <row r="708" spans="1:13">
      <c r="A708" s="66" t="s">
        <v>112</v>
      </c>
      <c r="B708" s="136" t="s">
        <v>162</v>
      </c>
      <c r="C708" s="66" t="s">
        <v>102</v>
      </c>
      <c r="D708" s="66" t="s">
        <v>107</v>
      </c>
      <c r="E708" t="s">
        <v>131</v>
      </c>
      <c r="F708" s="123" t="s">
        <v>131</v>
      </c>
      <c r="G708" s="123">
        <v>1.0455976781043109E-2</v>
      </c>
      <c r="H708" s="123" t="s">
        <v>63</v>
      </c>
      <c r="I708" s="123" t="s">
        <v>64</v>
      </c>
      <c r="J708" s="123" t="s">
        <v>65</v>
      </c>
      <c r="K708" s="123" t="s">
        <v>62</v>
      </c>
      <c r="L708" s="123" t="s">
        <v>109</v>
      </c>
      <c r="M708" s="123" t="s">
        <v>143</v>
      </c>
    </row>
    <row r="709" spans="1:13">
      <c r="A709" s="66" t="s">
        <v>112</v>
      </c>
      <c r="B709" s="136" t="s">
        <v>162</v>
      </c>
      <c r="C709" s="66" t="s">
        <v>102</v>
      </c>
      <c r="D709" s="66" t="s">
        <v>108</v>
      </c>
      <c r="E709" t="s">
        <v>127</v>
      </c>
      <c r="F709" s="123" t="s">
        <v>127</v>
      </c>
      <c r="G709" s="123">
        <v>2.7211559061190326E-4</v>
      </c>
      <c r="H709" s="123" t="s">
        <v>63</v>
      </c>
      <c r="I709" s="123" t="s">
        <v>64</v>
      </c>
      <c r="J709" s="123" t="s">
        <v>65</v>
      </c>
      <c r="K709" s="123" t="s">
        <v>62</v>
      </c>
      <c r="L709" s="123" t="s">
        <v>110</v>
      </c>
      <c r="M709" s="123" t="s">
        <v>139</v>
      </c>
    </row>
    <row r="710" spans="1:13">
      <c r="A710" s="66" t="s">
        <v>112</v>
      </c>
      <c r="B710" s="136" t="s">
        <v>162</v>
      </c>
      <c r="C710" s="66" t="s">
        <v>102</v>
      </c>
      <c r="D710" s="66" t="s">
        <v>108</v>
      </c>
      <c r="E710" t="s">
        <v>129</v>
      </c>
      <c r="G710" s="123">
        <v>2.6123096698742708E-2</v>
      </c>
      <c r="H710" s="123" t="s">
        <v>63</v>
      </c>
      <c r="I710" s="123" t="s">
        <v>64</v>
      </c>
      <c r="J710" s="123" t="s">
        <v>65</v>
      </c>
      <c r="K710" s="123" t="s">
        <v>62</v>
      </c>
      <c r="L710" s="123" t="s">
        <v>110</v>
      </c>
      <c r="M710" s="123" t="s">
        <v>141</v>
      </c>
    </row>
    <row r="711" spans="1:13">
      <c r="A711" s="66" t="s">
        <v>112</v>
      </c>
      <c r="B711" s="136" t="s">
        <v>162</v>
      </c>
      <c r="C711" s="66" t="s">
        <v>102</v>
      </c>
      <c r="D711" s="66" t="s">
        <v>108</v>
      </c>
      <c r="E711" t="s">
        <v>130</v>
      </c>
      <c r="F711" s="123" t="s">
        <v>130</v>
      </c>
      <c r="G711" s="123">
        <v>3.0882889723980946E-3</v>
      </c>
      <c r="H711" s="123" t="s">
        <v>63</v>
      </c>
      <c r="I711" s="123" t="s">
        <v>64</v>
      </c>
      <c r="J711" s="123" t="s">
        <v>65</v>
      </c>
      <c r="K711" s="123" t="s">
        <v>62</v>
      </c>
      <c r="L711" s="123" t="s">
        <v>110</v>
      </c>
      <c r="M711" s="123" t="s">
        <v>142</v>
      </c>
    </row>
    <row r="712" spans="1:13">
      <c r="A712" s="66" t="s">
        <v>112</v>
      </c>
      <c r="B712" s="136" t="s">
        <v>162</v>
      </c>
      <c r="C712" s="66" t="s">
        <v>102</v>
      </c>
      <c r="D712" s="66" t="s">
        <v>108</v>
      </c>
      <c r="E712" t="s">
        <v>7</v>
      </c>
      <c r="F712" s="123" t="s">
        <v>7</v>
      </c>
      <c r="G712" s="123">
        <v>8.1634677183571678E-4</v>
      </c>
      <c r="H712" s="123" t="s">
        <v>63</v>
      </c>
      <c r="I712" s="123" t="s">
        <v>64</v>
      </c>
      <c r="J712" s="123" t="s">
        <v>65</v>
      </c>
      <c r="K712" s="123" t="s">
        <v>62</v>
      </c>
      <c r="L712" s="123" t="s">
        <v>110</v>
      </c>
      <c r="M712" s="123" t="s">
        <v>95</v>
      </c>
    </row>
    <row r="713" spans="1:13">
      <c r="A713" s="66" t="s">
        <v>112</v>
      </c>
      <c r="B713" s="136" t="s">
        <v>162</v>
      </c>
      <c r="C713" s="66" t="s">
        <v>102</v>
      </c>
      <c r="D713" s="66" t="s">
        <v>108</v>
      </c>
      <c r="E713" t="s">
        <v>131</v>
      </c>
      <c r="F713" s="123" t="s">
        <v>131</v>
      </c>
      <c r="G713" s="123">
        <v>4.6702120861285629E-4</v>
      </c>
      <c r="H713" s="123" t="s">
        <v>63</v>
      </c>
      <c r="I713" s="123" t="s">
        <v>64</v>
      </c>
      <c r="J713" s="123" t="s">
        <v>65</v>
      </c>
      <c r="K713" s="123" t="s">
        <v>62</v>
      </c>
      <c r="L713" s="123" t="s">
        <v>110</v>
      </c>
      <c r="M713" s="123" t="s">
        <v>143</v>
      </c>
    </row>
    <row r="714" spans="1:13">
      <c r="A714" s="66" t="s">
        <v>112</v>
      </c>
      <c r="B714" s="136" t="s">
        <v>162</v>
      </c>
      <c r="C714" s="66" t="s">
        <v>102</v>
      </c>
      <c r="D714" s="66" t="s">
        <v>107</v>
      </c>
      <c r="E714" t="s">
        <v>7</v>
      </c>
      <c r="F714" s="123" t="s">
        <v>8</v>
      </c>
      <c r="G714" s="123">
        <v>3.474640034220758E-9</v>
      </c>
      <c r="H714" s="123" t="s">
        <v>67</v>
      </c>
      <c r="I714" s="123" t="s">
        <v>68</v>
      </c>
      <c r="J714" s="123" t="s">
        <v>69</v>
      </c>
      <c r="K714" s="123" t="s">
        <v>62</v>
      </c>
      <c r="L714" s="123" t="s">
        <v>109</v>
      </c>
      <c r="M714" s="123" t="s">
        <v>70</v>
      </c>
    </row>
    <row r="715" spans="1:13">
      <c r="A715" s="66" t="s">
        <v>112</v>
      </c>
      <c r="B715" s="136" t="s">
        <v>162</v>
      </c>
      <c r="C715" s="66" t="s">
        <v>102</v>
      </c>
      <c r="D715" s="66" t="s">
        <v>107</v>
      </c>
      <c r="E715" t="s">
        <v>7</v>
      </c>
      <c r="F715" s="123" t="s">
        <v>12</v>
      </c>
      <c r="G715" s="123">
        <v>1.1010003221824578E-8</v>
      </c>
      <c r="H715" s="123" t="s">
        <v>67</v>
      </c>
      <c r="I715" s="123" t="s">
        <v>68</v>
      </c>
      <c r="J715" s="123" t="s">
        <v>69</v>
      </c>
      <c r="K715" s="123" t="s">
        <v>62</v>
      </c>
      <c r="L715" s="123" t="s">
        <v>109</v>
      </c>
      <c r="M715" s="123" t="s">
        <v>70</v>
      </c>
    </row>
    <row r="716" spans="1:13">
      <c r="A716" s="66" t="s">
        <v>112</v>
      </c>
      <c r="B716" s="136" t="s">
        <v>162</v>
      </c>
      <c r="C716" s="66" t="s">
        <v>102</v>
      </c>
      <c r="D716" s="66" t="s">
        <v>107</v>
      </c>
      <c r="E716" t="s">
        <v>7</v>
      </c>
      <c r="F716" s="123" t="s">
        <v>13</v>
      </c>
      <c r="G716" s="123">
        <v>2.156708674293515E-8</v>
      </c>
      <c r="H716" s="123" t="s">
        <v>67</v>
      </c>
      <c r="I716" s="123" t="s">
        <v>68</v>
      </c>
      <c r="J716" s="123" t="s">
        <v>69</v>
      </c>
      <c r="K716" s="123" t="s">
        <v>62</v>
      </c>
      <c r="L716" s="123" t="s">
        <v>109</v>
      </c>
      <c r="M716" s="123" t="s">
        <v>70</v>
      </c>
    </row>
    <row r="717" spans="1:13">
      <c r="A717" s="66" t="s">
        <v>112</v>
      </c>
      <c r="B717" s="136" t="s">
        <v>162</v>
      </c>
      <c r="C717" s="66" t="s">
        <v>102</v>
      </c>
      <c r="D717" s="66" t="s">
        <v>107</v>
      </c>
      <c r="E717" t="s">
        <v>7</v>
      </c>
      <c r="F717" s="123" t="s">
        <v>14</v>
      </c>
      <c r="G717" s="123">
        <v>3.8738081931411992E-9</v>
      </c>
      <c r="H717" s="123" t="s">
        <v>67</v>
      </c>
      <c r="I717" s="123" t="s">
        <v>68</v>
      </c>
      <c r="J717" s="123" t="s">
        <v>69</v>
      </c>
      <c r="K717" s="123" t="s">
        <v>62</v>
      </c>
      <c r="L717" s="123" t="s">
        <v>109</v>
      </c>
      <c r="M717" s="123" t="s">
        <v>70</v>
      </c>
    </row>
    <row r="718" spans="1:13">
      <c r="A718" s="66" t="s">
        <v>112</v>
      </c>
      <c r="B718" s="136" t="s">
        <v>162</v>
      </c>
      <c r="C718" s="66" t="s">
        <v>102</v>
      </c>
      <c r="D718" s="66" t="s">
        <v>107</v>
      </c>
      <c r="E718" t="s">
        <v>7</v>
      </c>
      <c r="F718" s="123" t="s">
        <v>15</v>
      </c>
      <c r="G718" s="123">
        <v>1.6784487246250865E-9</v>
      </c>
      <c r="H718" s="123" t="s">
        <v>67</v>
      </c>
      <c r="I718" s="123" t="s">
        <v>68</v>
      </c>
      <c r="J718" s="123" t="s">
        <v>69</v>
      </c>
      <c r="K718" s="123" t="s">
        <v>62</v>
      </c>
      <c r="L718" s="123" t="s">
        <v>109</v>
      </c>
      <c r="M718" s="123" t="s">
        <v>70</v>
      </c>
    </row>
    <row r="719" spans="1:13">
      <c r="A719" s="66" t="s">
        <v>112</v>
      </c>
      <c r="B719" s="136" t="s">
        <v>162</v>
      </c>
      <c r="C719" s="66" t="s">
        <v>102</v>
      </c>
      <c r="D719" s="66" t="s">
        <v>107</v>
      </c>
      <c r="E719" t="s">
        <v>7</v>
      </c>
      <c r="F719" s="123" t="s">
        <v>16</v>
      </c>
      <c r="G719" s="123">
        <v>5.3042725990250961E-8</v>
      </c>
      <c r="H719" s="123" t="s">
        <v>67</v>
      </c>
      <c r="I719" s="123" t="s">
        <v>68</v>
      </c>
      <c r="J719" s="123" t="s">
        <v>69</v>
      </c>
      <c r="K719" s="123" t="s">
        <v>62</v>
      </c>
      <c r="L719" s="123" t="s">
        <v>109</v>
      </c>
      <c r="M719" s="123" t="s">
        <v>70</v>
      </c>
    </row>
    <row r="720" spans="1:13">
      <c r="A720" s="66" t="s">
        <v>112</v>
      </c>
      <c r="B720" s="136" t="s">
        <v>162</v>
      </c>
      <c r="C720" s="66" t="s">
        <v>102</v>
      </c>
      <c r="D720" s="66" t="s">
        <v>107</v>
      </c>
      <c r="E720" t="s">
        <v>7</v>
      </c>
      <c r="F720" s="123" t="s">
        <v>17</v>
      </c>
      <c r="G720" s="123">
        <v>1.3784784978340026E-10</v>
      </c>
      <c r="H720" s="123" t="s">
        <v>67</v>
      </c>
      <c r="I720" s="123" t="s">
        <v>68</v>
      </c>
      <c r="J720" s="123" t="s">
        <v>69</v>
      </c>
      <c r="K720" s="123" t="s">
        <v>62</v>
      </c>
      <c r="L720" s="123" t="s">
        <v>109</v>
      </c>
      <c r="M720" s="123" t="s">
        <v>70</v>
      </c>
    </row>
    <row r="721" spans="1:13">
      <c r="A721" s="66" t="s">
        <v>112</v>
      </c>
      <c r="B721" s="136" t="s">
        <v>162</v>
      </c>
      <c r="C721" s="66" t="s">
        <v>102</v>
      </c>
      <c r="D721" s="66" t="s">
        <v>107</v>
      </c>
      <c r="E721" t="s">
        <v>7</v>
      </c>
      <c r="F721" s="123" t="s">
        <v>18</v>
      </c>
      <c r="G721" s="123">
        <v>3.2539191981823685E-10</v>
      </c>
      <c r="H721" s="123" t="s">
        <v>67</v>
      </c>
      <c r="I721" s="123" t="s">
        <v>68</v>
      </c>
      <c r="J721" s="123" t="s">
        <v>69</v>
      </c>
      <c r="K721" s="123" t="s">
        <v>62</v>
      </c>
      <c r="L721" s="123" t="s">
        <v>109</v>
      </c>
      <c r="M721" s="123" t="s">
        <v>70</v>
      </c>
    </row>
    <row r="722" spans="1:13">
      <c r="A722" s="66" t="s">
        <v>112</v>
      </c>
      <c r="B722" s="136" t="s">
        <v>162</v>
      </c>
      <c r="C722" s="66" t="s">
        <v>102</v>
      </c>
      <c r="D722" s="66" t="s">
        <v>107</v>
      </c>
      <c r="E722" t="s">
        <v>7</v>
      </c>
      <c r="F722" s="123" t="s">
        <v>92</v>
      </c>
      <c r="G722" s="123">
        <v>6.0963921192192471E-8</v>
      </c>
      <c r="H722" s="123" t="s">
        <v>67</v>
      </c>
      <c r="I722" s="123" t="s">
        <v>68</v>
      </c>
      <c r="J722" s="123" t="s">
        <v>69</v>
      </c>
      <c r="K722" s="123" t="s">
        <v>62</v>
      </c>
      <c r="L722" s="123" t="s">
        <v>109</v>
      </c>
      <c r="M722" s="123" t="s">
        <v>70</v>
      </c>
    </row>
    <row r="723" spans="1:13">
      <c r="A723" s="66" t="s">
        <v>112</v>
      </c>
      <c r="B723" s="136" t="s">
        <v>162</v>
      </c>
      <c r="C723" s="66" t="s">
        <v>102</v>
      </c>
      <c r="D723" s="66" t="s">
        <v>107</v>
      </c>
      <c r="E723" t="s">
        <v>7</v>
      </c>
      <c r="F723" s="123" t="s">
        <v>20</v>
      </c>
      <c r="G723" s="123">
        <v>4.816664847457738E-10</v>
      </c>
      <c r="H723" s="123" t="s">
        <v>67</v>
      </c>
      <c r="I723" s="123" t="s">
        <v>68</v>
      </c>
      <c r="J723" s="123" t="s">
        <v>69</v>
      </c>
      <c r="K723" s="123" t="s">
        <v>62</v>
      </c>
      <c r="L723" s="123" t="s">
        <v>109</v>
      </c>
      <c r="M723" s="123" t="s">
        <v>70</v>
      </c>
    </row>
    <row r="724" spans="1:13">
      <c r="A724" s="66" t="s">
        <v>112</v>
      </c>
      <c r="B724" s="136" t="s">
        <v>162</v>
      </c>
      <c r="C724" s="66" t="s">
        <v>102</v>
      </c>
      <c r="D724" s="66" t="s">
        <v>107</v>
      </c>
      <c r="E724" t="s">
        <v>7</v>
      </c>
      <c r="F724" s="123" t="s">
        <v>21</v>
      </c>
      <c r="G724" s="123">
        <v>3.0736602060614456E-5</v>
      </c>
      <c r="H724" s="123" t="s">
        <v>67</v>
      </c>
      <c r="I724" s="123" t="s">
        <v>68</v>
      </c>
      <c r="J724" s="123" t="s">
        <v>69</v>
      </c>
      <c r="K724" s="123" t="s">
        <v>62</v>
      </c>
      <c r="L724" s="123" t="s">
        <v>109</v>
      </c>
      <c r="M724" s="123" t="s">
        <v>97</v>
      </c>
    </row>
    <row r="725" spans="1:13">
      <c r="A725" s="66" t="s">
        <v>112</v>
      </c>
      <c r="B725" s="136" t="s">
        <v>162</v>
      </c>
      <c r="C725" s="66" t="s">
        <v>102</v>
      </c>
      <c r="D725" s="66" t="s">
        <v>108</v>
      </c>
      <c r="E725" t="s">
        <v>7</v>
      </c>
      <c r="F725" s="123" t="s">
        <v>8</v>
      </c>
      <c r="G725" s="123">
        <v>1.1640979917410309E-8</v>
      </c>
      <c r="H725" s="123" t="s">
        <v>67</v>
      </c>
      <c r="I725" s="123" t="s">
        <v>68</v>
      </c>
      <c r="J725" s="123" t="s">
        <v>69</v>
      </c>
      <c r="K725" s="123" t="s">
        <v>62</v>
      </c>
      <c r="L725" s="123" t="s">
        <v>110</v>
      </c>
      <c r="M725" s="123" t="s">
        <v>71</v>
      </c>
    </row>
    <row r="726" spans="1:13">
      <c r="A726" s="66" t="s">
        <v>112</v>
      </c>
      <c r="B726" s="136" t="s">
        <v>162</v>
      </c>
      <c r="C726" s="66" t="s">
        <v>102</v>
      </c>
      <c r="D726" s="66" t="s">
        <v>108</v>
      </c>
      <c r="E726" t="s">
        <v>7</v>
      </c>
      <c r="F726" s="123" t="s">
        <v>12</v>
      </c>
      <c r="G726" s="123">
        <v>3.6886476047475287E-8</v>
      </c>
      <c r="H726" s="123" t="s">
        <v>67</v>
      </c>
      <c r="I726" s="123" t="s">
        <v>68</v>
      </c>
      <c r="J726" s="123" t="s">
        <v>69</v>
      </c>
      <c r="K726" s="123" t="s">
        <v>62</v>
      </c>
      <c r="L726" s="123" t="s">
        <v>110</v>
      </c>
      <c r="M726" s="123" t="s">
        <v>71</v>
      </c>
    </row>
    <row r="727" spans="1:13">
      <c r="A727" s="66" t="s">
        <v>112</v>
      </c>
      <c r="B727" s="136" t="s">
        <v>162</v>
      </c>
      <c r="C727" s="66" t="s">
        <v>102</v>
      </c>
      <c r="D727" s="66" t="s">
        <v>108</v>
      </c>
      <c r="E727" t="s">
        <v>7</v>
      </c>
      <c r="F727" s="123" t="s">
        <v>13</v>
      </c>
      <c r="G727" s="123">
        <v>7.225554911556723E-8</v>
      </c>
      <c r="H727" s="123" t="s">
        <v>67</v>
      </c>
      <c r="I727" s="123" t="s">
        <v>68</v>
      </c>
      <c r="J727" s="123" t="s">
        <v>69</v>
      </c>
      <c r="K727" s="123" t="s">
        <v>62</v>
      </c>
      <c r="L727" s="123" t="s">
        <v>110</v>
      </c>
      <c r="M727" s="123" t="s">
        <v>71</v>
      </c>
    </row>
    <row r="728" spans="1:13">
      <c r="A728" s="66" t="s">
        <v>112</v>
      </c>
      <c r="B728" s="136" t="s">
        <v>162</v>
      </c>
      <c r="C728" s="66" t="s">
        <v>102</v>
      </c>
      <c r="D728" s="66" t="s">
        <v>108</v>
      </c>
      <c r="E728" t="s">
        <v>7</v>
      </c>
      <c r="F728" s="123" t="s">
        <v>14</v>
      </c>
      <c r="G728" s="123">
        <v>1.2978300755223256E-8</v>
      </c>
      <c r="H728" s="123" t="s">
        <v>67</v>
      </c>
      <c r="I728" s="123" t="s">
        <v>68</v>
      </c>
      <c r="J728" s="123" t="s">
        <v>69</v>
      </c>
      <c r="K728" s="123" t="s">
        <v>62</v>
      </c>
      <c r="L728" s="123" t="s">
        <v>110</v>
      </c>
      <c r="M728" s="123" t="s">
        <v>71</v>
      </c>
    </row>
    <row r="729" spans="1:13">
      <c r="A729" s="66" t="s">
        <v>112</v>
      </c>
      <c r="B729" s="136" t="s">
        <v>162</v>
      </c>
      <c r="C729" s="66" t="s">
        <v>102</v>
      </c>
      <c r="D729" s="66" t="s">
        <v>108</v>
      </c>
      <c r="E729" t="s">
        <v>7</v>
      </c>
      <c r="F729" s="123" t="s">
        <v>15</v>
      </c>
      <c r="G729" s="123">
        <v>5.6232552734474705E-9</v>
      </c>
      <c r="H729" s="123" t="s">
        <v>67</v>
      </c>
      <c r="I729" s="123" t="s">
        <v>68</v>
      </c>
      <c r="J729" s="123" t="s">
        <v>69</v>
      </c>
      <c r="K729" s="123" t="s">
        <v>62</v>
      </c>
      <c r="L729" s="123" t="s">
        <v>110</v>
      </c>
      <c r="M729" s="123" t="s">
        <v>71</v>
      </c>
    </row>
    <row r="730" spans="1:13">
      <c r="A730" s="66" t="s">
        <v>112</v>
      </c>
      <c r="B730" s="136" t="s">
        <v>162</v>
      </c>
      <c r="C730" s="66" t="s">
        <v>102</v>
      </c>
      <c r="D730" s="66" t="s">
        <v>108</v>
      </c>
      <c r="E730" t="s">
        <v>7</v>
      </c>
      <c r="F730" s="123" t="s">
        <v>16</v>
      </c>
      <c r="G730" s="123">
        <v>1.7770741772843422E-7</v>
      </c>
      <c r="H730" s="123" t="s">
        <v>67</v>
      </c>
      <c r="I730" s="123" t="s">
        <v>68</v>
      </c>
      <c r="J730" s="123" t="s">
        <v>69</v>
      </c>
      <c r="K730" s="123" t="s">
        <v>62</v>
      </c>
      <c r="L730" s="123" t="s">
        <v>110</v>
      </c>
      <c r="M730" s="123" t="s">
        <v>71</v>
      </c>
    </row>
    <row r="731" spans="1:13">
      <c r="A731" s="66" t="s">
        <v>112</v>
      </c>
      <c r="B731" s="136" t="s">
        <v>162</v>
      </c>
      <c r="C731" s="66" t="s">
        <v>102</v>
      </c>
      <c r="D731" s="66" t="s">
        <v>108</v>
      </c>
      <c r="E731" t="s">
        <v>7</v>
      </c>
      <c r="F731" s="123" t="s">
        <v>17</v>
      </c>
      <c r="G731" s="123">
        <v>4.6182742246180074E-10</v>
      </c>
      <c r="H731" s="123" t="s">
        <v>67</v>
      </c>
      <c r="I731" s="123" t="s">
        <v>68</v>
      </c>
      <c r="J731" s="123" t="s">
        <v>69</v>
      </c>
      <c r="K731" s="123" t="s">
        <v>62</v>
      </c>
      <c r="L731" s="123" t="s">
        <v>110</v>
      </c>
      <c r="M731" s="123" t="s">
        <v>71</v>
      </c>
    </row>
    <row r="732" spans="1:13">
      <c r="A732" s="66" t="s">
        <v>112</v>
      </c>
      <c r="B732" s="136" t="s">
        <v>162</v>
      </c>
      <c r="C732" s="66" t="s">
        <v>102</v>
      </c>
      <c r="D732" s="66" t="s">
        <v>108</v>
      </c>
      <c r="E732" t="s">
        <v>7</v>
      </c>
      <c r="F732" s="123" t="s">
        <v>18</v>
      </c>
      <c r="G732" s="123">
        <v>1.0901505671338329E-9</v>
      </c>
      <c r="H732" s="123" t="s">
        <v>67</v>
      </c>
      <c r="I732" s="123" t="s">
        <v>68</v>
      </c>
      <c r="J732" s="123" t="s">
        <v>69</v>
      </c>
      <c r="K732" s="123" t="s">
        <v>62</v>
      </c>
      <c r="L732" s="123" t="s">
        <v>110</v>
      </c>
      <c r="M732" s="123" t="s">
        <v>71</v>
      </c>
    </row>
    <row r="733" spans="1:13">
      <c r="A733" s="66" t="s">
        <v>112</v>
      </c>
      <c r="B733" s="136" t="s">
        <v>162</v>
      </c>
      <c r="C733" s="66" t="s">
        <v>102</v>
      </c>
      <c r="D733" s="66" t="s">
        <v>108</v>
      </c>
      <c r="E733" t="s">
        <v>7</v>
      </c>
      <c r="F733" s="123" t="s">
        <v>92</v>
      </c>
      <c r="G733" s="123">
        <v>2.0424555502022065E-7</v>
      </c>
      <c r="H733" s="123" t="s">
        <v>67</v>
      </c>
      <c r="I733" s="123" t="s">
        <v>68</v>
      </c>
      <c r="J733" s="123" t="s">
        <v>69</v>
      </c>
      <c r="K733" s="123" t="s">
        <v>62</v>
      </c>
      <c r="L733" s="123" t="s">
        <v>110</v>
      </c>
      <c r="M733" s="123" t="s">
        <v>71</v>
      </c>
    </row>
    <row r="734" spans="1:13">
      <c r="A734" s="66" t="s">
        <v>112</v>
      </c>
      <c r="B734" s="136" t="s">
        <v>162</v>
      </c>
      <c r="C734" s="66" t="s">
        <v>102</v>
      </c>
      <c r="D734" s="66" t="s">
        <v>108</v>
      </c>
      <c r="E734" t="s">
        <v>7</v>
      </c>
      <c r="F734" s="123" t="s">
        <v>20</v>
      </c>
      <c r="G734" s="123">
        <v>1.6137124480788538E-9</v>
      </c>
      <c r="H734" s="123" t="s">
        <v>67</v>
      </c>
      <c r="I734" s="123" t="s">
        <v>68</v>
      </c>
      <c r="J734" s="123" t="s">
        <v>69</v>
      </c>
      <c r="K734" s="123" t="s">
        <v>62</v>
      </c>
      <c r="L734" s="123" t="s">
        <v>110</v>
      </c>
      <c r="M734" s="123" t="s">
        <v>71</v>
      </c>
    </row>
    <row r="735" spans="1:13">
      <c r="A735" s="66" t="s">
        <v>112</v>
      </c>
      <c r="B735" s="136" t="s">
        <v>162</v>
      </c>
      <c r="C735" s="66" t="s">
        <v>102</v>
      </c>
      <c r="D735" s="66" t="s">
        <v>108</v>
      </c>
      <c r="E735" t="s">
        <v>7</v>
      </c>
      <c r="F735" s="123" t="s">
        <v>21</v>
      </c>
      <c r="G735" s="123">
        <v>1.0297589499721756E-4</v>
      </c>
      <c r="H735" s="123" t="s">
        <v>67</v>
      </c>
      <c r="I735" s="123" t="s">
        <v>68</v>
      </c>
      <c r="J735" s="123" t="s">
        <v>69</v>
      </c>
      <c r="K735" s="123" t="s">
        <v>62</v>
      </c>
      <c r="L735" s="123" t="s">
        <v>110</v>
      </c>
      <c r="M735" s="123" t="s">
        <v>97</v>
      </c>
    </row>
    <row r="736" spans="1:13">
      <c r="A736" s="66" t="s">
        <v>112</v>
      </c>
      <c r="B736" s="136" t="s">
        <v>162</v>
      </c>
      <c r="C736" s="66" t="s">
        <v>102</v>
      </c>
      <c r="D736" s="66" t="s">
        <v>107</v>
      </c>
      <c r="E736" t="s">
        <v>124</v>
      </c>
      <c r="F736" s="123" t="s">
        <v>8</v>
      </c>
      <c r="G736" s="123">
        <v>2.5953178847570857E-6</v>
      </c>
      <c r="H736" s="123" t="s">
        <v>67</v>
      </c>
      <c r="I736" s="123" t="s">
        <v>68</v>
      </c>
      <c r="J736" s="123" t="s">
        <v>69</v>
      </c>
      <c r="K736" s="123" t="s">
        <v>62</v>
      </c>
      <c r="L736" s="123" t="s">
        <v>106</v>
      </c>
      <c r="M736" s="123" t="s">
        <v>72</v>
      </c>
    </row>
    <row r="737" spans="1:13">
      <c r="A737" s="66" t="s">
        <v>112</v>
      </c>
      <c r="B737" s="136" t="s">
        <v>162</v>
      </c>
      <c r="C737" s="66" t="s">
        <v>102</v>
      </c>
      <c r="D737" s="66" t="s">
        <v>107</v>
      </c>
      <c r="E737" t="s">
        <v>124</v>
      </c>
      <c r="F737" s="123" t="s">
        <v>12</v>
      </c>
      <c r="G737" s="123">
        <v>1.554907406370946E-5</v>
      </c>
      <c r="H737" s="123" t="s">
        <v>67</v>
      </c>
      <c r="I737" s="123" t="s">
        <v>68</v>
      </c>
      <c r="J737" s="123" t="s">
        <v>69</v>
      </c>
      <c r="K737" s="123" t="s">
        <v>62</v>
      </c>
      <c r="L737" s="123" t="s">
        <v>106</v>
      </c>
      <c r="M737" s="123" t="s">
        <v>72</v>
      </c>
    </row>
    <row r="738" spans="1:13">
      <c r="A738" s="66" t="s">
        <v>112</v>
      </c>
      <c r="B738" s="136" t="s">
        <v>162</v>
      </c>
      <c r="C738" s="66" t="s">
        <v>102</v>
      </c>
      <c r="D738" s="66" t="s">
        <v>107</v>
      </c>
      <c r="E738" t="s">
        <v>124</v>
      </c>
      <c r="F738" s="123" t="s">
        <v>13</v>
      </c>
      <c r="G738" s="123">
        <v>1.326168997637515E-5</v>
      </c>
      <c r="H738" s="123" t="s">
        <v>67</v>
      </c>
      <c r="I738" s="123" t="s">
        <v>68</v>
      </c>
      <c r="J738" s="123" t="s">
        <v>69</v>
      </c>
      <c r="K738" s="123" t="s">
        <v>62</v>
      </c>
      <c r="L738" s="123" t="s">
        <v>106</v>
      </c>
      <c r="M738" s="123" t="s">
        <v>72</v>
      </c>
    </row>
    <row r="739" spans="1:13">
      <c r="A739" s="66" t="s">
        <v>112</v>
      </c>
      <c r="B739" s="136" t="s">
        <v>162</v>
      </c>
      <c r="C739" s="66" t="s">
        <v>102</v>
      </c>
      <c r="D739" s="66" t="s">
        <v>107</v>
      </c>
      <c r="E739" t="s">
        <v>124</v>
      </c>
      <c r="F739" s="123" t="s">
        <v>14</v>
      </c>
      <c r="G739" s="123">
        <v>8.1379288414474254E-7</v>
      </c>
      <c r="H739" s="123" t="s">
        <v>67</v>
      </c>
      <c r="I739" s="123" t="s">
        <v>68</v>
      </c>
      <c r="J739" s="123" t="s">
        <v>69</v>
      </c>
      <c r="K739" s="123" t="s">
        <v>62</v>
      </c>
      <c r="L739" s="123" t="s">
        <v>106</v>
      </c>
      <c r="M739" s="123" t="s">
        <v>72</v>
      </c>
    </row>
    <row r="740" spans="1:13">
      <c r="A740" s="66" t="s">
        <v>112</v>
      </c>
      <c r="B740" s="136" t="s">
        <v>162</v>
      </c>
      <c r="C740" s="66" t="s">
        <v>102</v>
      </c>
      <c r="D740" s="66" t="s">
        <v>107</v>
      </c>
      <c r="E740" t="s">
        <v>124</v>
      </c>
      <c r="F740" s="123" t="s">
        <v>15</v>
      </c>
      <c r="G740" s="123">
        <v>5.001587556486881E-7</v>
      </c>
      <c r="H740" s="123" t="s">
        <v>67</v>
      </c>
      <c r="I740" s="123" t="s">
        <v>68</v>
      </c>
      <c r="J740" s="123" t="s">
        <v>69</v>
      </c>
      <c r="K740" s="123" t="s">
        <v>62</v>
      </c>
      <c r="L740" s="123" t="s">
        <v>106</v>
      </c>
      <c r="M740" s="123" t="s">
        <v>72</v>
      </c>
    </row>
    <row r="741" spans="1:13">
      <c r="A741" s="66" t="s">
        <v>112</v>
      </c>
      <c r="B741" s="136" t="s">
        <v>162</v>
      </c>
      <c r="C741" s="66" t="s">
        <v>102</v>
      </c>
      <c r="D741" s="66" t="s">
        <v>107</v>
      </c>
      <c r="E741" t="s">
        <v>124</v>
      </c>
      <c r="F741" s="123" t="s">
        <v>16</v>
      </c>
      <c r="G741" s="123">
        <v>3.7506474744372793E-6</v>
      </c>
      <c r="H741" s="123" t="s">
        <v>67</v>
      </c>
      <c r="I741" s="123" t="s">
        <v>68</v>
      </c>
      <c r="J741" s="123" t="s">
        <v>69</v>
      </c>
      <c r="K741" s="123" t="s">
        <v>62</v>
      </c>
      <c r="L741" s="123" t="s">
        <v>106</v>
      </c>
      <c r="M741" s="123" t="s">
        <v>72</v>
      </c>
    </row>
    <row r="742" spans="1:13">
      <c r="A742" s="66" t="s">
        <v>112</v>
      </c>
      <c r="B742" s="136" t="s">
        <v>162</v>
      </c>
      <c r="C742" s="66" t="s">
        <v>102</v>
      </c>
      <c r="D742" s="66" t="s">
        <v>107</v>
      </c>
      <c r="E742" t="s">
        <v>124</v>
      </c>
      <c r="F742" s="123" t="s">
        <v>17</v>
      </c>
      <c r="G742" s="123">
        <v>9.3878203832348622E-8</v>
      </c>
      <c r="H742" s="123" t="s">
        <v>67</v>
      </c>
      <c r="I742" s="123" t="s">
        <v>68</v>
      </c>
      <c r="J742" s="123" t="s">
        <v>69</v>
      </c>
      <c r="K742" s="123" t="s">
        <v>62</v>
      </c>
      <c r="L742" s="123" t="s">
        <v>106</v>
      </c>
      <c r="M742" s="123" t="s">
        <v>72</v>
      </c>
    </row>
    <row r="743" spans="1:13">
      <c r="A743" s="66" t="s">
        <v>112</v>
      </c>
      <c r="B743" s="136" t="s">
        <v>162</v>
      </c>
      <c r="C743" s="66" t="s">
        <v>102</v>
      </c>
      <c r="D743" s="66" t="s">
        <v>107</v>
      </c>
      <c r="E743" t="s">
        <v>124</v>
      </c>
      <c r="F743" s="123" t="s">
        <v>18</v>
      </c>
      <c r="G743" s="123">
        <v>8.4268950603564698E-8</v>
      </c>
      <c r="H743" s="123" t="s">
        <v>67</v>
      </c>
      <c r="I743" s="123" t="s">
        <v>68</v>
      </c>
      <c r="J743" s="123" t="s">
        <v>69</v>
      </c>
      <c r="K743" s="123" t="s">
        <v>62</v>
      </c>
      <c r="L743" s="123" t="s">
        <v>106</v>
      </c>
      <c r="M743" s="123" t="s">
        <v>72</v>
      </c>
    </row>
    <row r="744" spans="1:13">
      <c r="A744" s="66" t="s">
        <v>112</v>
      </c>
      <c r="B744" s="136" t="s">
        <v>162</v>
      </c>
      <c r="C744" s="66" t="s">
        <v>102</v>
      </c>
      <c r="D744" s="66" t="s">
        <v>107</v>
      </c>
      <c r="E744" t="s">
        <v>124</v>
      </c>
      <c r="F744" s="123" t="s">
        <v>92</v>
      </c>
      <c r="G744" s="123">
        <v>1.1107440399230044E-5</v>
      </c>
      <c r="H744" s="123" t="s">
        <v>67</v>
      </c>
      <c r="I744" s="123" t="s">
        <v>68</v>
      </c>
      <c r="J744" s="123" t="s">
        <v>69</v>
      </c>
      <c r="K744" s="123" t="s">
        <v>62</v>
      </c>
      <c r="L744" s="123" t="s">
        <v>106</v>
      </c>
      <c r="M744" s="123" t="s">
        <v>72</v>
      </c>
    </row>
    <row r="745" spans="1:13">
      <c r="A745" s="66" t="s">
        <v>112</v>
      </c>
      <c r="B745" s="136" t="s">
        <v>162</v>
      </c>
      <c r="C745" s="66" t="s">
        <v>102</v>
      </c>
      <c r="D745" s="66" t="s">
        <v>107</v>
      </c>
      <c r="E745" t="s">
        <v>124</v>
      </c>
      <c r="F745" s="123" t="s">
        <v>20</v>
      </c>
      <c r="G745" s="123">
        <v>2.2833551464638987E-8</v>
      </c>
      <c r="H745" s="123" t="s">
        <v>67</v>
      </c>
      <c r="I745" s="123" t="s">
        <v>68</v>
      </c>
      <c r="J745" s="123" t="s">
        <v>69</v>
      </c>
      <c r="K745" s="123" t="s">
        <v>62</v>
      </c>
      <c r="L745" s="123" t="s">
        <v>106</v>
      </c>
      <c r="M745" s="123" t="s">
        <v>72</v>
      </c>
    </row>
    <row r="746" spans="1:13">
      <c r="A746" s="66" t="s">
        <v>112</v>
      </c>
      <c r="B746" s="136" t="s">
        <v>162</v>
      </c>
      <c r="C746" s="66" t="s">
        <v>102</v>
      </c>
      <c r="D746" s="66" t="s">
        <v>107</v>
      </c>
      <c r="E746" t="s">
        <v>124</v>
      </c>
      <c r="F746" s="123" t="s">
        <v>21</v>
      </c>
      <c r="G746" s="123">
        <v>2.8637586295537495E-3</v>
      </c>
      <c r="H746" s="123" t="s">
        <v>67</v>
      </c>
      <c r="I746" s="123" t="s">
        <v>68</v>
      </c>
      <c r="J746" s="123" t="s">
        <v>69</v>
      </c>
      <c r="K746" s="123" t="s">
        <v>62</v>
      </c>
      <c r="L746" s="123" t="s">
        <v>106</v>
      </c>
      <c r="M746" s="123" t="s">
        <v>118</v>
      </c>
    </row>
    <row r="747" spans="1:13">
      <c r="A747" s="66" t="s">
        <v>112</v>
      </c>
      <c r="B747" s="136" t="s">
        <v>162</v>
      </c>
      <c r="C747" s="66" t="s">
        <v>102</v>
      </c>
      <c r="D747" s="66" t="s">
        <v>107</v>
      </c>
      <c r="E747" t="s">
        <v>124</v>
      </c>
      <c r="F747" s="123" t="s">
        <v>103</v>
      </c>
      <c r="G747" s="123">
        <v>2.0442400679647918E-4</v>
      </c>
      <c r="H747" s="123" t="s">
        <v>67</v>
      </c>
      <c r="I747" s="123" t="s">
        <v>68</v>
      </c>
      <c r="J747" s="123" t="s">
        <v>69</v>
      </c>
      <c r="K747" s="123" t="s">
        <v>62</v>
      </c>
      <c r="L747" s="123" t="s">
        <v>106</v>
      </c>
      <c r="M747" s="123" t="s">
        <v>72</v>
      </c>
    </row>
    <row r="748" spans="1:13">
      <c r="A748" s="66" t="s">
        <v>112</v>
      </c>
      <c r="B748" s="136" t="s">
        <v>162</v>
      </c>
      <c r="C748" s="66" t="s">
        <v>102</v>
      </c>
      <c r="D748" s="66" t="s">
        <v>146</v>
      </c>
      <c r="E748" t="s">
        <v>124</v>
      </c>
      <c r="F748" s="123" t="s">
        <v>8</v>
      </c>
      <c r="G748" s="123">
        <v>2.495568621451704E-7</v>
      </c>
      <c r="H748" s="123" t="s">
        <v>67</v>
      </c>
      <c r="I748" s="123" t="s">
        <v>68</v>
      </c>
      <c r="J748" s="123" t="s">
        <v>69</v>
      </c>
      <c r="K748" s="123" t="s">
        <v>62</v>
      </c>
      <c r="L748" s="123" t="s">
        <v>115</v>
      </c>
      <c r="M748" s="123" t="s">
        <v>72</v>
      </c>
    </row>
    <row r="749" spans="1:13">
      <c r="A749" s="66" t="s">
        <v>112</v>
      </c>
      <c r="B749" s="136" t="s">
        <v>162</v>
      </c>
      <c r="C749" s="66" t="s">
        <v>102</v>
      </c>
      <c r="D749" s="66" t="s">
        <v>146</v>
      </c>
      <c r="E749" t="s">
        <v>124</v>
      </c>
      <c r="F749" s="123" t="s">
        <v>12</v>
      </c>
      <c r="G749" s="123">
        <v>1.4379284907841016E-6</v>
      </c>
      <c r="H749" s="123" t="s">
        <v>67</v>
      </c>
      <c r="I749" s="123" t="s">
        <v>68</v>
      </c>
      <c r="J749" s="123" t="s">
        <v>69</v>
      </c>
      <c r="K749" s="123" t="s">
        <v>62</v>
      </c>
      <c r="L749" s="123" t="s">
        <v>113</v>
      </c>
      <c r="M749" s="123" t="s">
        <v>72</v>
      </c>
    </row>
    <row r="750" spans="1:13">
      <c r="A750" s="66" t="s">
        <v>112</v>
      </c>
      <c r="B750" s="136" t="s">
        <v>162</v>
      </c>
      <c r="C750" s="66" t="s">
        <v>102</v>
      </c>
      <c r="D750" s="66" t="s">
        <v>146</v>
      </c>
      <c r="E750" t="s">
        <v>124</v>
      </c>
      <c r="F750" s="123" t="s">
        <v>13</v>
      </c>
      <c r="G750" s="123">
        <v>1.703546897010856E-6</v>
      </c>
      <c r="H750" s="123" t="s">
        <v>67</v>
      </c>
      <c r="I750" s="123" t="s">
        <v>68</v>
      </c>
      <c r="J750" s="123" t="s">
        <v>69</v>
      </c>
      <c r="K750" s="123" t="s">
        <v>62</v>
      </c>
      <c r="L750" s="123" t="s">
        <v>113</v>
      </c>
      <c r="M750" s="123" t="s">
        <v>72</v>
      </c>
    </row>
    <row r="751" spans="1:13">
      <c r="A751" s="66" t="s">
        <v>112</v>
      </c>
      <c r="B751" s="136" t="s">
        <v>162</v>
      </c>
      <c r="C751" s="66" t="s">
        <v>102</v>
      </c>
      <c r="D751" s="66" t="s">
        <v>146</v>
      </c>
      <c r="E751" t="s">
        <v>124</v>
      </c>
      <c r="F751" s="123" t="s">
        <v>14</v>
      </c>
      <c r="G751" s="123">
        <v>1.4547187044399021E-7</v>
      </c>
      <c r="H751" s="123" t="s">
        <v>67</v>
      </c>
      <c r="I751" s="123" t="s">
        <v>68</v>
      </c>
      <c r="J751" s="123" t="s">
        <v>69</v>
      </c>
      <c r="K751" s="123" t="s">
        <v>62</v>
      </c>
      <c r="L751" s="123" t="s">
        <v>113</v>
      </c>
      <c r="M751" s="123" t="s">
        <v>72</v>
      </c>
    </row>
    <row r="752" spans="1:13">
      <c r="A752" s="66" t="s">
        <v>112</v>
      </c>
      <c r="B752" s="136" t="s">
        <v>162</v>
      </c>
      <c r="C752" s="66" t="s">
        <v>102</v>
      </c>
      <c r="D752" s="66" t="s">
        <v>146</v>
      </c>
      <c r="E752" t="s">
        <v>124</v>
      </c>
      <c r="F752" s="123" t="s">
        <v>15</v>
      </c>
      <c r="G752" s="123">
        <v>1.2713413537433265E-7</v>
      </c>
      <c r="H752" s="123" t="s">
        <v>67</v>
      </c>
      <c r="I752" s="123" t="s">
        <v>68</v>
      </c>
      <c r="J752" s="123" t="s">
        <v>69</v>
      </c>
      <c r="K752" s="123" t="s">
        <v>62</v>
      </c>
      <c r="L752" s="123" t="s">
        <v>113</v>
      </c>
      <c r="M752" s="123" t="s">
        <v>72</v>
      </c>
    </row>
    <row r="753" spans="1:13">
      <c r="A753" s="66" t="s">
        <v>112</v>
      </c>
      <c r="B753" s="136" t="s">
        <v>162</v>
      </c>
      <c r="C753" s="66" t="s">
        <v>102</v>
      </c>
      <c r="D753" s="66" t="s">
        <v>146</v>
      </c>
      <c r="E753" t="s">
        <v>124</v>
      </c>
      <c r="F753" s="123" t="s">
        <v>16</v>
      </c>
      <c r="G753" s="123">
        <v>5.5193923828637612E-7</v>
      </c>
      <c r="H753" s="123" t="s">
        <v>67</v>
      </c>
      <c r="I753" s="123" t="s">
        <v>68</v>
      </c>
      <c r="J753" s="123" t="s">
        <v>69</v>
      </c>
      <c r="K753" s="123" t="s">
        <v>62</v>
      </c>
      <c r="L753" s="123" t="s">
        <v>113</v>
      </c>
      <c r="M753" s="123" t="s">
        <v>72</v>
      </c>
    </row>
    <row r="754" spans="1:13">
      <c r="A754" s="66" t="s">
        <v>112</v>
      </c>
      <c r="B754" s="136" t="s">
        <v>162</v>
      </c>
      <c r="C754" s="66" t="s">
        <v>102</v>
      </c>
      <c r="D754" s="66" t="s">
        <v>146</v>
      </c>
      <c r="E754" t="s">
        <v>124</v>
      </c>
      <c r="F754" s="123" t="s">
        <v>17</v>
      </c>
      <c r="G754" s="123">
        <v>2.6270277779678587E-8</v>
      </c>
      <c r="H754" s="123" t="s">
        <v>67</v>
      </c>
      <c r="I754" s="123" t="s">
        <v>68</v>
      </c>
      <c r="J754" s="123" t="s">
        <v>69</v>
      </c>
      <c r="K754" s="123" t="s">
        <v>62</v>
      </c>
      <c r="L754" s="123" t="s">
        <v>113</v>
      </c>
      <c r="M754" s="123" t="s">
        <v>72</v>
      </c>
    </row>
    <row r="755" spans="1:13">
      <c r="A755" s="66" t="s">
        <v>112</v>
      </c>
      <c r="B755" s="136" t="s">
        <v>162</v>
      </c>
      <c r="C755" s="66" t="s">
        <v>102</v>
      </c>
      <c r="D755" s="66" t="s">
        <v>146</v>
      </c>
      <c r="E755" t="s">
        <v>124</v>
      </c>
      <c r="F755" s="123" t="s">
        <v>18</v>
      </c>
      <c r="G755" s="123">
        <v>5.5216916067476356E-8</v>
      </c>
      <c r="H755" s="123" t="s">
        <v>67</v>
      </c>
      <c r="I755" s="123" t="s">
        <v>68</v>
      </c>
      <c r="J755" s="123" t="s">
        <v>69</v>
      </c>
      <c r="K755" s="123" t="s">
        <v>62</v>
      </c>
      <c r="L755" s="123" t="s">
        <v>113</v>
      </c>
      <c r="M755" s="123" t="s">
        <v>72</v>
      </c>
    </row>
    <row r="756" spans="1:13">
      <c r="A756" s="66" t="s">
        <v>112</v>
      </c>
      <c r="B756" s="136" t="s">
        <v>162</v>
      </c>
      <c r="C756" s="66" t="s">
        <v>102</v>
      </c>
      <c r="D756" s="66" t="s">
        <v>146</v>
      </c>
      <c r="E756" t="s">
        <v>124</v>
      </c>
      <c r="F756" s="123" t="s">
        <v>92</v>
      </c>
      <c r="G756" s="123">
        <v>6.4977926111250994E-6</v>
      </c>
      <c r="H756" s="123" t="s">
        <v>67</v>
      </c>
      <c r="I756" s="123" t="s">
        <v>68</v>
      </c>
      <c r="J756" s="123" t="s">
        <v>69</v>
      </c>
      <c r="K756" s="123" t="s">
        <v>62</v>
      </c>
      <c r="L756" s="123" t="s">
        <v>113</v>
      </c>
      <c r="M756" s="123" t="s">
        <v>72</v>
      </c>
    </row>
    <row r="757" spans="1:13">
      <c r="A757" s="66" t="s">
        <v>112</v>
      </c>
      <c r="B757" s="136" t="s">
        <v>162</v>
      </c>
      <c r="C757" s="66" t="s">
        <v>102</v>
      </c>
      <c r="D757" s="66" t="s">
        <v>146</v>
      </c>
      <c r="E757" t="s">
        <v>124</v>
      </c>
      <c r="F757" s="123" t="s">
        <v>20</v>
      </c>
      <c r="G757" s="123">
        <v>1.6662450038247791E-8</v>
      </c>
      <c r="H757" s="123" t="s">
        <v>67</v>
      </c>
      <c r="I757" s="123" t="s">
        <v>68</v>
      </c>
      <c r="J757" s="123" t="s">
        <v>69</v>
      </c>
      <c r="K757" s="123" t="s">
        <v>62</v>
      </c>
      <c r="L757" s="123" t="s">
        <v>113</v>
      </c>
      <c r="M757" s="123" t="s">
        <v>72</v>
      </c>
    </row>
    <row r="758" spans="1:13">
      <c r="A758" s="66" t="s">
        <v>112</v>
      </c>
      <c r="B758" s="136" t="s">
        <v>162</v>
      </c>
      <c r="C758" s="66" t="s">
        <v>102</v>
      </c>
      <c r="D758" s="66" t="s">
        <v>146</v>
      </c>
      <c r="E758" t="s">
        <v>124</v>
      </c>
      <c r="F758" s="123" t="s">
        <v>21</v>
      </c>
      <c r="G758" s="123">
        <v>1.908289746729267E-3</v>
      </c>
      <c r="H758" s="123" t="s">
        <v>67</v>
      </c>
      <c r="I758" s="123" t="s">
        <v>68</v>
      </c>
      <c r="J758" s="123" t="s">
        <v>69</v>
      </c>
      <c r="K758" s="123" t="s">
        <v>62</v>
      </c>
      <c r="L758" s="123" t="s">
        <v>113</v>
      </c>
      <c r="M758" s="123" t="s">
        <v>119</v>
      </c>
    </row>
    <row r="759" spans="1:13">
      <c r="A759" s="66" t="s">
        <v>112</v>
      </c>
      <c r="B759" s="136" t="s">
        <v>162</v>
      </c>
      <c r="C759" s="66" t="s">
        <v>102</v>
      </c>
      <c r="D759" s="66" t="s">
        <v>146</v>
      </c>
      <c r="E759" t="s">
        <v>124</v>
      </c>
      <c r="F759" s="123" t="s">
        <v>103</v>
      </c>
      <c r="G759" s="123">
        <v>9.1306961293816243E-6</v>
      </c>
      <c r="H759" s="123" t="s">
        <v>67</v>
      </c>
      <c r="I759" s="123" t="s">
        <v>68</v>
      </c>
      <c r="J759" s="123" t="s">
        <v>69</v>
      </c>
      <c r="K759" s="123" t="s">
        <v>62</v>
      </c>
      <c r="L759" s="123" t="s">
        <v>113</v>
      </c>
      <c r="M759" s="123" t="s">
        <v>72</v>
      </c>
    </row>
    <row r="760" spans="1:13">
      <c r="A760" s="66" t="s">
        <v>112</v>
      </c>
      <c r="B760" s="136" t="s">
        <v>162</v>
      </c>
      <c r="C760" s="66" t="s">
        <v>102</v>
      </c>
      <c r="D760" s="66" t="s">
        <v>125</v>
      </c>
      <c r="E760" t="s">
        <v>124</v>
      </c>
      <c r="F760" s="123" t="s">
        <v>8</v>
      </c>
      <c r="G760" s="123">
        <v>4.1706161137440768E-6</v>
      </c>
      <c r="H760" s="123" t="s">
        <v>67</v>
      </c>
      <c r="I760" s="123" t="s">
        <v>68</v>
      </c>
      <c r="J760" s="123" t="s">
        <v>69</v>
      </c>
      <c r="K760" s="123" t="s">
        <v>62</v>
      </c>
      <c r="L760" s="123" t="s">
        <v>114</v>
      </c>
      <c r="M760" s="123" t="s">
        <v>72</v>
      </c>
    </row>
    <row r="761" spans="1:13">
      <c r="A761" s="66" t="s">
        <v>112</v>
      </c>
      <c r="B761" s="136" t="s">
        <v>162</v>
      </c>
      <c r="C761" s="66" t="s">
        <v>102</v>
      </c>
      <c r="D761" s="66" t="s">
        <v>125</v>
      </c>
      <c r="E761" t="s">
        <v>124</v>
      </c>
      <c r="F761" s="123" t="s">
        <v>12</v>
      </c>
      <c r="G761" s="123">
        <v>1.1374407582938388E-6</v>
      </c>
      <c r="H761" s="123" t="s">
        <v>67</v>
      </c>
      <c r="I761" s="123" t="s">
        <v>68</v>
      </c>
      <c r="J761" s="123" t="s">
        <v>69</v>
      </c>
      <c r="K761" s="123" t="s">
        <v>62</v>
      </c>
      <c r="L761" s="123" t="s">
        <v>114</v>
      </c>
      <c r="M761" s="123" t="s">
        <v>72</v>
      </c>
    </row>
    <row r="762" spans="1:13">
      <c r="A762" s="66" t="s">
        <v>112</v>
      </c>
      <c r="B762" s="136" t="s">
        <v>162</v>
      </c>
      <c r="C762" s="66" t="s">
        <v>102</v>
      </c>
      <c r="D762" s="66" t="s">
        <v>125</v>
      </c>
      <c r="E762" t="s">
        <v>124</v>
      </c>
      <c r="F762" s="123" t="s">
        <v>13</v>
      </c>
      <c r="G762" s="123">
        <v>1.4654028436018959E-6</v>
      </c>
      <c r="H762" s="123" t="s">
        <v>67</v>
      </c>
      <c r="I762" s="123" t="s">
        <v>68</v>
      </c>
      <c r="J762" s="123" t="s">
        <v>69</v>
      </c>
      <c r="K762" s="123" t="s">
        <v>62</v>
      </c>
      <c r="L762" s="123" t="s">
        <v>114</v>
      </c>
      <c r="M762" s="123" t="s">
        <v>72</v>
      </c>
    </row>
    <row r="763" spans="1:13">
      <c r="A763" s="66" t="s">
        <v>112</v>
      </c>
      <c r="B763" s="136" t="s">
        <v>162</v>
      </c>
      <c r="C763" s="66" t="s">
        <v>102</v>
      </c>
      <c r="D763" s="66" t="s">
        <v>125</v>
      </c>
      <c r="E763" t="s">
        <v>124</v>
      </c>
      <c r="F763" s="123" t="s">
        <v>14</v>
      </c>
      <c r="G763" s="123">
        <v>1.8957345971563982E-8</v>
      </c>
      <c r="H763" s="123" t="s">
        <v>67</v>
      </c>
      <c r="I763" s="123" t="s">
        <v>68</v>
      </c>
      <c r="J763" s="123" t="s">
        <v>69</v>
      </c>
      <c r="K763" s="123" t="s">
        <v>62</v>
      </c>
      <c r="L763" s="123" t="s">
        <v>114</v>
      </c>
      <c r="M763" s="123" t="s">
        <v>72</v>
      </c>
    </row>
    <row r="764" spans="1:13">
      <c r="A764" s="66" t="s">
        <v>112</v>
      </c>
      <c r="B764" s="136" t="s">
        <v>162</v>
      </c>
      <c r="C764" s="66" t="s">
        <v>102</v>
      </c>
      <c r="D764" s="66" t="s">
        <v>125</v>
      </c>
      <c r="E764" t="s">
        <v>124</v>
      </c>
      <c r="F764" s="123" t="s">
        <v>15</v>
      </c>
      <c r="G764" s="123">
        <v>9.4786729857819912E-9</v>
      </c>
      <c r="H764" s="123" t="s">
        <v>67</v>
      </c>
      <c r="I764" s="123" t="s">
        <v>68</v>
      </c>
      <c r="J764" s="123" t="s">
        <v>69</v>
      </c>
      <c r="K764" s="123" t="s">
        <v>62</v>
      </c>
      <c r="L764" s="123" t="s">
        <v>114</v>
      </c>
      <c r="M764" s="123" t="s">
        <v>72</v>
      </c>
    </row>
    <row r="765" spans="1:13">
      <c r="A765" s="66" t="s">
        <v>112</v>
      </c>
      <c r="B765" s="136" t="s">
        <v>162</v>
      </c>
      <c r="C765" s="66" t="s">
        <v>102</v>
      </c>
      <c r="D765" s="66" t="s">
        <v>125</v>
      </c>
      <c r="E765" t="s">
        <v>124</v>
      </c>
      <c r="F765" s="123" t="s">
        <v>16</v>
      </c>
      <c r="G765" s="123">
        <v>9.5630331753554509E-6</v>
      </c>
      <c r="H765" s="123" t="s">
        <v>67</v>
      </c>
      <c r="I765" s="123" t="s">
        <v>68</v>
      </c>
      <c r="J765" s="123" t="s">
        <v>69</v>
      </c>
      <c r="K765" s="123" t="s">
        <v>62</v>
      </c>
      <c r="L765" s="123" t="s">
        <v>114</v>
      </c>
      <c r="M765" s="123" t="s">
        <v>72</v>
      </c>
    </row>
    <row r="766" spans="1:13">
      <c r="A766" s="66" t="s">
        <v>112</v>
      </c>
      <c r="B766" s="136" t="s">
        <v>162</v>
      </c>
      <c r="C766" s="66" t="s">
        <v>102</v>
      </c>
      <c r="D766" s="66" t="s">
        <v>125</v>
      </c>
      <c r="E766" t="s">
        <v>124</v>
      </c>
      <c r="F766" s="123" t="s">
        <v>17</v>
      </c>
      <c r="G766" s="123">
        <v>0</v>
      </c>
      <c r="H766" s="123" t="s">
        <v>67</v>
      </c>
      <c r="I766" s="123" t="s">
        <v>68</v>
      </c>
      <c r="J766" s="123" t="s">
        <v>69</v>
      </c>
      <c r="K766" s="123" t="s">
        <v>62</v>
      </c>
      <c r="L766" s="123" t="s">
        <v>114</v>
      </c>
      <c r="M766" s="123" t="s">
        <v>72</v>
      </c>
    </row>
    <row r="767" spans="1:13">
      <c r="A767" s="66" t="s">
        <v>112</v>
      </c>
      <c r="B767" s="136" t="s">
        <v>162</v>
      </c>
      <c r="C767" s="66" t="s">
        <v>102</v>
      </c>
      <c r="D767" s="66" t="s">
        <v>125</v>
      </c>
      <c r="E767" t="s">
        <v>124</v>
      </c>
      <c r="F767" s="123" t="s">
        <v>18</v>
      </c>
      <c r="G767" s="123">
        <v>0</v>
      </c>
      <c r="H767" s="123" t="s">
        <v>67</v>
      </c>
      <c r="I767" s="123" t="s">
        <v>68</v>
      </c>
      <c r="J767" s="123" t="s">
        <v>69</v>
      </c>
      <c r="K767" s="123" t="s">
        <v>62</v>
      </c>
      <c r="L767" s="123" t="s">
        <v>114</v>
      </c>
      <c r="M767" s="123" t="s">
        <v>72</v>
      </c>
    </row>
    <row r="768" spans="1:13">
      <c r="A768" s="66" t="s">
        <v>112</v>
      </c>
      <c r="B768" s="136" t="s">
        <v>162</v>
      </c>
      <c r="C768" s="66" t="s">
        <v>102</v>
      </c>
      <c r="D768" s="66" t="s">
        <v>125</v>
      </c>
      <c r="E768" t="s">
        <v>124</v>
      </c>
      <c r="F768" s="123" t="s">
        <v>92</v>
      </c>
      <c r="G768" s="123">
        <v>0</v>
      </c>
      <c r="H768" s="123" t="s">
        <v>67</v>
      </c>
      <c r="I768" s="123" t="s">
        <v>68</v>
      </c>
      <c r="J768" s="123" t="s">
        <v>69</v>
      </c>
      <c r="K768" s="123" t="s">
        <v>62</v>
      </c>
      <c r="L768" s="123" t="s">
        <v>114</v>
      </c>
      <c r="M768" s="123" t="s">
        <v>72</v>
      </c>
    </row>
    <row r="769" spans="1:13">
      <c r="A769" s="66" t="s">
        <v>112</v>
      </c>
      <c r="B769" s="136" t="s">
        <v>162</v>
      </c>
      <c r="C769" s="66" t="s">
        <v>102</v>
      </c>
      <c r="D769" s="66" t="s">
        <v>125</v>
      </c>
      <c r="E769" t="s">
        <v>124</v>
      </c>
      <c r="F769" s="123" t="s">
        <v>20</v>
      </c>
      <c r="G769" s="123">
        <v>0</v>
      </c>
      <c r="H769" s="123" t="s">
        <v>67</v>
      </c>
      <c r="I769" s="123" t="s">
        <v>68</v>
      </c>
      <c r="J769" s="123" t="s">
        <v>69</v>
      </c>
      <c r="K769" s="123" t="s">
        <v>62</v>
      </c>
      <c r="L769" s="123" t="s">
        <v>114</v>
      </c>
      <c r="M769" s="123" t="s">
        <v>72</v>
      </c>
    </row>
    <row r="770" spans="1:13">
      <c r="A770" s="66" t="s">
        <v>112</v>
      </c>
      <c r="B770" s="136" t="s">
        <v>162</v>
      </c>
      <c r="C770" s="66" t="s">
        <v>102</v>
      </c>
      <c r="D770" s="66" t="s">
        <v>125</v>
      </c>
      <c r="E770" t="s">
        <v>124</v>
      </c>
      <c r="F770" s="123" t="s">
        <v>21</v>
      </c>
      <c r="G770" s="123">
        <v>5.0968940884982576E-4</v>
      </c>
      <c r="H770" s="123" t="s">
        <v>67</v>
      </c>
      <c r="I770" s="123" t="s">
        <v>68</v>
      </c>
      <c r="J770" s="123" t="s">
        <v>69</v>
      </c>
      <c r="K770" s="123" t="s">
        <v>62</v>
      </c>
      <c r="L770" s="123" t="s">
        <v>114</v>
      </c>
      <c r="M770" s="123" t="s">
        <v>119</v>
      </c>
    </row>
    <row r="771" spans="1:13">
      <c r="A771" s="66" t="s">
        <v>112</v>
      </c>
      <c r="B771" s="136" t="s">
        <v>162</v>
      </c>
      <c r="C771" s="66" t="s">
        <v>102</v>
      </c>
      <c r="D771" s="66" t="s">
        <v>125</v>
      </c>
      <c r="E771" t="s">
        <v>124</v>
      </c>
      <c r="F771" s="123" t="s">
        <v>103</v>
      </c>
      <c r="G771" s="123">
        <v>0</v>
      </c>
      <c r="H771" s="123" t="s">
        <v>67</v>
      </c>
      <c r="I771" s="123" t="s">
        <v>68</v>
      </c>
      <c r="J771" s="123" t="s">
        <v>69</v>
      </c>
      <c r="K771" s="123" t="s">
        <v>62</v>
      </c>
      <c r="L771" s="123" t="s">
        <v>114</v>
      </c>
      <c r="M771" s="123" t="s">
        <v>72</v>
      </c>
    </row>
    <row r="772" spans="1:13">
      <c r="A772" s="66" t="s">
        <v>160</v>
      </c>
      <c r="B772" s="136" t="s">
        <v>162</v>
      </c>
      <c r="C772" s="66" t="s">
        <v>102</v>
      </c>
      <c r="D772" s="66" t="s">
        <v>107</v>
      </c>
      <c r="E772" t="s">
        <v>126</v>
      </c>
      <c r="F772" s="127" t="s">
        <v>126</v>
      </c>
      <c r="G772" s="123">
        <f>0.48*G632+0.52*G702</f>
        <v>2.4958814905939403E-4</v>
      </c>
      <c r="H772" s="66" t="s">
        <v>63</v>
      </c>
      <c r="I772" s="66" t="s">
        <v>64</v>
      </c>
      <c r="J772" s="66" t="s">
        <v>65</v>
      </c>
      <c r="K772" s="127" t="s">
        <v>62</v>
      </c>
      <c r="L772" s="66" t="s">
        <v>109</v>
      </c>
      <c r="M772" s="66" t="s">
        <v>167</v>
      </c>
    </row>
    <row r="773" spans="1:13">
      <c r="A773" s="66" t="s">
        <v>159</v>
      </c>
      <c r="B773" s="136" t="s">
        <v>162</v>
      </c>
      <c r="C773" s="66" t="s">
        <v>102</v>
      </c>
      <c r="D773" s="66" t="s">
        <v>107</v>
      </c>
      <c r="E773" t="s">
        <v>127</v>
      </c>
      <c r="F773" s="127" t="s">
        <v>127</v>
      </c>
      <c r="G773" s="123">
        <f t="shared" ref="G773:G836" si="6">0.48*G633+0.52*G703</f>
        <v>2.745469639653335E-3</v>
      </c>
      <c r="H773" s="66" t="s">
        <v>63</v>
      </c>
      <c r="I773" s="66" t="s">
        <v>64</v>
      </c>
      <c r="J773" s="66" t="s">
        <v>65</v>
      </c>
      <c r="K773" s="127" t="s">
        <v>62</v>
      </c>
      <c r="L773" s="66" t="s">
        <v>109</v>
      </c>
      <c r="M773" s="66" t="s">
        <v>168</v>
      </c>
    </row>
    <row r="774" spans="1:13">
      <c r="A774" s="66" t="s">
        <v>159</v>
      </c>
      <c r="B774" s="136" t="s">
        <v>162</v>
      </c>
      <c r="C774" s="66" t="s">
        <v>102</v>
      </c>
      <c r="D774" s="66" t="s">
        <v>107</v>
      </c>
      <c r="E774" t="s">
        <v>128</v>
      </c>
      <c r="F774" s="127" t="s">
        <v>128</v>
      </c>
      <c r="G774" s="123">
        <f t="shared" si="6"/>
        <v>2.4958814905939403E-4</v>
      </c>
      <c r="H774" s="66" t="s">
        <v>63</v>
      </c>
      <c r="I774" s="66" t="s">
        <v>64</v>
      </c>
      <c r="J774" s="66" t="s">
        <v>65</v>
      </c>
      <c r="K774" s="127" t="s">
        <v>62</v>
      </c>
      <c r="L774" s="66" t="s">
        <v>109</v>
      </c>
      <c r="M774" s="66" t="s">
        <v>169</v>
      </c>
    </row>
    <row r="775" spans="1:13">
      <c r="A775" s="66" t="s">
        <v>159</v>
      </c>
      <c r="B775" s="136" t="s">
        <v>162</v>
      </c>
      <c r="C775" s="66" t="s">
        <v>102</v>
      </c>
      <c r="D775" s="66" t="s">
        <v>107</v>
      </c>
      <c r="E775" t="s">
        <v>129</v>
      </c>
      <c r="F775" s="127" t="s">
        <v>129</v>
      </c>
      <c r="G775" s="123">
        <f t="shared" si="6"/>
        <v>2.1464580819107883E-2</v>
      </c>
      <c r="H775" s="66" t="s">
        <v>63</v>
      </c>
      <c r="I775" s="66" t="s">
        <v>64</v>
      </c>
      <c r="J775" s="66" t="s">
        <v>65</v>
      </c>
      <c r="K775" s="127" t="s">
        <v>62</v>
      </c>
      <c r="L775" s="66" t="s">
        <v>109</v>
      </c>
      <c r="M775" s="66" t="s">
        <v>170</v>
      </c>
    </row>
    <row r="776" spans="1:13">
      <c r="A776" s="66" t="s">
        <v>159</v>
      </c>
      <c r="B776" s="136" t="s">
        <v>162</v>
      </c>
      <c r="C776" s="66" t="s">
        <v>102</v>
      </c>
      <c r="D776" s="66" t="s">
        <v>107</v>
      </c>
      <c r="E776" t="s">
        <v>130</v>
      </c>
      <c r="F776" s="127" t="s">
        <v>130</v>
      </c>
      <c r="G776" s="123">
        <f t="shared" si="6"/>
        <v>1.5471055042627082E-3</v>
      </c>
      <c r="H776" s="66" t="s">
        <v>63</v>
      </c>
      <c r="I776" s="66" t="s">
        <v>64</v>
      </c>
      <c r="J776" s="66" t="s">
        <v>65</v>
      </c>
      <c r="K776" s="127" t="s">
        <v>62</v>
      </c>
      <c r="L776" s="66" t="s">
        <v>109</v>
      </c>
      <c r="M776" s="66" t="s">
        <v>171</v>
      </c>
    </row>
    <row r="777" spans="1:13">
      <c r="A777" s="66" t="s">
        <v>159</v>
      </c>
      <c r="B777" s="136" t="s">
        <v>162</v>
      </c>
      <c r="C777" s="66" t="s">
        <v>102</v>
      </c>
      <c r="D777" s="66" t="s">
        <v>107</v>
      </c>
      <c r="E777" t="s">
        <v>7</v>
      </c>
      <c r="F777" s="127" t="s">
        <v>7</v>
      </c>
      <c r="G777" s="123">
        <f t="shared" si="6"/>
        <v>2.4958814905938861E-4</v>
      </c>
      <c r="H777" s="66" t="s">
        <v>63</v>
      </c>
      <c r="I777" s="66" t="s">
        <v>64</v>
      </c>
      <c r="J777" s="66" t="s">
        <v>65</v>
      </c>
      <c r="K777" s="127" t="s">
        <v>62</v>
      </c>
      <c r="L777" s="66" t="s">
        <v>109</v>
      </c>
      <c r="M777" s="66" t="s">
        <v>172</v>
      </c>
    </row>
    <row r="778" spans="1:13">
      <c r="A778" s="66" t="s">
        <v>159</v>
      </c>
      <c r="B778" s="136" t="s">
        <v>162</v>
      </c>
      <c r="C778" s="66" t="s">
        <v>102</v>
      </c>
      <c r="D778" s="66" t="s">
        <v>107</v>
      </c>
      <c r="E778" t="s">
        <v>131</v>
      </c>
      <c r="F778" s="127" t="s">
        <v>131</v>
      </c>
      <c r="G778" s="123">
        <f t="shared" si="6"/>
        <v>1.0455976781043109E-2</v>
      </c>
      <c r="H778" s="66" t="s">
        <v>63</v>
      </c>
      <c r="I778" s="66" t="s">
        <v>64</v>
      </c>
      <c r="J778" s="66" t="s">
        <v>65</v>
      </c>
      <c r="K778" s="127" t="s">
        <v>62</v>
      </c>
      <c r="L778" s="66" t="s">
        <v>109</v>
      </c>
      <c r="M778" s="66" t="s">
        <v>173</v>
      </c>
    </row>
    <row r="779" spans="1:13">
      <c r="A779" s="66" t="s">
        <v>159</v>
      </c>
      <c r="B779" s="136" t="s">
        <v>162</v>
      </c>
      <c r="C779" s="66" t="s">
        <v>102</v>
      </c>
      <c r="D779" s="66" t="s">
        <v>108</v>
      </c>
      <c r="E779" t="s">
        <v>127</v>
      </c>
      <c r="F779" s="127" t="s">
        <v>127</v>
      </c>
      <c r="G779" s="123">
        <f t="shared" si="6"/>
        <v>2.7211559061190326E-4</v>
      </c>
      <c r="H779" s="66" t="s">
        <v>63</v>
      </c>
      <c r="I779" s="66" t="s">
        <v>64</v>
      </c>
      <c r="J779" s="66" t="s">
        <v>65</v>
      </c>
      <c r="K779" s="127" t="s">
        <v>62</v>
      </c>
      <c r="L779" s="66" t="s">
        <v>110</v>
      </c>
      <c r="M779" s="66" t="s">
        <v>168</v>
      </c>
    </row>
    <row r="780" spans="1:13">
      <c r="A780" s="66" t="s">
        <v>159</v>
      </c>
      <c r="B780" s="136" t="s">
        <v>162</v>
      </c>
      <c r="C780" s="66" t="s">
        <v>102</v>
      </c>
      <c r="D780" s="66" t="s">
        <v>108</v>
      </c>
      <c r="E780" t="s">
        <v>129</v>
      </c>
      <c r="F780" s="127"/>
      <c r="G780" s="123">
        <f t="shared" si="6"/>
        <v>2.6123096698742708E-2</v>
      </c>
      <c r="H780" s="66" t="s">
        <v>63</v>
      </c>
      <c r="I780" s="66" t="s">
        <v>64</v>
      </c>
      <c r="J780" s="66" t="s">
        <v>65</v>
      </c>
      <c r="K780" s="127" t="s">
        <v>62</v>
      </c>
      <c r="L780" s="66" t="s">
        <v>110</v>
      </c>
      <c r="M780" s="66" t="s">
        <v>170</v>
      </c>
    </row>
    <row r="781" spans="1:13">
      <c r="A781" s="66" t="s">
        <v>159</v>
      </c>
      <c r="B781" s="136" t="s">
        <v>162</v>
      </c>
      <c r="C781" s="66" t="s">
        <v>102</v>
      </c>
      <c r="D781" s="66" t="s">
        <v>108</v>
      </c>
      <c r="E781" t="s">
        <v>130</v>
      </c>
      <c r="F781" s="127" t="s">
        <v>130</v>
      </c>
      <c r="G781" s="123">
        <f t="shared" si="6"/>
        <v>3.0882889723980946E-3</v>
      </c>
      <c r="H781" s="66" t="s">
        <v>63</v>
      </c>
      <c r="I781" s="66" t="s">
        <v>64</v>
      </c>
      <c r="J781" s="66" t="s">
        <v>65</v>
      </c>
      <c r="K781" s="127" t="s">
        <v>62</v>
      </c>
      <c r="L781" s="66" t="s">
        <v>110</v>
      </c>
      <c r="M781" s="66" t="s">
        <v>171</v>
      </c>
    </row>
    <row r="782" spans="1:13">
      <c r="A782" s="66" t="s">
        <v>159</v>
      </c>
      <c r="B782" s="136" t="s">
        <v>162</v>
      </c>
      <c r="C782" s="66" t="s">
        <v>102</v>
      </c>
      <c r="D782" s="66" t="s">
        <v>108</v>
      </c>
      <c r="E782" t="s">
        <v>7</v>
      </c>
      <c r="F782" s="127" t="s">
        <v>7</v>
      </c>
      <c r="G782" s="123">
        <f t="shared" si="6"/>
        <v>8.1634677183571678E-4</v>
      </c>
      <c r="H782" s="66" t="s">
        <v>63</v>
      </c>
      <c r="I782" s="66" t="s">
        <v>64</v>
      </c>
      <c r="J782" s="66" t="s">
        <v>65</v>
      </c>
      <c r="K782" s="127" t="s">
        <v>62</v>
      </c>
      <c r="L782" s="66" t="s">
        <v>110</v>
      </c>
      <c r="M782" s="66" t="s">
        <v>172</v>
      </c>
    </row>
    <row r="783" spans="1:13">
      <c r="A783" s="66" t="s">
        <v>159</v>
      </c>
      <c r="B783" s="136" t="s">
        <v>162</v>
      </c>
      <c r="C783" s="66" t="s">
        <v>102</v>
      </c>
      <c r="D783" s="66" t="s">
        <v>108</v>
      </c>
      <c r="E783" t="s">
        <v>131</v>
      </c>
      <c r="F783" s="127" t="s">
        <v>131</v>
      </c>
      <c r="G783" s="123">
        <f t="shared" si="6"/>
        <v>4.6702120861285629E-4</v>
      </c>
      <c r="H783" s="66" t="s">
        <v>63</v>
      </c>
      <c r="I783" s="66" t="s">
        <v>64</v>
      </c>
      <c r="J783" s="66" t="s">
        <v>65</v>
      </c>
      <c r="K783" s="127" t="s">
        <v>62</v>
      </c>
      <c r="L783" s="66" t="s">
        <v>110</v>
      </c>
      <c r="M783" s="66" t="s">
        <v>173</v>
      </c>
    </row>
    <row r="784" spans="1:13">
      <c r="A784" s="66" t="s">
        <v>159</v>
      </c>
      <c r="B784" s="136" t="s">
        <v>162</v>
      </c>
      <c r="C784" s="66" t="s">
        <v>102</v>
      </c>
      <c r="D784" s="66" t="s">
        <v>107</v>
      </c>
      <c r="E784" t="s">
        <v>7</v>
      </c>
      <c r="F784" s="127" t="s">
        <v>8</v>
      </c>
      <c r="G784" s="123">
        <f t="shared" si="6"/>
        <v>3.5590887733781002E-9</v>
      </c>
      <c r="H784" s="66" t="s">
        <v>67</v>
      </c>
      <c r="I784" s="66" t="s">
        <v>68</v>
      </c>
      <c r="J784" s="66" t="s">
        <v>69</v>
      </c>
      <c r="K784" s="127" t="s">
        <v>62</v>
      </c>
      <c r="L784" s="66" t="s">
        <v>109</v>
      </c>
      <c r="M784" s="66" t="s">
        <v>164</v>
      </c>
    </row>
    <row r="785" spans="1:13">
      <c r="A785" s="66" t="s">
        <v>159</v>
      </c>
      <c r="B785" s="136" t="s">
        <v>162</v>
      </c>
      <c r="C785" s="66" t="s">
        <v>102</v>
      </c>
      <c r="D785" s="66" t="s">
        <v>107</v>
      </c>
      <c r="E785" t="s">
        <v>7</v>
      </c>
      <c r="F785" s="127" t="s">
        <v>12</v>
      </c>
      <c r="G785" s="123">
        <f t="shared" si="6"/>
        <v>1.1277593786903037E-8</v>
      </c>
      <c r="H785" s="66" t="s">
        <v>67</v>
      </c>
      <c r="I785" s="66" t="s">
        <v>68</v>
      </c>
      <c r="J785" s="66" t="s">
        <v>69</v>
      </c>
      <c r="K785" s="127" t="s">
        <v>62</v>
      </c>
      <c r="L785" s="66" t="s">
        <v>109</v>
      </c>
      <c r="M785" s="66" t="s">
        <v>164</v>
      </c>
    </row>
    <row r="786" spans="1:13">
      <c r="A786" s="66" t="s">
        <v>159</v>
      </c>
      <c r="B786" s="136" t="s">
        <v>162</v>
      </c>
      <c r="C786" s="66" t="s">
        <v>102</v>
      </c>
      <c r="D786" s="66" t="s">
        <v>107</v>
      </c>
      <c r="E786" t="s">
        <v>7</v>
      </c>
      <c r="F786" s="127" t="s">
        <v>13</v>
      </c>
      <c r="G786" s="123">
        <f t="shared" si="6"/>
        <v>2.2091259970895544E-8</v>
      </c>
      <c r="H786" s="66" t="s">
        <v>67</v>
      </c>
      <c r="I786" s="66" t="s">
        <v>68</v>
      </c>
      <c r="J786" s="66" t="s">
        <v>69</v>
      </c>
      <c r="K786" s="127" t="s">
        <v>62</v>
      </c>
      <c r="L786" s="66" t="s">
        <v>109</v>
      </c>
      <c r="M786" s="66" t="s">
        <v>164</v>
      </c>
    </row>
    <row r="787" spans="1:13">
      <c r="A787" s="66" t="s">
        <v>159</v>
      </c>
      <c r="B787" s="136" t="s">
        <v>162</v>
      </c>
      <c r="C787" s="66" t="s">
        <v>102</v>
      </c>
      <c r="D787" s="66" t="s">
        <v>107</v>
      </c>
      <c r="E787" t="s">
        <v>7</v>
      </c>
      <c r="F787" s="127" t="s">
        <v>14</v>
      </c>
      <c r="G787" s="123">
        <f t="shared" si="6"/>
        <v>3.9679584401959348E-9</v>
      </c>
      <c r="H787" s="66" t="s">
        <v>67</v>
      </c>
      <c r="I787" s="66" t="s">
        <v>68</v>
      </c>
      <c r="J787" s="66" t="s">
        <v>69</v>
      </c>
      <c r="K787" s="127" t="s">
        <v>62</v>
      </c>
      <c r="L787" s="66" t="s">
        <v>109</v>
      </c>
      <c r="M787" s="66" t="s">
        <v>164</v>
      </c>
    </row>
    <row r="788" spans="1:13">
      <c r="A788" s="66" t="s">
        <v>159</v>
      </c>
      <c r="B788" s="136" t="s">
        <v>162</v>
      </c>
      <c r="C788" s="66" t="s">
        <v>102</v>
      </c>
      <c r="D788" s="66" t="s">
        <v>107</v>
      </c>
      <c r="E788" t="s">
        <v>7</v>
      </c>
      <c r="F788" s="127" t="s">
        <v>15</v>
      </c>
      <c r="G788" s="123">
        <f t="shared" si="6"/>
        <v>1.719242267881036E-9</v>
      </c>
      <c r="H788" s="66" t="s">
        <v>67</v>
      </c>
      <c r="I788" s="66" t="s">
        <v>68</v>
      </c>
      <c r="J788" s="66" t="s">
        <v>69</v>
      </c>
      <c r="K788" s="127" t="s">
        <v>62</v>
      </c>
      <c r="L788" s="66" t="s">
        <v>109</v>
      </c>
      <c r="M788" s="66" t="s">
        <v>164</v>
      </c>
    </row>
    <row r="789" spans="1:13">
      <c r="A789" s="66" t="s">
        <v>159</v>
      </c>
      <c r="B789" s="136" t="s">
        <v>162</v>
      </c>
      <c r="C789" s="66" t="s">
        <v>102</v>
      </c>
      <c r="D789" s="66" t="s">
        <v>107</v>
      </c>
      <c r="E789" t="s">
        <v>7</v>
      </c>
      <c r="F789" s="127" t="s">
        <v>16</v>
      </c>
      <c r="G789" s="123">
        <f t="shared" si="6"/>
        <v>5.4331893008194927E-8</v>
      </c>
      <c r="H789" s="66" t="s">
        <v>67</v>
      </c>
      <c r="I789" s="66" t="s">
        <v>68</v>
      </c>
      <c r="J789" s="66" t="s">
        <v>69</v>
      </c>
      <c r="K789" s="127" t="s">
        <v>62</v>
      </c>
      <c r="L789" s="66" t="s">
        <v>109</v>
      </c>
      <c r="M789" s="66" t="s">
        <v>164</v>
      </c>
    </row>
    <row r="790" spans="1:13">
      <c r="A790" s="66" t="s">
        <v>159</v>
      </c>
      <c r="B790" s="136" t="s">
        <v>162</v>
      </c>
      <c r="C790" s="66" t="s">
        <v>102</v>
      </c>
      <c r="D790" s="66" t="s">
        <v>107</v>
      </c>
      <c r="E790" t="s">
        <v>7</v>
      </c>
      <c r="F790" s="127" t="s">
        <v>17</v>
      </c>
      <c r="G790" s="123">
        <f t="shared" si="6"/>
        <v>1.4119814707897885E-10</v>
      </c>
      <c r="H790" s="66" t="s">
        <v>67</v>
      </c>
      <c r="I790" s="66" t="s">
        <v>68</v>
      </c>
      <c r="J790" s="66" t="s">
        <v>69</v>
      </c>
      <c r="K790" s="127" t="s">
        <v>62</v>
      </c>
      <c r="L790" s="66" t="s">
        <v>109</v>
      </c>
      <c r="M790" s="66" t="s">
        <v>164</v>
      </c>
    </row>
    <row r="791" spans="1:13">
      <c r="A791" s="66" t="s">
        <v>159</v>
      </c>
      <c r="B791" s="136" t="s">
        <v>162</v>
      </c>
      <c r="C791" s="66" t="s">
        <v>102</v>
      </c>
      <c r="D791" s="66" t="s">
        <v>107</v>
      </c>
      <c r="E791" t="s">
        <v>7</v>
      </c>
      <c r="F791" s="127" t="s">
        <v>18</v>
      </c>
      <c r="G791" s="123">
        <f t="shared" si="6"/>
        <v>3.3330034690420975E-10</v>
      </c>
      <c r="H791" s="66" t="s">
        <v>67</v>
      </c>
      <c r="I791" s="66" t="s">
        <v>68</v>
      </c>
      <c r="J791" s="66" t="s">
        <v>69</v>
      </c>
      <c r="K791" s="127" t="s">
        <v>62</v>
      </c>
      <c r="L791" s="66" t="s">
        <v>109</v>
      </c>
      <c r="M791" s="66" t="s">
        <v>164</v>
      </c>
    </row>
    <row r="792" spans="1:13">
      <c r="A792" s="66" t="s">
        <v>159</v>
      </c>
      <c r="B792" s="136" t="s">
        <v>162</v>
      </c>
      <c r="C792" s="66" t="s">
        <v>102</v>
      </c>
      <c r="D792" s="66" t="s">
        <v>107</v>
      </c>
      <c r="E792" t="s">
        <v>7</v>
      </c>
      <c r="F792" s="127" t="s">
        <v>92</v>
      </c>
      <c r="G792" s="123">
        <f t="shared" si="6"/>
        <v>6.2445607418122005E-8</v>
      </c>
      <c r="H792" s="66" t="s">
        <v>67</v>
      </c>
      <c r="I792" s="66" t="s">
        <v>68</v>
      </c>
      <c r="J792" s="66" t="s">
        <v>69</v>
      </c>
      <c r="K792" s="127" t="s">
        <v>62</v>
      </c>
      <c r="L792" s="66" t="s">
        <v>109</v>
      </c>
      <c r="M792" s="66" t="s">
        <v>164</v>
      </c>
    </row>
    <row r="793" spans="1:13">
      <c r="A793" s="66" t="s">
        <v>159</v>
      </c>
      <c r="B793" s="136" t="s">
        <v>162</v>
      </c>
      <c r="C793" s="66" t="s">
        <v>102</v>
      </c>
      <c r="D793" s="66" t="s">
        <v>107</v>
      </c>
      <c r="E793" t="s">
        <v>7</v>
      </c>
      <c r="F793" s="127" t="s">
        <v>20</v>
      </c>
      <c r="G793" s="123">
        <f t="shared" si="6"/>
        <v>4.9337305778082838E-10</v>
      </c>
      <c r="H793" s="66" t="s">
        <v>67</v>
      </c>
      <c r="I793" s="66" t="s">
        <v>68</v>
      </c>
      <c r="J793" s="66" t="s">
        <v>69</v>
      </c>
      <c r="K793" s="127" t="s">
        <v>62</v>
      </c>
      <c r="L793" s="66" t="s">
        <v>109</v>
      </c>
      <c r="M793" s="66" t="s">
        <v>164</v>
      </c>
    </row>
    <row r="794" spans="1:13">
      <c r="A794" s="66" t="s">
        <v>159</v>
      </c>
      <c r="B794" s="136" t="s">
        <v>162</v>
      </c>
      <c r="C794" s="66" t="s">
        <v>102</v>
      </c>
      <c r="D794" s="66" t="s">
        <v>107</v>
      </c>
      <c r="E794" t="s">
        <v>7</v>
      </c>
      <c r="F794" s="123" t="s">
        <v>21</v>
      </c>
      <c r="G794" s="123">
        <f t="shared" si="6"/>
        <v>3.1483634059450557E-5</v>
      </c>
      <c r="H794" s="123" t="s">
        <v>67</v>
      </c>
      <c r="I794" s="123" t="s">
        <v>68</v>
      </c>
      <c r="J794" s="123" t="s">
        <v>69</v>
      </c>
      <c r="K794" s="123" t="s">
        <v>62</v>
      </c>
      <c r="L794" s="123" t="s">
        <v>109</v>
      </c>
      <c r="M794" s="123" t="s">
        <v>174</v>
      </c>
    </row>
    <row r="795" spans="1:13">
      <c r="A795" s="66" t="s">
        <v>159</v>
      </c>
      <c r="B795" s="136" t="s">
        <v>162</v>
      </c>
      <c r="C795" s="66" t="s">
        <v>102</v>
      </c>
      <c r="D795" s="66" t="s">
        <v>108</v>
      </c>
      <c r="E795" t="s">
        <v>7</v>
      </c>
      <c r="F795" s="123" t="s">
        <v>8</v>
      </c>
      <c r="G795" s="123">
        <f t="shared" si="6"/>
        <v>1.1640979917410309E-8</v>
      </c>
      <c r="H795" s="123" t="s">
        <v>67</v>
      </c>
      <c r="I795" s="123" t="s">
        <v>68</v>
      </c>
      <c r="J795" s="123" t="s">
        <v>69</v>
      </c>
      <c r="K795" s="123" t="s">
        <v>62</v>
      </c>
      <c r="L795" s="123" t="s">
        <v>110</v>
      </c>
      <c r="M795" s="123" t="s">
        <v>165</v>
      </c>
    </row>
    <row r="796" spans="1:13">
      <c r="A796" s="66" t="s">
        <v>159</v>
      </c>
      <c r="B796" s="136" t="s">
        <v>162</v>
      </c>
      <c r="C796" s="66" t="s">
        <v>102</v>
      </c>
      <c r="D796" s="66" t="s">
        <v>108</v>
      </c>
      <c r="E796" t="s">
        <v>7</v>
      </c>
      <c r="F796" s="123" t="s">
        <v>12</v>
      </c>
      <c r="G796" s="123">
        <f t="shared" si="6"/>
        <v>3.6886476047475287E-8</v>
      </c>
      <c r="H796" s="123" t="s">
        <v>67</v>
      </c>
      <c r="I796" s="123" t="s">
        <v>68</v>
      </c>
      <c r="J796" s="123" t="s">
        <v>69</v>
      </c>
      <c r="K796" s="123" t="s">
        <v>62</v>
      </c>
      <c r="L796" s="123" t="s">
        <v>110</v>
      </c>
      <c r="M796" s="123" t="s">
        <v>165</v>
      </c>
    </row>
    <row r="797" spans="1:13">
      <c r="A797" s="66" t="s">
        <v>159</v>
      </c>
      <c r="B797" s="136" t="s">
        <v>162</v>
      </c>
      <c r="C797" s="66" t="s">
        <v>102</v>
      </c>
      <c r="D797" s="66" t="s">
        <v>108</v>
      </c>
      <c r="E797" t="s">
        <v>7</v>
      </c>
      <c r="F797" s="123" t="s">
        <v>13</v>
      </c>
      <c r="G797" s="123">
        <f t="shared" si="6"/>
        <v>7.225554911556723E-8</v>
      </c>
      <c r="H797" s="123" t="s">
        <v>67</v>
      </c>
      <c r="I797" s="123" t="s">
        <v>68</v>
      </c>
      <c r="J797" s="123" t="s">
        <v>69</v>
      </c>
      <c r="K797" s="123" t="s">
        <v>62</v>
      </c>
      <c r="L797" s="123" t="s">
        <v>110</v>
      </c>
      <c r="M797" s="123" t="s">
        <v>165</v>
      </c>
    </row>
    <row r="798" spans="1:13">
      <c r="A798" s="66" t="s">
        <v>159</v>
      </c>
      <c r="B798" s="136" t="s">
        <v>162</v>
      </c>
      <c r="C798" s="66" t="s">
        <v>102</v>
      </c>
      <c r="D798" s="66" t="s">
        <v>108</v>
      </c>
      <c r="E798" t="s">
        <v>7</v>
      </c>
      <c r="F798" s="123" t="s">
        <v>14</v>
      </c>
      <c r="G798" s="123">
        <f t="shared" si="6"/>
        <v>1.2978300755223256E-8</v>
      </c>
      <c r="H798" s="123" t="s">
        <v>67</v>
      </c>
      <c r="I798" s="123" t="s">
        <v>68</v>
      </c>
      <c r="J798" s="123" t="s">
        <v>69</v>
      </c>
      <c r="K798" s="123" t="s">
        <v>62</v>
      </c>
      <c r="L798" s="123" t="s">
        <v>110</v>
      </c>
      <c r="M798" s="123" t="s">
        <v>165</v>
      </c>
    </row>
    <row r="799" spans="1:13">
      <c r="A799" s="66" t="s">
        <v>159</v>
      </c>
      <c r="B799" s="136" t="s">
        <v>162</v>
      </c>
      <c r="C799" s="66" t="s">
        <v>102</v>
      </c>
      <c r="D799" s="66" t="s">
        <v>108</v>
      </c>
      <c r="E799" t="s">
        <v>7</v>
      </c>
      <c r="F799" s="123" t="s">
        <v>15</v>
      </c>
      <c r="G799" s="123">
        <f t="shared" si="6"/>
        <v>5.6232552734474705E-9</v>
      </c>
      <c r="H799" s="123" t="s">
        <v>67</v>
      </c>
      <c r="I799" s="123" t="s">
        <v>68</v>
      </c>
      <c r="J799" s="123" t="s">
        <v>69</v>
      </c>
      <c r="K799" s="123" t="s">
        <v>62</v>
      </c>
      <c r="L799" s="123" t="s">
        <v>110</v>
      </c>
      <c r="M799" s="123" t="s">
        <v>165</v>
      </c>
    </row>
    <row r="800" spans="1:13">
      <c r="A800" s="66" t="s">
        <v>159</v>
      </c>
      <c r="B800" s="136" t="s">
        <v>162</v>
      </c>
      <c r="C800" s="66" t="s">
        <v>102</v>
      </c>
      <c r="D800" s="66" t="s">
        <v>108</v>
      </c>
      <c r="E800" t="s">
        <v>7</v>
      </c>
      <c r="F800" s="123" t="s">
        <v>16</v>
      </c>
      <c r="G800" s="123">
        <f t="shared" si="6"/>
        <v>1.7770741772843422E-7</v>
      </c>
      <c r="H800" s="123" t="s">
        <v>67</v>
      </c>
      <c r="I800" s="123" t="s">
        <v>68</v>
      </c>
      <c r="J800" s="123" t="s">
        <v>69</v>
      </c>
      <c r="K800" s="123" t="s">
        <v>62</v>
      </c>
      <c r="L800" s="123" t="s">
        <v>110</v>
      </c>
      <c r="M800" s="123" t="s">
        <v>165</v>
      </c>
    </row>
    <row r="801" spans="1:13">
      <c r="A801" s="66" t="s">
        <v>159</v>
      </c>
      <c r="B801" s="136" t="s">
        <v>162</v>
      </c>
      <c r="C801" s="66" t="s">
        <v>102</v>
      </c>
      <c r="D801" s="66" t="s">
        <v>108</v>
      </c>
      <c r="E801" t="s">
        <v>7</v>
      </c>
      <c r="F801" s="123" t="s">
        <v>17</v>
      </c>
      <c r="G801" s="123">
        <f t="shared" si="6"/>
        <v>4.6182742246180074E-10</v>
      </c>
      <c r="H801" s="123" t="s">
        <v>67</v>
      </c>
      <c r="I801" s="123" t="s">
        <v>68</v>
      </c>
      <c r="J801" s="123" t="s">
        <v>69</v>
      </c>
      <c r="K801" s="123" t="s">
        <v>62</v>
      </c>
      <c r="L801" s="123" t="s">
        <v>110</v>
      </c>
      <c r="M801" s="123" t="s">
        <v>165</v>
      </c>
    </row>
    <row r="802" spans="1:13">
      <c r="A802" s="66" t="s">
        <v>159</v>
      </c>
      <c r="B802" s="136" t="s">
        <v>162</v>
      </c>
      <c r="C802" s="66" t="s">
        <v>102</v>
      </c>
      <c r="D802" s="66" t="s">
        <v>108</v>
      </c>
      <c r="E802" t="s">
        <v>7</v>
      </c>
      <c r="F802" s="123" t="s">
        <v>18</v>
      </c>
      <c r="G802" s="123">
        <f t="shared" si="6"/>
        <v>1.0901505671338329E-9</v>
      </c>
      <c r="H802" s="123" t="s">
        <v>67</v>
      </c>
      <c r="I802" s="123" t="s">
        <v>68</v>
      </c>
      <c r="J802" s="123" t="s">
        <v>69</v>
      </c>
      <c r="K802" s="123" t="s">
        <v>62</v>
      </c>
      <c r="L802" s="123" t="s">
        <v>110</v>
      </c>
      <c r="M802" s="123" t="s">
        <v>165</v>
      </c>
    </row>
    <row r="803" spans="1:13">
      <c r="A803" s="66" t="s">
        <v>159</v>
      </c>
      <c r="B803" s="136" t="s">
        <v>162</v>
      </c>
      <c r="C803" s="66" t="s">
        <v>102</v>
      </c>
      <c r="D803" s="66" t="s">
        <v>108</v>
      </c>
      <c r="E803" t="s">
        <v>7</v>
      </c>
      <c r="F803" s="123" t="s">
        <v>92</v>
      </c>
      <c r="G803" s="123">
        <f t="shared" si="6"/>
        <v>2.0424555502022065E-7</v>
      </c>
      <c r="H803" s="123" t="s">
        <v>67</v>
      </c>
      <c r="I803" s="123" t="s">
        <v>68</v>
      </c>
      <c r="J803" s="123" t="s">
        <v>69</v>
      </c>
      <c r="K803" s="123" t="s">
        <v>62</v>
      </c>
      <c r="L803" s="123" t="s">
        <v>110</v>
      </c>
      <c r="M803" s="123" t="s">
        <v>165</v>
      </c>
    </row>
    <row r="804" spans="1:13">
      <c r="A804" s="66" t="s">
        <v>159</v>
      </c>
      <c r="B804" s="136" t="s">
        <v>162</v>
      </c>
      <c r="C804" s="66" t="s">
        <v>102</v>
      </c>
      <c r="D804" s="66" t="s">
        <v>108</v>
      </c>
      <c r="E804" t="s">
        <v>7</v>
      </c>
      <c r="F804" s="123" t="s">
        <v>20</v>
      </c>
      <c r="G804" s="123">
        <f t="shared" si="6"/>
        <v>1.6137124480788538E-9</v>
      </c>
      <c r="H804" s="123" t="s">
        <v>67</v>
      </c>
      <c r="I804" s="123" t="s">
        <v>68</v>
      </c>
      <c r="J804" s="123" t="s">
        <v>69</v>
      </c>
      <c r="K804" s="123" t="s">
        <v>62</v>
      </c>
      <c r="L804" s="123" t="s">
        <v>110</v>
      </c>
      <c r="M804" s="123" t="s">
        <v>165</v>
      </c>
    </row>
    <row r="805" spans="1:13">
      <c r="A805" s="66" t="s">
        <v>159</v>
      </c>
      <c r="B805" s="136" t="s">
        <v>162</v>
      </c>
      <c r="C805" s="66" t="s">
        <v>102</v>
      </c>
      <c r="D805" s="66" t="s">
        <v>108</v>
      </c>
      <c r="E805" t="s">
        <v>7</v>
      </c>
      <c r="F805" s="123" t="s">
        <v>21</v>
      </c>
      <c r="G805" s="123">
        <f t="shared" si="6"/>
        <v>1.0297589499721756E-4</v>
      </c>
      <c r="H805" s="123" t="s">
        <v>67</v>
      </c>
      <c r="I805" s="123" t="s">
        <v>68</v>
      </c>
      <c r="J805" s="123" t="s">
        <v>69</v>
      </c>
      <c r="K805" s="123" t="s">
        <v>62</v>
      </c>
      <c r="L805" s="123" t="s">
        <v>110</v>
      </c>
      <c r="M805" s="123" t="s">
        <v>174</v>
      </c>
    </row>
    <row r="806" spans="1:13">
      <c r="A806" s="66" t="s">
        <v>159</v>
      </c>
      <c r="B806" s="136" t="s">
        <v>162</v>
      </c>
      <c r="C806" s="66" t="s">
        <v>102</v>
      </c>
      <c r="D806" s="66" t="s">
        <v>107</v>
      </c>
      <c r="E806" t="s">
        <v>124</v>
      </c>
      <c r="F806" s="123" t="s">
        <v>8</v>
      </c>
      <c r="G806" s="123">
        <f t="shared" si="6"/>
        <v>2.5377023823750499E-6</v>
      </c>
      <c r="H806" s="123" t="s">
        <v>67</v>
      </c>
      <c r="I806" s="123" t="s">
        <v>68</v>
      </c>
      <c r="J806" s="123" t="s">
        <v>69</v>
      </c>
      <c r="K806" s="123" t="s">
        <v>62</v>
      </c>
      <c r="L806" s="123" t="s">
        <v>106</v>
      </c>
      <c r="M806" s="123" t="s">
        <v>166</v>
      </c>
    </row>
    <row r="807" spans="1:13">
      <c r="A807" s="66" t="s">
        <v>159</v>
      </c>
      <c r="B807" s="136" t="s">
        <v>162</v>
      </c>
      <c r="C807" s="66" t="s">
        <v>102</v>
      </c>
      <c r="D807" s="66" t="s">
        <v>107</v>
      </c>
      <c r="E807" t="s">
        <v>124</v>
      </c>
      <c r="F807" s="123" t="s">
        <v>12</v>
      </c>
      <c r="G807" s="123">
        <f t="shared" si="6"/>
        <v>1.5059991240025936E-5</v>
      </c>
      <c r="H807" s="123" t="s">
        <v>67</v>
      </c>
      <c r="I807" s="123" t="s">
        <v>68</v>
      </c>
      <c r="J807" s="123" t="s">
        <v>69</v>
      </c>
      <c r="K807" s="123" t="s">
        <v>62</v>
      </c>
      <c r="L807" s="123" t="s">
        <v>106</v>
      </c>
      <c r="M807" s="123" t="s">
        <v>166</v>
      </c>
    </row>
    <row r="808" spans="1:13">
      <c r="A808" s="66" t="s">
        <v>159</v>
      </c>
      <c r="B808" s="136" t="s">
        <v>162</v>
      </c>
      <c r="C808" s="66" t="s">
        <v>102</v>
      </c>
      <c r="D808" s="66" t="s">
        <v>107</v>
      </c>
      <c r="E808" t="s">
        <v>124</v>
      </c>
      <c r="F808" s="123" t="s">
        <v>13</v>
      </c>
      <c r="G808" s="123">
        <f t="shared" si="6"/>
        <v>1.3460529305001714E-5</v>
      </c>
      <c r="H808" s="123" t="s">
        <v>67</v>
      </c>
      <c r="I808" s="123" t="s">
        <v>68</v>
      </c>
      <c r="J808" s="123" t="s">
        <v>69</v>
      </c>
      <c r="K808" s="123" t="s">
        <v>62</v>
      </c>
      <c r="L808" s="123" t="s">
        <v>106</v>
      </c>
      <c r="M808" s="123" t="s">
        <v>166</v>
      </c>
    </row>
    <row r="809" spans="1:13">
      <c r="A809" s="66" t="s">
        <v>159</v>
      </c>
      <c r="B809" s="136" t="s">
        <v>162</v>
      </c>
      <c r="C809" s="66" t="s">
        <v>102</v>
      </c>
      <c r="D809" s="66" t="s">
        <v>107</v>
      </c>
      <c r="E809" t="s">
        <v>124</v>
      </c>
      <c r="F809" s="123" t="s">
        <v>14</v>
      </c>
      <c r="G809" s="123">
        <f t="shared" si="6"/>
        <v>7.6266640668556181E-7</v>
      </c>
      <c r="H809" s="123" t="s">
        <v>67</v>
      </c>
      <c r="I809" s="123" t="s">
        <v>68</v>
      </c>
      <c r="J809" s="123" t="s">
        <v>69</v>
      </c>
      <c r="K809" s="123" t="s">
        <v>62</v>
      </c>
      <c r="L809" s="123" t="s">
        <v>106</v>
      </c>
      <c r="M809" s="123" t="s">
        <v>166</v>
      </c>
    </row>
    <row r="810" spans="1:13">
      <c r="A810" s="66" t="s">
        <v>159</v>
      </c>
      <c r="B810" s="136" t="s">
        <v>162</v>
      </c>
      <c r="C810" s="66" t="s">
        <v>102</v>
      </c>
      <c r="D810" s="66" t="s">
        <v>107</v>
      </c>
      <c r="E810" t="s">
        <v>124</v>
      </c>
      <c r="F810" s="123" t="s">
        <v>15</v>
      </c>
      <c r="G810" s="123">
        <f t="shared" si="6"/>
        <v>4.7787654136961811E-7</v>
      </c>
      <c r="H810" s="123" t="s">
        <v>67</v>
      </c>
      <c r="I810" s="123" t="s">
        <v>68</v>
      </c>
      <c r="J810" s="123" t="s">
        <v>69</v>
      </c>
      <c r="K810" s="123" t="s">
        <v>62</v>
      </c>
      <c r="L810" s="123" t="s">
        <v>106</v>
      </c>
      <c r="M810" s="123" t="s">
        <v>166</v>
      </c>
    </row>
    <row r="811" spans="1:13">
      <c r="A811" s="66" t="s">
        <v>159</v>
      </c>
      <c r="B811" s="136" t="s">
        <v>162</v>
      </c>
      <c r="C811" s="66" t="s">
        <v>102</v>
      </c>
      <c r="D811" s="66" t="s">
        <v>107</v>
      </c>
      <c r="E811" t="s">
        <v>124</v>
      </c>
      <c r="F811" s="123" t="s">
        <v>16</v>
      </c>
      <c r="G811" s="123">
        <f t="shared" si="6"/>
        <v>3.415527174079446E-6</v>
      </c>
      <c r="H811" s="123" t="s">
        <v>67</v>
      </c>
      <c r="I811" s="123" t="s">
        <v>68</v>
      </c>
      <c r="J811" s="123" t="s">
        <v>69</v>
      </c>
      <c r="K811" s="123" t="s">
        <v>62</v>
      </c>
      <c r="L811" s="123" t="s">
        <v>106</v>
      </c>
      <c r="M811" s="123" t="s">
        <v>166</v>
      </c>
    </row>
    <row r="812" spans="1:13">
      <c r="A812" s="66" t="s">
        <v>159</v>
      </c>
      <c r="B812" s="136" t="s">
        <v>162</v>
      </c>
      <c r="C812" s="66" t="s">
        <v>102</v>
      </c>
      <c r="D812" s="66" t="s">
        <v>107</v>
      </c>
      <c r="E812" t="s">
        <v>124</v>
      </c>
      <c r="F812" s="123" t="s">
        <v>17</v>
      </c>
      <c r="G812" s="123">
        <f t="shared" si="6"/>
        <v>9.4898779258298952E-8</v>
      </c>
      <c r="H812" s="123" t="s">
        <v>67</v>
      </c>
      <c r="I812" s="123" t="s">
        <v>68</v>
      </c>
      <c r="J812" s="123" t="s">
        <v>69</v>
      </c>
      <c r="K812" s="123" t="s">
        <v>62</v>
      </c>
      <c r="L812" s="123" t="s">
        <v>106</v>
      </c>
      <c r="M812" s="123" t="s">
        <v>166</v>
      </c>
    </row>
    <row r="813" spans="1:13">
      <c r="A813" s="66" t="s">
        <v>159</v>
      </c>
      <c r="B813" s="136" t="s">
        <v>162</v>
      </c>
      <c r="C813" s="66" t="s">
        <v>102</v>
      </c>
      <c r="D813" s="66" t="s">
        <v>107</v>
      </c>
      <c r="E813" t="s">
        <v>124</v>
      </c>
      <c r="F813" s="123" t="s">
        <v>18</v>
      </c>
      <c r="G813" s="123">
        <f t="shared" si="6"/>
        <v>8.486985080575595E-8</v>
      </c>
      <c r="H813" s="123" t="s">
        <v>67</v>
      </c>
      <c r="I813" s="123" t="s">
        <v>68</v>
      </c>
      <c r="J813" s="123" t="s">
        <v>69</v>
      </c>
      <c r="K813" s="123" t="s">
        <v>62</v>
      </c>
      <c r="L813" s="123" t="s">
        <v>106</v>
      </c>
      <c r="M813" s="123" t="s">
        <v>166</v>
      </c>
    </row>
    <row r="814" spans="1:13">
      <c r="A814" s="66" t="s">
        <v>159</v>
      </c>
      <c r="B814" s="136" t="s">
        <v>162</v>
      </c>
      <c r="C814" s="66" t="s">
        <v>102</v>
      </c>
      <c r="D814" s="66" t="s">
        <v>107</v>
      </c>
      <c r="E814" t="s">
        <v>124</v>
      </c>
      <c r="F814" s="123" t="s">
        <v>92</v>
      </c>
      <c r="G814" s="123">
        <f t="shared" si="6"/>
        <v>1.1155741191972407E-5</v>
      </c>
      <c r="H814" s="123" t="s">
        <v>67</v>
      </c>
      <c r="I814" s="123" t="s">
        <v>68</v>
      </c>
      <c r="J814" s="123" t="s">
        <v>69</v>
      </c>
      <c r="K814" s="123" t="s">
        <v>62</v>
      </c>
      <c r="L814" s="123" t="s">
        <v>106</v>
      </c>
      <c r="M814" s="123" t="s">
        <v>166</v>
      </c>
    </row>
    <row r="815" spans="1:13">
      <c r="A815" s="66" t="s">
        <v>159</v>
      </c>
      <c r="B815" s="136" t="s">
        <v>162</v>
      </c>
      <c r="C815" s="66" t="s">
        <v>102</v>
      </c>
      <c r="D815" s="66" t="s">
        <v>107</v>
      </c>
      <c r="E815" t="s">
        <v>124</v>
      </c>
      <c r="F815" s="123" t="s">
        <v>20</v>
      </c>
      <c r="G815" s="123">
        <f t="shared" si="6"/>
        <v>2.1869715169187666E-8</v>
      </c>
      <c r="H815" s="123" t="s">
        <v>67</v>
      </c>
      <c r="I815" s="123" t="s">
        <v>68</v>
      </c>
      <c r="J815" s="123" t="s">
        <v>69</v>
      </c>
      <c r="K815" s="123" t="s">
        <v>62</v>
      </c>
      <c r="L815" s="123" t="s">
        <v>106</v>
      </c>
      <c r="M815" s="123" t="s">
        <v>166</v>
      </c>
    </row>
    <row r="816" spans="1:13">
      <c r="A816" s="66" t="s">
        <v>159</v>
      </c>
      <c r="B816" s="136" t="s">
        <v>162</v>
      </c>
      <c r="C816" s="66" t="s">
        <v>102</v>
      </c>
      <c r="D816" s="66" t="s">
        <v>107</v>
      </c>
      <c r="E816" t="s">
        <v>124</v>
      </c>
      <c r="F816" s="123" t="s">
        <v>21</v>
      </c>
      <c r="G816" s="123">
        <f t="shared" si="6"/>
        <v>2.7951203915213638E-3</v>
      </c>
      <c r="H816" s="123" t="s">
        <v>67</v>
      </c>
      <c r="I816" s="123" t="s">
        <v>68</v>
      </c>
      <c r="J816" s="123" t="s">
        <v>69</v>
      </c>
      <c r="K816" s="123" t="s">
        <v>62</v>
      </c>
      <c r="L816" s="123" t="s">
        <v>106</v>
      </c>
      <c r="M816" s="123" t="s">
        <v>175</v>
      </c>
    </row>
    <row r="817" spans="1:13">
      <c r="A817" s="66" t="s">
        <v>159</v>
      </c>
      <c r="B817" s="136" t="s">
        <v>162</v>
      </c>
      <c r="C817" s="66" t="s">
        <v>102</v>
      </c>
      <c r="D817" s="66" t="s">
        <v>107</v>
      </c>
      <c r="E817" t="s">
        <v>124</v>
      </c>
      <c r="F817" s="123" t="s">
        <v>103</v>
      </c>
      <c r="G817" s="123">
        <f t="shared" si="6"/>
        <v>2.0442400679647918E-4</v>
      </c>
      <c r="H817" s="123" t="s">
        <v>67</v>
      </c>
      <c r="I817" s="123" t="s">
        <v>68</v>
      </c>
      <c r="J817" s="123" t="s">
        <v>69</v>
      </c>
      <c r="K817" s="123" t="s">
        <v>62</v>
      </c>
      <c r="L817" s="123" t="s">
        <v>106</v>
      </c>
      <c r="M817" s="123" t="s">
        <v>166</v>
      </c>
    </row>
    <row r="818" spans="1:13">
      <c r="A818" s="66" t="s">
        <v>159</v>
      </c>
      <c r="B818" s="136" t="s">
        <v>162</v>
      </c>
      <c r="C818" s="66" t="s">
        <v>102</v>
      </c>
      <c r="D818" s="66" t="s">
        <v>146</v>
      </c>
      <c r="E818" t="s">
        <v>124</v>
      </c>
      <c r="F818" s="123" t="s">
        <v>8</v>
      </c>
      <c r="G818" s="123">
        <f t="shared" si="6"/>
        <v>2.4801139440179281E-7</v>
      </c>
      <c r="H818" s="123" t="s">
        <v>67</v>
      </c>
      <c r="I818" s="123" t="s">
        <v>68</v>
      </c>
      <c r="J818" s="123" t="s">
        <v>69</v>
      </c>
      <c r="K818" s="123" t="s">
        <v>62</v>
      </c>
      <c r="L818" s="123" t="s">
        <v>115</v>
      </c>
      <c r="M818" s="123" t="s">
        <v>166</v>
      </c>
    </row>
    <row r="819" spans="1:13">
      <c r="A819" s="66" t="s">
        <v>159</v>
      </c>
      <c r="B819" s="136" t="s">
        <v>162</v>
      </c>
      <c r="C819" s="66" t="s">
        <v>102</v>
      </c>
      <c r="D819" s="66" t="s">
        <v>146</v>
      </c>
      <c r="E819" t="s">
        <v>124</v>
      </c>
      <c r="F819" s="123" t="s">
        <v>12</v>
      </c>
      <c r="G819" s="123">
        <f t="shared" si="6"/>
        <v>1.4248094221898374E-6</v>
      </c>
      <c r="H819" s="123" t="s">
        <v>67</v>
      </c>
      <c r="I819" s="123" t="s">
        <v>68</v>
      </c>
      <c r="J819" s="123" t="s">
        <v>69</v>
      </c>
      <c r="K819" s="123" t="s">
        <v>62</v>
      </c>
      <c r="L819" s="123" t="s">
        <v>113</v>
      </c>
      <c r="M819" s="123" t="s">
        <v>166</v>
      </c>
    </row>
    <row r="820" spans="1:13">
      <c r="A820" s="66" t="s">
        <v>159</v>
      </c>
      <c r="B820" s="136" t="s">
        <v>162</v>
      </c>
      <c r="C820" s="66" t="s">
        <v>102</v>
      </c>
      <c r="D820" s="66" t="s">
        <v>146</v>
      </c>
      <c r="E820" t="s">
        <v>124</v>
      </c>
      <c r="F820" s="123" t="s">
        <v>13</v>
      </c>
      <c r="G820" s="123">
        <f t="shared" si="6"/>
        <v>1.7088805269507561E-6</v>
      </c>
      <c r="H820" s="123" t="s">
        <v>67</v>
      </c>
      <c r="I820" s="123" t="s">
        <v>68</v>
      </c>
      <c r="J820" s="123" t="s">
        <v>69</v>
      </c>
      <c r="K820" s="123" t="s">
        <v>62</v>
      </c>
      <c r="L820" s="123" t="s">
        <v>113</v>
      </c>
      <c r="M820" s="123" t="s">
        <v>166</v>
      </c>
    </row>
    <row r="821" spans="1:13">
      <c r="A821" s="66" t="s">
        <v>159</v>
      </c>
      <c r="B821" s="136" t="s">
        <v>162</v>
      </c>
      <c r="C821" s="66" t="s">
        <v>102</v>
      </c>
      <c r="D821" s="66" t="s">
        <v>146</v>
      </c>
      <c r="E821" t="s">
        <v>124</v>
      </c>
      <c r="F821" s="123" t="s">
        <v>14</v>
      </c>
      <c r="G821" s="123">
        <f t="shared" si="6"/>
        <v>1.4410046312340906E-7</v>
      </c>
      <c r="H821" s="123" t="s">
        <v>67</v>
      </c>
      <c r="I821" s="123" t="s">
        <v>68</v>
      </c>
      <c r="J821" s="123" t="s">
        <v>69</v>
      </c>
      <c r="K821" s="123" t="s">
        <v>62</v>
      </c>
      <c r="L821" s="123" t="s">
        <v>113</v>
      </c>
      <c r="M821" s="123" t="s">
        <v>166</v>
      </c>
    </row>
    <row r="822" spans="1:13">
      <c r="A822" s="66" t="s">
        <v>159</v>
      </c>
      <c r="B822" s="136" t="s">
        <v>162</v>
      </c>
      <c r="C822" s="66" t="s">
        <v>102</v>
      </c>
      <c r="D822" s="66" t="s">
        <v>146</v>
      </c>
      <c r="E822" t="s">
        <v>124</v>
      </c>
      <c r="F822" s="123" t="s">
        <v>15</v>
      </c>
      <c r="G822" s="123">
        <f t="shared" si="6"/>
        <v>1.2653644131638642E-7</v>
      </c>
      <c r="H822" s="123" t="s">
        <v>67</v>
      </c>
      <c r="I822" s="123" t="s">
        <v>68</v>
      </c>
      <c r="J822" s="123" t="s">
        <v>69</v>
      </c>
      <c r="K822" s="123" t="s">
        <v>62</v>
      </c>
      <c r="L822" s="123" t="s">
        <v>113</v>
      </c>
      <c r="M822" s="123" t="s">
        <v>166</v>
      </c>
    </row>
    <row r="823" spans="1:13">
      <c r="A823" s="66" t="s">
        <v>159</v>
      </c>
      <c r="B823" s="136" t="s">
        <v>162</v>
      </c>
      <c r="C823" s="66" t="s">
        <v>102</v>
      </c>
      <c r="D823" s="66" t="s">
        <v>146</v>
      </c>
      <c r="E823" t="s">
        <v>124</v>
      </c>
      <c r="F823" s="123" t="s">
        <v>16</v>
      </c>
      <c r="G823" s="123">
        <f t="shared" si="6"/>
        <v>5.429500323792602E-7</v>
      </c>
      <c r="H823" s="123" t="s">
        <v>67</v>
      </c>
      <c r="I823" s="123" t="s">
        <v>68</v>
      </c>
      <c r="J823" s="123" t="s">
        <v>69</v>
      </c>
      <c r="K823" s="123" t="s">
        <v>62</v>
      </c>
      <c r="L823" s="123" t="s">
        <v>113</v>
      </c>
      <c r="M823" s="123" t="s">
        <v>166</v>
      </c>
    </row>
    <row r="824" spans="1:13">
      <c r="A824" s="66" t="s">
        <v>159</v>
      </c>
      <c r="B824" s="136" t="s">
        <v>162</v>
      </c>
      <c r="C824" s="66" t="s">
        <v>102</v>
      </c>
      <c r="D824" s="66" t="s">
        <v>146</v>
      </c>
      <c r="E824" t="s">
        <v>124</v>
      </c>
      <c r="F824" s="123" t="s">
        <v>17</v>
      </c>
      <c r="G824" s="123">
        <f t="shared" si="6"/>
        <v>2.6297653509044471E-8</v>
      </c>
      <c r="H824" s="123" t="s">
        <v>67</v>
      </c>
      <c r="I824" s="123" t="s">
        <v>68</v>
      </c>
      <c r="J824" s="123" t="s">
        <v>69</v>
      </c>
      <c r="K824" s="123" t="s">
        <v>62</v>
      </c>
      <c r="L824" s="123" t="s">
        <v>113</v>
      </c>
      <c r="M824" s="123" t="s">
        <v>166</v>
      </c>
    </row>
    <row r="825" spans="1:13">
      <c r="A825" s="66" t="s">
        <v>159</v>
      </c>
      <c r="B825" s="136" t="s">
        <v>162</v>
      </c>
      <c r="C825" s="66" t="s">
        <v>102</v>
      </c>
      <c r="D825" s="66" t="s">
        <v>146</v>
      </c>
      <c r="E825" t="s">
        <v>124</v>
      </c>
      <c r="F825" s="123" t="s">
        <v>18</v>
      </c>
      <c r="G825" s="123">
        <f t="shared" si="6"/>
        <v>5.5233034505068336E-8</v>
      </c>
      <c r="H825" s="123" t="s">
        <v>67</v>
      </c>
      <c r="I825" s="123" t="s">
        <v>68</v>
      </c>
      <c r="J825" s="123" t="s">
        <v>69</v>
      </c>
      <c r="K825" s="123" t="s">
        <v>62</v>
      </c>
      <c r="L825" s="123" t="s">
        <v>113</v>
      </c>
      <c r="M825" s="123" t="s">
        <v>166</v>
      </c>
    </row>
    <row r="826" spans="1:13">
      <c r="A826" s="66" t="s">
        <v>159</v>
      </c>
      <c r="B826" s="136" t="s">
        <v>162</v>
      </c>
      <c r="C826" s="66" t="s">
        <v>102</v>
      </c>
      <c r="D826" s="66" t="s">
        <v>146</v>
      </c>
      <c r="E826" t="s">
        <v>124</v>
      </c>
      <c r="F826" s="123" t="s">
        <v>92</v>
      </c>
      <c r="G826" s="123">
        <f t="shared" si="6"/>
        <v>6.4990882227934302E-6</v>
      </c>
      <c r="H826" s="123" t="s">
        <v>67</v>
      </c>
      <c r="I826" s="123" t="s">
        <v>68</v>
      </c>
      <c r="J826" s="123" t="s">
        <v>69</v>
      </c>
      <c r="K826" s="123" t="s">
        <v>62</v>
      </c>
      <c r="L826" s="123" t="s">
        <v>113</v>
      </c>
      <c r="M826" s="123" t="s">
        <v>166</v>
      </c>
    </row>
    <row r="827" spans="1:13">
      <c r="A827" s="66" t="s">
        <v>159</v>
      </c>
      <c r="B827" s="136" t="s">
        <v>162</v>
      </c>
      <c r="C827" s="66" t="s">
        <v>102</v>
      </c>
      <c r="D827" s="66" t="s">
        <v>146</v>
      </c>
      <c r="E827" t="s">
        <v>124</v>
      </c>
      <c r="F827" s="123" t="s">
        <v>20</v>
      </c>
      <c r="G827" s="123">
        <f t="shared" si="6"/>
        <v>1.6636596268985492E-8</v>
      </c>
      <c r="H827" s="123" t="s">
        <v>67</v>
      </c>
      <c r="I827" s="123" t="s">
        <v>68</v>
      </c>
      <c r="J827" s="123" t="s">
        <v>69</v>
      </c>
      <c r="K827" s="123" t="s">
        <v>62</v>
      </c>
      <c r="L827" s="123" t="s">
        <v>113</v>
      </c>
      <c r="M827" s="123" t="s">
        <v>166</v>
      </c>
    </row>
    <row r="828" spans="1:13">
      <c r="A828" s="66" t="s">
        <v>159</v>
      </c>
      <c r="B828" s="136" t="s">
        <v>162</v>
      </c>
      <c r="C828" s="66" t="s">
        <v>102</v>
      </c>
      <c r="D828" s="66" t="s">
        <v>146</v>
      </c>
      <c r="E828" t="s">
        <v>124</v>
      </c>
      <c r="F828" s="123" t="s">
        <v>21</v>
      </c>
      <c r="G828" s="123">
        <f t="shared" si="6"/>
        <v>1.9064486071321855E-3</v>
      </c>
      <c r="H828" s="123" t="s">
        <v>67</v>
      </c>
      <c r="I828" s="123" t="s">
        <v>68</v>
      </c>
      <c r="J828" s="123" t="s">
        <v>69</v>
      </c>
      <c r="K828" s="123" t="s">
        <v>62</v>
      </c>
      <c r="L828" s="123" t="s">
        <v>113</v>
      </c>
      <c r="M828" s="123" t="s">
        <v>175</v>
      </c>
    </row>
    <row r="829" spans="1:13">
      <c r="A829" s="66" t="s">
        <v>159</v>
      </c>
      <c r="B829" s="136" t="s">
        <v>162</v>
      </c>
      <c r="C829" s="66" t="s">
        <v>102</v>
      </c>
      <c r="D829" s="66" t="s">
        <v>146</v>
      </c>
      <c r="E829" t="s">
        <v>124</v>
      </c>
      <c r="F829" s="123" t="s">
        <v>103</v>
      </c>
      <c r="G829" s="123">
        <f t="shared" si="6"/>
        <v>9.1306961293816243E-6</v>
      </c>
      <c r="H829" s="123" t="s">
        <v>67</v>
      </c>
      <c r="I829" s="123" t="s">
        <v>68</v>
      </c>
      <c r="J829" s="123" t="s">
        <v>69</v>
      </c>
      <c r="K829" s="123" t="s">
        <v>62</v>
      </c>
      <c r="L829" s="123" t="s">
        <v>113</v>
      </c>
      <c r="M829" s="123" t="s">
        <v>166</v>
      </c>
    </row>
    <row r="830" spans="1:13">
      <c r="A830" s="66" t="s">
        <v>159</v>
      </c>
      <c r="B830" s="136" t="s">
        <v>162</v>
      </c>
      <c r="C830" s="66" t="s">
        <v>102</v>
      </c>
      <c r="D830" s="66" t="s">
        <v>125</v>
      </c>
      <c r="E830" t="s">
        <v>124</v>
      </c>
      <c r="F830" s="123" t="s">
        <v>8</v>
      </c>
      <c r="G830" s="123">
        <f t="shared" si="6"/>
        <v>4.1706161137440768E-6</v>
      </c>
      <c r="H830" s="123" t="s">
        <v>67</v>
      </c>
      <c r="I830" s="123" t="s">
        <v>68</v>
      </c>
      <c r="J830" s="123" t="s">
        <v>69</v>
      </c>
      <c r="K830" s="123" t="s">
        <v>62</v>
      </c>
      <c r="L830" s="123" t="s">
        <v>114</v>
      </c>
      <c r="M830" s="123" t="s">
        <v>166</v>
      </c>
    </row>
    <row r="831" spans="1:13">
      <c r="A831" s="66" t="s">
        <v>159</v>
      </c>
      <c r="B831" s="136" t="s">
        <v>162</v>
      </c>
      <c r="C831" s="66" t="s">
        <v>102</v>
      </c>
      <c r="D831" s="66" t="s">
        <v>125</v>
      </c>
      <c r="E831" t="s">
        <v>124</v>
      </c>
      <c r="F831" s="123" t="s">
        <v>12</v>
      </c>
      <c r="G831" s="123">
        <f t="shared" si="6"/>
        <v>1.1374407582938388E-6</v>
      </c>
      <c r="H831" s="123" t="s">
        <v>67</v>
      </c>
      <c r="I831" s="123" t="s">
        <v>68</v>
      </c>
      <c r="J831" s="123" t="s">
        <v>69</v>
      </c>
      <c r="K831" s="123" t="s">
        <v>62</v>
      </c>
      <c r="L831" s="123" t="s">
        <v>114</v>
      </c>
      <c r="M831" s="123" t="s">
        <v>166</v>
      </c>
    </row>
    <row r="832" spans="1:13">
      <c r="A832" s="66" t="s">
        <v>159</v>
      </c>
      <c r="B832" s="136" t="s">
        <v>162</v>
      </c>
      <c r="C832" s="66" t="s">
        <v>102</v>
      </c>
      <c r="D832" s="66" t="s">
        <v>125</v>
      </c>
      <c r="E832" t="s">
        <v>124</v>
      </c>
      <c r="F832" s="123" t="s">
        <v>13</v>
      </c>
      <c r="G832" s="123">
        <f t="shared" si="6"/>
        <v>1.4654028436018959E-6</v>
      </c>
      <c r="H832" s="123" t="s">
        <v>67</v>
      </c>
      <c r="I832" s="123" t="s">
        <v>68</v>
      </c>
      <c r="J832" s="123" t="s">
        <v>69</v>
      </c>
      <c r="K832" s="123" t="s">
        <v>62</v>
      </c>
      <c r="L832" s="123" t="s">
        <v>114</v>
      </c>
      <c r="M832" s="123" t="s">
        <v>166</v>
      </c>
    </row>
    <row r="833" spans="1:13">
      <c r="A833" s="66" t="s">
        <v>159</v>
      </c>
      <c r="B833" s="136" t="s">
        <v>162</v>
      </c>
      <c r="C833" s="66" t="s">
        <v>102</v>
      </c>
      <c r="D833" s="66" t="s">
        <v>125</v>
      </c>
      <c r="E833" t="s">
        <v>124</v>
      </c>
      <c r="F833" s="123" t="s">
        <v>14</v>
      </c>
      <c r="G833" s="123">
        <f t="shared" si="6"/>
        <v>1.8957345971563982E-8</v>
      </c>
      <c r="H833" s="123" t="s">
        <v>67</v>
      </c>
      <c r="I833" s="123" t="s">
        <v>68</v>
      </c>
      <c r="J833" s="123" t="s">
        <v>69</v>
      </c>
      <c r="K833" s="123" t="s">
        <v>62</v>
      </c>
      <c r="L833" s="123" t="s">
        <v>114</v>
      </c>
      <c r="M833" s="123" t="s">
        <v>166</v>
      </c>
    </row>
    <row r="834" spans="1:13">
      <c r="A834" s="66" t="s">
        <v>159</v>
      </c>
      <c r="B834" s="136" t="s">
        <v>162</v>
      </c>
      <c r="C834" s="66" t="s">
        <v>102</v>
      </c>
      <c r="D834" s="66" t="s">
        <v>125</v>
      </c>
      <c r="E834" t="s">
        <v>124</v>
      </c>
      <c r="F834" s="123" t="s">
        <v>15</v>
      </c>
      <c r="G834" s="123">
        <f t="shared" si="6"/>
        <v>9.4786729857819912E-9</v>
      </c>
      <c r="H834" s="123" t="s">
        <v>67</v>
      </c>
      <c r="I834" s="123" t="s">
        <v>68</v>
      </c>
      <c r="J834" s="123" t="s">
        <v>69</v>
      </c>
      <c r="K834" s="123" t="s">
        <v>62</v>
      </c>
      <c r="L834" s="123" t="s">
        <v>114</v>
      </c>
      <c r="M834" s="123" t="s">
        <v>166</v>
      </c>
    </row>
    <row r="835" spans="1:13">
      <c r="A835" s="66" t="s">
        <v>159</v>
      </c>
      <c r="B835" s="136" t="s">
        <v>162</v>
      </c>
      <c r="C835" s="66" t="s">
        <v>102</v>
      </c>
      <c r="D835" s="66" t="s">
        <v>125</v>
      </c>
      <c r="E835" t="s">
        <v>124</v>
      </c>
      <c r="F835" s="123" t="s">
        <v>16</v>
      </c>
      <c r="G835" s="123">
        <f t="shared" si="6"/>
        <v>9.5630331753554509E-6</v>
      </c>
      <c r="H835" s="123" t="s">
        <v>67</v>
      </c>
      <c r="I835" s="123" t="s">
        <v>68</v>
      </c>
      <c r="J835" s="123" t="s">
        <v>69</v>
      </c>
      <c r="K835" s="123" t="s">
        <v>62</v>
      </c>
      <c r="L835" s="123" t="s">
        <v>114</v>
      </c>
      <c r="M835" s="123" t="s">
        <v>166</v>
      </c>
    </row>
    <row r="836" spans="1:13">
      <c r="A836" s="66" t="s">
        <v>159</v>
      </c>
      <c r="B836" s="136" t="s">
        <v>162</v>
      </c>
      <c r="C836" s="66" t="s">
        <v>102</v>
      </c>
      <c r="D836" s="66" t="s">
        <v>125</v>
      </c>
      <c r="E836" t="s">
        <v>124</v>
      </c>
      <c r="F836" s="123" t="s">
        <v>17</v>
      </c>
      <c r="G836" s="123">
        <f t="shared" si="6"/>
        <v>0</v>
      </c>
      <c r="H836" s="123" t="s">
        <v>67</v>
      </c>
      <c r="I836" s="123" t="s">
        <v>68</v>
      </c>
      <c r="J836" s="123" t="s">
        <v>69</v>
      </c>
      <c r="K836" s="123" t="s">
        <v>62</v>
      </c>
      <c r="L836" s="123" t="s">
        <v>114</v>
      </c>
      <c r="M836" s="123" t="s">
        <v>166</v>
      </c>
    </row>
    <row r="837" spans="1:13">
      <c r="A837" s="66" t="s">
        <v>159</v>
      </c>
      <c r="B837" s="136" t="s">
        <v>162</v>
      </c>
      <c r="C837" s="66" t="s">
        <v>102</v>
      </c>
      <c r="D837" s="66" t="s">
        <v>125</v>
      </c>
      <c r="E837" t="s">
        <v>124</v>
      </c>
      <c r="F837" s="123" t="s">
        <v>18</v>
      </c>
      <c r="G837" s="123">
        <f t="shared" ref="G837:G841" si="7">0.48*G697+0.52*G767</f>
        <v>0</v>
      </c>
      <c r="H837" s="123" t="s">
        <v>67</v>
      </c>
      <c r="I837" s="123" t="s">
        <v>68</v>
      </c>
      <c r="J837" s="123" t="s">
        <v>69</v>
      </c>
      <c r="K837" s="123" t="s">
        <v>62</v>
      </c>
      <c r="L837" s="123" t="s">
        <v>114</v>
      </c>
      <c r="M837" s="123" t="s">
        <v>166</v>
      </c>
    </row>
    <row r="838" spans="1:13">
      <c r="A838" s="66" t="s">
        <v>159</v>
      </c>
      <c r="B838" s="136" t="s">
        <v>162</v>
      </c>
      <c r="C838" s="66" t="s">
        <v>102</v>
      </c>
      <c r="D838" s="66" t="s">
        <v>125</v>
      </c>
      <c r="E838" t="s">
        <v>124</v>
      </c>
      <c r="F838" s="123" t="s">
        <v>92</v>
      </c>
      <c r="G838" s="123">
        <f t="shared" si="7"/>
        <v>0</v>
      </c>
      <c r="H838" s="123" t="s">
        <v>67</v>
      </c>
      <c r="I838" s="123" t="s">
        <v>68</v>
      </c>
      <c r="J838" s="123" t="s">
        <v>69</v>
      </c>
      <c r="K838" s="123" t="s">
        <v>62</v>
      </c>
      <c r="L838" s="123" t="s">
        <v>114</v>
      </c>
      <c r="M838" s="123" t="s">
        <v>166</v>
      </c>
    </row>
    <row r="839" spans="1:13">
      <c r="A839" s="66" t="s">
        <v>159</v>
      </c>
      <c r="B839" s="136" t="s">
        <v>162</v>
      </c>
      <c r="C839" s="66" t="s">
        <v>102</v>
      </c>
      <c r="D839" s="66" t="s">
        <v>125</v>
      </c>
      <c r="E839" t="s">
        <v>124</v>
      </c>
      <c r="F839" s="123" t="s">
        <v>20</v>
      </c>
      <c r="G839" s="123">
        <f t="shared" si="7"/>
        <v>0</v>
      </c>
      <c r="H839" s="123" t="s">
        <v>67</v>
      </c>
      <c r="I839" s="123" t="s">
        <v>68</v>
      </c>
      <c r="J839" s="123" t="s">
        <v>69</v>
      </c>
      <c r="K839" s="123" t="s">
        <v>62</v>
      </c>
      <c r="L839" s="123" t="s">
        <v>114</v>
      </c>
      <c r="M839" s="123" t="s">
        <v>166</v>
      </c>
    </row>
    <row r="840" spans="1:13">
      <c r="A840" s="66" t="s">
        <v>159</v>
      </c>
      <c r="B840" s="136" t="s">
        <v>162</v>
      </c>
      <c r="C840" s="66" t="s">
        <v>102</v>
      </c>
      <c r="D840" s="66" t="s">
        <v>125</v>
      </c>
      <c r="E840" t="s">
        <v>124</v>
      </c>
      <c r="F840" s="123" t="s">
        <v>21</v>
      </c>
      <c r="G840" s="123">
        <f>0.48*G700+0.52*G770</f>
        <v>5.0968940884982576E-4</v>
      </c>
      <c r="H840" s="123" t="s">
        <v>67</v>
      </c>
      <c r="I840" s="123" t="s">
        <v>68</v>
      </c>
      <c r="J840" s="123" t="s">
        <v>69</v>
      </c>
      <c r="K840" s="123" t="s">
        <v>62</v>
      </c>
      <c r="L840" s="123" t="s">
        <v>114</v>
      </c>
      <c r="M840" s="123" t="s">
        <v>175</v>
      </c>
    </row>
    <row r="841" spans="1:13">
      <c r="A841" s="66" t="s">
        <v>159</v>
      </c>
      <c r="B841" s="136" t="s">
        <v>162</v>
      </c>
      <c r="C841" s="66" t="s">
        <v>102</v>
      </c>
      <c r="D841" s="66" t="s">
        <v>125</v>
      </c>
      <c r="E841" t="s">
        <v>124</v>
      </c>
      <c r="F841" s="123" t="s">
        <v>103</v>
      </c>
      <c r="G841" s="123">
        <f t="shared" si="7"/>
        <v>0</v>
      </c>
      <c r="H841" s="123" t="s">
        <v>67</v>
      </c>
      <c r="I841" s="123" t="s">
        <v>68</v>
      </c>
      <c r="J841" s="123" t="s">
        <v>69</v>
      </c>
      <c r="K841" s="123" t="s">
        <v>62</v>
      </c>
      <c r="L841" s="123" t="s">
        <v>114</v>
      </c>
      <c r="M841" s="123" t="s">
        <v>166</v>
      </c>
    </row>
  </sheetData>
  <phoneticPr fontId="2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75D0C94A-9080-4206-A816-D03D7B8D724B}"/>
</file>

<file path=customXml/itemProps2.xml><?xml version="1.0" encoding="utf-8"?>
<ds:datastoreItem xmlns:ds="http://schemas.openxmlformats.org/officeDocument/2006/customXml" ds:itemID="{4042676C-1018-4D9B-BD81-F0F9583A6320}"/>
</file>

<file path=customXml/itemProps3.xml><?xml version="1.0" encoding="utf-8"?>
<ds:datastoreItem xmlns:ds="http://schemas.openxmlformats.org/officeDocument/2006/customXml" ds:itemID="{C0B2D49E-DB30-4D34-854D-EC07504B2D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 2019-wo well infrastructure</vt:lpstr>
      <vt:lpstr>EDF 2019- wo well insfrastructu</vt:lpstr>
      <vt:lpstr>EPA 2019-w well infrastruc</vt:lpstr>
      <vt:lpstr>EDF 2019- w well insfrastr</vt:lpstr>
      <vt:lpstr>Table for SESAME-final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2020-08-27T17:56:10Z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