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tudyData\RISK\"/>
    </mc:Choice>
  </mc:AlternateContent>
  <bookViews>
    <workbookView xWindow="240" yWindow="105" windowWidth="14355" windowHeight="9525"/>
  </bookViews>
  <sheets>
    <sheet name="Revised - new payment plan" sheetId="1" r:id="rId1"/>
    <sheet name="Sheet3" sheetId="3" r:id="rId2"/>
  </sheets>
  <definedNames>
    <definedName name="_xlnm.Print_Area" localSheetId="0">'Revised - new payment plan'!$A$1:$F$49</definedName>
  </definedNames>
  <calcPr calcId="171027"/>
</workbook>
</file>

<file path=xl/calcChain.xml><?xml version="1.0" encoding="utf-8"?>
<calcChain xmlns="http://schemas.openxmlformats.org/spreadsheetml/2006/main">
  <c r="B49" i="3" l="1"/>
  <c r="B48" i="3"/>
  <c r="B47" i="3"/>
  <c r="B46" i="3"/>
  <c r="B45" i="3"/>
  <c r="E40" i="3"/>
  <c r="H38" i="3"/>
  <c r="E36" i="3"/>
  <c r="E30" i="3"/>
  <c r="E27" i="3"/>
  <c r="E21" i="3"/>
  <c r="E37" i="3" s="1"/>
  <c r="H19" i="3"/>
  <c r="E18" i="3"/>
  <c r="E12" i="3"/>
  <c r="E9" i="3"/>
  <c r="E6" i="3"/>
  <c r="E3" i="3"/>
  <c r="H19" i="1"/>
  <c r="H38" i="1" s="1"/>
  <c r="E38" i="3" l="1"/>
  <c r="E42" i="3" s="1"/>
  <c r="B49" i="1"/>
  <c r="B48" i="1"/>
  <c r="B47" i="1"/>
  <c r="B46" i="1"/>
  <c r="B45" i="1"/>
  <c r="E40" i="1"/>
  <c r="E36" i="1"/>
  <c r="E30" i="1"/>
  <c r="E27" i="1"/>
  <c r="E21" i="1"/>
  <c r="E18" i="1"/>
  <c r="E12" i="1"/>
  <c r="E9" i="1"/>
  <c r="E6" i="1"/>
  <c r="E3" i="1"/>
  <c r="E38" i="1" l="1"/>
  <c r="E42" i="1" s="1"/>
  <c r="E37" i="1"/>
</calcChain>
</file>

<file path=xl/sharedStrings.xml><?xml version="1.0" encoding="utf-8"?>
<sst xmlns="http://schemas.openxmlformats.org/spreadsheetml/2006/main" count="165" uniqueCount="50">
  <si>
    <t>Risk max payment</t>
  </si>
  <si>
    <t>Screen Visit</t>
  </si>
  <si>
    <t>___________ hours</t>
  </si>
  <si>
    <t>$20/hour</t>
  </si>
  <si>
    <t>(est 3.5 hours)</t>
  </si>
  <si>
    <t>Intake Visit</t>
  </si>
  <si>
    <t xml:space="preserve">    ___________ hours</t>
  </si>
  <si>
    <t>Follow-up Visit 1</t>
  </si>
  <si>
    <t>Visit 1 Bonuses:</t>
  </si>
  <si>
    <t>(est 1.5 hours)</t>
  </si>
  <si>
    <t>Carrying cell</t>
  </si>
  <si>
    <t>if &lt; 10% missing data</t>
  </si>
  <si>
    <t>EMA</t>
  </si>
  <si>
    <t>Wrist sensor activity data</t>
  </si>
  <si>
    <t>Sleep data</t>
  </si>
  <si>
    <t>GPS location data</t>
  </si>
  <si>
    <t>Follow-up Visit 2</t>
  </si>
  <si>
    <t>Visit 2 Bonuses:</t>
  </si>
  <si>
    <t>Follow-up Visit 3 (Final)</t>
  </si>
  <si>
    <t>Final Bonuses:</t>
  </si>
  <si>
    <t>3 mo service @ 66/mo</t>
  </si>
  <si>
    <t>11.5 h total</t>
  </si>
  <si>
    <t>Total visits</t>
  </si>
  <si>
    <t>Total bonus</t>
  </si>
  <si>
    <t>Payment Received</t>
  </si>
  <si>
    <t>Payment Earned</t>
  </si>
  <si>
    <t>Visit 1 bonus</t>
  </si>
  <si>
    <t>Visit 2 bonus</t>
  </si>
  <si>
    <t>n/a</t>
  </si>
  <si>
    <t>Total check amount</t>
  </si>
  <si>
    <t>iPhone value</t>
  </si>
  <si>
    <t>Cumulative bonus</t>
  </si>
  <si>
    <t>Carrying cell (moves dat, text and voice logs)</t>
  </si>
  <si>
    <t>TOTAL COMPENSATION</t>
  </si>
  <si>
    <t xml:space="preserve"> approx $105</t>
  </si>
  <si>
    <t>approx $195</t>
  </si>
  <si>
    <t>approx $70</t>
  </si>
  <si>
    <t>hours earned</t>
  </si>
  <si>
    <t xml:space="preserve"> </t>
  </si>
  <si>
    <t>Visit 3 bonus +3 F/U visits hours earned</t>
  </si>
  <si>
    <t>70+30</t>
  </si>
  <si>
    <t>30+135</t>
  </si>
  <si>
    <t>this window for the phone</t>
  </si>
  <si>
    <t>paid for screening visit</t>
  </si>
  <si>
    <t>paid for intake and V1 hours</t>
  </si>
  <si>
    <t>approx $100</t>
  </si>
  <si>
    <t xml:space="preserve"> approx $135</t>
  </si>
  <si>
    <t>paid for V2 and V3 bonus, V3 hours</t>
  </si>
  <si>
    <t>paid for V1 bonus and V2 hours</t>
  </si>
  <si>
    <t>approx $240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</si>
</sst>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9">
    <xf numFmtId="0" fontId="0" fillId="0" borderId="0" xfId="0"/>
    <xf numFmtId="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quotePrefix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6" fontId="0" fillId="0" borderId="0" xfId="0" applyNumberFormat="1" applyFont="1"/>
    <xf numFmtId="0" fontId="0" fillId="0" borderId="1" xfId="0" applyBorder="1"/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6" fontId="0" fillId="0" borderId="1" xfId="0" applyNumberFormat="1" applyFont="1" applyBorder="1"/>
    <xf numFmtId="0" fontId="0" fillId="0" borderId="0" xfId="0" applyBorder="1"/>
    <xf numFmtId="0" fontId="0" fillId="0" borderId="0" xfId="0" applyFont="1" applyBorder="1"/>
    <xf numFmtId="6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/>
    <xf numFmtId="165" fontId="1" fillId="0" borderId="0" xfId="1" applyNumberFormat="1" applyFont="1"/>
    <xf numFmtId="165" fontId="1" fillId="0" borderId="1" xfId="1" applyNumberFormat="1" applyFont="1" applyBorder="1"/>
    <xf numFmtId="165" fontId="0" fillId="0" borderId="0" xfId="0" applyNumberFormat="1"/>
    <xf numFmtId="0" fontId="1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view="pageBreakPreview" zoomScale="70" zoomScaleNormal="100" zoomScaleSheetLayoutView="70" workbookViewId="0">
      <selection activeCell="F28" sqref="F28"/>
    </sheetView>
  </sheetViews>
  <sheetFormatPr defaultRowHeight="15" x14ac:dyDescent="0.25"/>
  <cols>
    <col min="1" max="1" width="23.5703125" bestFit="1" customWidth="1"/>
    <col min="2" max="2" width="19.42578125" style="3" bestFit="1" customWidth="1"/>
    <col min="3" max="3" width="9.140625" style="3"/>
    <col min="4" max="4" width="6.85546875" customWidth="1"/>
    <col min="5" max="5" width="22" style="7" bestFit="1" customWidth="1"/>
    <col min="6" max="6" width="38.5703125" style="8" bestFit="1" customWidth="1"/>
    <col min="7" max="7" width="30" style="8" customWidth="1"/>
  </cols>
  <sheetData>
    <row r="1" spans="1:9" x14ac:dyDescent="0.25">
      <c r="A1" s="2" t="s">
        <v>0</v>
      </c>
      <c r="B1" s="3" t="s">
        <v>21</v>
      </c>
      <c r="E1" s="5" t="s">
        <v>25</v>
      </c>
      <c r="F1" s="6" t="s">
        <v>24</v>
      </c>
      <c r="G1" s="6"/>
    </row>
    <row r="2" spans="1:9" s="11" customFormat="1" ht="15.75" thickBot="1" x14ac:dyDescent="0.3">
      <c r="B2" s="12"/>
      <c r="C2" s="12"/>
      <c r="E2" s="13"/>
      <c r="F2" s="14"/>
      <c r="G2" s="14"/>
    </row>
    <row r="3" spans="1:9" s="3" customFormat="1" x14ac:dyDescent="0.25">
      <c r="A3" s="2" t="s">
        <v>1</v>
      </c>
      <c r="B3" s="3" t="s">
        <v>2</v>
      </c>
      <c r="C3" s="3" t="s">
        <v>3</v>
      </c>
      <c r="E3" s="7">
        <f>20*3.5</f>
        <v>70</v>
      </c>
      <c r="F3" s="4" t="s">
        <v>28</v>
      </c>
      <c r="G3" s="4"/>
    </row>
    <row r="4" spans="1:9" s="11" customFormat="1" ht="15.75" thickBot="1" x14ac:dyDescent="0.3">
      <c r="A4" s="21"/>
      <c r="B4" s="33" t="s">
        <v>4</v>
      </c>
      <c r="C4" s="22"/>
      <c r="D4" s="21"/>
      <c r="E4" s="24"/>
      <c r="F4" s="25"/>
      <c r="G4" s="14"/>
    </row>
    <row r="5" spans="1:9" s="2" customFormat="1" ht="15.75" thickBot="1" x14ac:dyDescent="0.3">
      <c r="A5" s="11"/>
      <c r="B5" s="32"/>
      <c r="C5" s="12"/>
      <c r="D5" s="11"/>
      <c r="E5" s="13"/>
      <c r="F5" s="14"/>
      <c r="G5" s="4"/>
      <c r="H5" s="2" t="s">
        <v>42</v>
      </c>
    </row>
    <row r="6" spans="1:9" s="11" customFormat="1" ht="15.75" thickBot="1" x14ac:dyDescent="0.3">
      <c r="A6" s="29" t="s">
        <v>5</v>
      </c>
      <c r="B6" s="22" t="s">
        <v>6</v>
      </c>
      <c r="C6" s="22" t="s">
        <v>3</v>
      </c>
      <c r="D6" s="29"/>
      <c r="E6" s="24">
        <f>20*3.5</f>
        <v>70</v>
      </c>
      <c r="F6" s="30" t="s">
        <v>43</v>
      </c>
      <c r="G6" s="14"/>
    </row>
    <row r="7" spans="1:9" s="2" customFormat="1" x14ac:dyDescent="0.25">
      <c r="A7" s="21"/>
      <c r="B7" s="9" t="s">
        <v>4</v>
      </c>
      <c r="C7" s="22"/>
      <c r="D7" s="21"/>
      <c r="E7" s="24"/>
      <c r="F7" s="25" t="s">
        <v>36</v>
      </c>
      <c r="G7" s="9"/>
      <c r="H7" s="35">
        <v>70</v>
      </c>
    </row>
    <row r="8" spans="1:9" ht="15.75" thickBot="1" x14ac:dyDescent="0.3">
      <c r="A8" s="11"/>
      <c r="B8" s="12"/>
      <c r="C8" s="12"/>
      <c r="D8" s="11"/>
      <c r="E8" s="13"/>
      <c r="F8" s="14"/>
      <c r="H8" s="35"/>
      <c r="I8" s="2"/>
    </row>
    <row r="9" spans="1:9" x14ac:dyDescent="0.25">
      <c r="A9" s="29" t="s">
        <v>7</v>
      </c>
      <c r="B9" s="22" t="s">
        <v>2</v>
      </c>
      <c r="C9" s="22" t="s">
        <v>3</v>
      </c>
      <c r="D9" s="29"/>
      <c r="E9" s="24">
        <f>20*1.5</f>
        <v>30</v>
      </c>
      <c r="F9" s="31" t="s">
        <v>44</v>
      </c>
      <c r="H9" s="35"/>
      <c r="I9" s="2"/>
    </row>
    <row r="10" spans="1:9" x14ac:dyDescent="0.25">
      <c r="B10" s="33" t="s">
        <v>9</v>
      </c>
      <c r="C10" s="22"/>
      <c r="D10" s="21"/>
      <c r="E10" s="24"/>
      <c r="F10" s="25" t="s">
        <v>45</v>
      </c>
      <c r="G10" s="8" t="s">
        <v>40</v>
      </c>
      <c r="H10" s="35">
        <v>100</v>
      </c>
      <c r="I10" s="2"/>
    </row>
    <row r="11" spans="1:9" x14ac:dyDescent="0.25">
      <c r="A11" s="21" t="s">
        <v>8</v>
      </c>
      <c r="B11" s="28"/>
      <c r="C11" s="22"/>
      <c r="D11" s="21"/>
      <c r="E11" s="24"/>
      <c r="F11" s="25"/>
      <c r="H11" s="35"/>
      <c r="I11" s="2"/>
    </row>
    <row r="12" spans="1:9" x14ac:dyDescent="0.25">
      <c r="A12" s="21" t="s">
        <v>10</v>
      </c>
      <c r="B12" s="22" t="s">
        <v>11</v>
      </c>
      <c r="C12" s="23">
        <v>40</v>
      </c>
      <c r="D12" s="21"/>
      <c r="E12" s="24">
        <f>SUM(C12:C16)</f>
        <v>105</v>
      </c>
      <c r="F12" s="25"/>
      <c r="H12" s="35"/>
      <c r="I12" s="2"/>
    </row>
    <row r="13" spans="1:9" x14ac:dyDescent="0.25">
      <c r="A13" s="21" t="s">
        <v>12</v>
      </c>
      <c r="B13" s="22" t="s">
        <v>11</v>
      </c>
      <c r="C13" s="23">
        <v>25</v>
      </c>
      <c r="D13" s="21"/>
      <c r="E13" s="24"/>
      <c r="F13" s="25"/>
      <c r="H13" s="35"/>
      <c r="I13" s="2"/>
    </row>
    <row r="14" spans="1:9" x14ac:dyDescent="0.25">
      <c r="A14" t="s">
        <v>13</v>
      </c>
      <c r="B14" s="3" t="s">
        <v>11</v>
      </c>
      <c r="C14" s="10">
        <v>15</v>
      </c>
      <c r="H14" s="35"/>
      <c r="I14" s="2"/>
    </row>
    <row r="15" spans="1:9" x14ac:dyDescent="0.25">
      <c r="A15" t="s">
        <v>14</v>
      </c>
      <c r="B15" s="3" t="s">
        <v>11</v>
      </c>
      <c r="C15" s="10">
        <v>15</v>
      </c>
      <c r="H15" s="35"/>
      <c r="I15" s="2"/>
    </row>
    <row r="16" spans="1:9" s="11" customFormat="1" ht="15.75" thickBot="1" x14ac:dyDescent="0.3">
      <c r="A16" t="s">
        <v>15</v>
      </c>
      <c r="B16" s="3" t="s">
        <v>11</v>
      </c>
      <c r="C16" s="10">
        <v>10</v>
      </c>
      <c r="D16"/>
      <c r="E16" s="7"/>
      <c r="F16" s="8"/>
      <c r="G16" s="14"/>
      <c r="H16" s="36"/>
      <c r="I16" s="34"/>
    </row>
    <row r="17" spans="1:9" s="2" customFormat="1" ht="15.75" thickBot="1" x14ac:dyDescent="0.3">
      <c r="A17" s="11"/>
      <c r="B17" s="12"/>
      <c r="C17" s="12"/>
      <c r="D17" s="11"/>
      <c r="E17" s="13"/>
      <c r="F17" s="14"/>
      <c r="G17" s="6"/>
      <c r="H17" s="35"/>
    </row>
    <row r="18" spans="1:9" x14ac:dyDescent="0.25">
      <c r="A18" s="2" t="s">
        <v>16</v>
      </c>
      <c r="B18" s="3" t="s">
        <v>2</v>
      </c>
      <c r="C18" s="3" t="s">
        <v>3</v>
      </c>
      <c r="D18" s="2"/>
      <c r="E18" s="7">
        <f>20*1.5</f>
        <v>30</v>
      </c>
      <c r="F18" s="6" t="s">
        <v>48</v>
      </c>
      <c r="H18" s="35"/>
      <c r="I18" s="2"/>
    </row>
    <row r="19" spans="1:9" x14ac:dyDescent="0.25">
      <c r="B19" s="9" t="s">
        <v>9</v>
      </c>
      <c r="F19" s="8" t="s">
        <v>46</v>
      </c>
      <c r="G19" s="8" t="s">
        <v>41</v>
      </c>
      <c r="H19" s="35">
        <f>30+105</f>
        <v>135</v>
      </c>
      <c r="I19" s="2"/>
    </row>
    <row r="20" spans="1:9" x14ac:dyDescent="0.25">
      <c r="A20" t="s">
        <v>17</v>
      </c>
      <c r="B20" s="15"/>
      <c r="H20" s="35"/>
      <c r="I20" s="2"/>
    </row>
    <row r="21" spans="1:9" x14ac:dyDescent="0.25">
      <c r="A21" t="s">
        <v>10</v>
      </c>
      <c r="B21" s="3" t="s">
        <v>11</v>
      </c>
      <c r="C21" s="10">
        <v>40</v>
      </c>
      <c r="E21" s="7">
        <f>SUM(C21:C25)</f>
        <v>105</v>
      </c>
      <c r="H21" s="35"/>
      <c r="I21" s="2"/>
    </row>
    <row r="22" spans="1:9" x14ac:dyDescent="0.25">
      <c r="A22" t="s">
        <v>12</v>
      </c>
      <c r="B22" s="3" t="s">
        <v>11</v>
      </c>
      <c r="C22" s="10">
        <v>25</v>
      </c>
      <c r="H22" s="35"/>
      <c r="I22" s="2"/>
    </row>
    <row r="23" spans="1:9" x14ac:dyDescent="0.25">
      <c r="A23" t="s">
        <v>13</v>
      </c>
      <c r="B23" s="3" t="s">
        <v>11</v>
      </c>
      <c r="C23" s="10">
        <v>15</v>
      </c>
      <c r="H23" s="35"/>
      <c r="I23" s="2"/>
    </row>
    <row r="24" spans="1:9" x14ac:dyDescent="0.25">
      <c r="A24" t="s">
        <v>14</v>
      </c>
      <c r="B24" s="3" t="s">
        <v>11</v>
      </c>
      <c r="C24" s="10">
        <v>15</v>
      </c>
      <c r="H24" s="35"/>
      <c r="I24" s="2"/>
    </row>
    <row r="25" spans="1:9" s="11" customFormat="1" ht="15.75" thickBot="1" x14ac:dyDescent="0.3">
      <c r="A25" t="s">
        <v>15</v>
      </c>
      <c r="B25" s="3" t="s">
        <v>11</v>
      </c>
      <c r="C25" s="10">
        <v>10</v>
      </c>
      <c r="D25"/>
      <c r="E25" s="7"/>
      <c r="F25" s="8"/>
      <c r="G25" s="14"/>
      <c r="H25" s="36"/>
      <c r="I25" s="34"/>
    </row>
    <row r="26" spans="1:9" s="2" customFormat="1" ht="15.75" thickBot="1" x14ac:dyDescent="0.3">
      <c r="A26" s="11"/>
      <c r="B26" s="12"/>
      <c r="C26" s="12"/>
      <c r="D26" s="11"/>
      <c r="E26" s="13"/>
      <c r="F26" s="14"/>
      <c r="G26" s="16"/>
      <c r="H26" s="35"/>
    </row>
    <row r="27" spans="1:9" ht="30.75" customHeight="1" x14ac:dyDescent="0.25">
      <c r="A27" s="2" t="s">
        <v>18</v>
      </c>
      <c r="B27" s="3" t="s">
        <v>2</v>
      </c>
      <c r="C27" s="3" t="s">
        <v>3</v>
      </c>
      <c r="D27" s="2"/>
      <c r="E27" s="7">
        <f>20*1.5</f>
        <v>30</v>
      </c>
      <c r="F27" s="38" t="s">
        <v>47</v>
      </c>
      <c r="H27" s="35"/>
      <c r="I27" s="2"/>
    </row>
    <row r="28" spans="1:9" x14ac:dyDescent="0.25">
      <c r="B28" s="9" t="s">
        <v>9</v>
      </c>
      <c r="F28" s="26" t="s">
        <v>49</v>
      </c>
      <c r="G28">
        <v>30</v>
      </c>
      <c r="H28" s="35"/>
      <c r="I28" s="2"/>
    </row>
    <row r="29" spans="1:9" x14ac:dyDescent="0.25">
      <c r="A29" t="s">
        <v>19</v>
      </c>
      <c r="B29" s="15"/>
      <c r="F29" s="26"/>
      <c r="G29">
        <v>105</v>
      </c>
      <c r="H29" s="35"/>
      <c r="I29" s="2"/>
    </row>
    <row r="30" spans="1:9" x14ac:dyDescent="0.25">
      <c r="A30" t="s">
        <v>10</v>
      </c>
      <c r="B30" s="3" t="s">
        <v>11</v>
      </c>
      <c r="C30" s="10">
        <v>40</v>
      </c>
      <c r="E30" s="7">
        <f>SUM(C30:C34)</f>
        <v>105</v>
      </c>
      <c r="G30">
        <v>105</v>
      </c>
      <c r="H30" s="35"/>
      <c r="I30" s="2"/>
    </row>
    <row r="31" spans="1:9" x14ac:dyDescent="0.25">
      <c r="A31" t="s">
        <v>12</v>
      </c>
      <c r="B31" s="3" t="s">
        <v>11</v>
      </c>
      <c r="C31" s="10">
        <v>25</v>
      </c>
      <c r="H31" s="35">
        <v>240</v>
      </c>
      <c r="I31" s="2"/>
    </row>
    <row r="32" spans="1:9" x14ac:dyDescent="0.25">
      <c r="A32" t="s">
        <v>13</v>
      </c>
      <c r="B32" s="3" t="s">
        <v>11</v>
      </c>
      <c r="C32" s="10">
        <v>15</v>
      </c>
      <c r="H32" s="35"/>
      <c r="I32" s="2"/>
    </row>
    <row r="33" spans="1:10" x14ac:dyDescent="0.25">
      <c r="A33" t="s">
        <v>14</v>
      </c>
      <c r="B33" s="3" t="s">
        <v>11</v>
      </c>
      <c r="C33" s="10">
        <v>15</v>
      </c>
    </row>
    <row r="34" spans="1:10" s="11" customFormat="1" ht="15.75" thickBot="1" x14ac:dyDescent="0.3">
      <c r="A34" t="s">
        <v>15</v>
      </c>
      <c r="B34" s="3" t="s">
        <v>11</v>
      </c>
      <c r="C34" s="10">
        <v>10</v>
      </c>
      <c r="D34"/>
      <c r="E34" s="7"/>
      <c r="F34" s="8"/>
      <c r="G34" s="14"/>
    </row>
    <row r="35" spans="1:10" ht="15.75" thickBot="1" x14ac:dyDescent="0.3">
      <c r="A35" s="11"/>
      <c r="B35" s="12"/>
      <c r="C35" s="20"/>
      <c r="D35" s="11"/>
      <c r="E35" s="13"/>
      <c r="F35" s="14"/>
    </row>
    <row r="36" spans="1:10" x14ac:dyDescent="0.25">
      <c r="D36" s="17" t="s">
        <v>22</v>
      </c>
      <c r="E36" s="7">
        <f>20*11.5</f>
        <v>230</v>
      </c>
      <c r="G36"/>
    </row>
    <row r="37" spans="1:10" x14ac:dyDescent="0.25">
      <c r="D37" s="17" t="s">
        <v>23</v>
      </c>
      <c r="E37" s="7">
        <f>SUM(E30,E21,E12)</f>
        <v>315</v>
      </c>
      <c r="F37"/>
      <c r="G37"/>
    </row>
    <row r="38" spans="1:10" x14ac:dyDescent="0.25">
      <c r="D38" s="17" t="s">
        <v>29</v>
      </c>
      <c r="E38" s="7">
        <f>SUM(E1:E34)</f>
        <v>545</v>
      </c>
      <c r="F38"/>
      <c r="G38"/>
      <c r="H38" s="37">
        <f>SUM(H7:H32)</f>
        <v>545</v>
      </c>
    </row>
    <row r="39" spans="1:10" x14ac:dyDescent="0.25">
      <c r="D39" s="17" t="s">
        <v>30</v>
      </c>
      <c r="E39" s="7">
        <v>99</v>
      </c>
      <c r="F39"/>
      <c r="G39"/>
    </row>
    <row r="40" spans="1:10" x14ac:dyDescent="0.25">
      <c r="D40" s="17" t="s">
        <v>20</v>
      </c>
      <c r="E40" s="7">
        <f>66*3</f>
        <v>198</v>
      </c>
      <c r="F40"/>
    </row>
    <row r="41" spans="1:10" x14ac:dyDescent="0.25">
      <c r="G41"/>
    </row>
    <row r="42" spans="1:10" x14ac:dyDescent="0.25">
      <c r="D42" s="19" t="s">
        <v>33</v>
      </c>
      <c r="E42" s="5">
        <f>SUM(E38:E40)</f>
        <v>842</v>
      </c>
      <c r="F42"/>
      <c r="G42"/>
      <c r="J42" t="s">
        <v>38</v>
      </c>
    </row>
    <row r="43" spans="1:10" x14ac:dyDescent="0.25">
      <c r="D43" s="19"/>
      <c r="E43" s="5"/>
      <c r="F43"/>
      <c r="G43"/>
    </row>
    <row r="44" spans="1:10" x14ac:dyDescent="0.25">
      <c r="B44" s="2" t="s">
        <v>31</v>
      </c>
      <c r="F44"/>
      <c r="G44"/>
    </row>
    <row r="45" spans="1:10" ht="30" x14ac:dyDescent="0.25">
      <c r="A45" s="18" t="s">
        <v>32</v>
      </c>
      <c r="B45" s="1">
        <f>C12*3</f>
        <v>120</v>
      </c>
      <c r="F45"/>
      <c r="G45"/>
    </row>
    <row r="46" spans="1:10" x14ac:dyDescent="0.25">
      <c r="A46" t="s">
        <v>12</v>
      </c>
      <c r="B46" s="1">
        <f>C13*3</f>
        <v>75</v>
      </c>
      <c r="F46"/>
      <c r="G46"/>
    </row>
    <row r="47" spans="1:10" x14ac:dyDescent="0.25">
      <c r="A47" t="s">
        <v>13</v>
      </c>
      <c r="B47" s="1">
        <f>C14*3</f>
        <v>45</v>
      </c>
      <c r="F47"/>
      <c r="G47"/>
    </row>
    <row r="48" spans="1:10" x14ac:dyDescent="0.25">
      <c r="A48" t="s">
        <v>14</v>
      </c>
      <c r="B48" s="1">
        <f>C15*3</f>
        <v>45</v>
      </c>
      <c r="F48"/>
      <c r="G48"/>
    </row>
    <row r="49" spans="1:5" customFormat="1" x14ac:dyDescent="0.25">
      <c r="A49" t="s">
        <v>15</v>
      </c>
      <c r="B49" s="1">
        <f>C16*3</f>
        <v>30</v>
      </c>
      <c r="C49" s="3"/>
      <c r="E49" s="7"/>
    </row>
  </sheetData>
  <pageMargins left="0.7" right="0.7" top="0.75" bottom="0.75" header="0.3" footer="0.3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25" zoomScaleNormal="25" workbookViewId="0">
      <selection sqref="A1:XFD1048576"/>
    </sheetView>
  </sheetViews>
  <sheetFormatPr defaultRowHeight="15" x14ac:dyDescent="0.25"/>
  <cols>
    <col min="1" max="1" width="23.5703125" bestFit="1" customWidth="1"/>
    <col min="2" max="2" width="19.42578125" style="3" bestFit="1" customWidth="1"/>
    <col min="3" max="3" width="9.140625" style="3"/>
    <col min="4" max="4" width="6.85546875" customWidth="1"/>
    <col min="5" max="5" width="22" style="7" bestFit="1" customWidth="1"/>
    <col min="6" max="6" width="25.85546875" style="8" customWidth="1"/>
    <col min="7" max="7" width="13.28515625" style="8" customWidth="1"/>
  </cols>
  <sheetData>
    <row r="1" spans="1:9" x14ac:dyDescent="0.25">
      <c r="A1" s="2" t="s">
        <v>0</v>
      </c>
      <c r="B1" s="3" t="s">
        <v>21</v>
      </c>
      <c r="E1" s="5" t="s">
        <v>25</v>
      </c>
      <c r="F1" s="6" t="s">
        <v>24</v>
      </c>
      <c r="G1" s="6"/>
    </row>
    <row r="2" spans="1:9" s="11" customFormat="1" ht="15.75" thickBot="1" x14ac:dyDescent="0.3">
      <c r="B2" s="12"/>
      <c r="C2" s="12"/>
      <c r="E2" s="13"/>
      <c r="F2" s="14"/>
      <c r="G2" s="14"/>
    </row>
    <row r="3" spans="1:9" s="3" customFormat="1" x14ac:dyDescent="0.25">
      <c r="A3" s="2" t="s">
        <v>1</v>
      </c>
      <c r="B3" s="3" t="s">
        <v>2</v>
      </c>
      <c r="C3" s="3" t="s">
        <v>3</v>
      </c>
      <c r="E3" s="7">
        <f>20*3.5</f>
        <v>70</v>
      </c>
      <c r="F3" s="27" t="s">
        <v>37</v>
      </c>
      <c r="G3" s="4"/>
    </row>
    <row r="4" spans="1:9" s="11" customFormat="1" ht="15.75" thickBot="1" x14ac:dyDescent="0.3">
      <c r="A4" s="21"/>
      <c r="B4" s="33" t="s">
        <v>4</v>
      </c>
      <c r="C4" s="22"/>
      <c r="D4" s="21"/>
      <c r="E4" s="24"/>
      <c r="F4" s="25" t="s">
        <v>36</v>
      </c>
      <c r="G4" s="14"/>
    </row>
    <row r="5" spans="1:9" s="2" customFormat="1" ht="15.75" thickBot="1" x14ac:dyDescent="0.3">
      <c r="A5" s="11"/>
      <c r="B5" s="32"/>
      <c r="C5" s="12"/>
      <c r="D5" s="11"/>
      <c r="E5" s="13"/>
      <c r="F5" s="14"/>
      <c r="G5" s="4"/>
      <c r="H5" s="2" t="s">
        <v>42</v>
      </c>
    </row>
    <row r="6" spans="1:9" s="11" customFormat="1" ht="15.75" thickBot="1" x14ac:dyDescent="0.3">
      <c r="A6" s="29" t="s">
        <v>5</v>
      </c>
      <c r="B6" s="22" t="s">
        <v>6</v>
      </c>
      <c r="C6" s="22" t="s">
        <v>3</v>
      </c>
      <c r="D6" s="29"/>
      <c r="E6" s="24">
        <f>20*3.5</f>
        <v>70</v>
      </c>
      <c r="F6" s="30" t="s">
        <v>37</v>
      </c>
      <c r="G6" s="14"/>
    </row>
    <row r="7" spans="1:9" s="2" customFormat="1" x14ac:dyDescent="0.25">
      <c r="A7" s="21"/>
      <c r="B7" s="9" t="s">
        <v>4</v>
      </c>
      <c r="C7" s="22"/>
      <c r="D7" s="21"/>
      <c r="E7" s="24"/>
      <c r="F7" s="25" t="s">
        <v>36</v>
      </c>
      <c r="G7" s="9"/>
      <c r="H7" s="35">
        <v>70</v>
      </c>
    </row>
    <row r="8" spans="1:9" ht="15.75" thickBot="1" x14ac:dyDescent="0.3">
      <c r="A8" s="11"/>
      <c r="B8" s="12"/>
      <c r="C8" s="12"/>
      <c r="D8" s="11"/>
      <c r="E8" s="13"/>
      <c r="F8" s="14"/>
      <c r="H8" s="35"/>
      <c r="I8" s="2"/>
    </row>
    <row r="9" spans="1:9" x14ac:dyDescent="0.25">
      <c r="A9" s="29" t="s">
        <v>7</v>
      </c>
      <c r="B9" s="22" t="s">
        <v>2</v>
      </c>
      <c r="C9" s="22" t="s">
        <v>3</v>
      </c>
      <c r="D9" s="29"/>
      <c r="E9" s="24">
        <f>20*1.5</f>
        <v>30</v>
      </c>
      <c r="F9" s="31" t="s">
        <v>26</v>
      </c>
      <c r="H9" s="35"/>
      <c r="I9" s="2"/>
    </row>
    <row r="10" spans="1:9" x14ac:dyDescent="0.25">
      <c r="B10" s="33" t="s">
        <v>9</v>
      </c>
      <c r="C10" s="22"/>
      <c r="D10" s="21"/>
      <c r="E10" s="24"/>
      <c r="F10" s="25" t="s">
        <v>34</v>
      </c>
      <c r="G10" s="8" t="s">
        <v>40</v>
      </c>
      <c r="H10" s="35">
        <v>100</v>
      </c>
      <c r="I10" s="2"/>
    </row>
    <row r="11" spans="1:9" x14ac:dyDescent="0.25">
      <c r="A11" s="21" t="s">
        <v>8</v>
      </c>
      <c r="B11" s="28"/>
      <c r="C11" s="22"/>
      <c r="D11" s="21"/>
      <c r="E11" s="24"/>
      <c r="F11" s="25"/>
      <c r="H11" s="35"/>
      <c r="I11" s="2"/>
    </row>
    <row r="12" spans="1:9" x14ac:dyDescent="0.25">
      <c r="A12" s="21" t="s">
        <v>10</v>
      </c>
      <c r="B12" s="22" t="s">
        <v>11</v>
      </c>
      <c r="C12" s="23">
        <v>40</v>
      </c>
      <c r="D12" s="21"/>
      <c r="E12" s="24">
        <f>SUM(C12:C16)</f>
        <v>105</v>
      </c>
      <c r="F12" s="25"/>
      <c r="H12" s="35"/>
      <c r="I12" s="2"/>
    </row>
    <row r="13" spans="1:9" x14ac:dyDescent="0.25">
      <c r="A13" s="21" t="s">
        <v>12</v>
      </c>
      <c r="B13" s="22" t="s">
        <v>11</v>
      </c>
      <c r="C13" s="23">
        <v>25</v>
      </c>
      <c r="D13" s="21"/>
      <c r="E13" s="24"/>
      <c r="F13" s="25"/>
      <c r="H13" s="35"/>
      <c r="I13" s="2"/>
    </row>
    <row r="14" spans="1:9" x14ac:dyDescent="0.25">
      <c r="A14" t="s">
        <v>13</v>
      </c>
      <c r="B14" s="3" t="s">
        <v>11</v>
      </c>
      <c r="C14" s="10">
        <v>15</v>
      </c>
      <c r="H14" s="35"/>
      <c r="I14" s="2"/>
    </row>
    <row r="15" spans="1:9" x14ac:dyDescent="0.25">
      <c r="A15" t="s">
        <v>14</v>
      </c>
      <c r="B15" s="3" t="s">
        <v>11</v>
      </c>
      <c r="C15" s="10">
        <v>15</v>
      </c>
      <c r="H15" s="35"/>
      <c r="I15" s="2"/>
    </row>
    <row r="16" spans="1:9" s="11" customFormat="1" ht="15.75" thickBot="1" x14ac:dyDescent="0.3">
      <c r="A16" t="s">
        <v>15</v>
      </c>
      <c r="B16" s="3" t="s">
        <v>11</v>
      </c>
      <c r="C16" s="10">
        <v>10</v>
      </c>
      <c r="D16"/>
      <c r="E16" s="7"/>
      <c r="F16" s="8"/>
      <c r="G16" s="14"/>
      <c r="H16" s="36"/>
      <c r="I16" s="34"/>
    </row>
    <row r="17" spans="1:9" s="2" customFormat="1" ht="15.75" thickBot="1" x14ac:dyDescent="0.3">
      <c r="A17" s="11"/>
      <c r="B17" s="12"/>
      <c r="C17" s="12"/>
      <c r="D17" s="11"/>
      <c r="E17" s="13"/>
      <c r="F17" s="14"/>
      <c r="G17" s="6"/>
      <c r="H17" s="35"/>
    </row>
    <row r="18" spans="1:9" x14ac:dyDescent="0.25">
      <c r="A18" s="2" t="s">
        <v>16</v>
      </c>
      <c r="B18" s="3" t="s">
        <v>2</v>
      </c>
      <c r="C18" s="3" t="s">
        <v>3</v>
      </c>
      <c r="D18" s="2"/>
      <c r="E18" s="7">
        <f>20*1.5</f>
        <v>30</v>
      </c>
      <c r="F18" s="6" t="s">
        <v>27</v>
      </c>
      <c r="H18" s="35"/>
      <c r="I18" s="2"/>
    </row>
    <row r="19" spans="1:9" x14ac:dyDescent="0.25">
      <c r="B19" s="9" t="s">
        <v>9</v>
      </c>
      <c r="F19" s="8" t="s">
        <v>34</v>
      </c>
      <c r="G19" s="8" t="s">
        <v>41</v>
      </c>
      <c r="H19" s="35">
        <f>30+105</f>
        <v>135</v>
      </c>
      <c r="I19" s="2"/>
    </row>
    <row r="20" spans="1:9" x14ac:dyDescent="0.25">
      <c r="A20" t="s">
        <v>17</v>
      </c>
      <c r="B20" s="15"/>
      <c r="H20" s="35"/>
      <c r="I20" s="2"/>
    </row>
    <row r="21" spans="1:9" x14ac:dyDescent="0.25">
      <c r="A21" t="s">
        <v>10</v>
      </c>
      <c r="B21" s="3" t="s">
        <v>11</v>
      </c>
      <c r="C21" s="10">
        <v>40</v>
      </c>
      <c r="E21" s="7">
        <f>SUM(C21:C25)</f>
        <v>105</v>
      </c>
      <c r="H21" s="35"/>
      <c r="I21" s="2"/>
    </row>
    <row r="22" spans="1:9" x14ac:dyDescent="0.25">
      <c r="A22" t="s">
        <v>12</v>
      </c>
      <c r="B22" s="3" t="s">
        <v>11</v>
      </c>
      <c r="C22" s="10">
        <v>25</v>
      </c>
      <c r="H22" s="35"/>
      <c r="I22" s="2"/>
    </row>
    <row r="23" spans="1:9" x14ac:dyDescent="0.25">
      <c r="A23" t="s">
        <v>13</v>
      </c>
      <c r="B23" s="3" t="s">
        <v>11</v>
      </c>
      <c r="C23" s="10">
        <v>15</v>
      </c>
      <c r="H23" s="35"/>
      <c r="I23" s="2"/>
    </row>
    <row r="24" spans="1:9" x14ac:dyDescent="0.25">
      <c r="A24" t="s">
        <v>14</v>
      </c>
      <c r="B24" s="3" t="s">
        <v>11</v>
      </c>
      <c r="C24" s="10">
        <v>15</v>
      </c>
      <c r="H24" s="35"/>
      <c r="I24" s="2"/>
    </row>
    <row r="25" spans="1:9" s="11" customFormat="1" ht="15.75" thickBot="1" x14ac:dyDescent="0.3">
      <c r="A25" t="s">
        <v>15</v>
      </c>
      <c r="B25" s="3" t="s">
        <v>11</v>
      </c>
      <c r="C25" s="10">
        <v>10</v>
      </c>
      <c r="D25"/>
      <c r="E25" s="7"/>
      <c r="F25" s="8"/>
      <c r="G25" s="14"/>
      <c r="H25" s="36"/>
      <c r="I25" s="34"/>
    </row>
    <row r="26" spans="1:9" s="2" customFormat="1" ht="15.75" thickBot="1" x14ac:dyDescent="0.3">
      <c r="A26" s="11"/>
      <c r="B26" s="12"/>
      <c r="C26" s="12"/>
      <c r="D26" s="11"/>
      <c r="E26" s="13"/>
      <c r="F26" s="14"/>
      <c r="G26" s="16"/>
      <c r="H26" s="35"/>
    </row>
    <row r="27" spans="1:9" ht="30" x14ac:dyDescent="0.25">
      <c r="A27" s="2" t="s">
        <v>18</v>
      </c>
      <c r="B27" s="3" t="s">
        <v>2</v>
      </c>
      <c r="C27" s="3" t="s">
        <v>3</v>
      </c>
      <c r="D27" s="2"/>
      <c r="E27" s="7">
        <f>20*1.5</f>
        <v>30</v>
      </c>
      <c r="F27" s="16" t="s">
        <v>39</v>
      </c>
      <c r="H27" s="35"/>
      <c r="I27" s="2"/>
    </row>
    <row r="28" spans="1:9" x14ac:dyDescent="0.25">
      <c r="B28" s="9" t="s">
        <v>9</v>
      </c>
      <c r="F28" s="26" t="s">
        <v>35</v>
      </c>
      <c r="G28">
        <v>30</v>
      </c>
      <c r="H28" s="35"/>
      <c r="I28" s="2"/>
    </row>
    <row r="29" spans="1:9" x14ac:dyDescent="0.25">
      <c r="A29" t="s">
        <v>19</v>
      </c>
      <c r="B29" s="15"/>
      <c r="F29" s="26"/>
      <c r="G29">
        <v>105</v>
      </c>
      <c r="H29" s="35"/>
      <c r="I29" s="2"/>
    </row>
    <row r="30" spans="1:9" x14ac:dyDescent="0.25">
      <c r="A30" t="s">
        <v>10</v>
      </c>
      <c r="B30" s="3" t="s">
        <v>11</v>
      </c>
      <c r="C30" s="10">
        <v>40</v>
      </c>
      <c r="E30" s="7">
        <f>SUM(C30:C34)</f>
        <v>105</v>
      </c>
      <c r="G30">
        <v>105</v>
      </c>
      <c r="H30" s="35"/>
      <c r="I30" s="2"/>
    </row>
    <row r="31" spans="1:9" x14ac:dyDescent="0.25">
      <c r="A31" t="s">
        <v>12</v>
      </c>
      <c r="B31" s="3" t="s">
        <v>11</v>
      </c>
      <c r="C31" s="10">
        <v>25</v>
      </c>
      <c r="H31" s="35">
        <v>240</v>
      </c>
      <c r="I31" s="2"/>
    </row>
    <row r="32" spans="1:9" x14ac:dyDescent="0.25">
      <c r="A32" t="s">
        <v>13</v>
      </c>
      <c r="B32" s="3" t="s">
        <v>11</v>
      </c>
      <c r="C32" s="10">
        <v>15</v>
      </c>
      <c r="H32" s="35"/>
      <c r="I32" s="2"/>
    </row>
    <row r="33" spans="1:10" x14ac:dyDescent="0.25">
      <c r="A33" t="s">
        <v>14</v>
      </c>
      <c r="B33" s="3" t="s">
        <v>11</v>
      </c>
      <c r="C33" s="10">
        <v>15</v>
      </c>
    </row>
    <row r="34" spans="1:10" s="11" customFormat="1" ht="15.75" thickBot="1" x14ac:dyDescent="0.3">
      <c r="A34" t="s">
        <v>15</v>
      </c>
      <c r="B34" s="3" t="s">
        <v>11</v>
      </c>
      <c r="C34" s="10">
        <v>10</v>
      </c>
      <c r="D34"/>
      <c r="E34" s="7"/>
      <c r="F34" s="8"/>
      <c r="G34" s="14"/>
    </row>
    <row r="35" spans="1:10" ht="15.75" thickBot="1" x14ac:dyDescent="0.3">
      <c r="A35" s="11"/>
      <c r="B35" s="12"/>
      <c r="C35" s="20"/>
      <c r="D35" s="11"/>
      <c r="E35" s="13"/>
      <c r="F35" s="14"/>
    </row>
    <row r="36" spans="1:10" x14ac:dyDescent="0.25">
      <c r="D36" s="17" t="s">
        <v>22</v>
      </c>
      <c r="E36" s="7">
        <f>20*11.5</f>
        <v>230</v>
      </c>
      <c r="G36"/>
    </row>
    <row r="37" spans="1:10" x14ac:dyDescent="0.25">
      <c r="D37" s="17" t="s">
        <v>23</v>
      </c>
      <c r="E37" s="7">
        <f>SUM(E30,E21,E12)</f>
        <v>315</v>
      </c>
      <c r="F37"/>
      <c r="G37"/>
    </row>
    <row r="38" spans="1:10" x14ac:dyDescent="0.25">
      <c r="D38" s="17" t="s">
        <v>29</v>
      </c>
      <c r="E38" s="7">
        <f>SUM(E1:E34)</f>
        <v>545</v>
      </c>
      <c r="F38"/>
      <c r="G38"/>
      <c r="H38" s="37">
        <f>SUM(H7:H32)</f>
        <v>545</v>
      </c>
    </row>
    <row r="39" spans="1:10" x14ac:dyDescent="0.25">
      <c r="D39" s="17" t="s">
        <v>30</v>
      </c>
      <c r="E39" s="7">
        <v>99</v>
      </c>
      <c r="F39"/>
      <c r="G39"/>
    </row>
    <row r="40" spans="1:10" x14ac:dyDescent="0.25">
      <c r="D40" s="17" t="s">
        <v>20</v>
      </c>
      <c r="E40" s="7">
        <f>66*3</f>
        <v>198</v>
      </c>
      <c r="F40"/>
    </row>
    <row r="41" spans="1:10" x14ac:dyDescent="0.25">
      <c r="G41"/>
    </row>
    <row r="42" spans="1:10" x14ac:dyDescent="0.25">
      <c r="D42" s="19" t="s">
        <v>33</v>
      </c>
      <c r="E42" s="5">
        <f>SUM(E38:E40)</f>
        <v>842</v>
      </c>
      <c r="F42"/>
      <c r="G42"/>
      <c r="J42" t="s">
        <v>38</v>
      </c>
    </row>
    <row r="43" spans="1:10" x14ac:dyDescent="0.25">
      <c r="D43" s="19"/>
      <c r="E43" s="5"/>
      <c r="F43"/>
      <c r="G43"/>
    </row>
    <row r="44" spans="1:10" x14ac:dyDescent="0.25">
      <c r="B44" s="2" t="s">
        <v>31</v>
      </c>
      <c r="F44"/>
      <c r="G44"/>
    </row>
    <row r="45" spans="1:10" ht="30" x14ac:dyDescent="0.25">
      <c r="A45" s="18" t="s">
        <v>32</v>
      </c>
      <c r="B45" s="1">
        <f>C12*3</f>
        <v>120</v>
      </c>
      <c r="F45"/>
      <c r="G45"/>
    </row>
    <row r="46" spans="1:10" x14ac:dyDescent="0.25">
      <c r="A46" t="s">
        <v>12</v>
      </c>
      <c r="B46" s="1">
        <f>C13*3</f>
        <v>75</v>
      </c>
      <c r="F46"/>
      <c r="G46"/>
    </row>
    <row r="47" spans="1:10" x14ac:dyDescent="0.25">
      <c r="A47" t="s">
        <v>13</v>
      </c>
      <c r="B47" s="1">
        <f>C14*3</f>
        <v>45</v>
      </c>
      <c r="F47"/>
      <c r="G47"/>
    </row>
    <row r="48" spans="1:10" x14ac:dyDescent="0.25">
      <c r="A48" t="s">
        <v>14</v>
      </c>
      <c r="B48" s="1">
        <f>C15*3</f>
        <v>45</v>
      </c>
      <c r="F48"/>
      <c r="G48"/>
    </row>
    <row r="49" spans="1:5" customFormat="1" x14ac:dyDescent="0.25">
      <c r="A49" t="s">
        <v>15</v>
      </c>
      <c r="B49" s="1">
        <f>C16*3</f>
        <v>30</v>
      </c>
      <c r="C49" s="3"/>
      <c r="E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Revised - new payment plan</vt:lpstr>
      <vt:lpstr>Sheet3</vt:lpstr>
      <vt:lpstr>'Revised - new payment plan'!Print_Area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schneck2</dc:creator>
  <cp:lastModifiedBy>johnsonhurwi</cp:lastModifiedBy>
  <dcterms:created xsi:type="dcterms:W3CDTF">2016-08-11T19:05:29Z</dcterms:created>
  <dcterms:modified xsi:type="dcterms:W3CDTF">2016-08-15T17:40:59Z</dcterms:modified>
</cp:coreProperties>
</file>