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19305" windowHeight="9765" xr2:uid="{00000000-000D-0000-FFFF-FFFF00000000}"/>
  </bookViews>
  <sheets>
    <sheet name="scenario_1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3" l="1"/>
  <c r="V25" i="3"/>
  <c r="V23" i="3"/>
  <c r="W23" i="3" s="1"/>
  <c r="V22" i="3"/>
  <c r="W22" i="3" s="1"/>
  <c r="V21" i="3"/>
  <c r="W21" i="3" s="1"/>
  <c r="V20" i="3"/>
  <c r="W20" i="3" s="1"/>
  <c r="V19" i="3"/>
  <c r="W19" i="3" s="1"/>
  <c r="W18" i="3"/>
  <c r="V18" i="3"/>
  <c r="V17" i="3"/>
  <c r="W17" i="3" s="1"/>
  <c r="W16" i="3"/>
  <c r="V16" i="3"/>
  <c r="V15" i="3"/>
  <c r="W15" i="3" s="1"/>
  <c r="W14" i="3"/>
  <c r="V14" i="3"/>
  <c r="V13" i="3"/>
  <c r="W13" i="3" s="1"/>
  <c r="V12" i="3"/>
  <c r="W12" i="3" s="1"/>
  <c r="V11" i="3"/>
  <c r="W11" i="3" s="1"/>
  <c r="W10" i="3"/>
  <c r="V10" i="3"/>
  <c r="V9" i="3"/>
  <c r="W9" i="3" s="1"/>
  <c r="V8" i="3"/>
  <c r="W8" i="3" s="1"/>
  <c r="V7" i="3"/>
  <c r="W7" i="3" s="1"/>
  <c r="W6" i="3"/>
  <c r="V6" i="3"/>
  <c r="V5" i="3"/>
  <c r="W5" i="3" s="1"/>
  <c r="V4" i="3"/>
  <c r="H4" i="3"/>
  <c r="H5" i="3"/>
  <c r="P25" i="3" l="1"/>
  <c r="M25" i="3"/>
  <c r="J25" i="3"/>
  <c r="G25" i="3"/>
  <c r="D25" i="3"/>
  <c r="R23" i="3"/>
  <c r="N23" i="3"/>
  <c r="R22" i="3"/>
  <c r="N22" i="3"/>
  <c r="R21" i="3"/>
  <c r="N21" i="3"/>
  <c r="R20" i="3"/>
  <c r="N20" i="3"/>
  <c r="R19" i="3"/>
  <c r="N19" i="3"/>
  <c r="R18" i="3"/>
  <c r="N18" i="3"/>
  <c r="R17" i="3"/>
  <c r="N17" i="3"/>
  <c r="R16" i="3"/>
  <c r="N16" i="3"/>
  <c r="R15" i="3"/>
  <c r="N15" i="3"/>
  <c r="R14" i="3"/>
  <c r="N14" i="3"/>
  <c r="R13" i="3"/>
  <c r="N13" i="3"/>
  <c r="R12" i="3"/>
  <c r="N12" i="3"/>
  <c r="R11" i="3"/>
  <c r="N11" i="3"/>
  <c r="R10" i="3"/>
  <c r="N10" i="3"/>
  <c r="R9" i="3"/>
  <c r="N9" i="3"/>
  <c r="R8" i="3"/>
  <c r="N8" i="3"/>
  <c r="R7" i="3"/>
  <c r="N7" i="3"/>
  <c r="R6" i="3"/>
  <c r="N6" i="3"/>
  <c r="R5" i="3"/>
  <c r="N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R4" i="3"/>
  <c r="N4" i="3"/>
  <c r="N25" i="3" s="1"/>
  <c r="K1" i="3"/>
  <c r="K23" i="3" s="1"/>
  <c r="H1" i="3"/>
  <c r="H23" i="3" s="1"/>
  <c r="E1" i="3"/>
  <c r="E23" i="3" s="1"/>
  <c r="R25" i="3" l="1"/>
  <c r="S23" i="3"/>
  <c r="T23" i="3" s="1"/>
  <c r="E4" i="3"/>
  <c r="E5" i="3"/>
  <c r="E6" i="3"/>
  <c r="E7" i="3"/>
  <c r="E8" i="3"/>
  <c r="E9" i="3"/>
  <c r="E10" i="3"/>
  <c r="S10" i="3" s="1"/>
  <c r="T10" i="3" s="1"/>
  <c r="E11" i="3"/>
  <c r="E12" i="3"/>
  <c r="E13" i="3"/>
  <c r="E14" i="3"/>
  <c r="E15" i="3"/>
  <c r="E16" i="3"/>
  <c r="E17" i="3"/>
  <c r="E18" i="3"/>
  <c r="S18" i="3" s="1"/>
  <c r="T18" i="3" s="1"/>
  <c r="E19" i="3"/>
  <c r="E20" i="3"/>
  <c r="E21" i="3"/>
  <c r="E22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K4" i="3"/>
  <c r="K25" i="3" s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S17" i="3" l="1"/>
  <c r="T17" i="3" s="1"/>
  <c r="S9" i="3"/>
  <c r="T9" i="3" s="1"/>
  <c r="S16" i="3"/>
  <c r="T16" i="3" s="1"/>
  <c r="S8" i="3"/>
  <c r="T8" i="3" s="1"/>
  <c r="H25" i="3"/>
  <c r="S15" i="3"/>
  <c r="T15" i="3" s="1"/>
  <c r="S7" i="3"/>
  <c r="T7" i="3" s="1"/>
  <c r="S22" i="3"/>
  <c r="T22" i="3" s="1"/>
  <c r="S14" i="3"/>
  <c r="T14" i="3" s="1"/>
  <c r="S6" i="3"/>
  <c r="T6" i="3" s="1"/>
  <c r="S21" i="3"/>
  <c r="T21" i="3" s="1"/>
  <c r="S13" i="3"/>
  <c r="T13" i="3" s="1"/>
  <c r="S5" i="3"/>
  <c r="T5" i="3" s="1"/>
  <c r="S20" i="3"/>
  <c r="T20" i="3" s="1"/>
  <c r="S12" i="3"/>
  <c r="T12" i="3" s="1"/>
  <c r="E25" i="3"/>
  <c r="S4" i="3"/>
  <c r="S19" i="3"/>
  <c r="T19" i="3" s="1"/>
  <c r="S11" i="3"/>
  <c r="T11" i="3" s="1"/>
  <c r="S25" i="3" l="1"/>
  <c r="T4" i="3"/>
  <c r="T25" i="3" s="1"/>
  <c r="W4" i="3" l="1"/>
</calcChain>
</file>

<file path=xl/sharedStrings.xml><?xml version="1.0" encoding="utf-8"?>
<sst xmlns="http://schemas.openxmlformats.org/spreadsheetml/2006/main" count="22" uniqueCount="13">
  <si>
    <t>acct</t>
  </si>
  <si>
    <t>ETH</t>
  </si>
  <si>
    <t>Tokens</t>
  </si>
  <si>
    <t>preICO</t>
  </si>
  <si>
    <t>Week1</t>
  </si>
  <si>
    <t>Week2</t>
  </si>
  <si>
    <t>Week3</t>
  </si>
  <si>
    <t>Marketing</t>
  </si>
  <si>
    <t>Contrib</t>
  </si>
  <si>
    <t>TokensIco</t>
  </si>
  <si>
    <t>TokensTotal</t>
  </si>
  <si>
    <t>Airdrop</t>
  </si>
  <si>
    <t>AfterAirdrop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</si>
</sst>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0" fillId="0" borderId="0" xfId="0" applyFont="1"/>
    <xf numFmtId="0" fontId="0" fillId="2" borderId="0" xfId="0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164" fontId="2" fillId="2" borderId="0" xfId="1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0" fillId="3" borderId="0" xfId="0" applyFont="1" applyFill="1" applyAlignment="1">
      <alignment horizontal="right"/>
    </xf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D2C5-8C28-4973-A19D-2332736DB594}">
  <dimension ref="A1:W27"/>
  <sheetViews>
    <sheetView tabSelected="1" workbookViewId="0">
      <selection activeCell="J7" sqref="J7"/>
    </sheetView>
  </sheetViews>
  <sheetFormatPr defaultRowHeight="15" x14ac:dyDescent="0.25"/>
  <cols>
    <col min="1" max="1" width="10" style="1" bestFit="1" customWidth="1"/>
    <col min="2" max="2" width="9.140625" style="1"/>
    <col min="3" max="3" width="1.42578125" style="1" customWidth="1"/>
    <col min="4" max="4" width="9.42578125" style="1" bestFit="1" customWidth="1"/>
    <col min="5" max="5" width="12.5703125" style="1" bestFit="1" customWidth="1"/>
    <col min="6" max="6" width="1.42578125" style="1" customWidth="1"/>
    <col min="7" max="8" width="9.140625" style="1"/>
    <col min="9" max="9" width="1.42578125" style="1" customWidth="1"/>
    <col min="10" max="10" width="9.140625" style="1"/>
    <col min="11" max="11" width="11.5703125" style="1" bestFit="1" customWidth="1"/>
    <col min="12" max="12" width="1.42578125" style="1" customWidth="1"/>
    <col min="13" max="13" width="12.5703125" style="1" bestFit="1" customWidth="1"/>
    <col min="14" max="14" width="11.5703125" style="1" bestFit="1" customWidth="1"/>
    <col min="15" max="15" width="1.42578125" style="1" customWidth="1"/>
    <col min="16" max="16" width="11.5703125" style="1" bestFit="1" customWidth="1"/>
    <col min="17" max="17" width="1.42578125" style="1" customWidth="1"/>
    <col min="18" max="18" width="9.140625" style="1"/>
    <col min="19" max="19" width="11.42578125" style="1" customWidth="1"/>
    <col min="20" max="20" width="12.5703125" style="1" bestFit="1" customWidth="1"/>
    <col min="21" max="21" width="1.42578125" style="1" customWidth="1"/>
    <col min="22" max="23" width="20" style="1" bestFit="1" customWidth="1"/>
    <col min="24" max="16384" width="9.140625" style="1"/>
  </cols>
  <sheetData>
    <row r="1" spans="1:23" x14ac:dyDescent="0.25">
      <c r="B1" s="1" t="s">
        <v>0</v>
      </c>
      <c r="D1" s="4" t="s">
        <v>3</v>
      </c>
      <c r="E1" s="5">
        <f>N1*1.4</f>
        <v>4480</v>
      </c>
      <c r="F1" s="6"/>
      <c r="G1" s="4" t="s">
        <v>4</v>
      </c>
      <c r="H1" s="5">
        <f>N1*1.2</f>
        <v>3840</v>
      </c>
      <c r="I1" s="6"/>
      <c r="J1" s="4" t="s">
        <v>5</v>
      </c>
      <c r="K1" s="8">
        <f>N1*1.1</f>
        <v>3520.0000000000005</v>
      </c>
      <c r="L1" s="6"/>
      <c r="M1" s="4" t="s">
        <v>6</v>
      </c>
      <c r="N1" s="9">
        <v>3200</v>
      </c>
      <c r="O1" s="6"/>
      <c r="P1" s="4" t="s">
        <v>7</v>
      </c>
      <c r="Q1" s="6"/>
      <c r="R1" s="10"/>
      <c r="S1" s="10"/>
    </row>
    <row r="2" spans="1:23" x14ac:dyDescent="0.25">
      <c r="D2" s="7" t="s">
        <v>1</v>
      </c>
      <c r="E2" s="7" t="s">
        <v>2</v>
      </c>
      <c r="F2" s="6"/>
      <c r="G2" s="7" t="s">
        <v>1</v>
      </c>
      <c r="H2" s="7" t="s">
        <v>2</v>
      </c>
      <c r="I2" s="6"/>
      <c r="J2" s="7" t="s">
        <v>1</v>
      </c>
      <c r="K2" s="7" t="s">
        <v>2</v>
      </c>
      <c r="L2" s="6"/>
      <c r="M2" s="7" t="s">
        <v>1</v>
      </c>
      <c r="N2" s="7" t="s">
        <v>2</v>
      </c>
      <c r="O2" s="6"/>
      <c r="P2" s="4" t="s">
        <v>2</v>
      </c>
      <c r="Q2" s="6"/>
      <c r="R2" s="10" t="s">
        <v>1</v>
      </c>
      <c r="S2" s="11" t="s">
        <v>9</v>
      </c>
      <c r="T2" s="3" t="s">
        <v>10</v>
      </c>
      <c r="V2" s="3" t="s">
        <v>12</v>
      </c>
      <c r="W2" s="3" t="s">
        <v>11</v>
      </c>
    </row>
    <row r="4" spans="1:23" x14ac:dyDescent="0.25">
      <c r="A4" s="3" t="s">
        <v>8</v>
      </c>
      <c r="B4" s="1">
        <v>1</v>
      </c>
      <c r="D4" s="2">
        <v>100</v>
      </c>
      <c r="E4" s="2">
        <f>D4*E$1</f>
        <v>448000</v>
      </c>
      <c r="F4" s="2"/>
      <c r="G4" s="2"/>
      <c r="H4" s="2">
        <f>G4*H$1</f>
        <v>0</v>
      </c>
      <c r="I4" s="2"/>
      <c r="J4" s="2">
        <v>100</v>
      </c>
      <c r="K4" s="2">
        <f>J4*K$1</f>
        <v>352000.00000000006</v>
      </c>
      <c r="L4" s="2"/>
      <c r="M4" s="2">
        <v>100</v>
      </c>
      <c r="N4" s="2">
        <f>M4*N$1</f>
        <v>320000</v>
      </c>
      <c r="O4" s="2"/>
      <c r="P4" s="2"/>
      <c r="Q4" s="2"/>
      <c r="R4" s="2">
        <f>D4+G4+J4+M4</f>
        <v>300</v>
      </c>
      <c r="S4" s="2">
        <f>E4+H4+K4+N4</f>
        <v>1120000</v>
      </c>
      <c r="T4" s="12">
        <f>S4+P4</f>
        <v>1120000</v>
      </c>
      <c r="V4" s="12">
        <f>ROUNDDOWN(S4*320000000/$S$25*1000000,0)</f>
        <v>4968944099378</v>
      </c>
      <c r="W4" s="12">
        <f>V4-S4*1000000</f>
        <v>3848944099378</v>
      </c>
    </row>
    <row r="5" spans="1:23" x14ac:dyDescent="0.25">
      <c r="B5" s="1">
        <f>B4+1</f>
        <v>2</v>
      </c>
      <c r="D5" s="2"/>
      <c r="E5" s="2">
        <f t="shared" ref="E5:E23" si="0">D5*E$1</f>
        <v>0</v>
      </c>
      <c r="F5" s="2"/>
      <c r="G5" s="2">
        <v>100</v>
      </c>
      <c r="H5" s="2">
        <f>G5*H$1</f>
        <v>384000</v>
      </c>
      <c r="I5" s="2"/>
      <c r="J5" s="2"/>
      <c r="K5" s="2">
        <f t="shared" ref="K5:K23" si="1">J5*K$1</f>
        <v>0</v>
      </c>
      <c r="L5" s="2"/>
      <c r="M5" s="2"/>
      <c r="N5" s="2">
        <f t="shared" ref="N5:N23" si="2">M5*N$1</f>
        <v>0</v>
      </c>
      <c r="O5" s="2"/>
      <c r="P5" s="2"/>
      <c r="Q5" s="2"/>
      <c r="R5" s="2">
        <f t="shared" ref="R5:S23" si="3">D5+G5+J5+M5</f>
        <v>100</v>
      </c>
      <c r="S5" s="2">
        <f t="shared" si="3"/>
        <v>384000</v>
      </c>
      <c r="T5" s="12">
        <f t="shared" ref="T5:T23" si="4">S5+P5</f>
        <v>384000</v>
      </c>
      <c r="V5" s="12">
        <f t="shared" ref="V5:V23" si="5">ROUNDDOWN(S5*320000000/$S$25*1000000,0)</f>
        <v>1703637976929</v>
      </c>
      <c r="W5" s="12">
        <f t="shared" ref="W5:W23" si="6">V5-S5*1000000</f>
        <v>1319637976929</v>
      </c>
    </row>
    <row r="6" spans="1:23" x14ac:dyDescent="0.25">
      <c r="B6" s="1">
        <f t="shared" ref="B6:B23" si="7">B5+1</f>
        <v>3</v>
      </c>
      <c r="D6" s="2"/>
      <c r="E6" s="2">
        <f t="shared" si="0"/>
        <v>0</v>
      </c>
      <c r="F6" s="2"/>
      <c r="G6" s="2"/>
      <c r="H6" s="2">
        <f t="shared" ref="H5:H23" si="8">G6*H$1</f>
        <v>0</v>
      </c>
      <c r="I6" s="2"/>
      <c r="J6" s="2"/>
      <c r="K6" s="2">
        <f t="shared" si="1"/>
        <v>0</v>
      </c>
      <c r="L6" s="2"/>
      <c r="M6" s="2"/>
      <c r="N6" s="2">
        <f t="shared" si="2"/>
        <v>0</v>
      </c>
      <c r="O6" s="2"/>
      <c r="P6" s="2"/>
      <c r="Q6" s="2"/>
      <c r="R6" s="2">
        <f t="shared" si="3"/>
        <v>0</v>
      </c>
      <c r="S6" s="2">
        <f t="shared" si="3"/>
        <v>0</v>
      </c>
      <c r="T6" s="12">
        <f t="shared" si="4"/>
        <v>0</v>
      </c>
      <c r="V6" s="12">
        <f t="shared" si="5"/>
        <v>0</v>
      </c>
      <c r="W6" s="12">
        <f t="shared" si="6"/>
        <v>0</v>
      </c>
    </row>
    <row r="7" spans="1:23" x14ac:dyDescent="0.25">
      <c r="B7" s="1">
        <f t="shared" si="7"/>
        <v>4</v>
      </c>
      <c r="D7" s="2"/>
      <c r="E7" s="2">
        <f t="shared" si="0"/>
        <v>0</v>
      </c>
      <c r="F7" s="2"/>
      <c r="G7" s="2"/>
      <c r="H7" s="2">
        <f t="shared" si="8"/>
        <v>0</v>
      </c>
      <c r="I7" s="2"/>
      <c r="J7" s="2">
        <v>20000</v>
      </c>
      <c r="K7" s="2">
        <f t="shared" si="1"/>
        <v>70400000.000000015</v>
      </c>
      <c r="L7" s="2"/>
      <c r="M7" s="2"/>
      <c r="N7" s="2">
        <f t="shared" si="2"/>
        <v>0</v>
      </c>
      <c r="O7" s="2"/>
      <c r="P7" s="2"/>
      <c r="Q7" s="2"/>
      <c r="R7" s="2">
        <f t="shared" si="3"/>
        <v>20000</v>
      </c>
      <c r="S7" s="2">
        <f t="shared" si="3"/>
        <v>70400000.000000015</v>
      </c>
      <c r="T7" s="12">
        <f t="shared" si="4"/>
        <v>70400000.000000015</v>
      </c>
      <c r="V7" s="12">
        <f t="shared" si="5"/>
        <v>312333629103815</v>
      </c>
      <c r="W7" s="12">
        <f t="shared" si="6"/>
        <v>241933629103815</v>
      </c>
    </row>
    <row r="8" spans="1:23" x14ac:dyDescent="0.25">
      <c r="B8" s="1">
        <f t="shared" si="7"/>
        <v>5</v>
      </c>
      <c r="D8" s="2"/>
      <c r="E8" s="2">
        <f t="shared" si="0"/>
        <v>0</v>
      </c>
      <c r="F8" s="2"/>
      <c r="G8" s="2"/>
      <c r="H8" s="2">
        <f t="shared" si="8"/>
        <v>0</v>
      </c>
      <c r="I8" s="2"/>
      <c r="J8" s="2"/>
      <c r="K8" s="2">
        <f t="shared" si="1"/>
        <v>0</v>
      </c>
      <c r="L8" s="2"/>
      <c r="M8" s="2"/>
      <c r="N8" s="2">
        <f t="shared" si="2"/>
        <v>0</v>
      </c>
      <c r="O8" s="2"/>
      <c r="P8" s="2"/>
      <c r="Q8" s="2"/>
      <c r="R8" s="2">
        <f t="shared" si="3"/>
        <v>0</v>
      </c>
      <c r="S8" s="2">
        <f t="shared" si="3"/>
        <v>0</v>
      </c>
      <c r="T8" s="12">
        <f t="shared" si="4"/>
        <v>0</v>
      </c>
      <c r="V8" s="12">
        <f t="shared" si="5"/>
        <v>0</v>
      </c>
      <c r="W8" s="12">
        <f t="shared" si="6"/>
        <v>0</v>
      </c>
    </row>
    <row r="9" spans="1:23" x14ac:dyDescent="0.25">
      <c r="B9" s="1">
        <f t="shared" si="7"/>
        <v>6</v>
      </c>
      <c r="D9" s="2"/>
      <c r="E9" s="2">
        <f t="shared" si="0"/>
        <v>0</v>
      </c>
      <c r="F9" s="2"/>
      <c r="G9" s="2"/>
      <c r="H9" s="2">
        <f t="shared" si="8"/>
        <v>0</v>
      </c>
      <c r="I9" s="2"/>
      <c r="J9" s="2"/>
      <c r="K9" s="2">
        <f t="shared" si="1"/>
        <v>0</v>
      </c>
      <c r="L9" s="2"/>
      <c r="M9" s="2"/>
      <c r="N9" s="2">
        <f t="shared" si="2"/>
        <v>0</v>
      </c>
      <c r="O9" s="2"/>
      <c r="P9" s="2"/>
      <c r="Q9" s="2"/>
      <c r="R9" s="2">
        <f t="shared" si="3"/>
        <v>0</v>
      </c>
      <c r="S9" s="2">
        <f t="shared" si="3"/>
        <v>0</v>
      </c>
      <c r="T9" s="12">
        <f t="shared" si="4"/>
        <v>0</v>
      </c>
      <c r="V9" s="12">
        <f t="shared" si="5"/>
        <v>0</v>
      </c>
      <c r="W9" s="12">
        <f t="shared" si="6"/>
        <v>0</v>
      </c>
    </row>
    <row r="10" spans="1:23" x14ac:dyDescent="0.25">
      <c r="B10" s="1">
        <f t="shared" si="7"/>
        <v>7</v>
      </c>
      <c r="D10" s="2"/>
      <c r="E10" s="2">
        <f t="shared" si="0"/>
        <v>0</v>
      </c>
      <c r="F10" s="2"/>
      <c r="G10" s="2"/>
      <c r="H10" s="2">
        <f t="shared" si="8"/>
        <v>0</v>
      </c>
      <c r="I10" s="2"/>
      <c r="J10" s="2"/>
      <c r="K10" s="2">
        <f t="shared" si="1"/>
        <v>0</v>
      </c>
      <c r="L10" s="2"/>
      <c r="M10" s="2"/>
      <c r="N10" s="2">
        <f t="shared" si="2"/>
        <v>0</v>
      </c>
      <c r="O10" s="2"/>
      <c r="P10" s="2"/>
      <c r="Q10" s="2"/>
      <c r="R10" s="2">
        <f t="shared" si="3"/>
        <v>0</v>
      </c>
      <c r="S10" s="2">
        <f t="shared" si="3"/>
        <v>0</v>
      </c>
      <c r="T10" s="12">
        <f t="shared" si="4"/>
        <v>0</v>
      </c>
      <c r="V10" s="12">
        <f t="shared" si="5"/>
        <v>0</v>
      </c>
      <c r="W10" s="12">
        <f t="shared" si="6"/>
        <v>0</v>
      </c>
    </row>
    <row r="11" spans="1:23" x14ac:dyDescent="0.25">
      <c r="B11" s="1">
        <f t="shared" si="7"/>
        <v>8</v>
      </c>
      <c r="D11" s="2"/>
      <c r="E11" s="2">
        <f t="shared" si="0"/>
        <v>0</v>
      </c>
      <c r="F11" s="2"/>
      <c r="G11" s="2"/>
      <c r="H11" s="2">
        <f t="shared" si="8"/>
        <v>0</v>
      </c>
      <c r="I11" s="2"/>
      <c r="J11" s="2"/>
      <c r="K11" s="2">
        <f t="shared" si="1"/>
        <v>0</v>
      </c>
      <c r="L11" s="2"/>
      <c r="M11" s="2"/>
      <c r="N11" s="2">
        <f t="shared" si="2"/>
        <v>0</v>
      </c>
      <c r="O11" s="2"/>
      <c r="P11" s="2"/>
      <c r="Q11" s="2"/>
      <c r="R11" s="2">
        <f t="shared" si="3"/>
        <v>0</v>
      </c>
      <c r="S11" s="2">
        <f t="shared" si="3"/>
        <v>0</v>
      </c>
      <c r="T11" s="12">
        <f t="shared" si="4"/>
        <v>0</v>
      </c>
      <c r="V11" s="12">
        <f t="shared" si="5"/>
        <v>0</v>
      </c>
      <c r="W11" s="12">
        <f t="shared" si="6"/>
        <v>0</v>
      </c>
    </row>
    <row r="12" spans="1:23" x14ac:dyDescent="0.25">
      <c r="B12" s="1">
        <f t="shared" si="7"/>
        <v>9</v>
      </c>
      <c r="D12" s="2"/>
      <c r="E12" s="2">
        <f t="shared" si="0"/>
        <v>0</v>
      </c>
      <c r="F12" s="2"/>
      <c r="G12" s="2"/>
      <c r="H12" s="2">
        <f t="shared" si="8"/>
        <v>0</v>
      </c>
      <c r="I12" s="2"/>
      <c r="J12" s="2"/>
      <c r="K12" s="2">
        <f t="shared" si="1"/>
        <v>0</v>
      </c>
      <c r="L12" s="2"/>
      <c r="M12" s="2"/>
      <c r="N12" s="2">
        <f t="shared" si="2"/>
        <v>0</v>
      </c>
      <c r="O12" s="2"/>
      <c r="P12" s="2"/>
      <c r="Q12" s="2"/>
      <c r="R12" s="2">
        <f t="shared" si="3"/>
        <v>0</v>
      </c>
      <c r="S12" s="2">
        <f t="shared" si="3"/>
        <v>0</v>
      </c>
      <c r="T12" s="12">
        <f t="shared" si="4"/>
        <v>0</v>
      </c>
      <c r="V12" s="12">
        <f t="shared" si="5"/>
        <v>0</v>
      </c>
      <c r="W12" s="12">
        <f t="shared" si="6"/>
        <v>0</v>
      </c>
    </row>
    <row r="13" spans="1:23" x14ac:dyDescent="0.25">
      <c r="A13" s="3" t="s">
        <v>7</v>
      </c>
      <c r="B13" s="1">
        <f t="shared" si="7"/>
        <v>10</v>
      </c>
      <c r="D13" s="2">
        <v>50</v>
      </c>
      <c r="E13" s="2">
        <f t="shared" si="0"/>
        <v>224000</v>
      </c>
      <c r="F13" s="2"/>
      <c r="G13" s="2"/>
      <c r="H13" s="2">
        <f t="shared" si="8"/>
        <v>0</v>
      </c>
      <c r="I13" s="2"/>
      <c r="J13" s="2"/>
      <c r="K13" s="2">
        <f t="shared" si="1"/>
        <v>0</v>
      </c>
      <c r="L13" s="2"/>
      <c r="M13" s="2"/>
      <c r="N13" s="2">
        <f t="shared" si="2"/>
        <v>0</v>
      </c>
      <c r="O13" s="2"/>
      <c r="P13" s="2">
        <v>50000000</v>
      </c>
      <c r="Q13" s="2"/>
      <c r="R13" s="2">
        <f t="shared" si="3"/>
        <v>50</v>
      </c>
      <c r="S13" s="2">
        <f t="shared" si="3"/>
        <v>224000</v>
      </c>
      <c r="T13" s="12">
        <f t="shared" si="4"/>
        <v>50224000</v>
      </c>
      <c r="V13" s="12">
        <f t="shared" si="5"/>
        <v>993788819875</v>
      </c>
      <c r="W13" s="12">
        <f t="shared" si="6"/>
        <v>769788819875</v>
      </c>
    </row>
    <row r="14" spans="1:23" x14ac:dyDescent="0.25">
      <c r="B14" s="1">
        <f t="shared" si="7"/>
        <v>11</v>
      </c>
      <c r="D14" s="2"/>
      <c r="E14" s="2">
        <f t="shared" si="0"/>
        <v>0</v>
      </c>
      <c r="F14" s="2"/>
      <c r="G14" s="2"/>
      <c r="H14" s="2">
        <f t="shared" si="8"/>
        <v>0</v>
      </c>
      <c r="I14" s="2"/>
      <c r="J14" s="2"/>
      <c r="K14" s="2">
        <f t="shared" si="1"/>
        <v>0</v>
      </c>
      <c r="L14" s="2"/>
      <c r="M14" s="2"/>
      <c r="N14" s="2">
        <f t="shared" si="2"/>
        <v>0</v>
      </c>
      <c r="O14" s="2"/>
      <c r="P14" s="2">
        <v>0</v>
      </c>
      <c r="Q14" s="2"/>
      <c r="R14" s="2">
        <f t="shared" si="3"/>
        <v>0</v>
      </c>
      <c r="S14" s="2">
        <f t="shared" si="3"/>
        <v>0</v>
      </c>
      <c r="T14" s="12">
        <f t="shared" si="4"/>
        <v>0</v>
      </c>
      <c r="V14" s="12">
        <f t="shared" si="5"/>
        <v>0</v>
      </c>
      <c r="W14" s="12">
        <f t="shared" si="6"/>
        <v>0</v>
      </c>
    </row>
    <row r="15" spans="1:23" x14ac:dyDescent="0.25">
      <c r="B15" s="1">
        <f t="shared" si="7"/>
        <v>12</v>
      </c>
      <c r="D15" s="2"/>
      <c r="E15" s="2">
        <f t="shared" si="0"/>
        <v>0</v>
      </c>
      <c r="F15" s="2"/>
      <c r="G15" s="2"/>
      <c r="H15" s="2">
        <f t="shared" si="8"/>
        <v>0</v>
      </c>
      <c r="I15" s="2"/>
      <c r="J15" s="2"/>
      <c r="K15" s="2">
        <f t="shared" si="1"/>
        <v>0</v>
      </c>
      <c r="L15" s="2"/>
      <c r="M15" s="2"/>
      <c r="N15" s="2">
        <f t="shared" si="2"/>
        <v>0</v>
      </c>
      <c r="O15" s="2"/>
      <c r="P15" s="2"/>
      <c r="Q15" s="2"/>
      <c r="R15" s="2">
        <f t="shared" si="3"/>
        <v>0</v>
      </c>
      <c r="S15" s="2">
        <f t="shared" si="3"/>
        <v>0</v>
      </c>
      <c r="T15" s="12">
        <f t="shared" si="4"/>
        <v>0</v>
      </c>
      <c r="V15" s="12">
        <f t="shared" si="5"/>
        <v>0</v>
      </c>
      <c r="W15" s="12">
        <f t="shared" si="6"/>
        <v>0</v>
      </c>
    </row>
    <row r="16" spans="1:23" x14ac:dyDescent="0.25">
      <c r="B16" s="1">
        <f t="shared" si="7"/>
        <v>13</v>
      </c>
      <c r="D16" s="2"/>
      <c r="E16" s="2">
        <f t="shared" si="0"/>
        <v>0</v>
      </c>
      <c r="F16" s="2"/>
      <c r="G16" s="2"/>
      <c r="H16" s="2">
        <f t="shared" si="8"/>
        <v>0</v>
      </c>
      <c r="I16" s="2"/>
      <c r="J16" s="2"/>
      <c r="K16" s="2">
        <f t="shared" si="1"/>
        <v>0</v>
      </c>
      <c r="L16" s="2"/>
      <c r="M16" s="2"/>
      <c r="N16" s="2">
        <f t="shared" si="2"/>
        <v>0</v>
      </c>
      <c r="O16" s="2"/>
      <c r="P16" s="2"/>
      <c r="Q16" s="2"/>
      <c r="R16" s="2">
        <f t="shared" si="3"/>
        <v>0</v>
      </c>
      <c r="S16" s="2">
        <f t="shared" si="3"/>
        <v>0</v>
      </c>
      <c r="T16" s="12">
        <f t="shared" si="4"/>
        <v>0</v>
      </c>
      <c r="V16" s="12">
        <f t="shared" si="5"/>
        <v>0</v>
      </c>
      <c r="W16" s="12">
        <f t="shared" si="6"/>
        <v>0</v>
      </c>
    </row>
    <row r="17" spans="1:23" x14ac:dyDescent="0.25">
      <c r="B17" s="1">
        <f t="shared" si="7"/>
        <v>14</v>
      </c>
      <c r="D17" s="2"/>
      <c r="E17" s="2">
        <f t="shared" si="0"/>
        <v>0</v>
      </c>
      <c r="F17" s="2"/>
      <c r="G17" s="2"/>
      <c r="H17" s="2">
        <f t="shared" si="8"/>
        <v>0</v>
      </c>
      <c r="I17" s="2"/>
      <c r="J17" s="2"/>
      <c r="K17" s="2">
        <f t="shared" si="1"/>
        <v>0</v>
      </c>
      <c r="L17" s="2"/>
      <c r="M17" s="2"/>
      <c r="N17" s="2">
        <f t="shared" si="2"/>
        <v>0</v>
      </c>
      <c r="O17" s="2"/>
      <c r="P17" s="2"/>
      <c r="Q17" s="2"/>
      <c r="R17" s="2">
        <f t="shared" si="3"/>
        <v>0</v>
      </c>
      <c r="S17" s="2">
        <f t="shared" si="3"/>
        <v>0</v>
      </c>
      <c r="T17" s="12">
        <f t="shared" si="4"/>
        <v>0</v>
      </c>
      <c r="V17" s="12">
        <f t="shared" si="5"/>
        <v>0</v>
      </c>
      <c r="W17" s="12">
        <f t="shared" si="6"/>
        <v>0</v>
      </c>
    </row>
    <row r="18" spans="1:23" x14ac:dyDescent="0.25">
      <c r="B18" s="1">
        <f t="shared" si="7"/>
        <v>15</v>
      </c>
      <c r="D18" s="2"/>
      <c r="E18" s="2">
        <f t="shared" si="0"/>
        <v>0</v>
      </c>
      <c r="F18" s="2"/>
      <c r="G18" s="2"/>
      <c r="H18" s="2">
        <f t="shared" si="8"/>
        <v>0</v>
      </c>
      <c r="I18" s="2"/>
      <c r="J18" s="2"/>
      <c r="K18" s="2">
        <f t="shared" si="1"/>
        <v>0</v>
      </c>
      <c r="L18" s="2"/>
      <c r="M18" s="2"/>
      <c r="N18" s="2">
        <f t="shared" si="2"/>
        <v>0</v>
      </c>
      <c r="O18" s="2"/>
      <c r="P18" s="2"/>
      <c r="Q18" s="2"/>
      <c r="R18" s="2">
        <f t="shared" si="3"/>
        <v>0</v>
      </c>
      <c r="S18" s="2">
        <f t="shared" si="3"/>
        <v>0</v>
      </c>
      <c r="T18" s="12">
        <f t="shared" si="4"/>
        <v>0</v>
      </c>
      <c r="V18" s="12">
        <f t="shared" si="5"/>
        <v>0</v>
      </c>
      <c r="W18" s="12">
        <f t="shared" si="6"/>
        <v>0</v>
      </c>
    </row>
    <row r="19" spans="1:23" x14ac:dyDescent="0.25">
      <c r="B19" s="1">
        <f t="shared" si="7"/>
        <v>16</v>
      </c>
      <c r="D19" s="2"/>
      <c r="E19" s="2">
        <f t="shared" si="0"/>
        <v>0</v>
      </c>
      <c r="F19" s="2"/>
      <c r="G19" s="2"/>
      <c r="H19" s="2">
        <f t="shared" si="8"/>
        <v>0</v>
      </c>
      <c r="I19" s="2"/>
      <c r="J19" s="2"/>
      <c r="K19" s="2">
        <f t="shared" si="1"/>
        <v>0</v>
      </c>
      <c r="L19" s="2"/>
      <c r="M19" s="2"/>
      <c r="N19" s="2">
        <f t="shared" si="2"/>
        <v>0</v>
      </c>
      <c r="O19" s="2"/>
      <c r="P19" s="2"/>
      <c r="Q19" s="2"/>
      <c r="R19" s="2">
        <f t="shared" si="3"/>
        <v>0</v>
      </c>
      <c r="S19" s="2">
        <f t="shared" si="3"/>
        <v>0</v>
      </c>
      <c r="T19" s="12">
        <f t="shared" si="4"/>
        <v>0</v>
      </c>
      <c r="V19" s="12">
        <f t="shared" si="5"/>
        <v>0</v>
      </c>
      <c r="W19" s="12">
        <f t="shared" si="6"/>
        <v>0</v>
      </c>
    </row>
    <row r="20" spans="1:23" x14ac:dyDescent="0.25">
      <c r="B20" s="1">
        <f t="shared" si="7"/>
        <v>17</v>
      </c>
      <c r="D20" s="2"/>
      <c r="E20" s="2">
        <f t="shared" si="0"/>
        <v>0</v>
      </c>
      <c r="F20" s="2"/>
      <c r="G20" s="2"/>
      <c r="H20" s="2">
        <f t="shared" si="8"/>
        <v>0</v>
      </c>
      <c r="I20" s="2"/>
      <c r="J20" s="2"/>
      <c r="K20" s="2">
        <f t="shared" si="1"/>
        <v>0</v>
      </c>
      <c r="L20" s="2"/>
      <c r="M20" s="2"/>
      <c r="N20" s="2">
        <f t="shared" si="2"/>
        <v>0</v>
      </c>
      <c r="O20" s="2"/>
      <c r="P20" s="2"/>
      <c r="Q20" s="2"/>
      <c r="R20" s="2">
        <f t="shared" si="3"/>
        <v>0</v>
      </c>
      <c r="S20" s="2">
        <f t="shared" si="3"/>
        <v>0</v>
      </c>
      <c r="T20" s="12">
        <f t="shared" si="4"/>
        <v>0</v>
      </c>
      <c r="V20" s="12">
        <f t="shared" si="5"/>
        <v>0</v>
      </c>
      <c r="W20" s="12">
        <f t="shared" si="6"/>
        <v>0</v>
      </c>
    </row>
    <row r="21" spans="1:23" x14ac:dyDescent="0.25">
      <c r="B21" s="1">
        <f t="shared" si="7"/>
        <v>18</v>
      </c>
      <c r="D21" s="2"/>
      <c r="E21" s="2">
        <f t="shared" si="0"/>
        <v>0</v>
      </c>
      <c r="F21" s="2"/>
      <c r="G21" s="2"/>
      <c r="H21" s="2">
        <f t="shared" si="8"/>
        <v>0</v>
      </c>
      <c r="I21" s="2"/>
      <c r="J21" s="2"/>
      <c r="K21" s="2">
        <f t="shared" si="1"/>
        <v>0</v>
      </c>
      <c r="L21" s="2"/>
      <c r="M21" s="2"/>
      <c r="N21" s="2">
        <f t="shared" si="2"/>
        <v>0</v>
      </c>
      <c r="O21" s="2"/>
      <c r="P21" s="2"/>
      <c r="Q21" s="2"/>
      <c r="R21" s="2">
        <f t="shared" si="3"/>
        <v>0</v>
      </c>
      <c r="S21" s="2">
        <f t="shared" si="3"/>
        <v>0</v>
      </c>
      <c r="T21" s="12">
        <f t="shared" si="4"/>
        <v>0</v>
      </c>
      <c r="V21" s="12">
        <f t="shared" si="5"/>
        <v>0</v>
      </c>
      <c r="W21" s="12">
        <f t="shared" si="6"/>
        <v>0</v>
      </c>
    </row>
    <row r="22" spans="1:23" x14ac:dyDescent="0.25">
      <c r="B22" s="1">
        <f t="shared" si="7"/>
        <v>19</v>
      </c>
      <c r="D22" s="2"/>
      <c r="E22" s="2">
        <f t="shared" si="0"/>
        <v>0</v>
      </c>
      <c r="F22" s="2"/>
      <c r="G22" s="2"/>
      <c r="H22" s="2">
        <f t="shared" si="8"/>
        <v>0</v>
      </c>
      <c r="I22" s="2"/>
      <c r="J22" s="2"/>
      <c r="K22" s="2">
        <f t="shared" si="1"/>
        <v>0</v>
      </c>
      <c r="L22" s="2"/>
      <c r="M22" s="2"/>
      <c r="N22" s="2">
        <f t="shared" si="2"/>
        <v>0</v>
      </c>
      <c r="O22" s="2"/>
      <c r="P22" s="2"/>
      <c r="Q22" s="2"/>
      <c r="R22" s="2">
        <f t="shared" si="3"/>
        <v>0</v>
      </c>
      <c r="S22" s="2">
        <f t="shared" si="3"/>
        <v>0</v>
      </c>
      <c r="T22" s="12">
        <f t="shared" si="4"/>
        <v>0</v>
      </c>
      <c r="V22" s="12">
        <f t="shared" si="5"/>
        <v>0</v>
      </c>
      <c r="W22" s="12">
        <f t="shared" si="6"/>
        <v>0</v>
      </c>
    </row>
    <row r="23" spans="1:23" x14ac:dyDescent="0.25">
      <c r="B23" s="1">
        <f t="shared" si="7"/>
        <v>20</v>
      </c>
      <c r="D23" s="2"/>
      <c r="E23" s="2">
        <f t="shared" si="0"/>
        <v>0</v>
      </c>
      <c r="F23" s="2"/>
      <c r="G23" s="2"/>
      <c r="H23" s="2">
        <f t="shared" si="8"/>
        <v>0</v>
      </c>
      <c r="I23" s="2"/>
      <c r="J23" s="2"/>
      <c r="K23" s="2">
        <f t="shared" si="1"/>
        <v>0</v>
      </c>
      <c r="L23" s="2"/>
      <c r="M23" s="2"/>
      <c r="N23" s="2">
        <f t="shared" si="2"/>
        <v>0</v>
      </c>
      <c r="O23" s="2"/>
      <c r="P23" s="2"/>
      <c r="Q23" s="2"/>
      <c r="R23" s="2">
        <f t="shared" si="3"/>
        <v>0</v>
      </c>
      <c r="S23" s="2">
        <f t="shared" si="3"/>
        <v>0</v>
      </c>
      <c r="T23" s="12">
        <f t="shared" si="4"/>
        <v>0</v>
      </c>
      <c r="V23" s="12">
        <f t="shared" si="5"/>
        <v>0</v>
      </c>
      <c r="W23" s="12">
        <f t="shared" si="6"/>
        <v>0</v>
      </c>
    </row>
    <row r="25" spans="1:23" x14ac:dyDescent="0.25">
      <c r="A25" s="3"/>
      <c r="D25" s="12">
        <f t="shared" ref="D25:N25" si="9">SUM(D4:D23)</f>
        <v>150</v>
      </c>
      <c r="E25" s="12">
        <f t="shared" si="9"/>
        <v>672000</v>
      </c>
      <c r="G25" s="12">
        <f t="shared" si="9"/>
        <v>100</v>
      </c>
      <c r="H25" s="12">
        <f t="shared" si="9"/>
        <v>384000</v>
      </c>
      <c r="J25" s="12">
        <f t="shared" si="9"/>
        <v>20100</v>
      </c>
      <c r="K25" s="12">
        <f t="shared" si="9"/>
        <v>70752000.000000015</v>
      </c>
      <c r="M25" s="12">
        <f t="shared" si="9"/>
        <v>100</v>
      </c>
      <c r="N25" s="12">
        <f t="shared" si="9"/>
        <v>320000</v>
      </c>
      <c r="P25" s="12">
        <f>SUM(P4:P23)</f>
        <v>50000000</v>
      </c>
      <c r="R25" s="12">
        <f>SUM(R4:R23)</f>
        <v>20450</v>
      </c>
      <c r="S25" s="12">
        <f>SUM(S4:S23)</f>
        <v>72128000.000000015</v>
      </c>
      <c r="T25" s="12">
        <f>SUM(T4:T23)</f>
        <v>122128000.00000001</v>
      </c>
      <c r="V25" s="12">
        <f>SUM(V4:V24)</f>
        <v>319999999999997</v>
      </c>
      <c r="W25" s="12">
        <f>SUM(W4:W24)</f>
        <v>247871999999997</v>
      </c>
    </row>
    <row r="27" spans="1:23" x14ac:dyDescent="0.25">
      <c r="A27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2017-11-07T00:09:18Z</dcterms:modified>
</cp:coreProperties>
</file>