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4115" windowHeight="7875" firstSheet="1" activeTab="2"/>
  </bookViews>
  <sheets>
    <sheet name="codigo-articulo" sheetId="2" r:id="rId1"/>
    <sheet name="ListaPrecios" sheetId="6" r:id="rId2"/>
    <sheet name="LotesArt" sheetId="9" r:id="rId3"/>
    <sheet name="agrovet market" sheetId="1" r:id="rId4"/>
    <sheet name="Hoja3" sheetId="3" r:id="rId5"/>
    <sheet name="unidad" sheetId="5" r:id="rId6"/>
    <sheet name="fin unid" sheetId="7" r:id="rId7"/>
    <sheet name="proveedores" sheetId="8" r:id="rId8"/>
    <sheet name="Hoja1" sheetId="10" r:id="rId9"/>
    <sheet name="Hoja2" sheetId="11" r:id="rId10"/>
    <sheet name="Hoja4" sheetId="12" r:id="rId11"/>
  </sheets>
  <externalReferences>
    <externalReference r:id="rId12"/>
  </externalReferences>
  <definedNames>
    <definedName name="_xlnm._FilterDatabase" localSheetId="3" hidden="1">'agrovet market'!$A$1:$M$779</definedName>
    <definedName name="_xlnm._FilterDatabase" localSheetId="0" hidden="1">'codigo-articulo'!$A$1:$P$754</definedName>
    <definedName name="_xlnm._FilterDatabase" localSheetId="6" hidden="1">'fin unid'!$A$1:$A$29</definedName>
    <definedName name="_xlnm._FilterDatabase" localSheetId="8" hidden="1">Hoja1!$A$1:$B$1</definedName>
    <definedName name="_xlnm._FilterDatabase" localSheetId="1" hidden="1">ListaPrecios!$A$1:$F$779</definedName>
    <definedName name="_xlnm._FilterDatabase" localSheetId="5" hidden="1">unidad!$A$1:$G$1</definedName>
  </definedNames>
  <calcPr calcId="145621"/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L3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2" i="1"/>
  <c r="O779" i="1"/>
  <c r="N779" i="1"/>
  <c r="J779" i="1"/>
  <c r="H779" i="1"/>
  <c r="Q779" i="1" s="1"/>
  <c r="O778" i="1"/>
  <c r="N778" i="1"/>
  <c r="J778" i="1"/>
  <c r="H778" i="1"/>
  <c r="Q778" i="1" s="1"/>
  <c r="O777" i="1"/>
  <c r="N777" i="1"/>
  <c r="J777" i="1"/>
  <c r="H777" i="1"/>
  <c r="Q777" i="1" s="1"/>
  <c r="O776" i="1"/>
  <c r="N776" i="1"/>
  <c r="J776" i="1"/>
  <c r="H776" i="1"/>
  <c r="Q776" i="1" s="1"/>
  <c r="O775" i="1"/>
  <c r="N775" i="1"/>
  <c r="J775" i="1"/>
  <c r="H775" i="1"/>
  <c r="Q775" i="1" s="1"/>
  <c r="O774" i="1"/>
  <c r="N774" i="1"/>
  <c r="J774" i="1"/>
  <c r="H774" i="1"/>
  <c r="Q774" i="1" s="1"/>
  <c r="O773" i="1"/>
  <c r="N773" i="1"/>
  <c r="J773" i="1"/>
  <c r="H773" i="1"/>
  <c r="Q773" i="1" s="1"/>
  <c r="O772" i="1"/>
  <c r="N772" i="1"/>
  <c r="J772" i="1"/>
  <c r="H772" i="1"/>
  <c r="Q772" i="1" s="1"/>
  <c r="O771" i="1"/>
  <c r="N771" i="1"/>
  <c r="J771" i="1"/>
  <c r="H771" i="1"/>
  <c r="Q771" i="1" s="1"/>
  <c r="O770" i="1"/>
  <c r="N770" i="1"/>
  <c r="J770" i="1"/>
  <c r="H770" i="1"/>
  <c r="Q770" i="1" s="1"/>
  <c r="O769" i="1"/>
  <c r="N769" i="1"/>
  <c r="J769" i="1"/>
  <c r="H769" i="1"/>
  <c r="Q769" i="1" s="1"/>
  <c r="O768" i="1"/>
  <c r="N768" i="1"/>
  <c r="J768" i="1"/>
  <c r="H768" i="1"/>
  <c r="Q768" i="1" s="1"/>
  <c r="O767" i="1"/>
  <c r="N767" i="1"/>
  <c r="J767" i="1"/>
  <c r="H767" i="1"/>
  <c r="Q767" i="1" s="1"/>
  <c r="O766" i="1"/>
  <c r="N766" i="1"/>
  <c r="J766" i="1"/>
  <c r="H766" i="1"/>
  <c r="Q766" i="1" s="1"/>
  <c r="O765" i="1"/>
  <c r="N765" i="1"/>
  <c r="J765" i="1"/>
  <c r="H765" i="1"/>
  <c r="Q765" i="1" s="1"/>
  <c r="O764" i="1"/>
  <c r="N764" i="1"/>
  <c r="J764" i="1"/>
  <c r="H764" i="1"/>
  <c r="Q764" i="1" s="1"/>
  <c r="O763" i="1"/>
  <c r="N763" i="1"/>
  <c r="J763" i="1"/>
  <c r="H763" i="1"/>
  <c r="Q763" i="1" s="1"/>
  <c r="O762" i="1"/>
  <c r="N762" i="1"/>
  <c r="J762" i="1"/>
  <c r="H762" i="1"/>
  <c r="Q762" i="1" s="1"/>
  <c r="O761" i="1"/>
  <c r="N761" i="1"/>
  <c r="J761" i="1"/>
  <c r="H761" i="1"/>
  <c r="Q761" i="1" s="1"/>
  <c r="O760" i="1"/>
  <c r="N760" i="1"/>
  <c r="J760" i="1"/>
  <c r="H760" i="1"/>
  <c r="Q760" i="1" s="1"/>
  <c r="O759" i="1"/>
  <c r="N759" i="1"/>
  <c r="J759" i="1"/>
  <c r="H759" i="1"/>
  <c r="Q759" i="1" s="1"/>
  <c r="O758" i="1"/>
  <c r="N758" i="1"/>
  <c r="J758" i="1"/>
  <c r="H758" i="1"/>
  <c r="Q758" i="1" s="1"/>
  <c r="O757" i="1"/>
  <c r="N757" i="1"/>
  <c r="J757" i="1"/>
  <c r="H757" i="1"/>
  <c r="Q757" i="1" s="1"/>
  <c r="O756" i="1"/>
  <c r="N756" i="1"/>
  <c r="J756" i="1"/>
  <c r="H756" i="1"/>
  <c r="Q756" i="1" s="1"/>
  <c r="O755" i="1"/>
  <c r="N755" i="1"/>
  <c r="J755" i="1"/>
  <c r="H755" i="1"/>
  <c r="Q755" i="1" s="1"/>
  <c r="O754" i="1"/>
  <c r="N754" i="1"/>
  <c r="J754" i="1"/>
  <c r="H754" i="1"/>
  <c r="Q754" i="1" s="1"/>
  <c r="O753" i="1"/>
  <c r="N753" i="1"/>
  <c r="J753" i="1"/>
  <c r="H753" i="1"/>
  <c r="Q753" i="1" s="1"/>
  <c r="O752" i="1"/>
  <c r="N752" i="1"/>
  <c r="J752" i="1"/>
  <c r="H752" i="1"/>
  <c r="Q752" i="1" s="1"/>
  <c r="O751" i="1"/>
  <c r="N751" i="1"/>
  <c r="J751" i="1"/>
  <c r="H751" i="1"/>
  <c r="Q751" i="1" s="1"/>
  <c r="O750" i="1"/>
  <c r="N750" i="1"/>
  <c r="J750" i="1"/>
  <c r="H750" i="1"/>
  <c r="Q750" i="1" s="1"/>
  <c r="O749" i="1"/>
  <c r="N749" i="1"/>
  <c r="J749" i="1"/>
  <c r="H749" i="1"/>
  <c r="Q749" i="1" s="1"/>
  <c r="O748" i="1"/>
  <c r="N748" i="1"/>
  <c r="J748" i="1"/>
  <c r="H748" i="1"/>
  <c r="Q748" i="1" s="1"/>
  <c r="O747" i="1"/>
  <c r="N747" i="1"/>
  <c r="J747" i="1"/>
  <c r="H747" i="1"/>
  <c r="Q747" i="1" s="1"/>
  <c r="O746" i="1"/>
  <c r="N746" i="1"/>
  <c r="J746" i="1"/>
  <c r="H746" i="1"/>
  <c r="Q746" i="1" s="1"/>
  <c r="O745" i="1"/>
  <c r="N745" i="1"/>
  <c r="J745" i="1"/>
  <c r="H745" i="1"/>
  <c r="Q745" i="1" s="1"/>
  <c r="O744" i="1"/>
  <c r="N744" i="1"/>
  <c r="J744" i="1"/>
  <c r="H744" i="1"/>
  <c r="Q744" i="1" s="1"/>
  <c r="O743" i="1"/>
  <c r="N743" i="1"/>
  <c r="J743" i="1"/>
  <c r="H743" i="1"/>
  <c r="Q743" i="1" s="1"/>
  <c r="O742" i="1"/>
  <c r="N742" i="1"/>
  <c r="J742" i="1"/>
  <c r="H742" i="1"/>
  <c r="Q742" i="1" s="1"/>
  <c r="O741" i="1"/>
  <c r="N741" i="1"/>
  <c r="J741" i="1"/>
  <c r="H741" i="1"/>
  <c r="Q741" i="1" s="1"/>
  <c r="O740" i="1"/>
  <c r="N740" i="1"/>
  <c r="J740" i="1"/>
  <c r="H740" i="1"/>
  <c r="Q740" i="1" s="1"/>
  <c r="O739" i="1"/>
  <c r="N739" i="1"/>
  <c r="J739" i="1"/>
  <c r="H739" i="1"/>
  <c r="Q739" i="1" s="1"/>
  <c r="O738" i="1"/>
  <c r="N738" i="1"/>
  <c r="J738" i="1"/>
  <c r="H738" i="1"/>
  <c r="Q738" i="1" s="1"/>
  <c r="O737" i="1"/>
  <c r="N737" i="1"/>
  <c r="J737" i="1"/>
  <c r="H737" i="1"/>
  <c r="Q737" i="1" s="1"/>
  <c r="O736" i="1"/>
  <c r="N736" i="1"/>
  <c r="J736" i="1"/>
  <c r="H736" i="1"/>
  <c r="Q736" i="1" s="1"/>
  <c r="O735" i="1"/>
  <c r="N735" i="1"/>
  <c r="J735" i="1"/>
  <c r="H735" i="1"/>
  <c r="Q735" i="1" s="1"/>
  <c r="O734" i="1"/>
  <c r="N734" i="1"/>
  <c r="J734" i="1"/>
  <c r="H734" i="1"/>
  <c r="Q734" i="1" s="1"/>
  <c r="O733" i="1"/>
  <c r="N733" i="1"/>
  <c r="J733" i="1"/>
  <c r="H733" i="1"/>
  <c r="Q733" i="1" s="1"/>
  <c r="O732" i="1"/>
  <c r="N732" i="1"/>
  <c r="J732" i="1"/>
  <c r="H732" i="1"/>
  <c r="Q732" i="1" s="1"/>
  <c r="O731" i="1"/>
  <c r="N731" i="1"/>
  <c r="J731" i="1"/>
  <c r="H731" i="1"/>
  <c r="Q731" i="1" s="1"/>
  <c r="O730" i="1"/>
  <c r="N730" i="1"/>
  <c r="J730" i="1"/>
  <c r="H730" i="1"/>
  <c r="Q730" i="1" s="1"/>
  <c r="O729" i="1"/>
  <c r="N729" i="1"/>
  <c r="J729" i="1"/>
  <c r="H729" i="1"/>
  <c r="Q729" i="1" s="1"/>
  <c r="O728" i="1"/>
  <c r="N728" i="1"/>
  <c r="J728" i="1"/>
  <c r="H728" i="1"/>
  <c r="Q728" i="1" s="1"/>
  <c r="O727" i="1"/>
  <c r="N727" i="1"/>
  <c r="J727" i="1"/>
  <c r="H727" i="1"/>
  <c r="Q727" i="1" s="1"/>
  <c r="O726" i="1"/>
  <c r="N726" i="1"/>
  <c r="J726" i="1"/>
  <c r="H726" i="1"/>
  <c r="Q726" i="1" s="1"/>
  <c r="O725" i="1"/>
  <c r="N725" i="1"/>
  <c r="J725" i="1"/>
  <c r="H725" i="1"/>
  <c r="Q725" i="1" s="1"/>
  <c r="O724" i="1"/>
  <c r="N724" i="1"/>
  <c r="J724" i="1"/>
  <c r="H724" i="1"/>
  <c r="Q724" i="1" s="1"/>
  <c r="O723" i="1"/>
  <c r="N723" i="1"/>
  <c r="J723" i="1"/>
  <c r="H723" i="1"/>
  <c r="Q723" i="1" s="1"/>
  <c r="O722" i="1"/>
  <c r="N722" i="1"/>
  <c r="J722" i="1"/>
  <c r="H722" i="1"/>
  <c r="Q722" i="1" s="1"/>
  <c r="O721" i="1"/>
  <c r="N721" i="1"/>
  <c r="J721" i="1"/>
  <c r="H721" i="1"/>
  <c r="Q721" i="1" s="1"/>
  <c r="O720" i="1"/>
  <c r="N720" i="1"/>
  <c r="J720" i="1"/>
  <c r="H720" i="1"/>
  <c r="Q720" i="1" s="1"/>
  <c r="O719" i="1"/>
  <c r="N719" i="1"/>
  <c r="J719" i="1"/>
  <c r="H719" i="1"/>
  <c r="Q719" i="1" s="1"/>
  <c r="O718" i="1"/>
  <c r="N718" i="1"/>
  <c r="J718" i="1"/>
  <c r="H718" i="1"/>
  <c r="Q718" i="1" s="1"/>
  <c r="O717" i="1"/>
  <c r="N717" i="1"/>
  <c r="J717" i="1"/>
  <c r="H717" i="1"/>
  <c r="Q717" i="1" s="1"/>
  <c r="O716" i="1"/>
  <c r="N716" i="1"/>
  <c r="J716" i="1"/>
  <c r="H716" i="1"/>
  <c r="Q716" i="1" s="1"/>
  <c r="O715" i="1"/>
  <c r="N715" i="1"/>
  <c r="J715" i="1"/>
  <c r="H715" i="1"/>
  <c r="Q715" i="1" s="1"/>
  <c r="O714" i="1"/>
  <c r="N714" i="1"/>
  <c r="J714" i="1"/>
  <c r="H714" i="1"/>
  <c r="Q714" i="1" s="1"/>
  <c r="O713" i="1"/>
  <c r="N713" i="1"/>
  <c r="J713" i="1"/>
  <c r="H713" i="1"/>
  <c r="Q713" i="1" s="1"/>
  <c r="O712" i="1"/>
  <c r="N712" i="1"/>
  <c r="J712" i="1"/>
  <c r="H712" i="1"/>
  <c r="Q712" i="1" s="1"/>
  <c r="O711" i="1"/>
  <c r="N711" i="1"/>
  <c r="J711" i="1"/>
  <c r="H711" i="1"/>
  <c r="Q711" i="1" s="1"/>
  <c r="O710" i="1"/>
  <c r="N710" i="1"/>
  <c r="J710" i="1"/>
  <c r="H710" i="1"/>
  <c r="Q710" i="1" s="1"/>
  <c r="O709" i="1"/>
  <c r="N709" i="1"/>
  <c r="J709" i="1"/>
  <c r="H709" i="1"/>
  <c r="Q709" i="1" s="1"/>
  <c r="O708" i="1"/>
  <c r="N708" i="1"/>
  <c r="J708" i="1"/>
  <c r="H708" i="1"/>
  <c r="Q708" i="1" s="1"/>
  <c r="O707" i="1"/>
  <c r="N707" i="1"/>
  <c r="J707" i="1"/>
  <c r="H707" i="1"/>
  <c r="Q707" i="1" s="1"/>
  <c r="O706" i="1"/>
  <c r="N706" i="1"/>
  <c r="J706" i="1"/>
  <c r="H706" i="1"/>
  <c r="Q706" i="1" s="1"/>
  <c r="O705" i="1"/>
  <c r="N705" i="1"/>
  <c r="J705" i="1"/>
  <c r="H705" i="1"/>
  <c r="Q705" i="1" s="1"/>
  <c r="O704" i="1"/>
  <c r="N704" i="1"/>
  <c r="J704" i="1"/>
  <c r="H704" i="1"/>
  <c r="Q704" i="1" s="1"/>
  <c r="O703" i="1"/>
  <c r="N703" i="1"/>
  <c r="J703" i="1"/>
  <c r="H703" i="1"/>
  <c r="Q703" i="1" s="1"/>
  <c r="O702" i="1"/>
  <c r="N702" i="1"/>
  <c r="J702" i="1"/>
  <c r="H702" i="1"/>
  <c r="Q702" i="1" s="1"/>
  <c r="O701" i="1"/>
  <c r="N701" i="1"/>
  <c r="J701" i="1"/>
  <c r="H701" i="1"/>
  <c r="Q701" i="1" s="1"/>
  <c r="O700" i="1"/>
  <c r="N700" i="1"/>
  <c r="J700" i="1"/>
  <c r="H700" i="1"/>
  <c r="Q700" i="1" s="1"/>
  <c r="O699" i="1"/>
  <c r="N699" i="1"/>
  <c r="J699" i="1"/>
  <c r="H699" i="1"/>
  <c r="Q699" i="1" s="1"/>
  <c r="O698" i="1"/>
  <c r="N698" i="1"/>
  <c r="J698" i="1"/>
  <c r="H698" i="1"/>
  <c r="Q698" i="1" s="1"/>
  <c r="O697" i="1"/>
  <c r="N697" i="1"/>
  <c r="J697" i="1"/>
  <c r="H697" i="1"/>
  <c r="Q697" i="1" s="1"/>
  <c r="O696" i="1"/>
  <c r="N696" i="1"/>
  <c r="J696" i="1"/>
  <c r="H696" i="1"/>
  <c r="Q696" i="1" s="1"/>
  <c r="O695" i="1"/>
  <c r="N695" i="1"/>
  <c r="J695" i="1"/>
  <c r="H695" i="1"/>
  <c r="Q695" i="1" s="1"/>
  <c r="O694" i="1"/>
  <c r="N694" i="1"/>
  <c r="J694" i="1"/>
  <c r="H694" i="1"/>
  <c r="Q694" i="1" s="1"/>
  <c r="O693" i="1"/>
  <c r="N693" i="1"/>
  <c r="J693" i="1"/>
  <c r="H693" i="1"/>
  <c r="Q693" i="1" s="1"/>
  <c r="O692" i="1"/>
  <c r="N692" i="1"/>
  <c r="J692" i="1"/>
  <c r="H692" i="1"/>
  <c r="Q692" i="1" s="1"/>
  <c r="O691" i="1"/>
  <c r="N691" i="1"/>
  <c r="J691" i="1"/>
  <c r="H691" i="1"/>
  <c r="Q691" i="1" s="1"/>
  <c r="O690" i="1"/>
  <c r="N690" i="1"/>
  <c r="J690" i="1"/>
  <c r="H690" i="1"/>
  <c r="Q690" i="1" s="1"/>
  <c r="O689" i="1"/>
  <c r="N689" i="1"/>
  <c r="J689" i="1"/>
  <c r="H689" i="1"/>
  <c r="Q689" i="1" s="1"/>
  <c r="O688" i="1"/>
  <c r="N688" i="1"/>
  <c r="J688" i="1"/>
  <c r="H688" i="1"/>
  <c r="Q688" i="1" s="1"/>
  <c r="O687" i="1"/>
  <c r="N687" i="1"/>
  <c r="J687" i="1"/>
  <c r="H687" i="1"/>
  <c r="Q687" i="1" s="1"/>
  <c r="O686" i="1"/>
  <c r="N686" i="1"/>
  <c r="J686" i="1"/>
  <c r="H686" i="1"/>
  <c r="Q686" i="1" s="1"/>
  <c r="O685" i="1"/>
  <c r="N685" i="1"/>
  <c r="J685" i="1"/>
  <c r="H685" i="1"/>
  <c r="Q685" i="1" s="1"/>
  <c r="O684" i="1"/>
  <c r="N684" i="1"/>
  <c r="J684" i="1"/>
  <c r="H684" i="1"/>
  <c r="Q684" i="1" s="1"/>
  <c r="O683" i="1"/>
  <c r="N683" i="1"/>
  <c r="J683" i="1"/>
  <c r="H683" i="1"/>
  <c r="Q683" i="1" s="1"/>
  <c r="O682" i="1"/>
  <c r="N682" i="1"/>
  <c r="J682" i="1"/>
  <c r="H682" i="1"/>
  <c r="Q682" i="1" s="1"/>
  <c r="O681" i="1"/>
  <c r="N681" i="1"/>
  <c r="J681" i="1"/>
  <c r="H681" i="1"/>
  <c r="Q681" i="1" s="1"/>
  <c r="O680" i="1"/>
  <c r="N680" i="1"/>
  <c r="J680" i="1"/>
  <c r="H680" i="1"/>
  <c r="Q680" i="1" s="1"/>
  <c r="O679" i="1"/>
  <c r="N679" i="1"/>
  <c r="J679" i="1"/>
  <c r="H679" i="1"/>
  <c r="Q679" i="1" s="1"/>
  <c r="O678" i="1"/>
  <c r="N678" i="1"/>
  <c r="J678" i="1"/>
  <c r="H678" i="1"/>
  <c r="Q678" i="1" s="1"/>
  <c r="O677" i="1"/>
  <c r="N677" i="1"/>
  <c r="J677" i="1"/>
  <c r="H677" i="1"/>
  <c r="Q677" i="1" s="1"/>
  <c r="O676" i="1"/>
  <c r="N676" i="1"/>
  <c r="J676" i="1"/>
  <c r="H676" i="1"/>
  <c r="Q676" i="1" s="1"/>
  <c r="O675" i="1"/>
  <c r="N675" i="1"/>
  <c r="J675" i="1"/>
  <c r="H675" i="1"/>
  <c r="Q675" i="1" s="1"/>
  <c r="O674" i="1"/>
  <c r="N674" i="1"/>
  <c r="J674" i="1"/>
  <c r="H674" i="1"/>
  <c r="Q674" i="1" s="1"/>
  <c r="O673" i="1"/>
  <c r="N673" i="1"/>
  <c r="J673" i="1"/>
  <c r="H673" i="1"/>
  <c r="Q673" i="1" s="1"/>
  <c r="O672" i="1"/>
  <c r="N672" i="1"/>
  <c r="J672" i="1"/>
  <c r="H672" i="1"/>
  <c r="Q672" i="1" s="1"/>
  <c r="O671" i="1"/>
  <c r="N671" i="1"/>
  <c r="J671" i="1"/>
  <c r="H671" i="1"/>
  <c r="Q671" i="1" s="1"/>
  <c r="O670" i="1"/>
  <c r="N670" i="1"/>
  <c r="J670" i="1"/>
  <c r="H670" i="1"/>
  <c r="Q670" i="1" s="1"/>
  <c r="O669" i="1"/>
  <c r="N669" i="1"/>
  <c r="J669" i="1"/>
  <c r="H669" i="1"/>
  <c r="Q669" i="1" s="1"/>
  <c r="O668" i="1"/>
  <c r="N668" i="1"/>
  <c r="J668" i="1"/>
  <c r="H668" i="1"/>
  <c r="Q668" i="1" s="1"/>
  <c r="O667" i="1"/>
  <c r="N667" i="1"/>
  <c r="J667" i="1"/>
  <c r="H667" i="1"/>
  <c r="Q667" i="1" s="1"/>
  <c r="O666" i="1"/>
  <c r="N666" i="1"/>
  <c r="J666" i="1"/>
  <c r="H666" i="1"/>
  <c r="Q666" i="1" s="1"/>
  <c r="O665" i="1"/>
  <c r="N665" i="1"/>
  <c r="J665" i="1"/>
  <c r="H665" i="1"/>
  <c r="Q665" i="1" s="1"/>
  <c r="O664" i="1"/>
  <c r="N664" i="1"/>
  <c r="J664" i="1"/>
  <c r="H664" i="1"/>
  <c r="Q664" i="1" s="1"/>
  <c r="O663" i="1"/>
  <c r="N663" i="1"/>
  <c r="J663" i="1"/>
  <c r="H663" i="1"/>
  <c r="Q663" i="1" s="1"/>
  <c r="O662" i="1"/>
  <c r="N662" i="1"/>
  <c r="J662" i="1"/>
  <c r="H662" i="1"/>
  <c r="Q662" i="1" s="1"/>
  <c r="O661" i="1"/>
  <c r="N661" i="1"/>
  <c r="J661" i="1"/>
  <c r="H661" i="1"/>
  <c r="Q661" i="1" s="1"/>
  <c r="O660" i="1"/>
  <c r="N660" i="1"/>
  <c r="J660" i="1"/>
  <c r="H660" i="1"/>
  <c r="Q660" i="1" s="1"/>
  <c r="O659" i="1"/>
  <c r="N659" i="1"/>
  <c r="J659" i="1"/>
  <c r="H659" i="1"/>
  <c r="Q659" i="1" s="1"/>
  <c r="O658" i="1"/>
  <c r="N658" i="1"/>
  <c r="J658" i="1"/>
  <c r="H658" i="1"/>
  <c r="Q658" i="1" s="1"/>
  <c r="O657" i="1"/>
  <c r="N657" i="1"/>
  <c r="J657" i="1"/>
  <c r="H657" i="1"/>
  <c r="Q657" i="1" s="1"/>
  <c r="O656" i="1"/>
  <c r="N656" i="1"/>
  <c r="J656" i="1"/>
  <c r="H656" i="1"/>
  <c r="Q656" i="1" s="1"/>
  <c r="O655" i="1"/>
  <c r="N655" i="1"/>
  <c r="J655" i="1"/>
  <c r="H655" i="1"/>
  <c r="Q655" i="1" s="1"/>
  <c r="O654" i="1"/>
  <c r="N654" i="1"/>
  <c r="J654" i="1"/>
  <c r="H654" i="1"/>
  <c r="Q654" i="1" s="1"/>
  <c r="O653" i="1"/>
  <c r="N653" i="1"/>
  <c r="J653" i="1"/>
  <c r="H653" i="1"/>
  <c r="Q653" i="1" s="1"/>
  <c r="O652" i="1"/>
  <c r="N652" i="1"/>
  <c r="J652" i="1"/>
  <c r="H652" i="1"/>
  <c r="Q652" i="1" s="1"/>
  <c r="O651" i="1"/>
  <c r="N651" i="1"/>
  <c r="J651" i="1"/>
  <c r="H651" i="1"/>
  <c r="Q651" i="1" s="1"/>
  <c r="O650" i="1"/>
  <c r="N650" i="1"/>
  <c r="J650" i="1"/>
  <c r="H650" i="1"/>
  <c r="Q650" i="1" s="1"/>
  <c r="O649" i="1"/>
  <c r="N649" i="1"/>
  <c r="J649" i="1"/>
  <c r="H649" i="1"/>
  <c r="Q649" i="1" s="1"/>
  <c r="O648" i="1"/>
  <c r="N648" i="1"/>
  <c r="J648" i="1"/>
  <c r="H648" i="1"/>
  <c r="Q648" i="1" s="1"/>
  <c r="O647" i="1"/>
  <c r="N647" i="1"/>
  <c r="J647" i="1"/>
  <c r="H647" i="1"/>
  <c r="Q647" i="1" s="1"/>
  <c r="O646" i="1"/>
  <c r="N646" i="1"/>
  <c r="J646" i="1"/>
  <c r="H646" i="1"/>
  <c r="Q646" i="1" s="1"/>
  <c r="O645" i="1"/>
  <c r="N645" i="1"/>
  <c r="J645" i="1"/>
  <c r="H645" i="1"/>
  <c r="Q645" i="1" s="1"/>
  <c r="O644" i="1"/>
  <c r="N644" i="1"/>
  <c r="J644" i="1"/>
  <c r="H644" i="1"/>
  <c r="Q644" i="1" s="1"/>
  <c r="O643" i="1"/>
  <c r="N643" i="1"/>
  <c r="J643" i="1"/>
  <c r="H643" i="1"/>
  <c r="Q643" i="1" s="1"/>
  <c r="O642" i="1"/>
  <c r="N642" i="1"/>
  <c r="J642" i="1"/>
  <c r="H642" i="1"/>
  <c r="Q642" i="1" s="1"/>
  <c r="O641" i="1"/>
  <c r="N641" i="1"/>
  <c r="J641" i="1"/>
  <c r="H641" i="1"/>
  <c r="Q641" i="1" s="1"/>
  <c r="O640" i="1"/>
  <c r="N640" i="1"/>
  <c r="J640" i="1"/>
  <c r="H640" i="1"/>
  <c r="Q640" i="1" s="1"/>
  <c r="O639" i="1"/>
  <c r="N639" i="1"/>
  <c r="J639" i="1"/>
  <c r="H639" i="1"/>
  <c r="Q639" i="1" s="1"/>
  <c r="O638" i="1"/>
  <c r="N638" i="1"/>
  <c r="J638" i="1"/>
  <c r="H638" i="1"/>
  <c r="Q638" i="1" s="1"/>
  <c r="O637" i="1"/>
  <c r="N637" i="1"/>
  <c r="J637" i="1"/>
  <c r="H637" i="1"/>
  <c r="Q637" i="1" s="1"/>
  <c r="O636" i="1"/>
  <c r="N636" i="1"/>
  <c r="J636" i="1"/>
  <c r="H636" i="1"/>
  <c r="Q636" i="1" s="1"/>
  <c r="O635" i="1"/>
  <c r="N635" i="1"/>
  <c r="J635" i="1"/>
  <c r="H635" i="1"/>
  <c r="Q635" i="1" s="1"/>
  <c r="O634" i="1"/>
  <c r="N634" i="1"/>
  <c r="J634" i="1"/>
  <c r="H634" i="1"/>
  <c r="Q634" i="1" s="1"/>
  <c r="O633" i="1"/>
  <c r="N633" i="1"/>
  <c r="J633" i="1"/>
  <c r="H633" i="1"/>
  <c r="Q633" i="1" s="1"/>
  <c r="O632" i="1"/>
  <c r="N632" i="1"/>
  <c r="J632" i="1"/>
  <c r="H632" i="1"/>
  <c r="Q632" i="1" s="1"/>
  <c r="O631" i="1"/>
  <c r="N631" i="1"/>
  <c r="J631" i="1"/>
  <c r="H631" i="1"/>
  <c r="Q631" i="1" s="1"/>
  <c r="O630" i="1"/>
  <c r="N630" i="1"/>
  <c r="J630" i="1"/>
  <c r="H630" i="1"/>
  <c r="Q630" i="1" s="1"/>
  <c r="O629" i="1"/>
  <c r="N629" i="1"/>
  <c r="J629" i="1"/>
  <c r="H629" i="1"/>
  <c r="Q629" i="1" s="1"/>
  <c r="O628" i="1"/>
  <c r="N628" i="1"/>
  <c r="J628" i="1"/>
  <c r="H628" i="1"/>
  <c r="Q628" i="1" s="1"/>
  <c r="O627" i="1"/>
  <c r="N627" i="1"/>
  <c r="J627" i="1"/>
  <c r="H627" i="1"/>
  <c r="Q627" i="1" s="1"/>
  <c r="O626" i="1"/>
  <c r="N626" i="1"/>
  <c r="J626" i="1"/>
  <c r="H626" i="1"/>
  <c r="Q626" i="1" s="1"/>
  <c r="O625" i="1"/>
  <c r="N625" i="1"/>
  <c r="J625" i="1"/>
  <c r="H625" i="1"/>
  <c r="Q625" i="1" s="1"/>
  <c r="O624" i="1"/>
  <c r="N624" i="1"/>
  <c r="J624" i="1"/>
  <c r="H624" i="1"/>
  <c r="Q624" i="1" s="1"/>
  <c r="O623" i="1"/>
  <c r="N623" i="1"/>
  <c r="J623" i="1"/>
  <c r="H623" i="1"/>
  <c r="Q623" i="1" s="1"/>
  <c r="O622" i="1"/>
  <c r="N622" i="1"/>
  <c r="J622" i="1"/>
  <c r="H622" i="1"/>
  <c r="Q622" i="1" s="1"/>
  <c r="O621" i="1"/>
  <c r="N621" i="1"/>
  <c r="J621" i="1"/>
  <c r="H621" i="1"/>
  <c r="Q621" i="1" s="1"/>
  <c r="O620" i="1"/>
  <c r="N620" i="1"/>
  <c r="J620" i="1"/>
  <c r="H620" i="1"/>
  <c r="Q620" i="1" s="1"/>
  <c r="O619" i="1"/>
  <c r="N619" i="1"/>
  <c r="J619" i="1"/>
  <c r="H619" i="1"/>
  <c r="Q619" i="1" s="1"/>
  <c r="O618" i="1"/>
  <c r="N618" i="1"/>
  <c r="J618" i="1"/>
  <c r="H618" i="1"/>
  <c r="Q618" i="1" s="1"/>
  <c r="O617" i="1"/>
  <c r="N617" i="1"/>
  <c r="J617" i="1"/>
  <c r="H617" i="1"/>
  <c r="Q617" i="1" s="1"/>
  <c r="O616" i="1"/>
  <c r="N616" i="1"/>
  <c r="J616" i="1"/>
  <c r="H616" i="1"/>
  <c r="Q616" i="1" s="1"/>
  <c r="O615" i="1"/>
  <c r="N615" i="1"/>
  <c r="J615" i="1"/>
  <c r="H615" i="1"/>
  <c r="Q615" i="1" s="1"/>
  <c r="O614" i="1"/>
  <c r="N614" i="1"/>
  <c r="J614" i="1"/>
  <c r="H614" i="1"/>
  <c r="Q614" i="1" s="1"/>
  <c r="O613" i="1"/>
  <c r="N613" i="1"/>
  <c r="J613" i="1"/>
  <c r="H613" i="1"/>
  <c r="Q613" i="1" s="1"/>
  <c r="O612" i="1"/>
  <c r="N612" i="1"/>
  <c r="J612" i="1"/>
  <c r="H612" i="1"/>
  <c r="Q612" i="1" s="1"/>
  <c r="O611" i="1"/>
  <c r="N611" i="1"/>
  <c r="J611" i="1"/>
  <c r="H611" i="1"/>
  <c r="Q611" i="1" s="1"/>
  <c r="O610" i="1"/>
  <c r="N610" i="1"/>
  <c r="J610" i="1"/>
  <c r="H610" i="1"/>
  <c r="Q610" i="1" s="1"/>
  <c r="O609" i="1"/>
  <c r="N609" i="1"/>
  <c r="J609" i="1"/>
  <c r="H609" i="1"/>
  <c r="Q609" i="1" s="1"/>
  <c r="O608" i="1"/>
  <c r="N608" i="1"/>
  <c r="J608" i="1"/>
  <c r="H608" i="1"/>
  <c r="Q608" i="1" s="1"/>
  <c r="O607" i="1"/>
  <c r="N607" i="1"/>
  <c r="J607" i="1"/>
  <c r="H607" i="1"/>
  <c r="Q607" i="1" s="1"/>
  <c r="O606" i="1"/>
  <c r="N606" i="1"/>
  <c r="J606" i="1"/>
  <c r="H606" i="1"/>
  <c r="Q606" i="1" s="1"/>
  <c r="O605" i="1"/>
  <c r="N605" i="1"/>
  <c r="J605" i="1"/>
  <c r="H605" i="1"/>
  <c r="Q605" i="1" s="1"/>
  <c r="O604" i="1"/>
  <c r="N604" i="1"/>
  <c r="J604" i="1"/>
  <c r="H604" i="1"/>
  <c r="Q604" i="1" s="1"/>
  <c r="O603" i="1"/>
  <c r="N603" i="1"/>
  <c r="J603" i="1"/>
  <c r="H603" i="1"/>
  <c r="Q603" i="1" s="1"/>
  <c r="O602" i="1"/>
  <c r="N602" i="1"/>
  <c r="J602" i="1"/>
  <c r="H602" i="1"/>
  <c r="Q602" i="1" s="1"/>
  <c r="O601" i="1"/>
  <c r="N601" i="1"/>
  <c r="J601" i="1"/>
  <c r="H601" i="1"/>
  <c r="Q601" i="1" s="1"/>
  <c r="O600" i="1"/>
  <c r="N600" i="1"/>
  <c r="J600" i="1"/>
  <c r="H600" i="1"/>
  <c r="Q600" i="1" s="1"/>
  <c r="O599" i="1"/>
  <c r="N599" i="1"/>
  <c r="J599" i="1"/>
  <c r="H599" i="1"/>
  <c r="Q599" i="1" s="1"/>
  <c r="O598" i="1"/>
  <c r="N598" i="1"/>
  <c r="J598" i="1"/>
  <c r="H598" i="1"/>
  <c r="Q598" i="1" s="1"/>
  <c r="O597" i="1"/>
  <c r="N597" i="1"/>
  <c r="J597" i="1"/>
  <c r="H597" i="1"/>
  <c r="Q597" i="1" s="1"/>
  <c r="O596" i="1"/>
  <c r="N596" i="1"/>
  <c r="J596" i="1"/>
  <c r="H596" i="1"/>
  <c r="Q596" i="1" s="1"/>
  <c r="O595" i="1"/>
  <c r="N595" i="1"/>
  <c r="J595" i="1"/>
  <c r="H595" i="1"/>
  <c r="Q595" i="1" s="1"/>
  <c r="O594" i="1"/>
  <c r="N594" i="1"/>
  <c r="J594" i="1"/>
  <c r="H594" i="1"/>
  <c r="Q594" i="1" s="1"/>
  <c r="O593" i="1"/>
  <c r="N593" i="1"/>
  <c r="J593" i="1"/>
  <c r="H593" i="1"/>
  <c r="Q593" i="1" s="1"/>
  <c r="O592" i="1"/>
  <c r="N592" i="1"/>
  <c r="J592" i="1"/>
  <c r="H592" i="1"/>
  <c r="Q592" i="1" s="1"/>
  <c r="O591" i="1"/>
  <c r="N591" i="1"/>
  <c r="J591" i="1"/>
  <c r="H591" i="1"/>
  <c r="Q591" i="1" s="1"/>
  <c r="O590" i="1"/>
  <c r="N590" i="1"/>
  <c r="J590" i="1"/>
  <c r="H590" i="1"/>
  <c r="Q590" i="1" s="1"/>
  <c r="O589" i="1"/>
  <c r="N589" i="1"/>
  <c r="J589" i="1"/>
  <c r="H589" i="1"/>
  <c r="Q589" i="1" s="1"/>
  <c r="O588" i="1"/>
  <c r="N588" i="1"/>
  <c r="J588" i="1"/>
  <c r="H588" i="1"/>
  <c r="Q588" i="1" s="1"/>
  <c r="O587" i="1"/>
  <c r="N587" i="1"/>
  <c r="J587" i="1"/>
  <c r="H587" i="1"/>
  <c r="Q587" i="1" s="1"/>
  <c r="O586" i="1"/>
  <c r="N586" i="1"/>
  <c r="J586" i="1"/>
  <c r="H586" i="1"/>
  <c r="Q586" i="1" s="1"/>
  <c r="O585" i="1"/>
  <c r="N585" i="1"/>
  <c r="J585" i="1"/>
  <c r="H585" i="1"/>
  <c r="Q585" i="1" s="1"/>
  <c r="O584" i="1"/>
  <c r="N584" i="1"/>
  <c r="J584" i="1"/>
  <c r="H584" i="1"/>
  <c r="Q584" i="1" s="1"/>
  <c r="O583" i="1"/>
  <c r="N583" i="1"/>
  <c r="J583" i="1"/>
  <c r="H583" i="1"/>
  <c r="Q583" i="1" s="1"/>
  <c r="O582" i="1"/>
  <c r="N582" i="1"/>
  <c r="J582" i="1"/>
  <c r="H582" i="1"/>
  <c r="Q582" i="1" s="1"/>
  <c r="O581" i="1"/>
  <c r="N581" i="1"/>
  <c r="J581" i="1"/>
  <c r="H581" i="1"/>
  <c r="Q581" i="1" s="1"/>
  <c r="O580" i="1"/>
  <c r="N580" i="1"/>
  <c r="J580" i="1"/>
  <c r="H580" i="1"/>
  <c r="Q580" i="1" s="1"/>
  <c r="O579" i="1"/>
  <c r="N579" i="1"/>
  <c r="J579" i="1"/>
  <c r="H579" i="1"/>
  <c r="Q579" i="1" s="1"/>
  <c r="O578" i="1"/>
  <c r="N578" i="1"/>
  <c r="J578" i="1"/>
  <c r="H578" i="1"/>
  <c r="Q578" i="1" s="1"/>
  <c r="O577" i="1"/>
  <c r="N577" i="1"/>
  <c r="J577" i="1"/>
  <c r="H577" i="1"/>
  <c r="Q577" i="1" s="1"/>
  <c r="O576" i="1"/>
  <c r="N576" i="1"/>
  <c r="J576" i="1"/>
  <c r="H576" i="1"/>
  <c r="Q576" i="1" s="1"/>
  <c r="O575" i="1"/>
  <c r="N575" i="1"/>
  <c r="J575" i="1"/>
  <c r="H575" i="1"/>
  <c r="Q575" i="1" s="1"/>
  <c r="O574" i="1"/>
  <c r="N574" i="1"/>
  <c r="J574" i="1"/>
  <c r="H574" i="1"/>
  <c r="Q574" i="1" s="1"/>
  <c r="O573" i="1"/>
  <c r="N573" i="1"/>
  <c r="J573" i="1"/>
  <c r="H573" i="1"/>
  <c r="Q573" i="1" s="1"/>
  <c r="O572" i="1"/>
  <c r="N572" i="1"/>
  <c r="J572" i="1"/>
  <c r="H572" i="1"/>
  <c r="Q572" i="1" s="1"/>
  <c r="O571" i="1"/>
  <c r="N571" i="1"/>
  <c r="J571" i="1"/>
  <c r="H571" i="1"/>
  <c r="Q571" i="1" s="1"/>
  <c r="O570" i="1"/>
  <c r="N570" i="1"/>
  <c r="J570" i="1"/>
  <c r="H570" i="1"/>
  <c r="Q570" i="1" s="1"/>
  <c r="O569" i="1"/>
  <c r="N569" i="1"/>
  <c r="J569" i="1"/>
  <c r="H569" i="1"/>
  <c r="Q569" i="1" s="1"/>
  <c r="O568" i="1"/>
  <c r="N568" i="1"/>
  <c r="J568" i="1"/>
  <c r="H568" i="1"/>
  <c r="Q568" i="1" s="1"/>
  <c r="O567" i="1"/>
  <c r="N567" i="1"/>
  <c r="J567" i="1"/>
  <c r="H567" i="1"/>
  <c r="Q567" i="1" s="1"/>
  <c r="O566" i="1"/>
  <c r="N566" i="1"/>
  <c r="J566" i="1"/>
  <c r="H566" i="1"/>
  <c r="Q566" i="1" s="1"/>
  <c r="O565" i="1"/>
  <c r="N565" i="1"/>
  <c r="J565" i="1"/>
  <c r="H565" i="1"/>
  <c r="Q565" i="1" s="1"/>
  <c r="O564" i="1"/>
  <c r="N564" i="1"/>
  <c r="J564" i="1"/>
  <c r="H564" i="1"/>
  <c r="Q564" i="1" s="1"/>
  <c r="O563" i="1"/>
  <c r="N563" i="1"/>
  <c r="J563" i="1"/>
  <c r="H563" i="1"/>
  <c r="Q563" i="1" s="1"/>
  <c r="O562" i="1"/>
  <c r="N562" i="1"/>
  <c r="J562" i="1"/>
  <c r="H562" i="1"/>
  <c r="Q562" i="1" s="1"/>
  <c r="O561" i="1"/>
  <c r="N561" i="1"/>
  <c r="J561" i="1"/>
  <c r="H561" i="1"/>
  <c r="Q561" i="1" s="1"/>
  <c r="O560" i="1"/>
  <c r="N560" i="1"/>
  <c r="J560" i="1"/>
  <c r="H560" i="1"/>
  <c r="Q560" i="1" s="1"/>
  <c r="O559" i="1"/>
  <c r="N559" i="1"/>
  <c r="J559" i="1"/>
  <c r="H559" i="1"/>
  <c r="Q559" i="1" s="1"/>
  <c r="O558" i="1"/>
  <c r="N558" i="1"/>
  <c r="J558" i="1"/>
  <c r="H558" i="1"/>
  <c r="Q558" i="1" s="1"/>
  <c r="O557" i="1"/>
  <c r="N557" i="1"/>
  <c r="J557" i="1"/>
  <c r="H557" i="1"/>
  <c r="Q557" i="1" s="1"/>
  <c r="O556" i="1"/>
  <c r="N556" i="1"/>
  <c r="J556" i="1"/>
  <c r="H556" i="1"/>
  <c r="Q556" i="1" s="1"/>
  <c r="O555" i="1"/>
  <c r="N555" i="1"/>
  <c r="J555" i="1"/>
  <c r="H555" i="1"/>
  <c r="Q555" i="1" s="1"/>
  <c r="O554" i="1"/>
  <c r="N554" i="1"/>
  <c r="J554" i="1"/>
  <c r="H554" i="1"/>
  <c r="Q554" i="1" s="1"/>
  <c r="O553" i="1"/>
  <c r="N553" i="1"/>
  <c r="J553" i="1"/>
  <c r="H553" i="1"/>
  <c r="Q553" i="1" s="1"/>
  <c r="O552" i="1"/>
  <c r="N552" i="1"/>
  <c r="J552" i="1"/>
  <c r="H552" i="1"/>
  <c r="Q552" i="1" s="1"/>
  <c r="O551" i="1"/>
  <c r="N551" i="1"/>
  <c r="J551" i="1"/>
  <c r="H551" i="1"/>
  <c r="Q551" i="1" s="1"/>
  <c r="O550" i="1"/>
  <c r="N550" i="1"/>
  <c r="J550" i="1"/>
  <c r="H550" i="1"/>
  <c r="Q550" i="1" s="1"/>
  <c r="O549" i="1"/>
  <c r="N549" i="1"/>
  <c r="J549" i="1"/>
  <c r="H549" i="1"/>
  <c r="Q549" i="1" s="1"/>
  <c r="O548" i="1"/>
  <c r="N548" i="1"/>
  <c r="J548" i="1"/>
  <c r="H548" i="1"/>
  <c r="Q548" i="1" s="1"/>
  <c r="O547" i="1"/>
  <c r="N547" i="1"/>
  <c r="J547" i="1"/>
  <c r="H547" i="1"/>
  <c r="Q547" i="1" s="1"/>
  <c r="O546" i="1"/>
  <c r="N546" i="1"/>
  <c r="J546" i="1"/>
  <c r="H546" i="1"/>
  <c r="Q546" i="1" s="1"/>
  <c r="O545" i="1"/>
  <c r="N545" i="1"/>
  <c r="J545" i="1"/>
  <c r="H545" i="1"/>
  <c r="Q545" i="1" s="1"/>
  <c r="O544" i="1"/>
  <c r="N544" i="1"/>
  <c r="J544" i="1"/>
  <c r="H544" i="1"/>
  <c r="Q544" i="1" s="1"/>
  <c r="O543" i="1"/>
  <c r="N543" i="1"/>
  <c r="J543" i="1"/>
  <c r="H543" i="1"/>
  <c r="Q543" i="1" s="1"/>
  <c r="O542" i="1"/>
  <c r="N542" i="1"/>
  <c r="J542" i="1"/>
  <c r="H542" i="1"/>
  <c r="Q542" i="1" s="1"/>
  <c r="O541" i="1"/>
  <c r="N541" i="1"/>
  <c r="J541" i="1"/>
  <c r="H541" i="1"/>
  <c r="Q541" i="1" s="1"/>
  <c r="O540" i="1"/>
  <c r="N540" i="1"/>
  <c r="J540" i="1"/>
  <c r="H540" i="1"/>
  <c r="Q540" i="1" s="1"/>
  <c r="O539" i="1"/>
  <c r="N539" i="1"/>
  <c r="J539" i="1"/>
  <c r="H539" i="1"/>
  <c r="Q539" i="1" s="1"/>
  <c r="O538" i="1"/>
  <c r="N538" i="1"/>
  <c r="J538" i="1"/>
  <c r="H538" i="1"/>
  <c r="Q538" i="1" s="1"/>
  <c r="O537" i="1"/>
  <c r="N537" i="1"/>
  <c r="J537" i="1"/>
  <c r="H537" i="1"/>
  <c r="Q537" i="1" s="1"/>
  <c r="O536" i="1"/>
  <c r="N536" i="1"/>
  <c r="J536" i="1"/>
  <c r="H536" i="1"/>
  <c r="Q536" i="1" s="1"/>
  <c r="O535" i="1"/>
  <c r="N535" i="1"/>
  <c r="J535" i="1"/>
  <c r="H535" i="1"/>
  <c r="Q535" i="1" s="1"/>
  <c r="O534" i="1"/>
  <c r="N534" i="1"/>
  <c r="J534" i="1"/>
  <c r="H534" i="1"/>
  <c r="Q534" i="1" s="1"/>
  <c r="O533" i="1"/>
  <c r="N533" i="1"/>
  <c r="J533" i="1"/>
  <c r="H533" i="1"/>
  <c r="Q533" i="1" s="1"/>
  <c r="O532" i="1"/>
  <c r="N532" i="1"/>
  <c r="J532" i="1"/>
  <c r="H532" i="1"/>
  <c r="Q532" i="1" s="1"/>
  <c r="O531" i="1"/>
  <c r="N531" i="1"/>
  <c r="J531" i="1"/>
  <c r="H531" i="1"/>
  <c r="Q531" i="1" s="1"/>
  <c r="O530" i="1"/>
  <c r="N530" i="1"/>
  <c r="J530" i="1"/>
  <c r="H530" i="1"/>
  <c r="Q530" i="1" s="1"/>
  <c r="O529" i="1"/>
  <c r="N529" i="1"/>
  <c r="J529" i="1"/>
  <c r="H529" i="1"/>
  <c r="Q529" i="1" s="1"/>
  <c r="O528" i="1"/>
  <c r="N528" i="1"/>
  <c r="J528" i="1"/>
  <c r="H528" i="1"/>
  <c r="Q528" i="1" s="1"/>
  <c r="O527" i="1"/>
  <c r="N527" i="1"/>
  <c r="J527" i="1"/>
  <c r="H527" i="1"/>
  <c r="Q527" i="1" s="1"/>
  <c r="O526" i="1"/>
  <c r="N526" i="1"/>
  <c r="J526" i="1"/>
  <c r="H526" i="1"/>
  <c r="Q526" i="1" s="1"/>
  <c r="O525" i="1"/>
  <c r="N525" i="1"/>
  <c r="J525" i="1"/>
  <c r="H525" i="1"/>
  <c r="Q525" i="1" s="1"/>
  <c r="O524" i="1"/>
  <c r="N524" i="1"/>
  <c r="J524" i="1"/>
  <c r="H524" i="1"/>
  <c r="Q524" i="1" s="1"/>
  <c r="O523" i="1"/>
  <c r="N523" i="1"/>
  <c r="J523" i="1"/>
  <c r="H523" i="1"/>
  <c r="Q523" i="1" s="1"/>
  <c r="O522" i="1"/>
  <c r="N522" i="1"/>
  <c r="J522" i="1"/>
  <c r="H522" i="1"/>
  <c r="Q522" i="1" s="1"/>
  <c r="O521" i="1"/>
  <c r="N521" i="1"/>
  <c r="J521" i="1"/>
  <c r="H521" i="1"/>
  <c r="Q521" i="1" s="1"/>
  <c r="O520" i="1"/>
  <c r="N520" i="1"/>
  <c r="J520" i="1"/>
  <c r="H520" i="1"/>
  <c r="Q520" i="1" s="1"/>
  <c r="O519" i="1"/>
  <c r="N519" i="1"/>
  <c r="J519" i="1"/>
  <c r="H519" i="1"/>
  <c r="Q519" i="1" s="1"/>
  <c r="O518" i="1"/>
  <c r="N518" i="1"/>
  <c r="J518" i="1"/>
  <c r="H518" i="1"/>
  <c r="Q518" i="1" s="1"/>
  <c r="O517" i="1"/>
  <c r="N517" i="1"/>
  <c r="J517" i="1"/>
  <c r="H517" i="1"/>
  <c r="Q517" i="1" s="1"/>
  <c r="O516" i="1"/>
  <c r="N516" i="1"/>
  <c r="J516" i="1"/>
  <c r="H516" i="1"/>
  <c r="Q516" i="1" s="1"/>
  <c r="O515" i="1"/>
  <c r="N515" i="1"/>
  <c r="J515" i="1"/>
  <c r="H515" i="1"/>
  <c r="Q515" i="1" s="1"/>
  <c r="O514" i="1"/>
  <c r="N514" i="1"/>
  <c r="J514" i="1"/>
  <c r="H514" i="1"/>
  <c r="Q514" i="1" s="1"/>
  <c r="O513" i="1"/>
  <c r="N513" i="1"/>
  <c r="J513" i="1"/>
  <c r="H513" i="1"/>
  <c r="Q513" i="1" s="1"/>
  <c r="O512" i="1"/>
  <c r="N512" i="1"/>
  <c r="J512" i="1"/>
  <c r="H512" i="1"/>
  <c r="Q512" i="1" s="1"/>
  <c r="O511" i="1"/>
  <c r="N511" i="1"/>
  <c r="J511" i="1"/>
  <c r="H511" i="1"/>
  <c r="Q511" i="1" s="1"/>
  <c r="O510" i="1"/>
  <c r="N510" i="1"/>
  <c r="J510" i="1"/>
  <c r="H510" i="1"/>
  <c r="Q510" i="1" s="1"/>
  <c r="O509" i="1"/>
  <c r="N509" i="1"/>
  <c r="J509" i="1"/>
  <c r="H509" i="1"/>
  <c r="Q509" i="1" s="1"/>
  <c r="O508" i="1"/>
  <c r="N508" i="1"/>
  <c r="J508" i="1"/>
  <c r="H508" i="1"/>
  <c r="Q508" i="1" s="1"/>
  <c r="O507" i="1"/>
  <c r="N507" i="1"/>
  <c r="J507" i="1"/>
  <c r="H507" i="1"/>
  <c r="Q507" i="1" s="1"/>
  <c r="O506" i="1"/>
  <c r="N506" i="1"/>
  <c r="J506" i="1"/>
  <c r="H506" i="1"/>
  <c r="Q506" i="1" s="1"/>
  <c r="O505" i="1"/>
  <c r="N505" i="1"/>
  <c r="J505" i="1"/>
  <c r="H505" i="1"/>
  <c r="Q505" i="1" s="1"/>
  <c r="O504" i="1"/>
  <c r="N504" i="1"/>
  <c r="J504" i="1"/>
  <c r="H504" i="1"/>
  <c r="Q504" i="1" s="1"/>
  <c r="O503" i="1"/>
  <c r="N503" i="1"/>
  <c r="J503" i="1"/>
  <c r="H503" i="1"/>
  <c r="Q503" i="1" s="1"/>
  <c r="O502" i="1"/>
  <c r="N502" i="1"/>
  <c r="J502" i="1"/>
  <c r="H502" i="1"/>
  <c r="Q502" i="1" s="1"/>
  <c r="O501" i="1"/>
  <c r="N501" i="1"/>
  <c r="J501" i="1"/>
  <c r="H501" i="1"/>
  <c r="Q501" i="1" s="1"/>
  <c r="O500" i="1"/>
  <c r="N500" i="1"/>
  <c r="J500" i="1"/>
  <c r="H500" i="1"/>
  <c r="Q500" i="1" s="1"/>
  <c r="O499" i="1"/>
  <c r="N499" i="1"/>
  <c r="J499" i="1"/>
  <c r="H499" i="1"/>
  <c r="Q499" i="1" s="1"/>
  <c r="O498" i="1"/>
  <c r="N498" i="1"/>
  <c r="J498" i="1"/>
  <c r="H498" i="1"/>
  <c r="Q498" i="1" s="1"/>
  <c r="O497" i="1"/>
  <c r="N497" i="1"/>
  <c r="J497" i="1"/>
  <c r="H497" i="1"/>
  <c r="Q497" i="1" s="1"/>
  <c r="O496" i="1"/>
  <c r="N496" i="1"/>
  <c r="J496" i="1"/>
  <c r="H496" i="1"/>
  <c r="Q496" i="1" s="1"/>
  <c r="O495" i="1"/>
  <c r="N495" i="1"/>
  <c r="J495" i="1"/>
  <c r="H495" i="1"/>
  <c r="Q495" i="1" s="1"/>
  <c r="O494" i="1"/>
  <c r="N494" i="1"/>
  <c r="J494" i="1"/>
  <c r="H494" i="1"/>
  <c r="Q494" i="1" s="1"/>
  <c r="O493" i="1"/>
  <c r="N493" i="1"/>
  <c r="J493" i="1"/>
  <c r="H493" i="1"/>
  <c r="Q493" i="1" s="1"/>
  <c r="O492" i="1"/>
  <c r="N492" i="1"/>
  <c r="J492" i="1"/>
  <c r="H492" i="1"/>
  <c r="Q492" i="1" s="1"/>
  <c r="O491" i="1"/>
  <c r="N491" i="1"/>
  <c r="J491" i="1"/>
  <c r="H491" i="1"/>
  <c r="Q491" i="1" s="1"/>
  <c r="O490" i="1"/>
  <c r="N490" i="1"/>
  <c r="J490" i="1"/>
  <c r="H490" i="1"/>
  <c r="Q490" i="1" s="1"/>
  <c r="O489" i="1"/>
  <c r="N489" i="1"/>
  <c r="J489" i="1"/>
  <c r="H489" i="1"/>
  <c r="Q489" i="1" s="1"/>
  <c r="O488" i="1"/>
  <c r="N488" i="1"/>
  <c r="J488" i="1"/>
  <c r="H488" i="1"/>
  <c r="Q488" i="1" s="1"/>
  <c r="O487" i="1"/>
  <c r="N487" i="1"/>
  <c r="J487" i="1"/>
  <c r="H487" i="1"/>
  <c r="Q487" i="1" s="1"/>
  <c r="O486" i="1"/>
  <c r="N486" i="1"/>
  <c r="J486" i="1"/>
  <c r="H486" i="1"/>
  <c r="Q486" i="1" s="1"/>
  <c r="O485" i="1"/>
  <c r="N485" i="1"/>
  <c r="J485" i="1"/>
  <c r="H485" i="1"/>
  <c r="Q485" i="1" s="1"/>
  <c r="O484" i="1"/>
  <c r="N484" i="1"/>
  <c r="J484" i="1"/>
  <c r="H484" i="1"/>
  <c r="Q484" i="1" s="1"/>
  <c r="O483" i="1"/>
  <c r="N483" i="1"/>
  <c r="J483" i="1"/>
  <c r="H483" i="1"/>
  <c r="Q483" i="1" s="1"/>
  <c r="O482" i="1"/>
  <c r="N482" i="1"/>
  <c r="J482" i="1"/>
  <c r="H482" i="1"/>
  <c r="Q482" i="1" s="1"/>
  <c r="O481" i="1"/>
  <c r="N481" i="1"/>
  <c r="J481" i="1"/>
  <c r="H481" i="1"/>
  <c r="Q481" i="1" s="1"/>
  <c r="O480" i="1"/>
  <c r="N480" i="1"/>
  <c r="J480" i="1"/>
  <c r="H480" i="1"/>
  <c r="Q480" i="1" s="1"/>
  <c r="O479" i="1"/>
  <c r="N479" i="1"/>
  <c r="J479" i="1"/>
  <c r="H479" i="1"/>
  <c r="Q479" i="1" s="1"/>
  <c r="O478" i="1"/>
  <c r="N478" i="1"/>
  <c r="J478" i="1"/>
  <c r="H478" i="1"/>
  <c r="Q478" i="1" s="1"/>
  <c r="O477" i="1"/>
  <c r="N477" i="1"/>
  <c r="J477" i="1"/>
  <c r="H477" i="1"/>
  <c r="Q477" i="1" s="1"/>
  <c r="O476" i="1"/>
  <c r="N476" i="1"/>
  <c r="J476" i="1"/>
  <c r="H476" i="1"/>
  <c r="Q476" i="1" s="1"/>
  <c r="O475" i="1"/>
  <c r="N475" i="1"/>
  <c r="J475" i="1"/>
  <c r="H475" i="1"/>
  <c r="Q475" i="1" s="1"/>
  <c r="O474" i="1"/>
  <c r="N474" i="1"/>
  <c r="J474" i="1"/>
  <c r="H474" i="1"/>
  <c r="Q474" i="1" s="1"/>
  <c r="O473" i="1"/>
  <c r="N473" i="1"/>
  <c r="J473" i="1"/>
  <c r="H473" i="1"/>
  <c r="Q473" i="1" s="1"/>
  <c r="O472" i="1"/>
  <c r="N472" i="1"/>
  <c r="J472" i="1"/>
  <c r="H472" i="1"/>
  <c r="Q472" i="1" s="1"/>
  <c r="O471" i="1"/>
  <c r="N471" i="1"/>
  <c r="J471" i="1"/>
  <c r="H471" i="1"/>
  <c r="Q471" i="1" s="1"/>
  <c r="O470" i="1"/>
  <c r="N470" i="1"/>
  <c r="J470" i="1"/>
  <c r="H470" i="1"/>
  <c r="Q470" i="1" s="1"/>
  <c r="O469" i="1"/>
  <c r="N469" i="1"/>
  <c r="J469" i="1"/>
  <c r="H469" i="1"/>
  <c r="Q469" i="1" s="1"/>
  <c r="O468" i="1"/>
  <c r="N468" i="1"/>
  <c r="J468" i="1"/>
  <c r="H468" i="1"/>
  <c r="Q468" i="1" s="1"/>
  <c r="O467" i="1"/>
  <c r="N467" i="1"/>
  <c r="J467" i="1"/>
  <c r="H467" i="1"/>
  <c r="Q467" i="1" s="1"/>
  <c r="O466" i="1"/>
  <c r="N466" i="1"/>
  <c r="J466" i="1"/>
  <c r="H466" i="1"/>
  <c r="Q466" i="1" s="1"/>
  <c r="O465" i="1"/>
  <c r="N465" i="1"/>
  <c r="J465" i="1"/>
  <c r="H465" i="1"/>
  <c r="Q465" i="1" s="1"/>
  <c r="O464" i="1"/>
  <c r="N464" i="1"/>
  <c r="J464" i="1"/>
  <c r="H464" i="1"/>
  <c r="Q464" i="1" s="1"/>
  <c r="O463" i="1"/>
  <c r="N463" i="1"/>
  <c r="J463" i="1"/>
  <c r="H463" i="1"/>
  <c r="Q463" i="1" s="1"/>
  <c r="O462" i="1"/>
  <c r="N462" i="1"/>
  <c r="J462" i="1"/>
  <c r="H462" i="1"/>
  <c r="Q462" i="1" s="1"/>
  <c r="O461" i="1"/>
  <c r="N461" i="1"/>
  <c r="J461" i="1"/>
  <c r="H461" i="1"/>
  <c r="Q461" i="1" s="1"/>
  <c r="O460" i="1"/>
  <c r="N460" i="1"/>
  <c r="J460" i="1"/>
  <c r="H460" i="1"/>
  <c r="Q460" i="1" s="1"/>
  <c r="O459" i="1"/>
  <c r="N459" i="1"/>
  <c r="J459" i="1"/>
  <c r="H459" i="1"/>
  <c r="Q459" i="1" s="1"/>
  <c r="O458" i="1"/>
  <c r="N458" i="1"/>
  <c r="J458" i="1"/>
  <c r="H458" i="1"/>
  <c r="Q458" i="1" s="1"/>
  <c r="O457" i="1"/>
  <c r="N457" i="1"/>
  <c r="J457" i="1"/>
  <c r="H457" i="1"/>
  <c r="Q457" i="1" s="1"/>
  <c r="O456" i="1"/>
  <c r="N456" i="1"/>
  <c r="J456" i="1"/>
  <c r="H456" i="1"/>
  <c r="Q456" i="1" s="1"/>
  <c r="O455" i="1"/>
  <c r="N455" i="1"/>
  <c r="J455" i="1"/>
  <c r="H455" i="1"/>
  <c r="Q455" i="1" s="1"/>
  <c r="O454" i="1"/>
  <c r="N454" i="1"/>
  <c r="J454" i="1"/>
  <c r="H454" i="1"/>
  <c r="Q454" i="1" s="1"/>
  <c r="O453" i="1"/>
  <c r="N453" i="1"/>
  <c r="J453" i="1"/>
  <c r="H453" i="1"/>
  <c r="Q453" i="1" s="1"/>
  <c r="O452" i="1"/>
  <c r="N452" i="1"/>
  <c r="J452" i="1"/>
  <c r="H452" i="1"/>
  <c r="Q452" i="1" s="1"/>
  <c r="O451" i="1"/>
  <c r="N451" i="1"/>
  <c r="J451" i="1"/>
  <c r="H451" i="1"/>
  <c r="Q451" i="1" s="1"/>
  <c r="O450" i="1"/>
  <c r="N450" i="1"/>
  <c r="J450" i="1"/>
  <c r="H450" i="1"/>
  <c r="Q450" i="1" s="1"/>
  <c r="O449" i="1"/>
  <c r="N449" i="1"/>
  <c r="J449" i="1"/>
  <c r="H449" i="1"/>
  <c r="Q449" i="1" s="1"/>
  <c r="O448" i="1"/>
  <c r="N448" i="1"/>
  <c r="J448" i="1"/>
  <c r="H448" i="1"/>
  <c r="Q448" i="1" s="1"/>
  <c r="O447" i="1"/>
  <c r="N447" i="1"/>
  <c r="J447" i="1"/>
  <c r="H447" i="1"/>
  <c r="Q447" i="1" s="1"/>
  <c r="O446" i="1"/>
  <c r="N446" i="1"/>
  <c r="J446" i="1"/>
  <c r="H446" i="1"/>
  <c r="Q446" i="1" s="1"/>
  <c r="O445" i="1"/>
  <c r="N445" i="1"/>
  <c r="J445" i="1"/>
  <c r="H445" i="1"/>
  <c r="Q445" i="1" s="1"/>
  <c r="O444" i="1"/>
  <c r="N444" i="1"/>
  <c r="J444" i="1"/>
  <c r="H444" i="1"/>
  <c r="Q444" i="1" s="1"/>
  <c r="O443" i="1"/>
  <c r="N443" i="1"/>
  <c r="J443" i="1"/>
  <c r="H443" i="1"/>
  <c r="Q443" i="1" s="1"/>
  <c r="O442" i="1"/>
  <c r="N442" i="1"/>
  <c r="J442" i="1"/>
  <c r="H442" i="1"/>
  <c r="Q442" i="1" s="1"/>
  <c r="O441" i="1"/>
  <c r="N441" i="1"/>
  <c r="J441" i="1"/>
  <c r="H441" i="1"/>
  <c r="Q441" i="1" s="1"/>
  <c r="O440" i="1"/>
  <c r="N440" i="1"/>
  <c r="J440" i="1"/>
  <c r="H440" i="1"/>
  <c r="Q440" i="1" s="1"/>
  <c r="O439" i="1"/>
  <c r="N439" i="1"/>
  <c r="J439" i="1"/>
  <c r="H439" i="1"/>
  <c r="Q439" i="1" s="1"/>
  <c r="O438" i="1"/>
  <c r="N438" i="1"/>
  <c r="J438" i="1"/>
  <c r="H438" i="1"/>
  <c r="Q438" i="1" s="1"/>
  <c r="O437" i="1"/>
  <c r="N437" i="1"/>
  <c r="J437" i="1"/>
  <c r="H437" i="1"/>
  <c r="Q437" i="1" s="1"/>
  <c r="O436" i="1"/>
  <c r="N436" i="1"/>
  <c r="J436" i="1"/>
  <c r="H436" i="1"/>
  <c r="Q436" i="1" s="1"/>
  <c r="O435" i="1"/>
  <c r="N435" i="1"/>
  <c r="J435" i="1"/>
  <c r="H435" i="1"/>
  <c r="Q435" i="1" s="1"/>
  <c r="O434" i="1"/>
  <c r="N434" i="1"/>
  <c r="J434" i="1"/>
  <c r="H434" i="1"/>
  <c r="Q434" i="1" s="1"/>
  <c r="O433" i="1"/>
  <c r="N433" i="1"/>
  <c r="J433" i="1"/>
  <c r="H433" i="1"/>
  <c r="Q433" i="1" s="1"/>
  <c r="O432" i="1"/>
  <c r="N432" i="1"/>
  <c r="J432" i="1"/>
  <c r="H432" i="1"/>
  <c r="Q432" i="1" s="1"/>
  <c r="O431" i="1"/>
  <c r="N431" i="1"/>
  <c r="J431" i="1"/>
  <c r="H431" i="1"/>
  <c r="Q431" i="1" s="1"/>
  <c r="O430" i="1"/>
  <c r="N430" i="1"/>
  <c r="J430" i="1"/>
  <c r="H430" i="1"/>
  <c r="Q430" i="1" s="1"/>
  <c r="O429" i="1"/>
  <c r="N429" i="1"/>
  <c r="J429" i="1"/>
  <c r="H429" i="1"/>
  <c r="Q429" i="1" s="1"/>
  <c r="O428" i="1"/>
  <c r="N428" i="1"/>
  <c r="J428" i="1"/>
  <c r="H428" i="1"/>
  <c r="Q428" i="1" s="1"/>
  <c r="O427" i="1"/>
  <c r="N427" i="1"/>
  <c r="J427" i="1"/>
  <c r="H427" i="1"/>
  <c r="Q427" i="1" s="1"/>
  <c r="O426" i="1"/>
  <c r="N426" i="1"/>
  <c r="J426" i="1"/>
  <c r="H426" i="1"/>
  <c r="Q426" i="1" s="1"/>
  <c r="O425" i="1"/>
  <c r="N425" i="1"/>
  <c r="J425" i="1"/>
  <c r="H425" i="1"/>
  <c r="Q425" i="1" s="1"/>
  <c r="O424" i="1"/>
  <c r="N424" i="1"/>
  <c r="J424" i="1"/>
  <c r="H424" i="1"/>
  <c r="Q424" i="1" s="1"/>
  <c r="O423" i="1"/>
  <c r="N423" i="1"/>
  <c r="J423" i="1"/>
  <c r="H423" i="1"/>
  <c r="Q423" i="1" s="1"/>
  <c r="O422" i="1"/>
  <c r="N422" i="1"/>
  <c r="J422" i="1"/>
  <c r="H422" i="1"/>
  <c r="Q422" i="1" s="1"/>
  <c r="O421" i="1"/>
  <c r="N421" i="1"/>
  <c r="J421" i="1"/>
  <c r="H421" i="1"/>
  <c r="Q421" i="1" s="1"/>
  <c r="O420" i="1"/>
  <c r="N420" i="1"/>
  <c r="J420" i="1"/>
  <c r="H420" i="1"/>
  <c r="Q420" i="1" s="1"/>
  <c r="O419" i="1"/>
  <c r="N419" i="1"/>
  <c r="J419" i="1"/>
  <c r="H419" i="1"/>
  <c r="Q419" i="1" s="1"/>
  <c r="O418" i="1"/>
  <c r="N418" i="1"/>
  <c r="J418" i="1"/>
  <c r="H418" i="1"/>
  <c r="Q418" i="1" s="1"/>
  <c r="O417" i="1"/>
  <c r="N417" i="1"/>
  <c r="J417" i="1"/>
  <c r="H417" i="1"/>
  <c r="Q417" i="1" s="1"/>
  <c r="O416" i="1"/>
  <c r="N416" i="1"/>
  <c r="J416" i="1"/>
  <c r="H416" i="1"/>
  <c r="Q416" i="1" s="1"/>
  <c r="O415" i="1"/>
  <c r="N415" i="1"/>
  <c r="J415" i="1"/>
  <c r="H415" i="1"/>
  <c r="Q415" i="1" s="1"/>
  <c r="O414" i="1"/>
  <c r="N414" i="1"/>
  <c r="J414" i="1"/>
  <c r="H414" i="1"/>
  <c r="Q414" i="1" s="1"/>
  <c r="O413" i="1"/>
  <c r="N413" i="1"/>
  <c r="J413" i="1"/>
  <c r="H413" i="1"/>
  <c r="Q413" i="1" s="1"/>
  <c r="O412" i="1"/>
  <c r="N412" i="1"/>
  <c r="J412" i="1"/>
  <c r="H412" i="1"/>
  <c r="Q412" i="1" s="1"/>
  <c r="O411" i="1"/>
  <c r="N411" i="1"/>
  <c r="J411" i="1"/>
  <c r="H411" i="1"/>
  <c r="Q411" i="1" s="1"/>
  <c r="O410" i="1"/>
  <c r="N410" i="1"/>
  <c r="J410" i="1"/>
  <c r="H410" i="1"/>
  <c r="Q410" i="1" s="1"/>
  <c r="O409" i="1"/>
  <c r="N409" i="1"/>
  <c r="J409" i="1"/>
  <c r="H409" i="1"/>
  <c r="Q409" i="1" s="1"/>
  <c r="O408" i="1"/>
  <c r="N408" i="1"/>
  <c r="J408" i="1"/>
  <c r="H408" i="1"/>
  <c r="Q408" i="1" s="1"/>
  <c r="O407" i="1"/>
  <c r="N407" i="1"/>
  <c r="J407" i="1"/>
  <c r="H407" i="1"/>
  <c r="Q407" i="1" s="1"/>
  <c r="O406" i="1"/>
  <c r="N406" i="1"/>
  <c r="J406" i="1"/>
  <c r="H406" i="1"/>
  <c r="Q406" i="1" s="1"/>
  <c r="O405" i="1"/>
  <c r="N405" i="1"/>
  <c r="J405" i="1"/>
  <c r="H405" i="1"/>
  <c r="Q405" i="1" s="1"/>
  <c r="O404" i="1"/>
  <c r="N404" i="1"/>
  <c r="J404" i="1"/>
  <c r="H404" i="1"/>
  <c r="Q404" i="1" s="1"/>
  <c r="O403" i="1"/>
  <c r="N403" i="1"/>
  <c r="J403" i="1"/>
  <c r="H403" i="1"/>
  <c r="Q403" i="1" s="1"/>
  <c r="O402" i="1"/>
  <c r="N402" i="1"/>
  <c r="J402" i="1"/>
  <c r="H402" i="1"/>
  <c r="Q402" i="1" s="1"/>
  <c r="O401" i="1"/>
  <c r="N401" i="1"/>
  <c r="J401" i="1"/>
  <c r="H401" i="1"/>
  <c r="Q401" i="1" s="1"/>
  <c r="O400" i="1"/>
  <c r="N400" i="1"/>
  <c r="J400" i="1"/>
  <c r="H400" i="1"/>
  <c r="Q400" i="1" s="1"/>
  <c r="O399" i="1"/>
  <c r="N399" i="1"/>
  <c r="J399" i="1"/>
  <c r="H399" i="1"/>
  <c r="Q399" i="1" s="1"/>
  <c r="O398" i="1"/>
  <c r="N398" i="1"/>
  <c r="J398" i="1"/>
  <c r="H398" i="1"/>
  <c r="Q398" i="1" s="1"/>
  <c r="O397" i="1"/>
  <c r="N397" i="1"/>
  <c r="J397" i="1"/>
  <c r="H397" i="1"/>
  <c r="Q397" i="1" s="1"/>
  <c r="O396" i="1"/>
  <c r="N396" i="1"/>
  <c r="J396" i="1"/>
  <c r="H396" i="1"/>
  <c r="Q396" i="1" s="1"/>
  <c r="O395" i="1"/>
  <c r="N395" i="1"/>
  <c r="J395" i="1"/>
  <c r="H395" i="1"/>
  <c r="Q395" i="1" s="1"/>
  <c r="O394" i="1"/>
  <c r="N394" i="1"/>
  <c r="J394" i="1"/>
  <c r="H394" i="1"/>
  <c r="Q394" i="1" s="1"/>
  <c r="O393" i="1"/>
  <c r="N393" i="1"/>
  <c r="J393" i="1"/>
  <c r="H393" i="1"/>
  <c r="Q393" i="1" s="1"/>
  <c r="O392" i="1"/>
  <c r="N392" i="1"/>
  <c r="J392" i="1"/>
  <c r="H392" i="1"/>
  <c r="Q392" i="1" s="1"/>
  <c r="O391" i="1"/>
  <c r="N391" i="1"/>
  <c r="J391" i="1"/>
  <c r="H391" i="1"/>
  <c r="Q391" i="1" s="1"/>
  <c r="O390" i="1"/>
  <c r="N390" i="1"/>
  <c r="J390" i="1"/>
  <c r="H390" i="1"/>
  <c r="Q390" i="1" s="1"/>
  <c r="O389" i="1"/>
  <c r="N389" i="1"/>
  <c r="J389" i="1"/>
  <c r="H389" i="1"/>
  <c r="Q389" i="1" s="1"/>
  <c r="O388" i="1"/>
  <c r="N388" i="1"/>
  <c r="J388" i="1"/>
  <c r="H388" i="1"/>
  <c r="Q388" i="1" s="1"/>
  <c r="O387" i="1"/>
  <c r="N387" i="1"/>
  <c r="J387" i="1"/>
  <c r="H387" i="1"/>
  <c r="Q387" i="1" s="1"/>
  <c r="O386" i="1"/>
  <c r="N386" i="1"/>
  <c r="J386" i="1"/>
  <c r="H386" i="1"/>
  <c r="Q386" i="1" s="1"/>
  <c r="O385" i="1"/>
  <c r="N385" i="1"/>
  <c r="J385" i="1"/>
  <c r="H385" i="1"/>
  <c r="Q385" i="1" s="1"/>
  <c r="O384" i="1"/>
  <c r="N384" i="1"/>
  <c r="J384" i="1"/>
  <c r="H384" i="1"/>
  <c r="Q384" i="1" s="1"/>
  <c r="O383" i="1"/>
  <c r="N383" i="1"/>
  <c r="J383" i="1"/>
  <c r="H383" i="1"/>
  <c r="Q383" i="1" s="1"/>
  <c r="O382" i="1"/>
  <c r="N382" i="1"/>
  <c r="J382" i="1"/>
  <c r="H382" i="1"/>
  <c r="Q382" i="1" s="1"/>
  <c r="O381" i="1"/>
  <c r="N381" i="1"/>
  <c r="J381" i="1"/>
  <c r="H381" i="1"/>
  <c r="Q381" i="1" s="1"/>
  <c r="O380" i="1"/>
  <c r="N380" i="1"/>
  <c r="J380" i="1"/>
  <c r="H380" i="1"/>
  <c r="Q380" i="1" s="1"/>
  <c r="O379" i="1"/>
  <c r="N379" i="1"/>
  <c r="J379" i="1"/>
  <c r="H379" i="1"/>
  <c r="Q379" i="1" s="1"/>
  <c r="O378" i="1"/>
  <c r="N378" i="1"/>
  <c r="J378" i="1"/>
  <c r="H378" i="1"/>
  <c r="Q378" i="1" s="1"/>
  <c r="O377" i="1"/>
  <c r="N377" i="1"/>
  <c r="J377" i="1"/>
  <c r="H377" i="1"/>
  <c r="Q377" i="1" s="1"/>
  <c r="O376" i="1"/>
  <c r="N376" i="1"/>
  <c r="J376" i="1"/>
  <c r="H376" i="1"/>
  <c r="Q376" i="1" s="1"/>
  <c r="O375" i="1"/>
  <c r="N375" i="1"/>
  <c r="J375" i="1"/>
  <c r="H375" i="1"/>
  <c r="Q375" i="1" s="1"/>
  <c r="O374" i="1"/>
  <c r="N374" i="1"/>
  <c r="J374" i="1"/>
  <c r="H374" i="1"/>
  <c r="Q374" i="1" s="1"/>
  <c r="O373" i="1"/>
  <c r="N373" i="1"/>
  <c r="J373" i="1"/>
  <c r="H373" i="1"/>
  <c r="Q373" i="1" s="1"/>
  <c r="O372" i="1"/>
  <c r="N372" i="1"/>
  <c r="J372" i="1"/>
  <c r="H372" i="1"/>
  <c r="Q372" i="1" s="1"/>
  <c r="O371" i="1"/>
  <c r="N371" i="1"/>
  <c r="J371" i="1"/>
  <c r="H371" i="1"/>
  <c r="Q371" i="1" s="1"/>
  <c r="O370" i="1"/>
  <c r="N370" i="1"/>
  <c r="J370" i="1"/>
  <c r="H370" i="1"/>
  <c r="Q370" i="1" s="1"/>
  <c r="O369" i="1"/>
  <c r="N369" i="1"/>
  <c r="J369" i="1"/>
  <c r="H369" i="1"/>
  <c r="Q369" i="1" s="1"/>
  <c r="O368" i="1"/>
  <c r="N368" i="1"/>
  <c r="J368" i="1"/>
  <c r="H368" i="1"/>
  <c r="Q368" i="1" s="1"/>
  <c r="O367" i="1"/>
  <c r="N367" i="1"/>
  <c r="J367" i="1"/>
  <c r="H367" i="1"/>
  <c r="Q367" i="1" s="1"/>
  <c r="O366" i="1"/>
  <c r="N366" i="1"/>
  <c r="J366" i="1"/>
  <c r="H366" i="1"/>
  <c r="Q366" i="1" s="1"/>
  <c r="O365" i="1"/>
  <c r="N365" i="1"/>
  <c r="J365" i="1"/>
  <c r="H365" i="1"/>
  <c r="Q365" i="1" s="1"/>
  <c r="O364" i="1"/>
  <c r="N364" i="1"/>
  <c r="J364" i="1"/>
  <c r="H364" i="1"/>
  <c r="Q364" i="1" s="1"/>
  <c r="O363" i="1"/>
  <c r="N363" i="1"/>
  <c r="J363" i="1"/>
  <c r="H363" i="1"/>
  <c r="Q363" i="1" s="1"/>
  <c r="O362" i="1"/>
  <c r="N362" i="1"/>
  <c r="J362" i="1"/>
  <c r="H362" i="1"/>
  <c r="Q362" i="1" s="1"/>
  <c r="O361" i="1"/>
  <c r="N361" i="1"/>
  <c r="J361" i="1"/>
  <c r="H361" i="1"/>
  <c r="Q361" i="1" s="1"/>
  <c r="O360" i="1"/>
  <c r="N360" i="1"/>
  <c r="J360" i="1"/>
  <c r="H360" i="1"/>
  <c r="Q360" i="1" s="1"/>
  <c r="O359" i="1"/>
  <c r="N359" i="1"/>
  <c r="J359" i="1"/>
  <c r="H359" i="1"/>
  <c r="Q359" i="1" s="1"/>
  <c r="O358" i="1"/>
  <c r="N358" i="1"/>
  <c r="J358" i="1"/>
  <c r="H358" i="1"/>
  <c r="Q358" i="1" s="1"/>
  <c r="O357" i="1"/>
  <c r="N357" i="1"/>
  <c r="J357" i="1"/>
  <c r="H357" i="1"/>
  <c r="Q357" i="1" s="1"/>
  <c r="O356" i="1"/>
  <c r="N356" i="1"/>
  <c r="J356" i="1"/>
  <c r="H356" i="1"/>
  <c r="Q356" i="1" s="1"/>
  <c r="O355" i="1"/>
  <c r="N355" i="1"/>
  <c r="J355" i="1"/>
  <c r="H355" i="1"/>
  <c r="Q355" i="1" s="1"/>
  <c r="O354" i="1"/>
  <c r="N354" i="1"/>
  <c r="J354" i="1"/>
  <c r="H354" i="1"/>
  <c r="Q354" i="1" s="1"/>
  <c r="O353" i="1"/>
  <c r="N353" i="1"/>
  <c r="J353" i="1"/>
  <c r="H353" i="1"/>
  <c r="Q353" i="1" s="1"/>
  <c r="O352" i="1"/>
  <c r="N352" i="1"/>
  <c r="J352" i="1"/>
  <c r="H352" i="1"/>
  <c r="Q352" i="1" s="1"/>
  <c r="O351" i="1"/>
  <c r="N351" i="1"/>
  <c r="J351" i="1"/>
  <c r="H351" i="1"/>
  <c r="Q351" i="1" s="1"/>
  <c r="O350" i="1"/>
  <c r="N350" i="1"/>
  <c r="J350" i="1"/>
  <c r="H350" i="1"/>
  <c r="Q350" i="1" s="1"/>
  <c r="O349" i="1"/>
  <c r="N349" i="1"/>
  <c r="J349" i="1"/>
  <c r="H349" i="1"/>
  <c r="Q349" i="1" s="1"/>
  <c r="O348" i="1"/>
  <c r="N348" i="1"/>
  <c r="J348" i="1"/>
  <c r="H348" i="1"/>
  <c r="Q348" i="1" s="1"/>
  <c r="O347" i="1"/>
  <c r="N347" i="1"/>
  <c r="J347" i="1"/>
  <c r="H347" i="1"/>
  <c r="Q347" i="1" s="1"/>
  <c r="O346" i="1"/>
  <c r="N346" i="1"/>
  <c r="J346" i="1"/>
  <c r="H346" i="1"/>
  <c r="Q346" i="1" s="1"/>
  <c r="O345" i="1"/>
  <c r="N345" i="1"/>
  <c r="J345" i="1"/>
  <c r="H345" i="1"/>
  <c r="Q345" i="1" s="1"/>
  <c r="O344" i="1"/>
  <c r="N344" i="1"/>
  <c r="J344" i="1"/>
  <c r="H344" i="1"/>
  <c r="Q344" i="1" s="1"/>
  <c r="O343" i="1"/>
  <c r="N343" i="1"/>
  <c r="J343" i="1"/>
  <c r="H343" i="1"/>
  <c r="Q343" i="1" s="1"/>
  <c r="O342" i="1"/>
  <c r="N342" i="1"/>
  <c r="J342" i="1"/>
  <c r="H342" i="1"/>
  <c r="Q342" i="1" s="1"/>
  <c r="O341" i="1"/>
  <c r="N341" i="1"/>
  <c r="J341" i="1"/>
  <c r="H341" i="1"/>
  <c r="Q341" i="1" s="1"/>
  <c r="O340" i="1"/>
  <c r="N340" i="1"/>
  <c r="J340" i="1"/>
  <c r="H340" i="1"/>
  <c r="Q340" i="1" s="1"/>
  <c r="O339" i="1"/>
  <c r="N339" i="1"/>
  <c r="J339" i="1"/>
  <c r="H339" i="1"/>
  <c r="Q339" i="1" s="1"/>
  <c r="O338" i="1"/>
  <c r="N338" i="1"/>
  <c r="J338" i="1"/>
  <c r="H338" i="1"/>
  <c r="Q338" i="1" s="1"/>
  <c r="O337" i="1"/>
  <c r="N337" i="1"/>
  <c r="J337" i="1"/>
  <c r="H337" i="1"/>
  <c r="Q337" i="1" s="1"/>
  <c r="O336" i="1"/>
  <c r="N336" i="1"/>
  <c r="J336" i="1"/>
  <c r="H336" i="1"/>
  <c r="Q336" i="1" s="1"/>
  <c r="O335" i="1"/>
  <c r="N335" i="1"/>
  <c r="J335" i="1"/>
  <c r="H335" i="1"/>
  <c r="Q335" i="1" s="1"/>
  <c r="O334" i="1"/>
  <c r="N334" i="1"/>
  <c r="J334" i="1"/>
  <c r="H334" i="1"/>
  <c r="Q334" i="1" s="1"/>
  <c r="O333" i="1"/>
  <c r="N333" i="1"/>
  <c r="J333" i="1"/>
  <c r="H333" i="1"/>
  <c r="Q333" i="1" s="1"/>
  <c r="O332" i="1"/>
  <c r="N332" i="1"/>
  <c r="J332" i="1"/>
  <c r="H332" i="1"/>
  <c r="Q332" i="1" s="1"/>
  <c r="O331" i="1"/>
  <c r="N331" i="1"/>
  <c r="J331" i="1"/>
  <c r="H331" i="1"/>
  <c r="Q331" i="1" s="1"/>
  <c r="O330" i="1"/>
  <c r="N330" i="1"/>
  <c r="J330" i="1"/>
  <c r="H330" i="1"/>
  <c r="Q330" i="1" s="1"/>
  <c r="O329" i="1"/>
  <c r="N329" i="1"/>
  <c r="J329" i="1"/>
  <c r="H329" i="1"/>
  <c r="Q329" i="1" s="1"/>
  <c r="O328" i="1"/>
  <c r="N328" i="1"/>
  <c r="J328" i="1"/>
  <c r="H328" i="1"/>
  <c r="Q328" i="1" s="1"/>
  <c r="O327" i="1"/>
  <c r="N327" i="1"/>
  <c r="J327" i="1"/>
  <c r="H327" i="1"/>
  <c r="Q327" i="1" s="1"/>
  <c r="O326" i="1"/>
  <c r="N326" i="1"/>
  <c r="J326" i="1"/>
  <c r="H326" i="1"/>
  <c r="Q326" i="1" s="1"/>
  <c r="O325" i="1"/>
  <c r="N325" i="1"/>
  <c r="J325" i="1"/>
  <c r="H325" i="1"/>
  <c r="Q325" i="1" s="1"/>
  <c r="O324" i="1"/>
  <c r="N324" i="1"/>
  <c r="J324" i="1"/>
  <c r="H324" i="1"/>
  <c r="Q324" i="1" s="1"/>
  <c r="O323" i="1"/>
  <c r="N323" i="1"/>
  <c r="J323" i="1"/>
  <c r="H323" i="1"/>
  <c r="Q323" i="1" s="1"/>
  <c r="O322" i="1"/>
  <c r="N322" i="1"/>
  <c r="J322" i="1"/>
  <c r="H322" i="1"/>
  <c r="Q322" i="1" s="1"/>
  <c r="O321" i="1"/>
  <c r="N321" i="1"/>
  <c r="J321" i="1"/>
  <c r="H321" i="1"/>
  <c r="Q321" i="1" s="1"/>
  <c r="O320" i="1"/>
  <c r="N320" i="1"/>
  <c r="J320" i="1"/>
  <c r="H320" i="1"/>
  <c r="Q320" i="1" s="1"/>
  <c r="O319" i="1"/>
  <c r="N319" i="1"/>
  <c r="J319" i="1"/>
  <c r="H319" i="1"/>
  <c r="Q319" i="1" s="1"/>
  <c r="O318" i="1"/>
  <c r="N318" i="1"/>
  <c r="J318" i="1"/>
  <c r="H318" i="1"/>
  <c r="Q318" i="1" s="1"/>
  <c r="O317" i="1"/>
  <c r="N317" i="1"/>
  <c r="J317" i="1"/>
  <c r="H317" i="1"/>
  <c r="Q317" i="1" s="1"/>
  <c r="O316" i="1"/>
  <c r="N316" i="1"/>
  <c r="J316" i="1"/>
  <c r="H316" i="1"/>
  <c r="Q316" i="1" s="1"/>
  <c r="O315" i="1"/>
  <c r="N315" i="1"/>
  <c r="J315" i="1"/>
  <c r="H315" i="1"/>
  <c r="Q315" i="1" s="1"/>
  <c r="O314" i="1"/>
  <c r="N314" i="1"/>
  <c r="J314" i="1"/>
  <c r="H314" i="1"/>
  <c r="Q314" i="1" s="1"/>
  <c r="O313" i="1"/>
  <c r="N313" i="1"/>
  <c r="J313" i="1"/>
  <c r="H313" i="1"/>
  <c r="Q313" i="1" s="1"/>
  <c r="O312" i="1"/>
  <c r="N312" i="1"/>
  <c r="J312" i="1"/>
  <c r="H312" i="1"/>
  <c r="Q312" i="1" s="1"/>
  <c r="O311" i="1"/>
  <c r="N311" i="1"/>
  <c r="J311" i="1"/>
  <c r="H311" i="1"/>
  <c r="Q311" i="1" s="1"/>
  <c r="O310" i="1"/>
  <c r="N310" i="1"/>
  <c r="J310" i="1"/>
  <c r="H310" i="1"/>
  <c r="Q310" i="1" s="1"/>
  <c r="O309" i="1"/>
  <c r="N309" i="1"/>
  <c r="J309" i="1"/>
  <c r="H309" i="1"/>
  <c r="Q309" i="1" s="1"/>
  <c r="O308" i="1"/>
  <c r="N308" i="1"/>
  <c r="J308" i="1"/>
  <c r="H308" i="1"/>
  <c r="Q308" i="1" s="1"/>
  <c r="O307" i="1"/>
  <c r="N307" i="1"/>
  <c r="J307" i="1"/>
  <c r="H307" i="1"/>
  <c r="Q307" i="1" s="1"/>
  <c r="O306" i="1"/>
  <c r="N306" i="1"/>
  <c r="J306" i="1"/>
  <c r="H306" i="1"/>
  <c r="Q306" i="1" s="1"/>
  <c r="O305" i="1"/>
  <c r="N305" i="1"/>
  <c r="J305" i="1"/>
  <c r="H305" i="1"/>
  <c r="Q305" i="1" s="1"/>
  <c r="O304" i="1"/>
  <c r="N304" i="1"/>
  <c r="J304" i="1"/>
  <c r="H304" i="1"/>
  <c r="Q304" i="1" s="1"/>
  <c r="O303" i="1"/>
  <c r="N303" i="1"/>
  <c r="J303" i="1"/>
  <c r="H303" i="1"/>
  <c r="Q303" i="1" s="1"/>
  <c r="O302" i="1"/>
  <c r="N302" i="1"/>
  <c r="J302" i="1"/>
  <c r="H302" i="1"/>
  <c r="Q302" i="1" s="1"/>
  <c r="O301" i="1"/>
  <c r="N301" i="1"/>
  <c r="J301" i="1"/>
  <c r="H301" i="1"/>
  <c r="Q301" i="1" s="1"/>
  <c r="O300" i="1"/>
  <c r="N300" i="1"/>
  <c r="J300" i="1"/>
  <c r="H300" i="1"/>
  <c r="Q300" i="1" s="1"/>
  <c r="O299" i="1"/>
  <c r="N299" i="1"/>
  <c r="J299" i="1"/>
  <c r="H299" i="1"/>
  <c r="Q299" i="1" s="1"/>
  <c r="O298" i="1"/>
  <c r="N298" i="1"/>
  <c r="J298" i="1"/>
  <c r="H298" i="1"/>
  <c r="Q298" i="1" s="1"/>
  <c r="O297" i="1"/>
  <c r="N297" i="1"/>
  <c r="J297" i="1"/>
  <c r="H297" i="1"/>
  <c r="Q297" i="1" s="1"/>
  <c r="O296" i="1"/>
  <c r="N296" i="1"/>
  <c r="J296" i="1"/>
  <c r="H296" i="1"/>
  <c r="Q296" i="1" s="1"/>
  <c r="O295" i="1"/>
  <c r="N295" i="1"/>
  <c r="J295" i="1"/>
  <c r="H295" i="1"/>
  <c r="Q295" i="1" s="1"/>
  <c r="O294" i="1"/>
  <c r="N294" i="1"/>
  <c r="J294" i="1"/>
  <c r="H294" i="1"/>
  <c r="Q294" i="1" s="1"/>
  <c r="O293" i="1"/>
  <c r="N293" i="1"/>
  <c r="J293" i="1"/>
  <c r="H293" i="1"/>
  <c r="Q293" i="1" s="1"/>
  <c r="O292" i="1"/>
  <c r="N292" i="1"/>
  <c r="J292" i="1"/>
  <c r="H292" i="1"/>
  <c r="Q292" i="1" s="1"/>
  <c r="O291" i="1"/>
  <c r="N291" i="1"/>
  <c r="J291" i="1"/>
  <c r="H291" i="1"/>
  <c r="Q291" i="1" s="1"/>
  <c r="O290" i="1"/>
  <c r="N290" i="1"/>
  <c r="J290" i="1"/>
  <c r="H290" i="1"/>
  <c r="Q290" i="1" s="1"/>
  <c r="O289" i="1"/>
  <c r="N289" i="1"/>
  <c r="J289" i="1"/>
  <c r="H289" i="1"/>
  <c r="Q289" i="1" s="1"/>
  <c r="O288" i="1"/>
  <c r="N288" i="1"/>
  <c r="J288" i="1"/>
  <c r="H288" i="1"/>
  <c r="Q288" i="1" s="1"/>
  <c r="O287" i="1"/>
  <c r="N287" i="1"/>
  <c r="J287" i="1"/>
  <c r="H287" i="1"/>
  <c r="Q287" i="1" s="1"/>
  <c r="O286" i="1"/>
  <c r="N286" i="1"/>
  <c r="J286" i="1"/>
  <c r="H286" i="1"/>
  <c r="Q286" i="1" s="1"/>
  <c r="O285" i="1"/>
  <c r="N285" i="1"/>
  <c r="J285" i="1"/>
  <c r="H285" i="1"/>
  <c r="Q285" i="1" s="1"/>
  <c r="O284" i="1"/>
  <c r="N284" i="1"/>
  <c r="J284" i="1"/>
  <c r="H284" i="1"/>
  <c r="Q284" i="1" s="1"/>
  <c r="O283" i="1"/>
  <c r="N283" i="1"/>
  <c r="J283" i="1"/>
  <c r="H283" i="1"/>
  <c r="Q283" i="1" s="1"/>
  <c r="O282" i="1"/>
  <c r="N282" i="1"/>
  <c r="J282" i="1"/>
  <c r="H282" i="1"/>
  <c r="Q282" i="1" s="1"/>
  <c r="O281" i="1"/>
  <c r="N281" i="1"/>
  <c r="J281" i="1"/>
  <c r="H281" i="1"/>
  <c r="Q281" i="1" s="1"/>
  <c r="O280" i="1"/>
  <c r="N280" i="1"/>
  <c r="J280" i="1"/>
  <c r="H280" i="1"/>
  <c r="Q280" i="1" s="1"/>
  <c r="O279" i="1"/>
  <c r="N279" i="1"/>
  <c r="J279" i="1"/>
  <c r="H279" i="1"/>
  <c r="Q279" i="1" s="1"/>
  <c r="O278" i="1"/>
  <c r="N278" i="1"/>
  <c r="J278" i="1"/>
  <c r="H278" i="1"/>
  <c r="Q278" i="1" s="1"/>
  <c r="O277" i="1"/>
  <c r="N277" i="1"/>
  <c r="J277" i="1"/>
  <c r="H277" i="1"/>
  <c r="Q277" i="1" s="1"/>
  <c r="O276" i="1"/>
  <c r="N276" i="1"/>
  <c r="J276" i="1"/>
  <c r="H276" i="1"/>
  <c r="Q276" i="1" s="1"/>
  <c r="O275" i="1"/>
  <c r="N275" i="1"/>
  <c r="J275" i="1"/>
  <c r="H275" i="1"/>
  <c r="Q275" i="1" s="1"/>
  <c r="O274" i="1"/>
  <c r="N274" i="1"/>
  <c r="J274" i="1"/>
  <c r="H274" i="1"/>
  <c r="Q274" i="1" s="1"/>
  <c r="O273" i="1"/>
  <c r="N273" i="1"/>
  <c r="J273" i="1"/>
  <c r="H273" i="1"/>
  <c r="Q273" i="1" s="1"/>
  <c r="O272" i="1"/>
  <c r="N272" i="1"/>
  <c r="J272" i="1"/>
  <c r="H272" i="1"/>
  <c r="Q272" i="1" s="1"/>
  <c r="O271" i="1"/>
  <c r="N271" i="1"/>
  <c r="J271" i="1"/>
  <c r="H271" i="1"/>
  <c r="Q271" i="1" s="1"/>
  <c r="O270" i="1"/>
  <c r="N270" i="1"/>
  <c r="J270" i="1"/>
  <c r="H270" i="1"/>
  <c r="Q270" i="1" s="1"/>
  <c r="O269" i="1"/>
  <c r="N269" i="1"/>
  <c r="J269" i="1"/>
  <c r="H269" i="1"/>
  <c r="Q269" i="1" s="1"/>
  <c r="O268" i="1"/>
  <c r="N268" i="1"/>
  <c r="J268" i="1"/>
  <c r="H268" i="1"/>
  <c r="Q268" i="1" s="1"/>
  <c r="O267" i="1"/>
  <c r="N267" i="1"/>
  <c r="J267" i="1"/>
  <c r="H267" i="1"/>
  <c r="Q267" i="1" s="1"/>
  <c r="O266" i="1"/>
  <c r="N266" i="1"/>
  <c r="J266" i="1"/>
  <c r="H266" i="1"/>
  <c r="Q266" i="1" s="1"/>
  <c r="O265" i="1"/>
  <c r="N265" i="1"/>
  <c r="J265" i="1"/>
  <c r="H265" i="1"/>
  <c r="Q265" i="1" s="1"/>
  <c r="O264" i="1"/>
  <c r="N264" i="1"/>
  <c r="J264" i="1"/>
  <c r="H264" i="1"/>
  <c r="Q264" i="1" s="1"/>
  <c r="O263" i="1"/>
  <c r="N263" i="1"/>
  <c r="J263" i="1"/>
  <c r="H263" i="1"/>
  <c r="Q263" i="1" s="1"/>
  <c r="O262" i="1"/>
  <c r="N262" i="1"/>
  <c r="J262" i="1"/>
  <c r="H262" i="1"/>
  <c r="Q262" i="1" s="1"/>
  <c r="O261" i="1"/>
  <c r="N261" i="1"/>
  <c r="J261" i="1"/>
  <c r="H261" i="1"/>
  <c r="Q261" i="1" s="1"/>
  <c r="O260" i="1"/>
  <c r="N260" i="1"/>
  <c r="J260" i="1"/>
  <c r="H260" i="1"/>
  <c r="Q260" i="1" s="1"/>
  <c r="O259" i="1"/>
  <c r="N259" i="1"/>
  <c r="J259" i="1"/>
  <c r="H259" i="1"/>
  <c r="Q259" i="1" s="1"/>
  <c r="O258" i="1"/>
  <c r="N258" i="1"/>
  <c r="J258" i="1"/>
  <c r="H258" i="1"/>
  <c r="Q258" i="1" s="1"/>
  <c r="O257" i="1"/>
  <c r="N257" i="1"/>
  <c r="J257" i="1"/>
  <c r="H257" i="1"/>
  <c r="Q257" i="1" s="1"/>
  <c r="O256" i="1"/>
  <c r="N256" i="1"/>
  <c r="J256" i="1"/>
  <c r="H256" i="1"/>
  <c r="Q256" i="1" s="1"/>
  <c r="O255" i="1"/>
  <c r="N255" i="1"/>
  <c r="J255" i="1"/>
  <c r="H255" i="1"/>
  <c r="Q255" i="1" s="1"/>
  <c r="O254" i="1"/>
  <c r="N254" i="1"/>
  <c r="J254" i="1"/>
  <c r="H254" i="1"/>
  <c r="Q254" i="1" s="1"/>
  <c r="O253" i="1"/>
  <c r="N253" i="1"/>
  <c r="J253" i="1"/>
  <c r="H253" i="1"/>
  <c r="Q253" i="1" s="1"/>
  <c r="O252" i="1"/>
  <c r="N252" i="1"/>
  <c r="J252" i="1"/>
  <c r="H252" i="1"/>
  <c r="Q252" i="1" s="1"/>
  <c r="O251" i="1"/>
  <c r="N251" i="1"/>
  <c r="J251" i="1"/>
  <c r="H251" i="1"/>
  <c r="Q251" i="1" s="1"/>
  <c r="O250" i="1"/>
  <c r="N250" i="1"/>
  <c r="J250" i="1"/>
  <c r="H250" i="1"/>
  <c r="Q250" i="1" s="1"/>
  <c r="O249" i="1"/>
  <c r="N249" i="1"/>
  <c r="J249" i="1"/>
  <c r="H249" i="1"/>
  <c r="Q249" i="1" s="1"/>
  <c r="O248" i="1"/>
  <c r="N248" i="1"/>
  <c r="J248" i="1"/>
  <c r="H248" i="1"/>
  <c r="Q248" i="1" s="1"/>
  <c r="O247" i="1"/>
  <c r="N247" i="1"/>
  <c r="J247" i="1"/>
  <c r="H247" i="1"/>
  <c r="Q247" i="1" s="1"/>
  <c r="O246" i="1"/>
  <c r="N246" i="1"/>
  <c r="J246" i="1"/>
  <c r="H246" i="1"/>
  <c r="Q246" i="1" s="1"/>
  <c r="O245" i="1"/>
  <c r="N245" i="1"/>
  <c r="J245" i="1"/>
  <c r="H245" i="1"/>
  <c r="Q245" i="1" s="1"/>
  <c r="O244" i="1"/>
  <c r="N244" i="1"/>
  <c r="J244" i="1"/>
  <c r="H244" i="1"/>
  <c r="Q244" i="1" s="1"/>
  <c r="O243" i="1"/>
  <c r="N243" i="1"/>
  <c r="J243" i="1"/>
  <c r="H243" i="1"/>
  <c r="Q243" i="1" s="1"/>
  <c r="O242" i="1"/>
  <c r="N242" i="1"/>
  <c r="J242" i="1"/>
  <c r="H242" i="1"/>
  <c r="Q242" i="1" s="1"/>
  <c r="O241" i="1"/>
  <c r="N241" i="1"/>
  <c r="J241" i="1"/>
  <c r="H241" i="1"/>
  <c r="Q241" i="1" s="1"/>
  <c r="O240" i="1"/>
  <c r="N240" i="1"/>
  <c r="J240" i="1"/>
  <c r="H240" i="1"/>
  <c r="Q240" i="1" s="1"/>
  <c r="O239" i="1"/>
  <c r="N239" i="1"/>
  <c r="J239" i="1"/>
  <c r="H239" i="1"/>
  <c r="Q239" i="1" s="1"/>
  <c r="O238" i="1"/>
  <c r="N238" i="1"/>
  <c r="J238" i="1"/>
  <c r="H238" i="1"/>
  <c r="Q238" i="1" s="1"/>
  <c r="O237" i="1"/>
  <c r="N237" i="1"/>
  <c r="J237" i="1"/>
  <c r="H237" i="1"/>
  <c r="Q237" i="1" s="1"/>
  <c r="O236" i="1"/>
  <c r="N236" i="1"/>
  <c r="J236" i="1"/>
  <c r="H236" i="1"/>
  <c r="Q236" i="1" s="1"/>
  <c r="O235" i="1"/>
  <c r="N235" i="1"/>
  <c r="J235" i="1"/>
  <c r="H235" i="1"/>
  <c r="Q235" i="1" s="1"/>
  <c r="O234" i="1"/>
  <c r="N234" i="1"/>
  <c r="J234" i="1"/>
  <c r="H234" i="1"/>
  <c r="Q234" i="1" s="1"/>
  <c r="O233" i="1"/>
  <c r="N233" i="1"/>
  <c r="J233" i="1"/>
  <c r="H233" i="1"/>
  <c r="Q233" i="1" s="1"/>
  <c r="O232" i="1"/>
  <c r="N232" i="1"/>
  <c r="J232" i="1"/>
  <c r="H232" i="1"/>
  <c r="Q232" i="1" s="1"/>
  <c r="O231" i="1"/>
  <c r="N231" i="1"/>
  <c r="J231" i="1"/>
  <c r="H231" i="1"/>
  <c r="Q231" i="1" s="1"/>
  <c r="O230" i="1"/>
  <c r="N230" i="1"/>
  <c r="J230" i="1"/>
  <c r="H230" i="1"/>
  <c r="Q230" i="1" s="1"/>
  <c r="O229" i="1"/>
  <c r="N229" i="1"/>
  <c r="J229" i="1"/>
  <c r="H229" i="1"/>
  <c r="Q229" i="1" s="1"/>
  <c r="O228" i="1"/>
  <c r="N228" i="1"/>
  <c r="J228" i="1"/>
  <c r="H228" i="1"/>
  <c r="Q228" i="1" s="1"/>
  <c r="O227" i="1"/>
  <c r="N227" i="1"/>
  <c r="J227" i="1"/>
  <c r="H227" i="1"/>
  <c r="Q227" i="1" s="1"/>
  <c r="O226" i="1"/>
  <c r="N226" i="1"/>
  <c r="J226" i="1"/>
  <c r="H226" i="1"/>
  <c r="Q226" i="1" s="1"/>
  <c r="O225" i="1"/>
  <c r="N225" i="1"/>
  <c r="J225" i="1"/>
  <c r="H225" i="1"/>
  <c r="Q225" i="1" s="1"/>
  <c r="O224" i="1"/>
  <c r="N224" i="1"/>
  <c r="J224" i="1"/>
  <c r="H224" i="1"/>
  <c r="Q224" i="1" s="1"/>
  <c r="O223" i="1"/>
  <c r="N223" i="1"/>
  <c r="J223" i="1"/>
  <c r="H223" i="1"/>
  <c r="Q223" i="1" s="1"/>
  <c r="O222" i="1"/>
  <c r="N222" i="1"/>
  <c r="J222" i="1"/>
  <c r="H222" i="1"/>
  <c r="Q222" i="1" s="1"/>
  <c r="O221" i="1"/>
  <c r="N221" i="1"/>
  <c r="J221" i="1"/>
  <c r="H221" i="1"/>
  <c r="Q221" i="1" s="1"/>
  <c r="O220" i="1"/>
  <c r="N220" i="1"/>
  <c r="J220" i="1"/>
  <c r="H220" i="1"/>
  <c r="Q220" i="1" s="1"/>
  <c r="O219" i="1"/>
  <c r="N219" i="1"/>
  <c r="J219" i="1"/>
  <c r="H219" i="1"/>
  <c r="Q219" i="1" s="1"/>
  <c r="O218" i="1"/>
  <c r="N218" i="1"/>
  <c r="J218" i="1"/>
  <c r="H218" i="1"/>
  <c r="Q218" i="1" s="1"/>
  <c r="O217" i="1"/>
  <c r="N217" i="1"/>
  <c r="J217" i="1"/>
  <c r="H217" i="1"/>
  <c r="Q217" i="1" s="1"/>
  <c r="O216" i="1"/>
  <c r="N216" i="1"/>
  <c r="J216" i="1"/>
  <c r="H216" i="1"/>
  <c r="Q216" i="1" s="1"/>
  <c r="O215" i="1"/>
  <c r="N215" i="1"/>
  <c r="J215" i="1"/>
  <c r="H215" i="1"/>
  <c r="Q215" i="1" s="1"/>
  <c r="O214" i="1"/>
  <c r="N214" i="1"/>
  <c r="J214" i="1"/>
  <c r="H214" i="1"/>
  <c r="Q214" i="1" s="1"/>
  <c r="O213" i="1"/>
  <c r="N213" i="1"/>
  <c r="J213" i="1"/>
  <c r="H213" i="1"/>
  <c r="Q213" i="1" s="1"/>
  <c r="O212" i="1"/>
  <c r="N212" i="1"/>
  <c r="J212" i="1"/>
  <c r="H212" i="1"/>
  <c r="Q212" i="1" s="1"/>
  <c r="O211" i="1"/>
  <c r="N211" i="1"/>
  <c r="J211" i="1"/>
  <c r="H211" i="1"/>
  <c r="Q211" i="1" s="1"/>
  <c r="O210" i="1"/>
  <c r="N210" i="1"/>
  <c r="J210" i="1"/>
  <c r="H210" i="1"/>
  <c r="Q210" i="1" s="1"/>
  <c r="O209" i="1"/>
  <c r="N209" i="1"/>
  <c r="J209" i="1"/>
  <c r="H209" i="1"/>
  <c r="Q209" i="1" s="1"/>
  <c r="O208" i="1"/>
  <c r="N208" i="1"/>
  <c r="J208" i="1"/>
  <c r="H208" i="1"/>
  <c r="Q208" i="1" s="1"/>
  <c r="O207" i="1"/>
  <c r="N207" i="1"/>
  <c r="J207" i="1"/>
  <c r="H207" i="1"/>
  <c r="Q207" i="1" s="1"/>
  <c r="O206" i="1"/>
  <c r="N206" i="1"/>
  <c r="J206" i="1"/>
  <c r="H206" i="1"/>
  <c r="Q206" i="1" s="1"/>
  <c r="O205" i="1"/>
  <c r="N205" i="1"/>
  <c r="J205" i="1"/>
  <c r="H205" i="1"/>
  <c r="Q205" i="1" s="1"/>
  <c r="O204" i="1"/>
  <c r="N204" i="1"/>
  <c r="J204" i="1"/>
  <c r="H204" i="1"/>
  <c r="Q204" i="1" s="1"/>
  <c r="O203" i="1"/>
  <c r="N203" i="1"/>
  <c r="J203" i="1"/>
  <c r="H203" i="1"/>
  <c r="Q203" i="1" s="1"/>
  <c r="O202" i="1"/>
  <c r="N202" i="1"/>
  <c r="J202" i="1"/>
  <c r="H202" i="1"/>
  <c r="Q202" i="1" s="1"/>
  <c r="O201" i="1"/>
  <c r="N201" i="1"/>
  <c r="J201" i="1"/>
  <c r="H201" i="1"/>
  <c r="Q201" i="1" s="1"/>
  <c r="O200" i="1"/>
  <c r="N200" i="1"/>
  <c r="J200" i="1"/>
  <c r="H200" i="1"/>
  <c r="Q200" i="1" s="1"/>
  <c r="O199" i="1"/>
  <c r="N199" i="1"/>
  <c r="J199" i="1"/>
  <c r="H199" i="1"/>
  <c r="Q199" i="1" s="1"/>
  <c r="O198" i="1"/>
  <c r="N198" i="1"/>
  <c r="J198" i="1"/>
  <c r="H198" i="1"/>
  <c r="Q198" i="1" s="1"/>
  <c r="O197" i="1"/>
  <c r="N197" i="1"/>
  <c r="J197" i="1"/>
  <c r="H197" i="1"/>
  <c r="Q197" i="1" s="1"/>
  <c r="O196" i="1"/>
  <c r="N196" i="1"/>
  <c r="J196" i="1"/>
  <c r="H196" i="1"/>
  <c r="Q196" i="1" s="1"/>
  <c r="O195" i="1"/>
  <c r="N195" i="1"/>
  <c r="J195" i="1"/>
  <c r="H195" i="1"/>
  <c r="Q195" i="1" s="1"/>
  <c r="O194" i="1"/>
  <c r="N194" i="1"/>
  <c r="J194" i="1"/>
  <c r="H194" i="1"/>
  <c r="Q194" i="1" s="1"/>
  <c r="O193" i="1"/>
  <c r="N193" i="1"/>
  <c r="J193" i="1"/>
  <c r="H193" i="1"/>
  <c r="Q193" i="1" s="1"/>
  <c r="O192" i="1"/>
  <c r="N192" i="1"/>
  <c r="J192" i="1"/>
  <c r="H192" i="1"/>
  <c r="Q192" i="1" s="1"/>
  <c r="O191" i="1"/>
  <c r="N191" i="1"/>
  <c r="J191" i="1"/>
  <c r="H191" i="1"/>
  <c r="Q191" i="1" s="1"/>
  <c r="O190" i="1"/>
  <c r="N190" i="1"/>
  <c r="J190" i="1"/>
  <c r="H190" i="1"/>
  <c r="Q190" i="1" s="1"/>
  <c r="O189" i="1"/>
  <c r="N189" i="1"/>
  <c r="J189" i="1"/>
  <c r="H189" i="1"/>
  <c r="Q189" i="1" s="1"/>
  <c r="O188" i="1"/>
  <c r="N188" i="1"/>
  <c r="J188" i="1"/>
  <c r="H188" i="1"/>
  <c r="Q188" i="1" s="1"/>
  <c r="O187" i="1"/>
  <c r="N187" i="1"/>
  <c r="J187" i="1"/>
  <c r="H187" i="1"/>
  <c r="Q187" i="1" s="1"/>
  <c r="O186" i="1"/>
  <c r="N186" i="1"/>
  <c r="J186" i="1"/>
  <c r="H186" i="1"/>
  <c r="Q186" i="1" s="1"/>
  <c r="O185" i="1"/>
  <c r="N185" i="1"/>
  <c r="J185" i="1"/>
  <c r="H185" i="1"/>
  <c r="Q185" i="1" s="1"/>
  <c r="O184" i="1"/>
  <c r="N184" i="1"/>
  <c r="J184" i="1"/>
  <c r="H184" i="1"/>
  <c r="Q184" i="1" s="1"/>
  <c r="O183" i="1"/>
  <c r="N183" i="1"/>
  <c r="J183" i="1"/>
  <c r="H183" i="1"/>
  <c r="Q183" i="1" s="1"/>
  <c r="O182" i="1"/>
  <c r="N182" i="1"/>
  <c r="J182" i="1"/>
  <c r="H182" i="1"/>
  <c r="Q182" i="1" s="1"/>
  <c r="O181" i="1"/>
  <c r="N181" i="1"/>
  <c r="J181" i="1"/>
  <c r="H181" i="1"/>
  <c r="Q181" i="1" s="1"/>
  <c r="O180" i="1"/>
  <c r="N180" i="1"/>
  <c r="J180" i="1"/>
  <c r="H180" i="1"/>
  <c r="Q180" i="1" s="1"/>
  <c r="O179" i="1"/>
  <c r="N179" i="1"/>
  <c r="J179" i="1"/>
  <c r="H179" i="1"/>
  <c r="Q179" i="1" s="1"/>
  <c r="O178" i="1"/>
  <c r="N178" i="1"/>
  <c r="J178" i="1"/>
  <c r="H178" i="1"/>
  <c r="Q178" i="1" s="1"/>
  <c r="O177" i="1"/>
  <c r="N177" i="1"/>
  <c r="J177" i="1"/>
  <c r="H177" i="1"/>
  <c r="Q177" i="1" s="1"/>
  <c r="O176" i="1"/>
  <c r="N176" i="1"/>
  <c r="J176" i="1"/>
  <c r="H176" i="1"/>
  <c r="Q176" i="1" s="1"/>
  <c r="O175" i="1"/>
  <c r="N175" i="1"/>
  <c r="J175" i="1"/>
  <c r="H175" i="1"/>
  <c r="Q175" i="1" s="1"/>
  <c r="O174" i="1"/>
  <c r="N174" i="1"/>
  <c r="J174" i="1"/>
  <c r="H174" i="1"/>
  <c r="Q174" i="1" s="1"/>
  <c r="O173" i="1"/>
  <c r="N173" i="1"/>
  <c r="J173" i="1"/>
  <c r="H173" i="1"/>
  <c r="Q173" i="1" s="1"/>
  <c r="O172" i="1"/>
  <c r="N172" i="1"/>
  <c r="J172" i="1"/>
  <c r="H172" i="1"/>
  <c r="Q172" i="1" s="1"/>
  <c r="O171" i="1"/>
  <c r="N171" i="1"/>
  <c r="J171" i="1"/>
  <c r="H171" i="1"/>
  <c r="Q171" i="1" s="1"/>
  <c r="O170" i="1"/>
  <c r="N170" i="1"/>
  <c r="J170" i="1"/>
  <c r="H170" i="1"/>
  <c r="Q170" i="1" s="1"/>
  <c r="O169" i="1"/>
  <c r="N169" i="1"/>
  <c r="J169" i="1"/>
  <c r="H169" i="1"/>
  <c r="Q169" i="1" s="1"/>
  <c r="O168" i="1"/>
  <c r="N168" i="1"/>
  <c r="J168" i="1"/>
  <c r="H168" i="1"/>
  <c r="Q168" i="1" s="1"/>
  <c r="O167" i="1"/>
  <c r="N167" i="1"/>
  <c r="J167" i="1"/>
  <c r="H167" i="1"/>
  <c r="Q167" i="1" s="1"/>
  <c r="O166" i="1"/>
  <c r="N166" i="1"/>
  <c r="J166" i="1"/>
  <c r="H166" i="1"/>
  <c r="Q166" i="1" s="1"/>
  <c r="O165" i="1"/>
  <c r="N165" i="1"/>
  <c r="J165" i="1"/>
  <c r="H165" i="1"/>
  <c r="Q165" i="1" s="1"/>
  <c r="O164" i="1"/>
  <c r="N164" i="1"/>
  <c r="J164" i="1"/>
  <c r="H164" i="1"/>
  <c r="Q164" i="1" s="1"/>
  <c r="O163" i="1"/>
  <c r="N163" i="1"/>
  <c r="J163" i="1"/>
  <c r="H163" i="1"/>
  <c r="Q163" i="1" s="1"/>
  <c r="O162" i="1"/>
  <c r="N162" i="1"/>
  <c r="J162" i="1"/>
  <c r="H162" i="1"/>
  <c r="Q162" i="1" s="1"/>
  <c r="O161" i="1"/>
  <c r="N161" i="1"/>
  <c r="J161" i="1"/>
  <c r="H161" i="1"/>
  <c r="Q161" i="1" s="1"/>
  <c r="O160" i="1"/>
  <c r="N160" i="1"/>
  <c r="J160" i="1"/>
  <c r="H160" i="1"/>
  <c r="Q160" i="1" s="1"/>
  <c r="O159" i="1"/>
  <c r="N159" i="1"/>
  <c r="J159" i="1"/>
  <c r="H159" i="1"/>
  <c r="Q159" i="1" s="1"/>
  <c r="O158" i="1"/>
  <c r="N158" i="1"/>
  <c r="J158" i="1"/>
  <c r="H158" i="1"/>
  <c r="Q158" i="1" s="1"/>
  <c r="O157" i="1"/>
  <c r="N157" i="1"/>
  <c r="J157" i="1"/>
  <c r="H157" i="1"/>
  <c r="Q157" i="1" s="1"/>
  <c r="O156" i="1"/>
  <c r="N156" i="1"/>
  <c r="J156" i="1"/>
  <c r="H156" i="1"/>
  <c r="Q156" i="1" s="1"/>
  <c r="O155" i="1"/>
  <c r="N155" i="1"/>
  <c r="J155" i="1"/>
  <c r="H155" i="1"/>
  <c r="Q155" i="1" s="1"/>
  <c r="O154" i="1"/>
  <c r="N154" i="1"/>
  <c r="J154" i="1"/>
  <c r="H154" i="1"/>
  <c r="Q154" i="1" s="1"/>
  <c r="O153" i="1"/>
  <c r="N153" i="1"/>
  <c r="J153" i="1"/>
  <c r="H153" i="1"/>
  <c r="Q153" i="1" s="1"/>
  <c r="O152" i="1"/>
  <c r="N152" i="1"/>
  <c r="J152" i="1"/>
  <c r="H152" i="1"/>
  <c r="Q152" i="1" s="1"/>
  <c r="O151" i="1"/>
  <c r="N151" i="1"/>
  <c r="J151" i="1"/>
  <c r="H151" i="1"/>
  <c r="Q151" i="1" s="1"/>
  <c r="O150" i="1"/>
  <c r="N150" i="1"/>
  <c r="J150" i="1"/>
  <c r="H150" i="1"/>
  <c r="Q150" i="1" s="1"/>
  <c r="O149" i="1"/>
  <c r="N149" i="1"/>
  <c r="J149" i="1"/>
  <c r="H149" i="1"/>
  <c r="Q149" i="1" s="1"/>
  <c r="O148" i="1"/>
  <c r="N148" i="1"/>
  <c r="J148" i="1"/>
  <c r="H148" i="1"/>
  <c r="Q148" i="1" s="1"/>
  <c r="O147" i="1"/>
  <c r="N147" i="1"/>
  <c r="J147" i="1"/>
  <c r="H147" i="1"/>
  <c r="Q147" i="1" s="1"/>
  <c r="O146" i="1"/>
  <c r="N146" i="1"/>
  <c r="J146" i="1"/>
  <c r="H146" i="1"/>
  <c r="Q146" i="1" s="1"/>
  <c r="O145" i="1"/>
  <c r="N145" i="1"/>
  <c r="J145" i="1"/>
  <c r="H145" i="1"/>
  <c r="Q145" i="1" s="1"/>
  <c r="O144" i="1"/>
  <c r="N144" i="1"/>
  <c r="J144" i="1"/>
  <c r="H144" i="1"/>
  <c r="Q144" i="1" s="1"/>
  <c r="O143" i="1"/>
  <c r="N143" i="1"/>
  <c r="J143" i="1"/>
  <c r="H143" i="1"/>
  <c r="Q143" i="1" s="1"/>
  <c r="O142" i="1"/>
  <c r="N142" i="1"/>
  <c r="J142" i="1"/>
  <c r="H142" i="1"/>
  <c r="Q142" i="1" s="1"/>
  <c r="O141" i="1"/>
  <c r="N141" i="1"/>
  <c r="J141" i="1"/>
  <c r="H141" i="1"/>
  <c r="Q141" i="1" s="1"/>
  <c r="O140" i="1"/>
  <c r="N140" i="1"/>
  <c r="J140" i="1"/>
  <c r="H140" i="1"/>
  <c r="Q140" i="1" s="1"/>
  <c r="O139" i="1"/>
  <c r="N139" i="1"/>
  <c r="J139" i="1"/>
  <c r="H139" i="1"/>
  <c r="Q139" i="1" s="1"/>
  <c r="O138" i="1"/>
  <c r="N138" i="1"/>
  <c r="J138" i="1"/>
  <c r="H138" i="1"/>
  <c r="Q138" i="1" s="1"/>
  <c r="O137" i="1"/>
  <c r="N137" i="1"/>
  <c r="J137" i="1"/>
  <c r="H137" i="1"/>
  <c r="Q137" i="1" s="1"/>
  <c r="O136" i="1"/>
  <c r="N136" i="1"/>
  <c r="J136" i="1"/>
  <c r="H136" i="1"/>
  <c r="Q136" i="1" s="1"/>
  <c r="O135" i="1"/>
  <c r="N135" i="1"/>
  <c r="J135" i="1"/>
  <c r="H135" i="1"/>
  <c r="Q135" i="1" s="1"/>
  <c r="O134" i="1"/>
  <c r="N134" i="1"/>
  <c r="J134" i="1"/>
  <c r="H134" i="1"/>
  <c r="Q134" i="1" s="1"/>
  <c r="O133" i="1"/>
  <c r="N133" i="1"/>
  <c r="J133" i="1"/>
  <c r="H133" i="1"/>
  <c r="Q133" i="1" s="1"/>
  <c r="O132" i="1"/>
  <c r="N132" i="1"/>
  <c r="J132" i="1"/>
  <c r="H132" i="1"/>
  <c r="Q132" i="1" s="1"/>
  <c r="O131" i="1"/>
  <c r="N131" i="1"/>
  <c r="J131" i="1"/>
  <c r="H131" i="1"/>
  <c r="Q131" i="1" s="1"/>
  <c r="O130" i="1"/>
  <c r="N130" i="1"/>
  <c r="J130" i="1"/>
  <c r="H130" i="1"/>
  <c r="Q130" i="1" s="1"/>
  <c r="O129" i="1"/>
  <c r="N129" i="1"/>
  <c r="J129" i="1"/>
  <c r="H129" i="1"/>
  <c r="Q129" i="1" s="1"/>
  <c r="O128" i="1"/>
  <c r="N128" i="1"/>
  <c r="J128" i="1"/>
  <c r="H128" i="1"/>
  <c r="Q128" i="1" s="1"/>
  <c r="O127" i="1"/>
  <c r="N127" i="1"/>
  <c r="J127" i="1"/>
  <c r="H127" i="1"/>
  <c r="Q127" i="1" s="1"/>
  <c r="O126" i="1"/>
  <c r="N126" i="1"/>
  <c r="J126" i="1"/>
  <c r="H126" i="1"/>
  <c r="Q126" i="1" s="1"/>
  <c r="O125" i="1"/>
  <c r="N125" i="1"/>
  <c r="J125" i="1"/>
  <c r="H125" i="1"/>
  <c r="Q125" i="1" s="1"/>
  <c r="O124" i="1"/>
  <c r="N124" i="1"/>
  <c r="J124" i="1"/>
  <c r="H124" i="1"/>
  <c r="Q124" i="1" s="1"/>
  <c r="O123" i="1"/>
  <c r="N123" i="1"/>
  <c r="J123" i="1"/>
  <c r="H123" i="1"/>
  <c r="Q123" i="1" s="1"/>
  <c r="O122" i="1"/>
  <c r="N122" i="1"/>
  <c r="J122" i="1"/>
  <c r="H122" i="1"/>
  <c r="Q122" i="1" s="1"/>
  <c r="O121" i="1"/>
  <c r="N121" i="1"/>
  <c r="J121" i="1"/>
  <c r="H121" i="1"/>
  <c r="Q121" i="1" s="1"/>
  <c r="O120" i="1"/>
  <c r="N120" i="1"/>
  <c r="J120" i="1"/>
  <c r="H120" i="1"/>
  <c r="Q120" i="1" s="1"/>
  <c r="O119" i="1"/>
  <c r="N119" i="1"/>
  <c r="J119" i="1"/>
  <c r="H119" i="1"/>
  <c r="Q119" i="1" s="1"/>
  <c r="O118" i="1"/>
  <c r="N118" i="1"/>
  <c r="J118" i="1"/>
  <c r="H118" i="1"/>
  <c r="Q118" i="1" s="1"/>
  <c r="O117" i="1"/>
  <c r="N117" i="1"/>
  <c r="H117" i="1"/>
  <c r="Q117" i="1" s="1"/>
  <c r="O116" i="1"/>
  <c r="N116" i="1"/>
  <c r="H116" i="1"/>
  <c r="Q116" i="1" s="1"/>
  <c r="O115" i="1"/>
  <c r="N115" i="1"/>
  <c r="H115" i="1"/>
  <c r="Q115" i="1" s="1"/>
  <c r="O114" i="1"/>
  <c r="N114" i="1"/>
  <c r="H114" i="1"/>
  <c r="Q114" i="1" s="1"/>
  <c r="O113" i="1"/>
  <c r="N113" i="1"/>
  <c r="H113" i="1"/>
  <c r="Q113" i="1" s="1"/>
  <c r="O112" i="1"/>
  <c r="N112" i="1"/>
  <c r="H112" i="1"/>
  <c r="Q112" i="1" s="1"/>
  <c r="O111" i="1"/>
  <c r="N111" i="1"/>
  <c r="H111" i="1"/>
  <c r="Q111" i="1" s="1"/>
  <c r="O110" i="1"/>
  <c r="N110" i="1"/>
  <c r="H110" i="1"/>
  <c r="Q110" i="1" s="1"/>
  <c r="O109" i="1"/>
  <c r="N109" i="1"/>
  <c r="H109" i="1"/>
  <c r="Q109" i="1" s="1"/>
  <c r="O108" i="1"/>
  <c r="N108" i="1"/>
  <c r="H108" i="1"/>
  <c r="Q108" i="1" s="1"/>
  <c r="O107" i="1"/>
  <c r="N107" i="1"/>
  <c r="H107" i="1"/>
  <c r="Q107" i="1" s="1"/>
  <c r="O106" i="1"/>
  <c r="N106" i="1"/>
  <c r="H106" i="1"/>
  <c r="Q106" i="1" s="1"/>
  <c r="O105" i="1"/>
  <c r="N105" i="1"/>
  <c r="H105" i="1"/>
  <c r="Q105" i="1" s="1"/>
  <c r="O104" i="1"/>
  <c r="N104" i="1"/>
  <c r="H104" i="1"/>
  <c r="Q104" i="1" s="1"/>
  <c r="O103" i="1"/>
  <c r="N103" i="1"/>
  <c r="J103" i="1"/>
  <c r="H103" i="1"/>
  <c r="Q103" i="1" s="1"/>
  <c r="O102" i="1"/>
  <c r="N102" i="1"/>
  <c r="J102" i="1"/>
  <c r="H102" i="1"/>
  <c r="Q102" i="1" s="1"/>
  <c r="O101" i="1"/>
  <c r="N101" i="1"/>
  <c r="J101" i="1"/>
  <c r="H101" i="1"/>
  <c r="Q101" i="1" s="1"/>
  <c r="O100" i="1"/>
  <c r="N100" i="1"/>
  <c r="J100" i="1"/>
  <c r="H100" i="1"/>
  <c r="Q100" i="1" s="1"/>
  <c r="O99" i="1"/>
  <c r="N99" i="1"/>
  <c r="J99" i="1"/>
  <c r="H99" i="1"/>
  <c r="Q99" i="1" s="1"/>
  <c r="O98" i="1"/>
  <c r="N98" i="1"/>
  <c r="J98" i="1"/>
  <c r="H98" i="1"/>
  <c r="Q98" i="1" s="1"/>
  <c r="O97" i="1"/>
  <c r="N97" i="1"/>
  <c r="J97" i="1"/>
  <c r="H97" i="1"/>
  <c r="Q97" i="1" s="1"/>
  <c r="O96" i="1"/>
  <c r="N96" i="1"/>
  <c r="J96" i="1"/>
  <c r="H96" i="1"/>
  <c r="Q96" i="1" s="1"/>
  <c r="O95" i="1"/>
  <c r="N95" i="1"/>
  <c r="J95" i="1"/>
  <c r="H95" i="1"/>
  <c r="Q95" i="1" s="1"/>
  <c r="O94" i="1"/>
  <c r="N94" i="1"/>
  <c r="J94" i="1"/>
  <c r="H94" i="1"/>
  <c r="Q94" i="1" s="1"/>
  <c r="O93" i="1"/>
  <c r="N93" i="1"/>
  <c r="J93" i="1"/>
  <c r="H93" i="1"/>
  <c r="Q93" i="1" s="1"/>
  <c r="O92" i="1"/>
  <c r="N92" i="1"/>
  <c r="J92" i="1"/>
  <c r="H92" i="1"/>
  <c r="Q92" i="1" s="1"/>
  <c r="O91" i="1"/>
  <c r="N91" i="1"/>
  <c r="J91" i="1"/>
  <c r="H91" i="1"/>
  <c r="Q91" i="1" s="1"/>
  <c r="O90" i="1"/>
  <c r="N90" i="1"/>
  <c r="J90" i="1"/>
  <c r="H90" i="1"/>
  <c r="Q90" i="1" s="1"/>
  <c r="O89" i="1"/>
  <c r="N89" i="1"/>
  <c r="J89" i="1"/>
  <c r="H89" i="1"/>
  <c r="Q89" i="1" s="1"/>
  <c r="O88" i="1"/>
  <c r="N88" i="1"/>
  <c r="J88" i="1"/>
  <c r="H88" i="1"/>
  <c r="Q88" i="1" s="1"/>
  <c r="O87" i="1"/>
  <c r="N87" i="1"/>
  <c r="J87" i="1"/>
  <c r="H87" i="1"/>
  <c r="Q87" i="1" s="1"/>
  <c r="O86" i="1"/>
  <c r="N86" i="1"/>
  <c r="J86" i="1"/>
  <c r="H86" i="1"/>
  <c r="Q86" i="1" s="1"/>
  <c r="O85" i="1"/>
  <c r="N85" i="1"/>
  <c r="J85" i="1"/>
  <c r="H85" i="1"/>
  <c r="Q85" i="1" s="1"/>
  <c r="O84" i="1"/>
  <c r="N84" i="1"/>
  <c r="J84" i="1"/>
  <c r="H84" i="1"/>
  <c r="Q84" i="1" s="1"/>
  <c r="O83" i="1"/>
  <c r="N83" i="1"/>
  <c r="J83" i="1"/>
  <c r="H83" i="1"/>
  <c r="Q83" i="1" s="1"/>
  <c r="O82" i="1"/>
  <c r="N82" i="1"/>
  <c r="J82" i="1"/>
  <c r="H82" i="1"/>
  <c r="Q82" i="1" s="1"/>
  <c r="O81" i="1"/>
  <c r="N81" i="1"/>
  <c r="J81" i="1"/>
  <c r="H81" i="1"/>
  <c r="Q81" i="1" s="1"/>
  <c r="O80" i="1"/>
  <c r="N80" i="1"/>
  <c r="J80" i="1"/>
  <c r="H80" i="1"/>
  <c r="Q80" i="1" s="1"/>
  <c r="O79" i="1"/>
  <c r="N79" i="1"/>
  <c r="J79" i="1"/>
  <c r="H79" i="1"/>
  <c r="Q79" i="1" s="1"/>
  <c r="O78" i="1"/>
  <c r="N78" i="1"/>
  <c r="J78" i="1"/>
  <c r="H78" i="1"/>
  <c r="Q78" i="1" s="1"/>
  <c r="O77" i="1"/>
  <c r="N77" i="1"/>
  <c r="J77" i="1"/>
  <c r="H77" i="1"/>
  <c r="Q77" i="1" s="1"/>
  <c r="O76" i="1"/>
  <c r="N76" i="1"/>
  <c r="J76" i="1"/>
  <c r="H76" i="1"/>
  <c r="Q76" i="1" s="1"/>
  <c r="O75" i="1"/>
  <c r="N75" i="1"/>
  <c r="J75" i="1"/>
  <c r="H75" i="1"/>
  <c r="Q75" i="1" s="1"/>
  <c r="O74" i="1"/>
  <c r="N74" i="1"/>
  <c r="J74" i="1"/>
  <c r="H74" i="1"/>
  <c r="Q74" i="1" s="1"/>
  <c r="O73" i="1"/>
  <c r="N73" i="1"/>
  <c r="J73" i="1"/>
  <c r="H73" i="1"/>
  <c r="Q73" i="1" s="1"/>
  <c r="O72" i="1"/>
  <c r="N72" i="1"/>
  <c r="J72" i="1"/>
  <c r="H72" i="1"/>
  <c r="Q72" i="1" s="1"/>
  <c r="O71" i="1"/>
  <c r="N71" i="1"/>
  <c r="J71" i="1"/>
  <c r="H71" i="1"/>
  <c r="Q71" i="1" s="1"/>
  <c r="O70" i="1"/>
  <c r="N70" i="1"/>
  <c r="J70" i="1"/>
  <c r="H70" i="1"/>
  <c r="Q70" i="1" s="1"/>
  <c r="O69" i="1"/>
  <c r="N69" i="1"/>
  <c r="J69" i="1"/>
  <c r="H69" i="1"/>
  <c r="Q69" i="1" s="1"/>
  <c r="O68" i="1"/>
  <c r="N68" i="1"/>
  <c r="J68" i="1"/>
  <c r="H68" i="1"/>
  <c r="Q68" i="1" s="1"/>
  <c r="O67" i="1"/>
  <c r="N67" i="1"/>
  <c r="J67" i="1"/>
  <c r="H67" i="1"/>
  <c r="Q67" i="1" s="1"/>
  <c r="O66" i="1"/>
  <c r="N66" i="1"/>
  <c r="J66" i="1"/>
  <c r="H66" i="1"/>
  <c r="Q66" i="1" s="1"/>
  <c r="O65" i="1"/>
  <c r="N65" i="1"/>
  <c r="J65" i="1"/>
  <c r="H65" i="1"/>
  <c r="Q65" i="1" s="1"/>
  <c r="O64" i="1"/>
  <c r="N64" i="1"/>
  <c r="J64" i="1"/>
  <c r="H64" i="1"/>
  <c r="Q64" i="1" s="1"/>
  <c r="O63" i="1"/>
  <c r="N63" i="1"/>
  <c r="J63" i="1"/>
  <c r="H63" i="1"/>
  <c r="Q63" i="1" s="1"/>
  <c r="O62" i="1"/>
  <c r="N62" i="1"/>
  <c r="J62" i="1"/>
  <c r="H62" i="1"/>
  <c r="Q62" i="1" s="1"/>
  <c r="O61" i="1"/>
  <c r="N61" i="1"/>
  <c r="J61" i="1"/>
  <c r="H61" i="1"/>
  <c r="Q61" i="1" s="1"/>
  <c r="O60" i="1"/>
  <c r="N60" i="1"/>
  <c r="J60" i="1"/>
  <c r="H60" i="1"/>
  <c r="Q60" i="1" s="1"/>
  <c r="O59" i="1"/>
  <c r="N59" i="1"/>
  <c r="J59" i="1"/>
  <c r="H59" i="1"/>
  <c r="Q59" i="1" s="1"/>
  <c r="O58" i="1"/>
  <c r="N58" i="1"/>
  <c r="J58" i="1"/>
  <c r="H58" i="1"/>
  <c r="Q58" i="1" s="1"/>
  <c r="O57" i="1"/>
  <c r="N57" i="1"/>
  <c r="J57" i="1"/>
  <c r="H57" i="1"/>
  <c r="Q57" i="1" s="1"/>
  <c r="O56" i="1"/>
  <c r="N56" i="1"/>
  <c r="J56" i="1"/>
  <c r="H56" i="1"/>
  <c r="Q56" i="1" s="1"/>
  <c r="O55" i="1"/>
  <c r="N55" i="1"/>
  <c r="J55" i="1"/>
  <c r="H55" i="1"/>
  <c r="Q55" i="1" s="1"/>
  <c r="O54" i="1"/>
  <c r="N54" i="1"/>
  <c r="J54" i="1"/>
  <c r="H54" i="1"/>
  <c r="Q54" i="1" s="1"/>
  <c r="O53" i="1"/>
  <c r="N53" i="1"/>
  <c r="J53" i="1"/>
  <c r="H53" i="1"/>
  <c r="Q53" i="1" s="1"/>
  <c r="O52" i="1"/>
  <c r="N52" i="1"/>
  <c r="J52" i="1"/>
  <c r="H52" i="1"/>
  <c r="Q52" i="1" s="1"/>
  <c r="O51" i="1"/>
  <c r="N51" i="1"/>
  <c r="J51" i="1"/>
  <c r="H51" i="1"/>
  <c r="Q51" i="1" s="1"/>
  <c r="O50" i="1"/>
  <c r="N50" i="1"/>
  <c r="J50" i="1"/>
  <c r="H50" i="1"/>
  <c r="Q50" i="1" s="1"/>
  <c r="O49" i="1"/>
  <c r="N49" i="1"/>
  <c r="J49" i="1"/>
  <c r="H49" i="1"/>
  <c r="Q49" i="1" s="1"/>
  <c r="O48" i="1"/>
  <c r="N48" i="1"/>
  <c r="J48" i="1"/>
  <c r="H48" i="1"/>
  <c r="Q48" i="1" s="1"/>
  <c r="O47" i="1"/>
  <c r="N47" i="1"/>
  <c r="J47" i="1"/>
  <c r="H47" i="1"/>
  <c r="Q47" i="1" s="1"/>
  <c r="O46" i="1"/>
  <c r="N46" i="1"/>
  <c r="J46" i="1"/>
  <c r="H46" i="1"/>
  <c r="Q46" i="1" s="1"/>
  <c r="O45" i="1"/>
  <c r="N45" i="1"/>
  <c r="J45" i="1"/>
  <c r="H45" i="1"/>
  <c r="Q45" i="1" s="1"/>
  <c r="O44" i="1"/>
  <c r="N44" i="1"/>
  <c r="J44" i="1"/>
  <c r="H44" i="1"/>
  <c r="Q44" i="1" s="1"/>
  <c r="O43" i="1"/>
  <c r="N43" i="1"/>
  <c r="J43" i="1"/>
  <c r="H43" i="1"/>
  <c r="Q43" i="1" s="1"/>
  <c r="O42" i="1"/>
  <c r="N42" i="1"/>
  <c r="J42" i="1"/>
  <c r="H42" i="1"/>
  <c r="Q42" i="1" s="1"/>
  <c r="O41" i="1"/>
  <c r="N41" i="1"/>
  <c r="J41" i="1"/>
  <c r="H41" i="1"/>
  <c r="Q41" i="1" s="1"/>
  <c r="O40" i="1"/>
  <c r="N40" i="1"/>
  <c r="J40" i="1"/>
  <c r="H40" i="1"/>
  <c r="Q40" i="1" s="1"/>
  <c r="O39" i="1"/>
  <c r="N39" i="1"/>
  <c r="J39" i="1"/>
  <c r="H39" i="1"/>
  <c r="Q39" i="1" s="1"/>
  <c r="O38" i="1"/>
  <c r="N38" i="1"/>
  <c r="J38" i="1"/>
  <c r="H38" i="1"/>
  <c r="Q38" i="1" s="1"/>
  <c r="O37" i="1"/>
  <c r="N37" i="1"/>
  <c r="J37" i="1"/>
  <c r="H37" i="1"/>
  <c r="Q37" i="1" s="1"/>
  <c r="O36" i="1"/>
  <c r="N36" i="1"/>
  <c r="J36" i="1"/>
  <c r="H36" i="1"/>
  <c r="Q36" i="1" s="1"/>
  <c r="O35" i="1"/>
  <c r="N35" i="1"/>
  <c r="J35" i="1"/>
  <c r="H35" i="1"/>
  <c r="Q35" i="1" s="1"/>
  <c r="O34" i="1"/>
  <c r="N34" i="1"/>
  <c r="J34" i="1"/>
  <c r="H34" i="1"/>
  <c r="Q34" i="1" s="1"/>
  <c r="O33" i="1"/>
  <c r="N33" i="1"/>
  <c r="J33" i="1"/>
  <c r="H33" i="1"/>
  <c r="Q33" i="1" s="1"/>
  <c r="O32" i="1"/>
  <c r="N32" i="1"/>
  <c r="J32" i="1"/>
  <c r="H32" i="1"/>
  <c r="Q32" i="1" s="1"/>
  <c r="O31" i="1"/>
  <c r="N31" i="1"/>
  <c r="J31" i="1"/>
  <c r="H31" i="1"/>
  <c r="Q31" i="1" s="1"/>
  <c r="O30" i="1"/>
  <c r="N30" i="1"/>
  <c r="J30" i="1"/>
  <c r="H30" i="1"/>
  <c r="Q30" i="1" s="1"/>
  <c r="O29" i="1"/>
  <c r="N29" i="1"/>
  <c r="J29" i="1"/>
  <c r="H29" i="1"/>
  <c r="Q29" i="1" s="1"/>
  <c r="O28" i="1"/>
  <c r="N28" i="1"/>
  <c r="J28" i="1"/>
  <c r="H28" i="1"/>
  <c r="Q28" i="1" s="1"/>
  <c r="O27" i="1"/>
  <c r="N27" i="1"/>
  <c r="J27" i="1"/>
  <c r="H27" i="1"/>
  <c r="Q27" i="1" s="1"/>
  <c r="O26" i="1"/>
  <c r="N26" i="1"/>
  <c r="J26" i="1"/>
  <c r="H26" i="1"/>
  <c r="Q26" i="1" s="1"/>
  <c r="O25" i="1"/>
  <c r="N25" i="1"/>
  <c r="J25" i="1"/>
  <c r="H25" i="1"/>
  <c r="Q25" i="1" s="1"/>
  <c r="O24" i="1"/>
  <c r="N24" i="1"/>
  <c r="J24" i="1"/>
  <c r="H24" i="1"/>
  <c r="Q24" i="1" s="1"/>
  <c r="O23" i="1"/>
  <c r="N23" i="1"/>
  <c r="J23" i="1"/>
  <c r="H23" i="1"/>
  <c r="Q23" i="1" s="1"/>
  <c r="O22" i="1"/>
  <c r="N22" i="1"/>
  <c r="J22" i="1"/>
  <c r="H22" i="1"/>
  <c r="Q22" i="1" s="1"/>
  <c r="O21" i="1"/>
  <c r="N21" i="1"/>
  <c r="J21" i="1"/>
  <c r="H21" i="1"/>
  <c r="Q21" i="1" s="1"/>
  <c r="O20" i="1"/>
  <c r="N20" i="1"/>
  <c r="J20" i="1"/>
  <c r="H20" i="1"/>
  <c r="Q20" i="1" s="1"/>
  <c r="O19" i="1"/>
  <c r="N19" i="1"/>
  <c r="J19" i="1"/>
  <c r="H19" i="1"/>
  <c r="Q19" i="1" s="1"/>
  <c r="O18" i="1"/>
  <c r="N18" i="1"/>
  <c r="J18" i="1"/>
  <c r="H18" i="1"/>
  <c r="Q18" i="1" s="1"/>
  <c r="O17" i="1"/>
  <c r="N17" i="1"/>
  <c r="J17" i="1"/>
  <c r="H17" i="1"/>
  <c r="Q17" i="1" s="1"/>
  <c r="O16" i="1"/>
  <c r="N16" i="1"/>
  <c r="J16" i="1"/>
  <c r="H16" i="1"/>
  <c r="Q16" i="1" s="1"/>
  <c r="O15" i="1"/>
  <c r="N15" i="1"/>
  <c r="J15" i="1"/>
  <c r="H15" i="1"/>
  <c r="Q15" i="1" s="1"/>
  <c r="O14" i="1"/>
  <c r="N14" i="1"/>
  <c r="J14" i="1"/>
  <c r="H14" i="1"/>
  <c r="Q14" i="1" s="1"/>
  <c r="O13" i="1"/>
  <c r="N13" i="1"/>
  <c r="J13" i="1"/>
  <c r="H13" i="1"/>
  <c r="Q13" i="1" s="1"/>
  <c r="O12" i="1"/>
  <c r="N12" i="1"/>
  <c r="J12" i="1"/>
  <c r="H12" i="1"/>
  <c r="Q12" i="1" s="1"/>
  <c r="O11" i="1"/>
  <c r="N11" i="1"/>
  <c r="J11" i="1"/>
  <c r="H11" i="1"/>
  <c r="Q11" i="1" s="1"/>
  <c r="O10" i="1"/>
  <c r="N10" i="1"/>
  <c r="J10" i="1"/>
  <c r="H10" i="1"/>
  <c r="Q10" i="1" s="1"/>
  <c r="O9" i="1"/>
  <c r="N9" i="1"/>
  <c r="J9" i="1"/>
  <c r="H9" i="1"/>
  <c r="Q9" i="1" s="1"/>
  <c r="O8" i="1"/>
  <c r="N8" i="1"/>
  <c r="J8" i="1"/>
  <c r="H8" i="1"/>
  <c r="Q8" i="1" s="1"/>
  <c r="O7" i="1"/>
  <c r="N7" i="1"/>
  <c r="J7" i="1"/>
  <c r="H7" i="1"/>
  <c r="Q7" i="1" s="1"/>
  <c r="O6" i="1"/>
  <c r="N6" i="1"/>
  <c r="J6" i="1"/>
  <c r="H6" i="1"/>
  <c r="Q6" i="1" s="1"/>
  <c r="O5" i="1"/>
  <c r="N5" i="1"/>
  <c r="J5" i="1"/>
  <c r="H5" i="1"/>
  <c r="Q5" i="1" s="1"/>
  <c r="O4" i="1"/>
  <c r="N4" i="1"/>
  <c r="J4" i="1"/>
  <c r="H4" i="1"/>
  <c r="Q4" i="1" s="1"/>
  <c r="O3" i="1"/>
  <c r="N3" i="1"/>
  <c r="J3" i="1"/>
  <c r="H3" i="1"/>
  <c r="Q3" i="1" s="1"/>
  <c r="O2" i="1"/>
  <c r="N2" i="1"/>
  <c r="J2" i="1"/>
  <c r="H2" i="1"/>
  <c r="Q2" i="1" s="1"/>
  <c r="N1" i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2" i="10"/>
  <c r="D3" i="8" l="1"/>
  <c r="D4" i="8"/>
  <c r="D5" i="8"/>
  <c r="D6" i="8"/>
  <c r="D7" i="8"/>
  <c r="D8" i="8"/>
  <c r="D9" i="8"/>
  <c r="D10" i="8"/>
  <c r="D11" i="8"/>
  <c r="D12" i="8"/>
  <c r="D2" i="8"/>
</calcChain>
</file>

<file path=xl/sharedStrings.xml><?xml version="1.0" encoding="utf-8"?>
<sst xmlns="http://schemas.openxmlformats.org/spreadsheetml/2006/main" count="8275" uniqueCount="1779">
  <si>
    <t>Present.</t>
  </si>
  <si>
    <t>V.Venta</t>
  </si>
  <si>
    <t>V. Total</t>
  </si>
  <si>
    <t xml:space="preserve">AGROGENTA 11 </t>
  </si>
  <si>
    <t xml:space="preserve">100 ml </t>
  </si>
  <si>
    <t xml:space="preserve">CURABICHERA KERKUS Spray </t>
  </si>
  <si>
    <t xml:space="preserve">400 ml </t>
  </si>
  <si>
    <t xml:space="preserve">250 ml </t>
  </si>
  <si>
    <t xml:space="preserve">FIPRONEX DROP ON </t>
  </si>
  <si>
    <t>pip.0.67</t>
  </si>
  <si>
    <t xml:space="preserve">CEFA-MILK Forte (Cefalexina) </t>
  </si>
  <si>
    <t>Jx10 ml</t>
  </si>
  <si>
    <t>pip.1.34</t>
  </si>
  <si>
    <t>CIPRO TABS  250 (Ciprofloxacina)</t>
  </si>
  <si>
    <t xml:space="preserve"> 30 tab</t>
  </si>
  <si>
    <t>pip.2.68</t>
  </si>
  <si>
    <t xml:space="preserve">PEN-STREP 20/20 </t>
  </si>
  <si>
    <t xml:space="preserve">  50 ml </t>
  </si>
  <si>
    <t>FIPRONEX DUO Sp. Fip.0.25%+Pyr.</t>
  </si>
  <si>
    <t xml:space="preserve">110 ml </t>
  </si>
  <si>
    <t xml:space="preserve">DIURIDE 500 </t>
  </si>
  <si>
    <t xml:space="preserve"> 50 ml </t>
  </si>
  <si>
    <t xml:space="preserve">PEN-DUO-STREP 25/20 </t>
  </si>
  <si>
    <t xml:space="preserve"> 20 ml </t>
  </si>
  <si>
    <t xml:space="preserve">ULTRAMETRIN 600 </t>
  </si>
  <si>
    <t>QREX  (Ceftiofur)</t>
  </si>
  <si>
    <t xml:space="preserve">TYLO-COMBISONE </t>
  </si>
  <si>
    <t xml:space="preserve">  20 ml </t>
  </si>
  <si>
    <t>500 ml</t>
  </si>
  <si>
    <t>1 Lt.</t>
  </si>
  <si>
    <t>ECTONIL POUR ON</t>
  </si>
  <si>
    <t>30 ml</t>
  </si>
  <si>
    <t>ECTOMETHRIN 200</t>
  </si>
  <si>
    <t xml:space="preserve">AMINOPLEX LIGHT </t>
  </si>
  <si>
    <t xml:space="preserve">DORMI-XYL 20  </t>
  </si>
  <si>
    <t xml:space="preserve"> 10 ml </t>
  </si>
  <si>
    <t>Dextrosa + Clor. Calcio</t>
  </si>
  <si>
    <t xml:space="preserve">500 ml </t>
  </si>
  <si>
    <t xml:space="preserve">AMINOPLEX FORTE     </t>
  </si>
  <si>
    <t xml:space="preserve"> 30 ml </t>
  </si>
  <si>
    <t>KET-A-100</t>
  </si>
  <si>
    <t>GALLOMIX - Vitam. Hígado</t>
  </si>
  <si>
    <t>100 tab</t>
  </si>
  <si>
    <t xml:space="preserve">HEMATOFOS B-12 </t>
  </si>
  <si>
    <t>KET-A- XYL</t>
  </si>
  <si>
    <t>PENTA HYPNOL - Pentobarb</t>
  </si>
  <si>
    <t xml:space="preserve">OTIDERMA-CEF </t>
  </si>
  <si>
    <t>15 ml</t>
  </si>
  <si>
    <t>HEMOSTOP K (Antihemorrágico vasot)</t>
  </si>
  <si>
    <t>ADRENAVIDA 0.1% Adrenalin</t>
  </si>
  <si>
    <t xml:space="preserve">50 ml </t>
  </si>
  <si>
    <t>50 ml.</t>
  </si>
  <si>
    <t xml:space="preserve">IRON-DEX 200 B-12 </t>
  </si>
  <si>
    <t>OXYTO-SYNT 10  - Oxitocina</t>
  </si>
  <si>
    <t xml:space="preserve"> 100 ml </t>
  </si>
  <si>
    <t>VENTOCARDYL-Heptam+diprofil.</t>
  </si>
  <si>
    <t xml:space="preserve">V-TROPIN 0.3% </t>
  </si>
  <si>
    <t>CLOXANTEL INY. 10%</t>
  </si>
  <si>
    <t xml:space="preserve">METRI-CEF 3 </t>
  </si>
  <si>
    <t>CLOXANTEL 11 ORAL</t>
  </si>
  <si>
    <t>BIOCAN P Parvov</t>
  </si>
  <si>
    <t xml:space="preserve"> dosis</t>
  </si>
  <si>
    <t>BIOCAN DH+L Diste+Leptosp.</t>
  </si>
  <si>
    <t>TRIVERFEN 22.2%</t>
  </si>
  <si>
    <t>lt</t>
  </si>
  <si>
    <t>BIOCAN DHPPi+L Dist+Hep+Lar+Lept.</t>
  </si>
  <si>
    <t>GALLOMEC PLUS - Iver+Fenb.+Praz.</t>
  </si>
  <si>
    <t xml:space="preserve"> 50 tab.</t>
  </si>
  <si>
    <t>BIOCAN DHPPi+LR (Sextuple)</t>
  </si>
  <si>
    <t xml:space="preserve">TRI-ABZ 22 </t>
  </si>
  <si>
    <t>BIOCAN M PLUS Microspurun</t>
  </si>
  <si>
    <t>BIOCAN R 1 Dosis</t>
  </si>
  <si>
    <t xml:space="preserve">AMOXI TABS </t>
  </si>
  <si>
    <t>10 tab</t>
  </si>
  <si>
    <t>BIOCAN R 10 Dosis</t>
  </si>
  <si>
    <t>50 tab</t>
  </si>
  <si>
    <t>BIOCAN PUPPY Dist+Parvov.</t>
  </si>
  <si>
    <t>CARPRODYL 25 MG  Carprofeno</t>
  </si>
  <si>
    <t>40 tab</t>
  </si>
  <si>
    <t>Chupon  de Ternero</t>
  </si>
  <si>
    <t>unid</t>
  </si>
  <si>
    <t>CARPRODYL 100 MG Carprofeno</t>
  </si>
  <si>
    <t>20 tab</t>
  </si>
  <si>
    <t>Plumon marcador d/ punta Allflex</t>
  </si>
  <si>
    <t>FENBUTA 200  Fenilbutazona 20%</t>
  </si>
  <si>
    <t>Aretador Allflex Total Tagger</t>
  </si>
  <si>
    <t xml:space="preserve">TOLFEN L.A. 8% </t>
  </si>
  <si>
    <t>Aretador Alternativo Total Tagger</t>
  </si>
  <si>
    <t>Arete Allflex maxi + bot. x 25 unid</t>
  </si>
  <si>
    <t>caja</t>
  </si>
  <si>
    <t>ARTROSAMINE</t>
  </si>
  <si>
    <t>60 Tab.</t>
  </si>
  <si>
    <t>Arete Allflex gde. + bot. x 25 unid</t>
  </si>
  <si>
    <t>OXANTEL GEL</t>
  </si>
  <si>
    <t>10 gr</t>
  </si>
  <si>
    <t>Arete Allflex med + bot. x 25 unid</t>
  </si>
  <si>
    <t>Arete Allflex ov/p. + bot. x 25 unid</t>
  </si>
  <si>
    <t>Collares x 10 cm</t>
  </si>
  <si>
    <t>Collares x 12.5 cm</t>
  </si>
  <si>
    <t>Collares x 15 cm</t>
  </si>
  <si>
    <t>Collares x 20 cm</t>
  </si>
  <si>
    <t>Collares x 25 cm</t>
  </si>
  <si>
    <t>Collares x 30 cm</t>
  </si>
  <si>
    <t xml:space="preserve"> AGROVET MARKET S.A</t>
  </si>
  <si>
    <t>lab</t>
  </si>
  <si>
    <t>produc</t>
  </si>
  <si>
    <t>10 dosis</t>
  </si>
  <si>
    <t>Pro pac adult mini chunk x 15 kg</t>
  </si>
  <si>
    <t>15 Kg</t>
  </si>
  <si>
    <t>Pro pac high performance x 15 kg</t>
  </si>
  <si>
    <t>Pro pac performance puppy x 15 kg</t>
  </si>
  <si>
    <t>Pro pac performance puppy x 3 kg</t>
  </si>
  <si>
    <t>3 Kg</t>
  </si>
  <si>
    <t>Pro pac Performance Puppy x 3kg</t>
  </si>
  <si>
    <t>Pro pac Senior x 15 kg</t>
  </si>
  <si>
    <t>Pro pac Adult lamb meal &amp; rice x 15 kg</t>
  </si>
  <si>
    <t>Pro pac  AdultLamb meal &amp; rice x 3Kg</t>
  </si>
  <si>
    <t>Pro pac Puppy lamb &amp; rice 15 kg</t>
  </si>
  <si>
    <t>Pro Pac Puppy Lamd and Rice x 7.5 kls</t>
  </si>
  <si>
    <t>7.5 Kg</t>
  </si>
  <si>
    <t>Pro pac Puppy Lamb meal &amp; rice x 3Kg</t>
  </si>
  <si>
    <t>Pro pac Low Fat  x 15 kg</t>
  </si>
  <si>
    <t>Pro pac Low Fat x 3Kg</t>
  </si>
  <si>
    <t>Pro pac Large breed adulto x 15 kg</t>
  </si>
  <si>
    <t>Pro pac Large breed puppy x 15 kg</t>
  </si>
  <si>
    <t>Pro pac Small Breed puppy x 15 Kg.</t>
  </si>
  <si>
    <t>Pro pac Small Breed puppy x 3 Kg.</t>
  </si>
  <si>
    <t>Pro Pac Sensitive x 15 kls</t>
  </si>
  <si>
    <t>Sportmix High Energy Adult Chunk x 20 kg</t>
  </si>
  <si>
    <t>20 Kg</t>
  </si>
  <si>
    <t>Sportmix High Energy adult mini Chunk x 20 kg</t>
  </si>
  <si>
    <t>Sportmix Puppy mini morsets x 20 kg</t>
  </si>
  <si>
    <t>Sportmix Large Breed Adult x 20 kg</t>
  </si>
  <si>
    <t>Sportmix Maintenance x 20 kg</t>
  </si>
  <si>
    <t>Sportmix Lamb meal &amp; rice x 18 kg</t>
  </si>
  <si>
    <t>18 Kg</t>
  </si>
  <si>
    <t>Sportmix Biscuit Puppy Variety x 9,07 Kg.</t>
  </si>
  <si>
    <t>9.07 Kg</t>
  </si>
  <si>
    <t>Sportmix Biscuit Medium variety x 9 Kg.</t>
  </si>
  <si>
    <t>9 Kg</t>
  </si>
  <si>
    <t>Spormix High Protein x 20 kg</t>
  </si>
  <si>
    <t>Pro pac Nut r nipz x 425 gr</t>
  </si>
  <si>
    <t>425 Gr.</t>
  </si>
  <si>
    <t>Pro pac Dog jerky stick x 200 gr  ( azul )</t>
  </si>
  <si>
    <t>200 Gr.</t>
  </si>
  <si>
    <t>Pro pac Dog jerky strips x 200 gr  ( roja)</t>
  </si>
  <si>
    <t>Pro pac Dog jerky minis x 200 gr  ( verde )</t>
  </si>
  <si>
    <t>Pro pac Performance Puppy x 800 Grms</t>
  </si>
  <si>
    <t>800 Gr.</t>
  </si>
  <si>
    <t>AMERICAN PETS S.A.C.</t>
  </si>
  <si>
    <t>BASF PERUANA S A</t>
  </si>
  <si>
    <t>ACROBAT MZ</t>
  </si>
  <si>
    <t xml:space="preserve">Caja x 1 Kg </t>
  </si>
  <si>
    <t>BASFERBAM 76WDG</t>
  </si>
  <si>
    <t xml:space="preserve">Bolsa x 500gR </t>
  </si>
  <si>
    <t>BELLIS</t>
  </si>
  <si>
    <t>Fco x 1 Kg.</t>
  </si>
  <si>
    <t>Fco x 250 gr.</t>
  </si>
  <si>
    <t>BELMARK 30</t>
  </si>
  <si>
    <t xml:space="preserve">Fco x 1 Lt </t>
  </si>
  <si>
    <t>BREAK THRU</t>
  </si>
  <si>
    <t>Fco x 1 Lt.</t>
  </si>
  <si>
    <t xml:space="preserve">Fco x 200 ml </t>
  </si>
  <si>
    <t>CANTUS</t>
  </si>
  <si>
    <t>Fco x 100 gr.</t>
  </si>
  <si>
    <t>CASCADE 10</t>
  </si>
  <si>
    <t>CERCOBIN M</t>
  </si>
  <si>
    <t xml:space="preserve">Bolsa x 200gr </t>
  </si>
  <si>
    <t>CONTEST WG</t>
  </si>
  <si>
    <t>Bolsa x 1 Kg</t>
  </si>
  <si>
    <t>Bolsa x 100 gr</t>
  </si>
  <si>
    <t>DANTOTSU</t>
  </si>
  <si>
    <t>Caja x 1 Kg</t>
  </si>
  <si>
    <t>Caja x 200 gr.</t>
  </si>
  <si>
    <t>DITHANE M 45</t>
  </si>
  <si>
    <t xml:space="preserve">Bolsa x 1 Kg  </t>
  </si>
  <si>
    <t>DORMEX</t>
  </si>
  <si>
    <t xml:space="preserve">Galon x 4 Lt </t>
  </si>
  <si>
    <t>FACET SC</t>
  </si>
  <si>
    <t>Fco x 250 ml.</t>
  </si>
  <si>
    <t>FASTAC 10</t>
  </si>
  <si>
    <t xml:space="preserve">Fco x 250 ml </t>
  </si>
  <si>
    <t>FORUM</t>
  </si>
  <si>
    <t>Bolsa x 180 gr.</t>
  </si>
  <si>
    <t>GOAL 2 EC</t>
  </si>
  <si>
    <t xml:space="preserve">Fco x 250 ml. </t>
  </si>
  <si>
    <t>HEADLINE PRO</t>
  </si>
  <si>
    <t>Fco x 1 Lt</t>
  </si>
  <si>
    <t>Fco x 250 ml</t>
  </si>
  <si>
    <t>HERBADOX</t>
  </si>
  <si>
    <t>Galon x 10 Lt</t>
  </si>
  <si>
    <t>HOMAI WP</t>
  </si>
  <si>
    <t xml:space="preserve">Caja x 500gr </t>
  </si>
  <si>
    <t xml:space="preserve">Bolsa x 100 gr </t>
  </si>
  <si>
    <t>JUWEL 10</t>
  </si>
  <si>
    <t>KAPTAN BASF</t>
  </si>
  <si>
    <t>Saco x 20 Kg</t>
  </si>
  <si>
    <t xml:space="preserve">Bolsa x 1 Kg </t>
  </si>
  <si>
    <t>KAYTAR</t>
  </si>
  <si>
    <t xml:space="preserve">Fco x 500 ml </t>
  </si>
  <si>
    <t>KELPAK</t>
  </si>
  <si>
    <t>Balde x 20 LT.</t>
  </si>
  <si>
    <t>KUMULUS DF</t>
  </si>
  <si>
    <t>Saco x 25 Kg</t>
  </si>
  <si>
    <t>LANMARK 90 SP</t>
  </si>
  <si>
    <t>NIMROD</t>
  </si>
  <si>
    <t>NOMAX SC</t>
  </si>
  <si>
    <t>Fco x l Lt</t>
  </si>
  <si>
    <t>Fco x 100 ml</t>
  </si>
  <si>
    <t>OPERA</t>
  </si>
  <si>
    <t>Galon x 5 Lt.</t>
  </si>
  <si>
    <t>ORYSA</t>
  </si>
  <si>
    <t>Bolsa x 114gr.</t>
  </si>
  <si>
    <t>PERFEKTHIONS</t>
  </si>
  <si>
    <t xml:space="preserve">Galon x 5 Lt </t>
  </si>
  <si>
    <t>PIX</t>
  </si>
  <si>
    <t>POLYRAM DF</t>
  </si>
  <si>
    <t>Bolsa x 25 Kg.</t>
  </si>
  <si>
    <t>PROWL 400</t>
  </si>
  <si>
    <t>PROWL H2O</t>
  </si>
  <si>
    <t>QL AGRI 35</t>
  </si>
  <si>
    <t>Balde x 25 Lt.</t>
  </si>
  <si>
    <t>Fco x  1 lt.</t>
  </si>
  <si>
    <t>RESCATE</t>
  </si>
  <si>
    <t xml:space="preserve">Caja x 500 gr </t>
  </si>
  <si>
    <t xml:space="preserve">Caja x 100 gr </t>
  </si>
  <si>
    <t>RHIZOLEX T</t>
  </si>
  <si>
    <t xml:space="preserve">Caja x 200 gr </t>
  </si>
  <si>
    <t>RUGBY</t>
  </si>
  <si>
    <t>Saco x 15 Kg.</t>
  </si>
  <si>
    <t>SALUTHION</t>
  </si>
  <si>
    <t>SERENADE AS</t>
  </si>
  <si>
    <t>Fco x 10 Lt</t>
  </si>
  <si>
    <t>STROBY DF</t>
  </si>
  <si>
    <t xml:space="preserve">Fco x 600 gr </t>
  </si>
  <si>
    <t xml:space="preserve">Fco x 200 gr </t>
  </si>
  <si>
    <t>SUMI 8</t>
  </si>
  <si>
    <t xml:space="preserve">Caja x 250 gr </t>
  </si>
  <si>
    <t>SUNFIRE 240</t>
  </si>
  <si>
    <t>SYSTHANE</t>
  </si>
  <si>
    <t>TRIONA 5</t>
  </si>
  <si>
    <t>Cilindro 210Lt</t>
  </si>
  <si>
    <t>VERISMO</t>
  </si>
  <si>
    <t>Fco x 500 ml.</t>
  </si>
  <si>
    <t>VEXTER</t>
  </si>
  <si>
    <t>VIVANDO</t>
  </si>
  <si>
    <t>GENFAR PERU S.A.</t>
  </si>
  <si>
    <t>Albendazol Garrafa</t>
  </si>
  <si>
    <t>Lt</t>
  </si>
  <si>
    <t>Amitraz 3% PET</t>
  </si>
  <si>
    <t>50  ml.</t>
  </si>
  <si>
    <t>Avidog - Enrofloxac. 25 mg</t>
  </si>
  <si>
    <t>200 tb</t>
  </si>
  <si>
    <t>Baño Seco</t>
  </si>
  <si>
    <t>120 gr</t>
  </si>
  <si>
    <t>Baxin NF</t>
  </si>
  <si>
    <t>20 ml</t>
  </si>
  <si>
    <t>Becortin 2 mg</t>
  </si>
  <si>
    <t>10  ml.</t>
  </si>
  <si>
    <t>20  ml.</t>
  </si>
  <si>
    <t>Boldegan Fco. 5.0%</t>
  </si>
  <si>
    <t>100 ml</t>
  </si>
  <si>
    <t>250 ml</t>
  </si>
  <si>
    <t>Bovisec 5 gr.</t>
  </si>
  <si>
    <t xml:space="preserve"> 4 jer</t>
  </si>
  <si>
    <t>Calcio Magnesio y Fosforo</t>
  </si>
  <si>
    <t>Canicat</t>
  </si>
  <si>
    <t>2   ml</t>
  </si>
  <si>
    <t>5   ml</t>
  </si>
  <si>
    <t>10  ml</t>
  </si>
  <si>
    <t>Cefur 5 %  x 50 ml.</t>
  </si>
  <si>
    <t>Cipermetrina al 15%</t>
  </si>
  <si>
    <t>20  ml</t>
  </si>
  <si>
    <t>Combipen 3.000 Pen+Estrepto</t>
  </si>
  <si>
    <t>Combipen 6.000 Pen+Estrepto</t>
  </si>
  <si>
    <t>Dextrafer-Hierro Dextran Iny.</t>
  </si>
  <si>
    <t>Equide</t>
  </si>
  <si>
    <t>20 gr</t>
  </si>
  <si>
    <t>Exend 3.15</t>
  </si>
  <si>
    <t xml:space="preserve"> 50  ml</t>
  </si>
  <si>
    <t>Fenilbutazona  Iny.</t>
  </si>
  <si>
    <t>Fenol Violeta - Fevigan</t>
  </si>
  <si>
    <t>240 ml</t>
  </si>
  <si>
    <t>Flexogan  Iny.</t>
  </si>
  <si>
    <t>Flexogan  Ung.</t>
  </si>
  <si>
    <t>200 gr</t>
  </si>
  <si>
    <t>Floxaviar al 10 % Gotas</t>
  </si>
  <si>
    <t>Flunixin 50 MG solucion Iny.</t>
  </si>
  <si>
    <t>Fluxiclina (oxitetrac+flunixin)</t>
  </si>
  <si>
    <t>Fosbegan - P + Vitamina B12</t>
  </si>
  <si>
    <t>50  ml</t>
  </si>
  <si>
    <t>250 ml.</t>
  </si>
  <si>
    <t>Gel Dermico</t>
  </si>
  <si>
    <t>30 gr.</t>
  </si>
  <si>
    <t>Ivermectina Sol al 1%</t>
  </si>
  <si>
    <t>200 ml</t>
  </si>
  <si>
    <t>Levamisol Iny. Al  15%</t>
  </si>
  <si>
    <t>Mebendazol susp.</t>
  </si>
  <si>
    <t>Novavit</t>
  </si>
  <si>
    <t xml:space="preserve">Novavit </t>
  </si>
  <si>
    <t>Novavit x 10 ml.</t>
  </si>
  <si>
    <t>10 Fc</t>
  </si>
  <si>
    <t>Optopet 10 ml.</t>
  </si>
  <si>
    <t>12 Fc</t>
  </si>
  <si>
    <t>Oxitetraciclina  Iny.  5%</t>
  </si>
  <si>
    <t>Oxitetraciclina  Iny. 10%</t>
  </si>
  <si>
    <t>Oxitocina Sintetica Sol Iny.</t>
  </si>
  <si>
    <t>10 Fco</t>
  </si>
  <si>
    <t>Parex</t>
  </si>
  <si>
    <t>Penic+Kanamicina - Uderlac</t>
  </si>
  <si>
    <t>Penicilina Benz. x 3.000</t>
  </si>
  <si>
    <t>Penicilina Benz. x 6.000</t>
  </si>
  <si>
    <t>Penicilina Benz. x 9.000</t>
  </si>
  <si>
    <t>Repromin Iny.</t>
  </si>
  <si>
    <t xml:space="preserve">50  ml. </t>
  </si>
  <si>
    <t>Shampoo Medicado</t>
  </si>
  <si>
    <t xml:space="preserve">Sultrax Iny - Trimetrop. Sulfa </t>
  </si>
  <si>
    <t>Vitamult Sol. Oral (Multivitam)</t>
  </si>
  <si>
    <t>INTEROC SOCIEDAD ANONIMA</t>
  </si>
  <si>
    <t>ACTUP 250 WG X 100 GR</t>
  </si>
  <si>
    <t>BELGRAN 600 WG X 100 Gr.</t>
  </si>
  <si>
    <t>BIO ESTAR 2197 X LT</t>
  </si>
  <si>
    <t>BIOESTAR 2197 X 500 ML</t>
  </si>
  <si>
    <t>BIOESTAR2197 X 250 ML</t>
  </si>
  <si>
    <t>CITREX 100 SL x LT</t>
  </si>
  <si>
    <t>COLUMBUS 350 ME X LT</t>
  </si>
  <si>
    <t>COVERT 720 SC X LT</t>
  </si>
  <si>
    <t>CULTIVOL 500 X LT</t>
  </si>
  <si>
    <t>ECTRAN 400 SC + MAXICOVER x 100 ml.</t>
  </si>
  <si>
    <t>ERRASER 757 SG x KG</t>
  </si>
  <si>
    <t>ERRASER 757 SG x  25KG</t>
  </si>
  <si>
    <t>INVICTO 700 WP X 250 GR</t>
  </si>
  <si>
    <t>KELANOVA ZINC x LT.</t>
  </si>
  <si>
    <t>KRAKEN 510WP x 250GR</t>
  </si>
  <si>
    <t>MAXI-COVER 100 CS x LT</t>
  </si>
  <si>
    <t>METRALLA 350 WP X 1 50 GR</t>
  </si>
  <si>
    <t>NUTRI K80 x KG</t>
  </si>
  <si>
    <t>OCAREN 570 EC X 250 ML</t>
  </si>
  <si>
    <t>OCAREN 570 EC X LT</t>
  </si>
  <si>
    <t>OPTIWATER SL x LT</t>
  </si>
  <si>
    <t>PREDOSTAR 250 WP X 300 GR</t>
  </si>
  <si>
    <t>PROCURE 200 EW X 500 ML</t>
  </si>
  <si>
    <t>SIAPTON L x LT.</t>
  </si>
  <si>
    <t>SPONSOR 800 WP X 500 GR</t>
  </si>
  <si>
    <t>SPONSOR 800 WP X KG</t>
  </si>
  <si>
    <t>TERRANOVA FOSFORO x LT</t>
  </si>
  <si>
    <t>TERRANOVA HUMIC PLUS x LT</t>
  </si>
  <si>
    <t>TERRANOVA HUMIC SISTEMA x 20 Lt.</t>
  </si>
  <si>
    <t>TERRANOVA MULTIDEFENSA K x LT</t>
  </si>
  <si>
    <t>TERRANOVA MICROELEMENTOS CA-B-ZN x LT</t>
  </si>
  <si>
    <t>TERRANOVA POTASIO x LT-</t>
  </si>
  <si>
    <t>URKAN 300 SC X 500 ML</t>
  </si>
  <si>
    <t>URKAN 300 SC X LT</t>
  </si>
  <si>
    <t>ZARK x LT</t>
  </si>
  <si>
    <t>LABORATORIOS BIOMONT S.A.</t>
  </si>
  <si>
    <t>5 x 1 Gold  x 1 Lt.</t>
  </si>
  <si>
    <t>5 x 1 Gold  x 250 ml.</t>
  </si>
  <si>
    <t>5 x 1 Gold  x 30 ml.x50 U.</t>
  </si>
  <si>
    <t>5 x 1 Gold  x 500 ml.</t>
  </si>
  <si>
    <t>5 x 1 Ovino (Albend. 5%) x 250 ml</t>
  </si>
  <si>
    <t>5 x 1 Ovino x 1 lt.</t>
  </si>
  <si>
    <t>5 x 1 Ovino x 5 lts.</t>
  </si>
  <si>
    <t>5 x 1 Ovino x 500 ml.</t>
  </si>
  <si>
    <t>5 x 1 Vacuno  x 5 lts.</t>
  </si>
  <si>
    <t>5 x 1 Vacuno  x 500 ml.</t>
  </si>
  <si>
    <t>5 x 1 Vacuno (Albend. 15%)30 mlx50</t>
  </si>
  <si>
    <t>5 x 1 Vacuno x 1 lt.</t>
  </si>
  <si>
    <t>5 x 1 Vacuno x 250 ml.</t>
  </si>
  <si>
    <t>Aumentha ATP x 100 ml</t>
  </si>
  <si>
    <t>Aumentha ATP x 20 ml</t>
  </si>
  <si>
    <t>Aumentha ATP x 250 ml</t>
  </si>
  <si>
    <t>Aumentha ATP x 50 ml</t>
  </si>
  <si>
    <t>Aumentha ATP x 500 ml</t>
  </si>
  <si>
    <t>Bio–C  x 100 ml.</t>
  </si>
  <si>
    <t>Bioflam (Diclofenaco 2.5%) x 100 ml.</t>
  </si>
  <si>
    <t>Bioflam (Diclofenaco 2.5%) x 250 ml.</t>
  </si>
  <si>
    <t>Bioflam (Diclofenaco 2.5%) x 500 ml.</t>
  </si>
  <si>
    <t>Biomec 120 L.A x 20 ml.</t>
  </si>
  <si>
    <t>Biomec 120 L.A x 50 ml.</t>
  </si>
  <si>
    <t>Biomec 120 L.A.x 100 ml.</t>
  </si>
  <si>
    <t>Biomec 120 L.A.x 250 ml.</t>
  </si>
  <si>
    <t>Biomec 120 L.A.x 500 ml.</t>
  </si>
  <si>
    <t>Biomec 120 LA x 10 ml.</t>
  </si>
  <si>
    <t>Biomec Gold 3% LA x 100 ml.</t>
  </si>
  <si>
    <t>Biomec Gold 3% LA x 20 ml.</t>
  </si>
  <si>
    <t>Biomec Gold 3% LA x 250 ml.</t>
  </si>
  <si>
    <t>Biomec Gold 3% LA x 50 ml.</t>
  </si>
  <si>
    <t>Biomicin Super  x 200 gr.</t>
  </si>
  <si>
    <t>Biomicin Super 50 x 10 gr.</t>
  </si>
  <si>
    <t>Biomisil 0.1% x 20 ml.</t>
  </si>
  <si>
    <t>Biomisil 1% x 10 ml.</t>
  </si>
  <si>
    <t>Biomisil 1% x 50 ml.</t>
  </si>
  <si>
    <t>Biomisol ADE ( Lev+ ADE)  x 100 ml</t>
  </si>
  <si>
    <t>Biomisol ADE ( Lev+ ADE)  x 20 ml.</t>
  </si>
  <si>
    <t>Biomisol ADE ( Lev+ ADE)  x 250 ml</t>
  </si>
  <si>
    <t>Biomizona (Oxi./Bencidamida) x 20 ml</t>
  </si>
  <si>
    <t xml:space="preserve">Biomizona (Oxi./Bencidamida) x 50ml    </t>
  </si>
  <si>
    <t>Biomizona Dorada  x 10 ml.</t>
  </si>
  <si>
    <t>Biomizona Dorada  x 100  ml.</t>
  </si>
  <si>
    <t>Biomizona Dorada  x 20 ml.</t>
  </si>
  <si>
    <t>Biomizona Dorada  x 250  ml.</t>
  </si>
  <si>
    <t>Biomizona Dorada  x 50 ml.</t>
  </si>
  <si>
    <t>Biomizona Dorada  x 500  ml.</t>
  </si>
  <si>
    <t>Biomizona(Oxi./Bencidamida) x 100 ml</t>
  </si>
  <si>
    <t>Biomizona(Oxi./Bencidamida) x 250 ml</t>
  </si>
  <si>
    <t>Biomizona(Oxi./Bencidamida) x 500 ml</t>
  </si>
  <si>
    <t>Biotoss x 250 ml.</t>
  </si>
  <si>
    <t>Biotoss x 50 ml.</t>
  </si>
  <si>
    <t>Biovalgina ( Dipirona 50% ) x 250 ml.</t>
  </si>
  <si>
    <t>Biovalgina ( Dipirona 50% ) x 50 ml.</t>
  </si>
  <si>
    <t>Caloi NF  ( AD3E + B12) x 10 ml.</t>
  </si>
  <si>
    <t>Caloi NF  ( AD3E + B12) x 20 ml.</t>
  </si>
  <si>
    <t>Caloi NF( AD3E + B12 ) x 100 ml.</t>
  </si>
  <si>
    <t>Caloi NF( AD3E + B12 ) x 250 ml.</t>
  </si>
  <si>
    <t>Caloi NF( AD3E + B12 ) x 50 ml.</t>
  </si>
  <si>
    <t>Caloi NF( AD3E + B12 ) x 500 ml.</t>
  </si>
  <si>
    <t>Complejo B (electrolitos) 50 x 10 gr.</t>
  </si>
  <si>
    <t>Complejo B (electrolitos) x 1 Kg.</t>
  </si>
  <si>
    <t>Complejo B (electrolitos) x 100 gr.</t>
  </si>
  <si>
    <t>Complex-B x 100 ml.</t>
  </si>
  <si>
    <t>Complex-B x 250 ml.</t>
  </si>
  <si>
    <t>Dexalan x 100 ml.</t>
  </si>
  <si>
    <t>Dexalan x 20 ml.</t>
  </si>
  <si>
    <t>Dexalan x 250 ml.</t>
  </si>
  <si>
    <t>Dexalan x 500 ml.</t>
  </si>
  <si>
    <t>Dextrovitan x 250 ml.</t>
  </si>
  <si>
    <t>Dextrovitan x 500 ml.</t>
  </si>
  <si>
    <t>Diurex x 250 ml.</t>
  </si>
  <si>
    <t>Diurex x 50 ml.</t>
  </si>
  <si>
    <t>Ectobull x 30 ml</t>
  </si>
  <si>
    <t>Ectobull x 900 ml</t>
  </si>
  <si>
    <t>Enrobiot x 100 ml.</t>
  </si>
  <si>
    <t>Enrobiot x 50 ml.</t>
  </si>
  <si>
    <t>Enromax x 100 ml</t>
  </si>
  <si>
    <t>Enromax x 20 ml</t>
  </si>
  <si>
    <t>Enromax x 250 ml</t>
  </si>
  <si>
    <t>Enromax x 50 ml</t>
  </si>
  <si>
    <t>Fertimax ADE x 10 ml.</t>
  </si>
  <si>
    <t>Fertimax ADE x 100 ml.</t>
  </si>
  <si>
    <t>Fertimax ADE x 20 ml.</t>
  </si>
  <si>
    <t>Fertimax ADE x 250 ml.</t>
  </si>
  <si>
    <t>Fertimax ADE x 50 ml.</t>
  </si>
  <si>
    <t>Fertimax ADE x 500 ml.</t>
  </si>
  <si>
    <t>Fluxin x 50 ml.</t>
  </si>
  <si>
    <t>Fosfovit B 12 x 100 ml.</t>
  </si>
  <si>
    <t>Fosfovit B 12 x 250 ml.</t>
  </si>
  <si>
    <t>Fosfovit B 12 x 50 ml.</t>
  </si>
  <si>
    <t>Free Dog x 1 Lt.</t>
  </si>
  <si>
    <t>Free Dog x 125 ml.</t>
  </si>
  <si>
    <t>Free Dog x 250 ml.</t>
  </si>
  <si>
    <t>Free Dog x 45 ml.</t>
  </si>
  <si>
    <t>Hematovit x 100 ml.</t>
  </si>
  <si>
    <t>Hematovit x 250 ml.</t>
  </si>
  <si>
    <t>Hematovit x 50 ml.</t>
  </si>
  <si>
    <t>Hepatín x 100 ml.</t>
  </si>
  <si>
    <t>Hepatín x 20 ml.</t>
  </si>
  <si>
    <t>Hepatín x 250 ml.</t>
  </si>
  <si>
    <t>Lactabien x 12 jer.</t>
  </si>
  <si>
    <t>Lecherin x 500 ml</t>
  </si>
  <si>
    <t>Oralmec Gold x 10 gr.</t>
  </si>
  <si>
    <t>Oralmec Gold x 2 gr.</t>
  </si>
  <si>
    <t>Oralmec Gold x 5 gr.</t>
  </si>
  <si>
    <t>Oralmec Plus  caja x 100 tabs.</t>
  </si>
  <si>
    <t>Oralmec Plus  x  12 tabs.</t>
  </si>
  <si>
    <t>Oralmec Pura Sangre x 8 gr.</t>
  </si>
  <si>
    <t>Plasmol Dorado  x 250 ml.</t>
  </si>
  <si>
    <t>Plasmol Dorado  x 50 ml.</t>
  </si>
  <si>
    <t>PM 7,11  x 100 ml.</t>
  </si>
  <si>
    <t>PM 7,11  x 20 ml.</t>
  </si>
  <si>
    <t>PM 7,11  x 250 ml.</t>
  </si>
  <si>
    <t>PM 7,11  x 50 ml.</t>
  </si>
  <si>
    <t>Profen  1% x 50ml.</t>
  </si>
  <si>
    <t>Secabien x 4 jer.</t>
  </si>
  <si>
    <t>Sulfaquinoxalina x 1 Lt.</t>
  </si>
  <si>
    <t>Sulfaquinoxalina x 250 ml.</t>
  </si>
  <si>
    <t>Sulfatrin x 100 ml</t>
  </si>
  <si>
    <t>Sulfatrin x 20 ml</t>
  </si>
  <si>
    <t>Super L.A x 10 ml.</t>
  </si>
  <si>
    <t>Super L.A. x 100 ml.</t>
  </si>
  <si>
    <t>Super L.A. x 20 ml.</t>
  </si>
  <si>
    <t>Super L.A. x 250 ml.</t>
  </si>
  <si>
    <t>Super L.A. x 50 ml.</t>
  </si>
  <si>
    <t>Tolcox x 1 Lt.</t>
  </si>
  <si>
    <t>Tolcox x 100 ml.</t>
  </si>
  <si>
    <t>Tolcox x 20 ml.</t>
  </si>
  <si>
    <t>Tranquiliss Gotas x 15 ml.</t>
  </si>
  <si>
    <t>Tranquiliss Inyectable x 50 ml.</t>
  </si>
  <si>
    <t>Ultravit (Minerales) 50 x 10 gr.</t>
  </si>
  <si>
    <t>Ultravit (Minerales) x 1 Kg.</t>
  </si>
  <si>
    <t>Ultravit (Minerales) x 100 gr.</t>
  </si>
  <si>
    <t>Vitalán AD3E Forte Oleoso x 100 ml.</t>
  </si>
  <si>
    <t>Vitalan AD3E x 100 ml.</t>
  </si>
  <si>
    <t>Vitalan AD3E x 250 ml.</t>
  </si>
  <si>
    <t>Vitalan AD3E x 50ml.</t>
  </si>
  <si>
    <t>Zolinex 12.5% x 1 lt.</t>
  </si>
  <si>
    <t>Zolinex 12.5% x 250 ml.</t>
  </si>
  <si>
    <t>Zolinex 12+G33.5% x 500 ml.</t>
  </si>
  <si>
    <t>TECNOLOGIA QUIMICA Y COMERCIO A</t>
  </si>
  <si>
    <t>ABONOFOL 11-8-6 1 L</t>
  </si>
  <si>
    <t>ABONOFOL 20-20-20 1 KG</t>
  </si>
  <si>
    <t>ABONOFOL 30-10-10 1 KG</t>
  </si>
  <si>
    <t>ACETHION 75 PS 100 GR</t>
  </si>
  <si>
    <t>ACTARA 25 WG  100 GR</t>
  </si>
  <si>
    <t>ACTIVOL  CJ X 10T</t>
  </si>
  <si>
    <t>ADERAL 1 L</t>
  </si>
  <si>
    <t>ADERAL 20 L</t>
  </si>
  <si>
    <t>ADERAL 250 ML</t>
  </si>
  <si>
    <t>AKIL 24 SL X 1 L</t>
  </si>
  <si>
    <t>AKIL 24 SL X 500 M L</t>
  </si>
  <si>
    <t>ALTO 100 SL X  1 L</t>
  </si>
  <si>
    <t>ALTO 100 SL X  250 ML</t>
  </si>
  <si>
    <t>AMISTAR 50 WG 40 GR</t>
  </si>
  <si>
    <t>AMISTAR TOP X 1 LT</t>
  </si>
  <si>
    <t>AMISTAR TOP X 250 ML.</t>
  </si>
  <si>
    <t>APPLAUD 25 PM 1 KG</t>
  </si>
  <si>
    <t>APPLAUD 25 PM 200 GR</t>
  </si>
  <si>
    <t>APPLAUD 25 PM 500 GR</t>
  </si>
  <si>
    <t>BAZUKA 1 L</t>
  </si>
  <si>
    <t>BAZUKA 20 L</t>
  </si>
  <si>
    <t>BAZUKA 200 L</t>
  </si>
  <si>
    <t>BAZUKA 4 L</t>
  </si>
  <si>
    <t>BIOBIT HP WP 500 GR</t>
  </si>
  <si>
    <t>BIOZYME TF 1 L</t>
  </si>
  <si>
    <t>BIOZYME TF 20 L</t>
  </si>
  <si>
    <t>BIOZYME TF 200 ML</t>
  </si>
  <si>
    <t>BIOZYME TF 500 ML</t>
  </si>
  <si>
    <t>BOTRAN 83 AK 1 KG</t>
  </si>
  <si>
    <t>BOTRAN 83 AK 400 GR</t>
  </si>
  <si>
    <t>CAPORAL 540 EC 1 L</t>
  </si>
  <si>
    <t>CAPORAL 540 EC 250 ML</t>
  </si>
  <si>
    <t>CAPORAL 540 EC 500 ML</t>
  </si>
  <si>
    <t>CARBO FOR 4 FW 1 L</t>
  </si>
  <si>
    <t>CARBO FOR 4 FW 250 ML</t>
  </si>
  <si>
    <t>CARBO FOR 4 FW 500 ML</t>
  </si>
  <si>
    <t>CARBO FOR 75 PM 1 KG</t>
  </si>
  <si>
    <t>CARBO FOR 75 PM 250 GR</t>
  </si>
  <si>
    <t>CIANAMAX 50% X 1 L</t>
  </si>
  <si>
    <t>CIANAMAX 50% X 4 L</t>
  </si>
  <si>
    <t>CYPERKLIN 25 CE 1 L</t>
  </si>
  <si>
    <t>CYPERKLIN 25 CE 250 ML</t>
  </si>
  <si>
    <t>CYPERKLIN 25 CE 500 ML</t>
  </si>
  <si>
    <t>DACONIL X 1 L</t>
  </si>
  <si>
    <t>DETER UP X 1 L</t>
  </si>
  <si>
    <t>DETER UP X 20 L</t>
  </si>
  <si>
    <t>DETER UP X 5 L</t>
  </si>
  <si>
    <t>K-NON 1 L</t>
  </si>
  <si>
    <t>K-NON 250 ML</t>
  </si>
  <si>
    <t>K-NON 500 ML</t>
  </si>
  <si>
    <t>LORPYFOS EC 1 L</t>
  </si>
  <si>
    <t>LORPYFOS EC 250 ML</t>
  </si>
  <si>
    <t>LORPYFOS EC 500 ML</t>
  </si>
  <si>
    <t>MATCH 50 EC  250 ML</t>
  </si>
  <si>
    <t>MATCH 50 EC 1 L</t>
  </si>
  <si>
    <t>MERTECT 500 SC 1 L</t>
  </si>
  <si>
    <t>MERTECT 500 SC 100 ML</t>
  </si>
  <si>
    <t>NALA-T 100 GR</t>
  </si>
  <si>
    <t>ONCOL 40 CE 1 L</t>
  </si>
  <si>
    <t>ONCOL 40 CE 250 ML</t>
  </si>
  <si>
    <t>ONCOL 40 CE 500 ML</t>
  </si>
  <si>
    <t>ORGABIOL 1 L</t>
  </si>
  <si>
    <t>ORGABIOL 250 ML</t>
  </si>
  <si>
    <t>ORGABIOL 5 L</t>
  </si>
  <si>
    <t>ORGABIOL 500 ML</t>
  </si>
  <si>
    <t>ORGA-PHOS 1 L</t>
  </si>
  <si>
    <t>ORGA-PHOS 20 L</t>
  </si>
  <si>
    <t>ORGA-PHOS 5 L</t>
  </si>
  <si>
    <t>PARACHUPADERA 200 GR</t>
  </si>
  <si>
    <t>PATRON 75 WP 70 GR</t>
  </si>
  <si>
    <t>PROCALIM X 100 GR</t>
  </si>
  <si>
    <t>PURARROZ 10 PM X 100G</t>
  </si>
  <si>
    <t>PURARROZ G 25 KG</t>
  </si>
  <si>
    <t>DIAMOND 60 EC 1 L</t>
  </si>
  <si>
    <t>DIATREX 2.5 G 10 KG</t>
  </si>
  <si>
    <t>DIATREX 80% PS 1 KG</t>
  </si>
  <si>
    <t>ENGEO X 1 L</t>
  </si>
  <si>
    <t>ENGEO X 250 ML</t>
  </si>
  <si>
    <t>FERTIL CAB 1 L</t>
  </si>
  <si>
    <t>FERTIL COOPER 1 L</t>
  </si>
  <si>
    <t>FERTIL COOPER 4 L</t>
  </si>
  <si>
    <t>FERTIL MIX  1 KG</t>
  </si>
  <si>
    <t>FERTIL MIX  250 GR</t>
  </si>
  <si>
    <t>FITOKLIN 1 KG</t>
  </si>
  <si>
    <t>FITOKLIN 250 GR</t>
  </si>
  <si>
    <t>FOLIO GOLD 1 L</t>
  </si>
  <si>
    <t>FORDAZIM 5 FW 1 L</t>
  </si>
  <si>
    <t>FORDAZIM 5 FW 250 ML</t>
  </si>
  <si>
    <t>FORDAZIM 5 FW 500 ML</t>
  </si>
  <si>
    <t>GESAPRIM 90 WG 1 KG</t>
  </si>
  <si>
    <t>GLIFOKLIN X 1 L</t>
  </si>
  <si>
    <t>GLIFOKLIN X 20 L</t>
  </si>
  <si>
    <t>GLIFOKLIN X 4 L</t>
  </si>
  <si>
    <t>GRAMOCIL X 1 L</t>
  </si>
  <si>
    <t>GRAMOXONE 1 L</t>
  </si>
  <si>
    <t>GUSADRIN 2.5 PS 1 KG</t>
  </si>
  <si>
    <t>GUSADRIN 2.5 PS 22 KG</t>
  </si>
  <si>
    <t>HACHAZO 600 EC 20 L</t>
  </si>
  <si>
    <t>HACHAZO 600 EC 4 L</t>
  </si>
  <si>
    <t>HACHAZO 600 EC 500 ML</t>
  </si>
  <si>
    <t>HACHE UNO SUPER 1 L</t>
  </si>
  <si>
    <t>HACHE UNO SUPER 500 ML</t>
  </si>
  <si>
    <t>HOJANCHA  20 L</t>
  </si>
  <si>
    <t>HOJANCHA 1 L</t>
  </si>
  <si>
    <t>HORTICOL 1 KG (10 X 100GR)</t>
  </si>
  <si>
    <t>KALIFOL 1 KG</t>
  </si>
  <si>
    <t>KALIFOL PLUS 1 LT</t>
  </si>
  <si>
    <t>KALIFRUT 1 L</t>
  </si>
  <si>
    <t>KARATE ZEON 1 L</t>
  </si>
  <si>
    <t>KARATE ZEON 250 ML</t>
  </si>
  <si>
    <t>KENYO 1 L</t>
  </si>
  <si>
    <t>KENYO 250 ML</t>
  </si>
  <si>
    <t>KLING NITRO 32  X 1 L</t>
  </si>
  <si>
    <t>KLING NITRO 32  X 20 L</t>
  </si>
  <si>
    <t>KLING NITRO 32  X 5 L</t>
  </si>
  <si>
    <t>KLING SILICIO  5 L</t>
  </si>
  <si>
    <t>KLING SILICIO 1 L</t>
  </si>
  <si>
    <t>KLING SILICIO 500 ML</t>
  </si>
  <si>
    <t>KLING TOP 15 KG</t>
  </si>
  <si>
    <t>RADIX X 1 L</t>
  </si>
  <si>
    <t>RADIX X 5 L</t>
  </si>
  <si>
    <t>RADIX X 500 M L</t>
  </si>
  <si>
    <t>REVUS 250 SC X 1 L</t>
  </si>
  <si>
    <t>SCORE 250 EC 1 L</t>
  </si>
  <si>
    <t>SCORE 250 EC 100 ML</t>
  </si>
  <si>
    <t>SCORE 250 EC 250 ML</t>
  </si>
  <si>
    <t>S-KEMATA SL 1 L</t>
  </si>
  <si>
    <t>S-KEMATA SL 20 L</t>
  </si>
  <si>
    <t>S-KEMATA SL 250 ML</t>
  </si>
  <si>
    <t>S-KEMATA SL 500 ML</t>
  </si>
  <si>
    <t>SONATA 1 L</t>
  </si>
  <si>
    <t>SONATA 10 L</t>
  </si>
  <si>
    <t>SPEEDY   500 ML</t>
  </si>
  <si>
    <t>SPEEDY  1L</t>
  </si>
  <si>
    <t>STERMIN 600 SL 19L</t>
  </si>
  <si>
    <t>STERMIN 600 SL 1L</t>
  </si>
  <si>
    <t>STERMIN 600 SL 250 ML</t>
  </si>
  <si>
    <t>STERMIN 600 SL 4L</t>
  </si>
  <si>
    <t>STERMIN 600 SL 500 ML</t>
  </si>
  <si>
    <t>SUPREMO 480SC X 1 L</t>
  </si>
  <si>
    <t>SUPREMO 480SC X 250 ML</t>
  </si>
  <si>
    <t>THRU MASTER 1 L</t>
  </si>
  <si>
    <t>THRU MASTER 100 ML</t>
  </si>
  <si>
    <t>THRU MASTER 250 ML</t>
  </si>
  <si>
    <t>TOPAS 100 EC 1 L</t>
  </si>
  <si>
    <t>TOPAS 100 EC 100 ML</t>
  </si>
  <si>
    <t>TOPAS 100 EC 250 ML</t>
  </si>
  <si>
    <t>TRIO-FOSFOL   1 L</t>
  </si>
  <si>
    <t>TRIO-FOSFOL  4 L</t>
  </si>
  <si>
    <t>TRIPLE "A"  5 L</t>
  </si>
  <si>
    <t>TRIPLE "A" 1 L</t>
  </si>
  <si>
    <t>TRIPLE "A" 250 ML</t>
  </si>
  <si>
    <t>VERTIMEC 1 L</t>
  </si>
  <si>
    <t>VERTIMEC 250 ML</t>
  </si>
  <si>
    <t>CYTOFIX x 1 L.</t>
  </si>
  <si>
    <t>FLOZINA 500 F 1 Lt.</t>
  </si>
  <si>
    <t>FLOZINA 500 F 4 Lt.</t>
  </si>
  <si>
    <t>FUJI ONE 250 ML</t>
  </si>
  <si>
    <t>FUJI ONE 40 CE 1 L</t>
  </si>
  <si>
    <t>FUJI ONE 40 CE 500 ML</t>
  </si>
  <si>
    <t>GLITEC X 1L</t>
  </si>
  <si>
    <t>GLITEC X 4L</t>
  </si>
  <si>
    <t>GLITEC X 20L</t>
  </si>
  <si>
    <t>OLYMPIK EC 1 L</t>
  </si>
  <si>
    <t>PONTIAC X 1 KG</t>
  </si>
  <si>
    <t>RANCHAPAJ 72 PM 1 kg.</t>
  </si>
  <si>
    <t>SHOCKER T 90PS X 100 GR</t>
  </si>
  <si>
    <t>SPIDER 1.8 EC 1 Lt.</t>
  </si>
  <si>
    <t>AGRO KLINGE S.A.</t>
  </si>
  <si>
    <t>ACTELLIC 50 EC</t>
  </si>
  <si>
    <t>Frasco x 1 L.</t>
  </si>
  <si>
    <t>ARTEROL</t>
  </si>
  <si>
    <t>Caja con 2 viales + jeringa y aguja</t>
  </si>
  <si>
    <t>BISMUTO SULFA</t>
  </si>
  <si>
    <t>Bolsa x 100 g.</t>
  </si>
  <si>
    <t>BOMBA 10 EC</t>
  </si>
  <si>
    <t>Frasco x 250 mL.</t>
  </si>
  <si>
    <t>BOMBA 10 PM</t>
  </si>
  <si>
    <t>Envase x 100 g.</t>
  </si>
  <si>
    <t>Envase x 60 g.</t>
  </si>
  <si>
    <t>BOMBA MAX</t>
  </si>
  <si>
    <t>Frasco x 1L.</t>
  </si>
  <si>
    <t>Frasco x 250 ml.</t>
  </si>
  <si>
    <t>CEFTOCIDIN MASTITIS</t>
  </si>
  <si>
    <t>CEFTOCIDIN SECADO</t>
  </si>
  <si>
    <t>D.C. 40-60 EC</t>
  </si>
  <si>
    <t>DEMAND 10 CS</t>
  </si>
  <si>
    <t>Frasco x 60 ml.</t>
  </si>
  <si>
    <t>DESTROYER</t>
  </si>
  <si>
    <t>Sachet x 30 mL.</t>
  </si>
  <si>
    <t>Frasco x 200 mL.</t>
  </si>
  <si>
    <t>Frasco x 500 mL.</t>
  </si>
  <si>
    <t>DESTROYER TF</t>
  </si>
  <si>
    <t>DIANTIC MAX</t>
  </si>
  <si>
    <t>Frasco x 100 mL.</t>
  </si>
  <si>
    <t>EL RUMEN</t>
  </si>
  <si>
    <t>ESTOQUE 12.5 EC</t>
  </si>
  <si>
    <t>ESTOQUE 20 EC</t>
  </si>
  <si>
    <t>Display 1 Frasco x 15 mL.</t>
  </si>
  <si>
    <t>ESTROMBOL</t>
  </si>
  <si>
    <t>Blister de 6 frascos x 10 mL.</t>
  </si>
  <si>
    <t>EXQUAT 50</t>
  </si>
  <si>
    <t>FEBANTEC 10%</t>
  </si>
  <si>
    <t>FEBANTEC 4%</t>
  </si>
  <si>
    <t>Sachet x 10 g.</t>
  </si>
  <si>
    <t>FEBANTEC PLUS</t>
  </si>
  <si>
    <t>Envase x 3.5 L.</t>
  </si>
  <si>
    <t>HEMATEC</t>
  </si>
  <si>
    <t>Frasco x 4 L.</t>
  </si>
  <si>
    <t>Bidón x 20 L.</t>
  </si>
  <si>
    <t>KLERAT BLOQUES</t>
  </si>
  <si>
    <t>Display 12 Env x 50 gr</t>
  </si>
  <si>
    <t>Envase x 500 g.</t>
  </si>
  <si>
    <t>Envase x 10 Kg.</t>
  </si>
  <si>
    <t>KLERAT PELLETS</t>
  </si>
  <si>
    <t>Envase x 25 g.</t>
  </si>
  <si>
    <t>Envase x 250 g.</t>
  </si>
  <si>
    <t>Envase x 1 Kg.</t>
  </si>
  <si>
    <t>NEOGAN D60</t>
  </si>
  <si>
    <t>OXYBAC 20 L.A.</t>
  </si>
  <si>
    <t>Frasco x 20 mL.</t>
  </si>
  <si>
    <t>POLIFON</t>
  </si>
  <si>
    <t>Sobre x 25 g.</t>
  </si>
  <si>
    <t>Sobre x 100 g.</t>
  </si>
  <si>
    <t xml:space="preserve">PREÑATEC </t>
  </si>
  <si>
    <t>Frasco x 50 ml.</t>
  </si>
  <si>
    <t>PULGAFIN POLVO</t>
  </si>
  <si>
    <t>Sobre 50 x 25 g.</t>
  </si>
  <si>
    <t>RANIDE FORTE</t>
  </si>
  <si>
    <t>SARNAVET L.A.</t>
  </si>
  <si>
    <t>Frasco x 50 mL.</t>
  </si>
  <si>
    <t>SARNAVET PASTA</t>
  </si>
  <si>
    <t>Sachet x 60 g.</t>
  </si>
  <si>
    <t>Envase x 200 g.</t>
  </si>
  <si>
    <t>SELLATEAT</t>
  </si>
  <si>
    <t>SINMOS-K</t>
  </si>
  <si>
    <t>Envase x 20 g.</t>
  </si>
  <si>
    <t>SUPERPRO</t>
  </si>
  <si>
    <t xml:space="preserve">Frasco x 50 mL. </t>
  </si>
  <si>
    <t xml:space="preserve">Frasco x 100 mL. </t>
  </si>
  <si>
    <t xml:space="preserve">Frasco x 250 mL. </t>
  </si>
  <si>
    <t xml:space="preserve">Frasco x 500 mL. </t>
  </si>
  <si>
    <t>SUPLAMIN DIFOS</t>
  </si>
  <si>
    <t>Bolsa x 500 g.</t>
  </si>
  <si>
    <t>Balde x 1 Kg.</t>
  </si>
  <si>
    <t>Bolsa x 10 Kg.</t>
  </si>
  <si>
    <t>Balde x 10 Kg.</t>
  </si>
  <si>
    <t>Balde x 20 Kg.</t>
  </si>
  <si>
    <t>SUPLAMIN SAL</t>
  </si>
  <si>
    <t>SUPLAMIN YODO</t>
  </si>
  <si>
    <t>TAMBAC</t>
  </si>
  <si>
    <t>TELL 2% PS</t>
  </si>
  <si>
    <t>Envase x 50 g.</t>
  </si>
  <si>
    <t>TELL 50 EC</t>
  </si>
  <si>
    <t>Displ 1 Fcox35 mL.</t>
  </si>
  <si>
    <t>UBRELINA</t>
  </si>
  <si>
    <t>Frasco x 200 g.</t>
  </si>
  <si>
    <t>Frasco x 400 g.</t>
  </si>
  <si>
    <t>Frasco x 800 g.</t>
  </si>
  <si>
    <t>VERMIX 'S</t>
  </si>
  <si>
    <t>Envase x 4 L.</t>
  </si>
  <si>
    <t>VIGORMAX</t>
  </si>
  <si>
    <t>Frasco x 20 ml.</t>
  </si>
  <si>
    <t>TECNOLOGIA QUIMICA Y COMERCIO S.A. AGRO</t>
  </si>
  <si>
    <t xml:space="preserve">AIKIDO </t>
  </si>
  <si>
    <t>GIBAGRIN</t>
  </si>
  <si>
    <t>Cja x 100 gr.</t>
  </si>
  <si>
    <t>HELMCYRO</t>
  </si>
  <si>
    <t>Sbr x 100 gr.</t>
  </si>
  <si>
    <t>TEBUFORT</t>
  </si>
  <si>
    <t>MONTANA S.A.</t>
  </si>
  <si>
    <t>costo</t>
  </si>
  <si>
    <t>ArtCod</t>
  </si>
  <si>
    <t>PrvCod</t>
  </si>
  <si>
    <t>CodAnt</t>
  </si>
  <si>
    <t>ArtStock</t>
  </si>
  <si>
    <t>ArtStockFac</t>
  </si>
  <si>
    <t>ArtCostoProm</t>
  </si>
  <si>
    <t>ArtStockMax</t>
  </si>
  <si>
    <t>ArtStockMin</t>
  </si>
  <si>
    <t>ArtPeso</t>
  </si>
  <si>
    <t>UniCod</t>
  </si>
  <si>
    <t>ArtFecRegis</t>
  </si>
  <si>
    <t>ArtFecModi</t>
  </si>
  <si>
    <t>Artestado</t>
  </si>
  <si>
    <t>ArtFecVen</t>
  </si>
  <si>
    <t>ArtStockIni</t>
  </si>
  <si>
    <t> AGRO KLINGE S.A.</t>
  </si>
  <si>
    <t xml:space="preserve">AV. LA MOLINA NRO. 1125 DPTO. 201 URB. SAN CESAR II ETAPA LIMA </t>
  </si>
  <si>
    <t>Fredy Herrera</t>
  </si>
  <si>
    <t>true</t>
  </si>
  <si>
    <t>AGROVET MARKET S.A</t>
  </si>
  <si>
    <t>AV. CANADA NRO. 3792 URB. VILLA JARDIN LIMA</t>
  </si>
  <si>
    <t>01-435-2323</t>
  </si>
  <si>
    <t>Alex Espinoza</t>
  </si>
  <si>
    <t>CAL. DELTA NRO. 230 PROV. CONST. DEL CALLAO</t>
  </si>
  <si>
    <t>Sra. Carmen Astudillo</t>
  </si>
  <si>
    <t>BASF PERUANA S.A.</t>
  </si>
  <si>
    <t>AV. OSCAR R BENAVIDES NRO. 5915 Z.I. PQUE INTERNACION PROV. CONST. DEL CALLAO </t>
  </si>
  <si>
    <t>Ing. Oriol Chavez</t>
  </si>
  <si>
    <t>GENFAR S.A.</t>
  </si>
  <si>
    <t>CAL. LOS TELARES NRO. 165 URB. VULCANO (SEPARADORA INDUSTRIAL Y AV. LA MOLINA) LIMA</t>
  </si>
  <si>
    <t>6186100 / 3491495</t>
  </si>
  <si>
    <t>Jose Alanoca</t>
  </si>
  <si>
    <t>GLORIA S.A.</t>
  </si>
  <si>
    <t>AV. REPUBLICA DE PANAMA NRO. 2461 URB. SANTA CATALINA (ENTRE VIA EXPRESA Y REPUBLICA DE PANAMA) LIMA</t>
  </si>
  <si>
    <t>AV. SANTA CRUZ NRO. 875 DPTO. 300 (A MEDIA CDRA. OVALO GUTIERREZ) LIMA</t>
  </si>
  <si>
    <t>511-6145100</t>
  </si>
  <si>
    <t>Victor Begazo</t>
  </si>
  <si>
    <t>Laboratorios Biomont S.A.</t>
  </si>
  <si>
    <t>AV. INDUSTRIAL NRO. 184 URB. LA AURORA (ALT CDRA 1 DE AV LAS TORRES) LIMA</t>
  </si>
  <si>
    <t>Juan Carlos Cornejo Landers</t>
  </si>
  <si>
    <t>LABOSIL SAC.</t>
  </si>
  <si>
    <t>CAL. LOS YUNQUES MZA. B LOTE. 10 URB. IND. INFANTAS LIMA</t>
  </si>
  <si>
    <t>AV. LOS ROSALES NRO. 280 Z.I. ZONA INDUSTRIAL (CARR CENT KM 4.800 OTROS Nº 290-294) LIMA</t>
  </si>
  <si>
    <t>449724-9725</t>
  </si>
  <si>
    <t>Ma. Cinthya Aleman</t>
  </si>
  <si>
    <t>TECNOLOGIA QUIMICA Y COMERCIO S.A. vet</t>
  </si>
  <si>
    <t>AV. SEPARADORA INDUSTRIAL MZA. E LOTE. 12 URB. SANTA RAQUEL 2DA ETAPA LIMA</t>
  </si>
  <si>
    <t>348-1103</t>
  </si>
  <si>
    <t>Doni Nieto</t>
  </si>
  <si>
    <t>TECNOLOGIA QUIMICA Y COMERCIO S.A. agro</t>
  </si>
  <si>
    <t>Jhony Soliz</t>
  </si>
  <si>
    <t>CASAGROVET EL PROGRESO S.R.Ltda.</t>
  </si>
  <si>
    <t>051-321893</t>
  </si>
  <si>
    <t>no</t>
  </si>
  <si>
    <t>CHEMIVAL  S.A.</t>
  </si>
  <si>
    <t>01-5250211</t>
  </si>
  <si>
    <t>NO</t>
  </si>
  <si>
    <t>CORP. MARLUQ EIRL.</t>
  </si>
  <si>
    <t>CORPORACION SCHOMBER S.A.C.</t>
  </si>
  <si>
    <t>01-3260533</t>
  </si>
  <si>
    <t>JESUS PEDRAGLIO</t>
  </si>
  <si>
    <t>CUSA  SAC.</t>
  </si>
  <si>
    <t>CUSA SAC.</t>
  </si>
  <si>
    <t>Disavet Perú EIRL.</t>
  </si>
  <si>
    <t>ESTABLECIMIENTOS AGROPECUARIOS EIRL</t>
  </si>
  <si>
    <t>HULK</t>
  </si>
  <si>
    <t>Establecimientos Agroveterinarios s</t>
  </si>
  <si>
    <t>Hulk Ojeda</t>
  </si>
  <si>
    <t>Eximvet S.A.C.</t>
  </si>
  <si>
    <t>FARMEX S.A.</t>
  </si>
  <si>
    <t>FARMIVET EIRL.</t>
  </si>
  <si>
    <t>Chato Alex</t>
  </si>
  <si>
    <t>01-349-5500</t>
  </si>
  <si>
    <t>Maria Cintya Alemán</t>
  </si>
  <si>
    <t>ORTIZ</t>
  </si>
  <si>
    <t>Graind</t>
  </si>
  <si>
    <t>Hortus</t>
  </si>
  <si>
    <t>HORTUS S.A.</t>
  </si>
  <si>
    <t>Pedro Villena</t>
  </si>
  <si>
    <t>IBITERRA PERU S.R.L.</t>
  </si>
  <si>
    <t>Karen</t>
  </si>
  <si>
    <t>INSTRUMENTAL MEDICO MEJIA  EIRL</t>
  </si>
  <si>
    <t>ni</t>
  </si>
  <si>
    <t>Interoc SA</t>
  </si>
  <si>
    <t>Intradevco</t>
  </si>
  <si>
    <t>Inventario</t>
  </si>
  <si>
    <t>James Brow</t>
  </si>
  <si>
    <t>Jael Blanco Huarachi</t>
  </si>
  <si>
    <t>La Casa de la Balanza EIRL.</t>
  </si>
  <si>
    <t>204269-9 97</t>
  </si>
  <si>
    <t>Laboratorios K.V.D   S.A.</t>
  </si>
  <si>
    <t>Casapai</t>
  </si>
  <si>
    <t>LESCANO VALENCIA AMANDA</t>
  </si>
  <si>
    <t>Amanda</t>
  </si>
  <si>
    <t>Mediquimica SRL.</t>
  </si>
  <si>
    <t>jael</t>
  </si>
  <si>
    <t>NEGESAP EIRL</t>
  </si>
  <si>
    <t>608807-247713</t>
  </si>
  <si>
    <t>NEGOCIOS GENERALES S Y B SRL</t>
  </si>
  <si>
    <t>JORGE S.</t>
  </si>
  <si>
    <t>Nutrition Technological &amp; Associate</t>
  </si>
  <si>
    <t>OTARCRUZ  S.A.</t>
  </si>
  <si>
    <t>car</t>
  </si>
  <si>
    <t>Pharmavet</t>
  </si>
  <si>
    <t>421-5113</t>
  </si>
  <si>
    <t>Agrocomercio</t>
  </si>
  <si>
    <t>ROMI SERVICE E.I.R.L.</t>
  </si>
  <si>
    <t>RUIZ MUÑOZ MARIO</t>
  </si>
  <si>
    <t>Semillera Rosas</t>
  </si>
  <si>
    <t>SOLTAGRO SAC.</t>
  </si>
  <si>
    <t>349-3293</t>
  </si>
  <si>
    <t>Ing. Jorge Zeballos</t>
  </si>
  <si>
    <t>Tecnologia Quimica y Comercio</t>
  </si>
  <si>
    <t>Vecser E.I.R.L.</t>
  </si>
  <si>
    <t>Quique</t>
  </si>
  <si>
    <t>VET SAC.</t>
  </si>
  <si>
    <t>Mario</t>
  </si>
  <si>
    <t>VETCOM S.R.L.</t>
  </si>
  <si>
    <t>xx</t>
  </si>
  <si>
    <t>Zijals</t>
  </si>
  <si>
    <t>ZIJALS Industrias Químicas S.A.C.</t>
  </si>
  <si>
    <t>TECNOLOGIA QUIMICA Y COMERCIO S.A. VET</t>
  </si>
  <si>
    <t>UniDescripcion</t>
  </si>
  <si>
    <t>UniAbrev</t>
  </si>
  <si>
    <t>UniFactor</t>
  </si>
  <si>
    <t>UniSuperior</t>
  </si>
  <si>
    <t>UniEstado</t>
  </si>
  <si>
    <t>UniFecRegis</t>
  </si>
  <si>
    <t>SIN ASIGNAR</t>
  </si>
  <si>
    <t>S/N</t>
  </si>
  <si>
    <t>BOLSA</t>
  </si>
  <si>
    <t>BOL</t>
  </si>
  <si>
    <t>CAJA</t>
  </si>
  <si>
    <t>CAJ</t>
  </si>
  <si>
    <t>DISPLAY</t>
  </si>
  <si>
    <t>DISP</t>
  </si>
  <si>
    <t>FRASCO</t>
  </si>
  <si>
    <t>FCO</t>
  </si>
  <si>
    <t>JERINGA</t>
  </si>
  <si>
    <t>JER</t>
  </si>
  <si>
    <t>SACHET</t>
  </si>
  <si>
    <t>SAC</t>
  </si>
  <si>
    <t>SOBRE</t>
  </si>
  <si>
    <t>SOB</t>
  </si>
  <si>
    <t>UNIDAD</t>
  </si>
  <si>
    <t>UNI</t>
  </si>
  <si>
    <t>BIDON</t>
  </si>
  <si>
    <t>BID</t>
  </si>
  <si>
    <t>CILINDRO</t>
  </si>
  <si>
    <t>CIL</t>
  </si>
  <si>
    <t>GALONERA</t>
  </si>
  <si>
    <t>GAL</t>
  </si>
  <si>
    <t>COJIN</t>
  </si>
  <si>
    <t>COJ</t>
  </si>
  <si>
    <t>SPRAY</t>
  </si>
  <si>
    <t>SPR</t>
  </si>
  <si>
    <t>PIPET</t>
  </si>
  <si>
    <t>PIP</t>
  </si>
  <si>
    <t>CHISQUETE</t>
  </si>
  <si>
    <t>CHI</t>
  </si>
  <si>
    <t>POTE</t>
  </si>
  <si>
    <t>POT</t>
  </si>
  <si>
    <t>BALDE</t>
  </si>
  <si>
    <t>BAL</t>
  </si>
  <si>
    <t>BLISTER</t>
  </si>
  <si>
    <t>BLI</t>
  </si>
  <si>
    <t>Orden</t>
  </si>
  <si>
    <t>BIDÓN</t>
  </si>
  <si>
    <t>CHISGUETE</t>
  </si>
  <si>
    <t>CJA</t>
  </si>
  <si>
    <t>DISPL</t>
  </si>
  <si>
    <t>DOSIS</t>
  </si>
  <si>
    <t>ENVASE</t>
  </si>
  <si>
    <t>FC</t>
  </si>
  <si>
    <t>GALON</t>
  </si>
  <si>
    <t>GR</t>
  </si>
  <si>
    <t>KG</t>
  </si>
  <si>
    <t>LT</t>
  </si>
  <si>
    <t>ML</t>
  </si>
  <si>
    <t>SACO</t>
  </si>
  <si>
    <t>SBR</t>
  </si>
  <si>
    <t>TAB</t>
  </si>
  <si>
    <t>TB</t>
  </si>
  <si>
    <t>UNID</t>
  </si>
  <si>
    <t>produc Present.</t>
  </si>
  <si>
    <t xml:space="preserve">ADRENAVIDA 0.1% Adrenalin  20 ml </t>
  </si>
  <si>
    <t>ADRENAVIDA 0.1% Adrenalin 50 ml.</t>
  </si>
  <si>
    <t xml:space="preserve">AGROGENTA 11  100 ml </t>
  </si>
  <si>
    <t xml:space="preserve">AMINOPLEX FORTE      250 ml </t>
  </si>
  <si>
    <t xml:space="preserve">AMINOPLEX FORTE      500 ml </t>
  </si>
  <si>
    <t xml:space="preserve">AMINOPLEX LIGHT  250 ml </t>
  </si>
  <si>
    <t>AMOXI TABS  10 tab</t>
  </si>
  <si>
    <t>AMOXI TABS  50 tab</t>
  </si>
  <si>
    <t>Aretador Allflex Total Tagger unid</t>
  </si>
  <si>
    <t>Aretador Alternativo Total Tagger unid</t>
  </si>
  <si>
    <t>Arete Allflex gde. + bot. x 25 unid caja</t>
  </si>
  <si>
    <t>Arete Allflex maxi + bot. x 25 unid caja</t>
  </si>
  <si>
    <t>Arete Allflex med + bot. x 25 unid caja</t>
  </si>
  <si>
    <t>Arete Allflex ov/p. + bot. x 25 unid caja</t>
  </si>
  <si>
    <t>ARTROSAMINE 60 Tab.</t>
  </si>
  <si>
    <t>BIOCAN DH+L Diste+Leptosp.  dosis</t>
  </si>
  <si>
    <t>BIOCAN DHPPi+L Dist+Hep+Lar+Lept.  dosis</t>
  </si>
  <si>
    <t>BIOCAN DHPPi+LR (Sextuple)  dosis</t>
  </si>
  <si>
    <t>BIOCAN M PLUS Microspurun  dosis</t>
  </si>
  <si>
    <t>BIOCAN P Parvov  dosis</t>
  </si>
  <si>
    <t>BIOCAN PUPPY Dist+Parvov.  dosis</t>
  </si>
  <si>
    <t>CARPRODYL 100 MG Carprofeno 20 tab</t>
  </si>
  <si>
    <t>CARPRODYL 25 MG  Carprofeno 40 tab</t>
  </si>
  <si>
    <t>CEFA-MILK Forte (Cefalexina)  Jx10 ml</t>
  </si>
  <si>
    <t>Chupon  de Ternero unid</t>
  </si>
  <si>
    <t>CIPRO TABS  250 (Ciprofloxacina)  30 tab</t>
  </si>
  <si>
    <t xml:space="preserve">CLOXANTEL 11 ORAL 250 ml </t>
  </si>
  <si>
    <t xml:space="preserve">CLOXANTEL INY. 10% 250 ml </t>
  </si>
  <si>
    <t>Collares x 10 cm unid</t>
  </si>
  <si>
    <t>Collares x 12.5 cm unid</t>
  </si>
  <si>
    <t>Collares x 15 cm unid</t>
  </si>
  <si>
    <t>Collares x 20 cm unid</t>
  </si>
  <si>
    <t>Collares x 25 cm unid</t>
  </si>
  <si>
    <t>Collares x 30 cm unid</t>
  </si>
  <si>
    <t xml:space="preserve">CURABICHERA KERKUS Spray  400 ml </t>
  </si>
  <si>
    <t xml:space="preserve">Dextrosa + Clor. Calcio 500 ml </t>
  </si>
  <si>
    <t xml:space="preserve">DIURIDE 500   50 ml </t>
  </si>
  <si>
    <t xml:space="preserve">DIURIDE 500  100 ml </t>
  </si>
  <si>
    <t xml:space="preserve">DORMI-XYL 20    10 ml </t>
  </si>
  <si>
    <t xml:space="preserve">ECTOMETHRIN 200   20 ml </t>
  </si>
  <si>
    <t>ECTONIL POUR ON 30 ml</t>
  </si>
  <si>
    <t xml:space="preserve">FENBUTA 200  Fenilbutazona 20% 100 ml </t>
  </si>
  <si>
    <t>FIPRONEX DROP ON  pip.0.67</t>
  </si>
  <si>
    <t xml:space="preserve">FIPRONEX DUO Sp. Fip.0.25%+Pyr. 110 ml </t>
  </si>
  <si>
    <t>GALLOMEC PLUS - Iver+Fenb.+Praz.  50 tab.</t>
  </si>
  <si>
    <t>GALLOMIX - Vitam. Hígado 100 tab</t>
  </si>
  <si>
    <t xml:space="preserve">HEMATOFOS B-12    20 ml </t>
  </si>
  <si>
    <t xml:space="preserve">HEMOSTOP K (Antihemorrágico vasot)   20 ml </t>
  </si>
  <si>
    <t xml:space="preserve">HEMOSTOP K (Antihemorrágico vasot) 50 ml </t>
  </si>
  <si>
    <t xml:space="preserve">IRON-DEX 200 B-12   50 ml </t>
  </si>
  <si>
    <t xml:space="preserve">KET-A-100  20 ml </t>
  </si>
  <si>
    <t xml:space="preserve">METRI-CEF 3   30 ml </t>
  </si>
  <si>
    <t>OTIDERMA-CEF  15 ml</t>
  </si>
  <si>
    <t>OXANTEL GEL 10 gr</t>
  </si>
  <si>
    <t xml:space="preserve">OXYTO-SYNT 10  - Oxitocina  50 ml </t>
  </si>
  <si>
    <t xml:space="preserve">PEN-DUO-STREP 25/20  100 ml </t>
  </si>
  <si>
    <t xml:space="preserve">PEN-DUO-STREP 25/20  250 ml </t>
  </si>
  <si>
    <t xml:space="preserve">PEN-STREP 20/20    50 ml </t>
  </si>
  <si>
    <t xml:space="preserve">PENTA HYPNOL - Pentobarb  50 ml </t>
  </si>
  <si>
    <t>Plumon marcador d/ punta Allflex unid</t>
  </si>
  <si>
    <t xml:space="preserve">QREX  (Ceftiofur) 100 ml </t>
  </si>
  <si>
    <t xml:space="preserve">TOLFEN L.A. 8%   20 ml </t>
  </si>
  <si>
    <t xml:space="preserve">TRI-ABZ 22  500 ml </t>
  </si>
  <si>
    <t>TRIVERFEN 22.2% lt</t>
  </si>
  <si>
    <t xml:space="preserve">TYLO-COMBISONE    20 ml </t>
  </si>
  <si>
    <t xml:space="preserve">ULTRAMETRIN 600  100 ml </t>
  </si>
  <si>
    <t xml:space="preserve">VENTOCARDYL-Heptam+diprofil.  50 ml </t>
  </si>
  <si>
    <t xml:space="preserve">V-TROPIN 0.3%   20 ml </t>
  </si>
  <si>
    <t xml:space="preserve">CYTOFIX x 1 L. </t>
  </si>
  <si>
    <t xml:space="preserve">FLOZINA 500 F 1 Lt. </t>
  </si>
  <si>
    <t xml:space="preserve">FLOZINA 500 F 4 Lt. </t>
  </si>
  <si>
    <t xml:space="preserve">FUJI ONE 250 ML </t>
  </si>
  <si>
    <t xml:space="preserve">FUJI ONE 40 CE 1 L </t>
  </si>
  <si>
    <t xml:space="preserve">FUJI ONE 40 CE 500 ML </t>
  </si>
  <si>
    <t xml:space="preserve">GLITEC X 1L </t>
  </si>
  <si>
    <t xml:space="preserve">GLITEC X 4L </t>
  </si>
  <si>
    <t xml:space="preserve">GLITEC X 20L </t>
  </si>
  <si>
    <t xml:space="preserve">OLYMPIK EC 1 L </t>
  </si>
  <si>
    <t xml:space="preserve">PONTIAC X 1 KG </t>
  </si>
  <si>
    <t xml:space="preserve">RANCHAPAJ 72 PM 1 kg. </t>
  </si>
  <si>
    <t xml:space="preserve">SHOCKER T 90PS X 100 GR </t>
  </si>
  <si>
    <t xml:space="preserve">SPIDER 1.8 EC 1 Lt. </t>
  </si>
  <si>
    <t xml:space="preserve">ACROBAT MZ Caja x 1 Kg </t>
  </si>
  <si>
    <t>BELLIS Fco x 1 Kg.</t>
  </si>
  <si>
    <t>BELLIS Fco x 250 gr.</t>
  </si>
  <si>
    <t xml:space="preserve">BELMARK 30 Fco x 1 Lt </t>
  </si>
  <si>
    <t>BREAK THRU Fco x 1 Lt.</t>
  </si>
  <si>
    <t xml:space="preserve">BREAK THRU Fco x 200 ml </t>
  </si>
  <si>
    <t>CANTUS Fco x 1 Kg.</t>
  </si>
  <si>
    <t>CANTUS Fco x 100 gr.</t>
  </si>
  <si>
    <t xml:space="preserve">CASCADE 10 Fco x 1 Lt </t>
  </si>
  <si>
    <t xml:space="preserve">CERCOBIN M Caja x 1 Kg </t>
  </si>
  <si>
    <t xml:space="preserve">CERCOBIN M Bolsa x 200gr </t>
  </si>
  <si>
    <t>CONTEST WG Bolsa x 1 Kg</t>
  </si>
  <si>
    <t>CONTEST WG Bolsa x 100 gr</t>
  </si>
  <si>
    <t>DANTOTSU Caja x 1 Kg</t>
  </si>
  <si>
    <t>DANTOTSU Caja x 200 gr.</t>
  </si>
  <si>
    <t xml:space="preserve">DITHANE M 45 Bolsa x 1 Kg  </t>
  </si>
  <si>
    <t xml:space="preserve">DORMEX Galon x 4 Lt </t>
  </si>
  <si>
    <t xml:space="preserve">DORMEX Fco x 1 Lt </t>
  </si>
  <si>
    <t>FACET SC Fco x 1 Lt.</t>
  </si>
  <si>
    <t>FACET SC Fco x 250 ml.</t>
  </si>
  <si>
    <t xml:space="preserve">FASTAC 10 Fco x 1 Lt </t>
  </si>
  <si>
    <t xml:space="preserve">FASTAC 10 Fco x 250 ml </t>
  </si>
  <si>
    <t>FORUM Bolsa x 180 gr.</t>
  </si>
  <si>
    <t xml:space="preserve">GOAL 2 EC Fco x 1 Lt </t>
  </si>
  <si>
    <t xml:space="preserve">GOAL 2 EC Fco x 250 ml. </t>
  </si>
  <si>
    <t>HEADLINE PRO Fco x 1 Lt</t>
  </si>
  <si>
    <t>HEADLINE PRO Fco x 250 ml</t>
  </si>
  <si>
    <t>HERBADOX Galon x 10 Lt</t>
  </si>
  <si>
    <t xml:space="preserve">HERBADOX Fco x 1 Lt </t>
  </si>
  <si>
    <t xml:space="preserve">HOMAI WP Caja x 500gr </t>
  </si>
  <si>
    <t xml:space="preserve">HOMAI WP Bolsa x 100 gr </t>
  </si>
  <si>
    <t>JUWEL 10 Fco x 1 Lt.</t>
  </si>
  <si>
    <t>KAPTAN BASF Saco x 20 Kg</t>
  </si>
  <si>
    <t xml:space="preserve">KAPTAN BASF Bolsa x 1 Kg </t>
  </si>
  <si>
    <t xml:space="preserve">KAYTAR Fco x 1 Lt </t>
  </si>
  <si>
    <t xml:space="preserve">KAYTAR Fco x 500 ml </t>
  </si>
  <si>
    <t>KELPAK Balde x 20 LT.</t>
  </si>
  <si>
    <t>KELPAK Fco x 1 Lt</t>
  </si>
  <si>
    <t>KUMULUS DF Saco x 25 Kg</t>
  </si>
  <si>
    <t xml:space="preserve">KUMULUS DF Bolsa x 1 Kg </t>
  </si>
  <si>
    <t>LANMARK 90 SP Bolsa x 100 gr</t>
  </si>
  <si>
    <t xml:space="preserve">NIMROD Fco x 1 Lt </t>
  </si>
  <si>
    <t>NOMAX SC Fco x l Lt</t>
  </si>
  <si>
    <t>NOMAX SC Fco x 100 ml</t>
  </si>
  <si>
    <t>OPERA Galon x 5 Lt.</t>
  </si>
  <si>
    <t>OPERA Fco x 1 Lt.</t>
  </si>
  <si>
    <t>OPERA Fco x 250 ml</t>
  </si>
  <si>
    <t>ORYSA Bolsa x 114gr.</t>
  </si>
  <si>
    <t>ORYSA Galon x 10 Lt</t>
  </si>
  <si>
    <t xml:space="preserve">PERFEKTHIONS Galon x 5 Lt </t>
  </si>
  <si>
    <t xml:space="preserve">PERFEKTHIONS Fco x 1 Lt </t>
  </si>
  <si>
    <t xml:space="preserve">PERFEKTHIONS Fco x 500 ml </t>
  </si>
  <si>
    <t xml:space="preserve">PIX Galon x 5 Lt </t>
  </si>
  <si>
    <t xml:space="preserve">PIX Fco x 1 Lt </t>
  </si>
  <si>
    <t xml:space="preserve">PIX Fco x 500 ml </t>
  </si>
  <si>
    <t>POLYRAM DF Bolsa x 25 Kg.</t>
  </si>
  <si>
    <t xml:space="preserve">POLYRAM DF Bolsa x 1 Kg </t>
  </si>
  <si>
    <t xml:space="preserve">PROWL 400 Fco x 1 Lt </t>
  </si>
  <si>
    <t>PROWL H2O Fco x 1 Lt</t>
  </si>
  <si>
    <t>PROWL H2O Galon x 10 Lt</t>
  </si>
  <si>
    <t>QL AGRI 35 Balde x 25 Lt.</t>
  </si>
  <si>
    <t>QL AGRI 35 Galon x 5 Lt.</t>
  </si>
  <si>
    <t>QL AGRI 35 Fco x  1 lt.</t>
  </si>
  <si>
    <t xml:space="preserve">RESCATE Caja x 500 gr </t>
  </si>
  <si>
    <t xml:space="preserve">RESCATE Caja x 100 gr </t>
  </si>
  <si>
    <t xml:space="preserve">RHIZOLEX T Caja x 500 gr </t>
  </si>
  <si>
    <t xml:space="preserve">RHIZOLEX T Caja x 200 gr </t>
  </si>
  <si>
    <t>RUGBY Saco x 15 Kg.</t>
  </si>
  <si>
    <t xml:space="preserve">SALUTHION Fco x 1 Lt </t>
  </si>
  <si>
    <t xml:space="preserve">SALUTHION Fco x 250 ml </t>
  </si>
  <si>
    <t>SERENADE AS Fco x 10 Lt</t>
  </si>
  <si>
    <t>SERENADE AS Fco x 1 Lt</t>
  </si>
  <si>
    <t xml:space="preserve">STROBY DF Fco x 600 gr </t>
  </si>
  <si>
    <t xml:space="preserve">STROBY DF Fco x 200 gr </t>
  </si>
  <si>
    <t xml:space="preserve">SUMI 8 Caja x 500 gr </t>
  </si>
  <si>
    <t xml:space="preserve">SUMI 8 Caja x 250 gr </t>
  </si>
  <si>
    <t xml:space="preserve">SUNFIRE 240 Fco x 1 Lt </t>
  </si>
  <si>
    <t xml:space="preserve">SUNFIRE 240 Fco x 250 ml </t>
  </si>
  <si>
    <t xml:space="preserve">SYSTHANE Caja x 250 gr </t>
  </si>
  <si>
    <t xml:space="preserve">SYSTHANE Caja x 100 gr </t>
  </si>
  <si>
    <t>TRIONA 5 Cilindro 210Lt</t>
  </si>
  <si>
    <t xml:space="preserve">TRIONA 5 Galon x 4 Lt </t>
  </si>
  <si>
    <t>VERISMO Fco x 1 Lt</t>
  </si>
  <si>
    <t>VERISMO Fco x 500 ml.</t>
  </si>
  <si>
    <t>VEXTER Fco x 1 Lt.</t>
  </si>
  <si>
    <t>VIVANDO Fco x 1 Lt.</t>
  </si>
  <si>
    <t>Albendazol Garrafa Lt</t>
  </si>
  <si>
    <t>Amitraz 3% PET 50  ml.</t>
  </si>
  <si>
    <t>Avidog - Enrofloxac. 25 mg 200 tb</t>
  </si>
  <si>
    <t>Baño Seco 120 gr</t>
  </si>
  <si>
    <t>Baxin NF 20 ml</t>
  </si>
  <si>
    <t>Becortin 2 mg 10  ml.</t>
  </si>
  <si>
    <t>Becortin 2 mg 20  ml.</t>
  </si>
  <si>
    <t>Boldegan Fco. 5.0% 10  ml.</t>
  </si>
  <si>
    <t>Boldegan Fco. 5.0% 50  ml.</t>
  </si>
  <si>
    <t>Boldegan Fco. 5.0% 100 ml</t>
  </si>
  <si>
    <t>Boldegan Fco. 5.0% 250 ml</t>
  </si>
  <si>
    <t>Bovisec 5 gr.  4 jer</t>
  </si>
  <si>
    <t>Calcio Magnesio y Fosforo 500 ml</t>
  </si>
  <si>
    <t>Canicat 2   ml</t>
  </si>
  <si>
    <t>Canicat 5   ml</t>
  </si>
  <si>
    <t>Canicat 10  ml</t>
  </si>
  <si>
    <t>Cefur 5 %  x 50 ml. 50  ml.</t>
  </si>
  <si>
    <t>Cipermetrina al 15% 20  ml</t>
  </si>
  <si>
    <t>Cipermetrina al 15% Lt</t>
  </si>
  <si>
    <t>Combipen 3.000 Pen+Estrepto 10  ml.</t>
  </si>
  <si>
    <t>Combipen 6.000 Pen+Estrepto 20  ml.</t>
  </si>
  <si>
    <t>Dextrafer-Hierro Dextran Iny. 10  ml.</t>
  </si>
  <si>
    <t>Dextrafer-Hierro Dextran Iny. 50  ml.</t>
  </si>
  <si>
    <t>Equide 20 gr</t>
  </si>
  <si>
    <t>Exend 3.15  50  ml</t>
  </si>
  <si>
    <t>Fenilbutazona  Iny. 20  ml.</t>
  </si>
  <si>
    <t>Fenol Violeta - Fevigan 240 ml</t>
  </si>
  <si>
    <t>Flexogan  Iny. 50  ml.</t>
  </si>
  <si>
    <t>Flexogan  Ung. 200 gr</t>
  </si>
  <si>
    <t>Floxaviar al 10 % Gotas 10  ml</t>
  </si>
  <si>
    <t>Flunixin 50 MG solucion Iny. 10  ml.</t>
  </si>
  <si>
    <t>Flunixin 50 MG solucion Iny. 50  ml.</t>
  </si>
  <si>
    <t>Fluxiclina (oxitetrac+flunixin) 50  ml.</t>
  </si>
  <si>
    <t>Fluxiclina (oxitetrac+flunixin) 100 ml</t>
  </si>
  <si>
    <t>Fosbegan - P + Vitamina B12 50  ml</t>
  </si>
  <si>
    <t>Fosbegan - P + Vitamina B12 100 ml</t>
  </si>
  <si>
    <t>Fosbegan - P + Vitamina B12 250 ml.</t>
  </si>
  <si>
    <t>Gel Dermico 30 gr.</t>
  </si>
  <si>
    <t>Ivermectina Sol al 1% 20  ml.</t>
  </si>
  <si>
    <t>Ivermectina Sol al 1% 50  ml</t>
  </si>
  <si>
    <t>Ivermectina Sol al 1% 200 ml</t>
  </si>
  <si>
    <t>Ivermectina Sol al 1% 500 ml</t>
  </si>
  <si>
    <t>Levamisol Iny. Al  15% 100 ml</t>
  </si>
  <si>
    <t>Mebendazol susp. 20  ml.</t>
  </si>
  <si>
    <t>Novavit 50  ml</t>
  </si>
  <si>
    <t>Novavit 100 ml</t>
  </si>
  <si>
    <t>Novavit  250 ml</t>
  </si>
  <si>
    <t>Novavit x 10 ml. 10 Fc</t>
  </si>
  <si>
    <t>Optopet 10 ml. 12 Fc</t>
  </si>
  <si>
    <t>Oxitetraciclina  Iny.  5% 10  ml</t>
  </si>
  <si>
    <t>Oxitetraciclina  Iny.  5% 50  ml.</t>
  </si>
  <si>
    <t>Oxitetraciclina  Iny.  5% 100 ml</t>
  </si>
  <si>
    <t>Oxitetraciclina  Iny.  5% 250 ml</t>
  </si>
  <si>
    <t>Oxitetraciclina  Iny.  5% 500 ml</t>
  </si>
  <si>
    <t>Oxitetraciclina  Iny. 10% 10  ml</t>
  </si>
  <si>
    <t>Oxitetraciclina  Iny. 10% 50  ml</t>
  </si>
  <si>
    <t>Oxitetraciclina  Iny. 10% 100 ml</t>
  </si>
  <si>
    <t>Oxitetraciclina  Iny. 10% 250 ml</t>
  </si>
  <si>
    <t>Oxitetraciclina  Iny. 10% 500 ml</t>
  </si>
  <si>
    <t>Oxitocina Sintetica Sol Iny. 10 Fco</t>
  </si>
  <si>
    <t>Parex 10 Fc</t>
  </si>
  <si>
    <t>Penic+Kanamicina - Uderlac 10  ml</t>
  </si>
  <si>
    <t>Penicilina Benz. x 3.000 10  ml.</t>
  </si>
  <si>
    <t>Penicilina Benz. x 6.000 20  ml.</t>
  </si>
  <si>
    <t xml:space="preserve">Repromin Iny. 50  ml. </t>
  </si>
  <si>
    <t>Repromin Iny. 250 ml</t>
  </si>
  <si>
    <t>Shampoo Medicado 250 ml</t>
  </si>
  <si>
    <t>Shampoo Medicado 1 Lt.</t>
  </si>
  <si>
    <t>Sultrax Iny - Trimetrop. Sulfa  10  ml.</t>
  </si>
  <si>
    <t xml:space="preserve">Sultrax Iny - Trimetrop. Sulfa  50  ml. </t>
  </si>
  <si>
    <t>Sultrax Iny - Trimetrop. Sulfa  100 ml</t>
  </si>
  <si>
    <t>Vitamult Sol. Oral (Multivitam) 100 ml</t>
  </si>
  <si>
    <t>Vitamult Sol. Oral (Multivitam) Lt</t>
  </si>
  <si>
    <t xml:space="preserve">ACTUP 250 WG X 100 GR </t>
  </si>
  <si>
    <t xml:space="preserve">BELGRAN 600 WG X 100 Gr. </t>
  </si>
  <si>
    <t xml:space="preserve">BIO ESTAR 2197 X LT </t>
  </si>
  <si>
    <t xml:space="preserve">BIOESTAR 2197 X 500 ML </t>
  </si>
  <si>
    <t xml:space="preserve">BIOESTAR2197 X 250 ML </t>
  </si>
  <si>
    <t xml:space="preserve">CITREX 100 SL x LT </t>
  </si>
  <si>
    <t xml:space="preserve">COLUMBUS 350 ME X LT </t>
  </si>
  <si>
    <t xml:space="preserve">COVERT 720 SC X LT </t>
  </si>
  <si>
    <t xml:space="preserve">CULTIVOL 500 X LT </t>
  </si>
  <si>
    <t xml:space="preserve">ECTRAN 400 SC + MAXICOVER x 100 ml. </t>
  </si>
  <si>
    <t xml:space="preserve">ERRASER 757 SG x  25KG </t>
  </si>
  <si>
    <t xml:space="preserve">ERRASER 757 SG x KG </t>
  </si>
  <si>
    <t xml:space="preserve">INVICTO 700 WP X 250 GR </t>
  </si>
  <si>
    <t xml:space="preserve">KELANOVA ZINC x LT. </t>
  </si>
  <si>
    <t xml:space="preserve">KRAKEN 510WP x 250GR </t>
  </si>
  <si>
    <t xml:space="preserve">MAXI-COVER 100 CS x LT </t>
  </si>
  <si>
    <t xml:space="preserve">METRALLA 350 WP X 1 50 GR </t>
  </si>
  <si>
    <t xml:space="preserve">NUTRI K80 x KG </t>
  </si>
  <si>
    <t xml:space="preserve">OCAREN 570 EC X 250 ML </t>
  </si>
  <si>
    <t xml:space="preserve">OCAREN 570 EC X LT </t>
  </si>
  <si>
    <t xml:space="preserve">OPTIWATER SL x LT </t>
  </si>
  <si>
    <t xml:space="preserve">PREDOSTAR 250 WP X 300 GR </t>
  </si>
  <si>
    <t xml:space="preserve">PROCURE 200 EW X 500 ML </t>
  </si>
  <si>
    <t xml:space="preserve">SIAPTON L x LT. </t>
  </si>
  <si>
    <t xml:space="preserve">SPONSOR 800 WP X 500 GR </t>
  </si>
  <si>
    <t xml:space="preserve">SPONSOR 800 WP X KG </t>
  </si>
  <si>
    <t xml:space="preserve">TERRANOVA FOSFORO x LT </t>
  </si>
  <si>
    <t xml:space="preserve">TERRANOVA HUMIC PLUS x LT </t>
  </si>
  <si>
    <t xml:space="preserve">TERRANOVA HUMIC SISTEMA x 20 Lt. </t>
  </si>
  <si>
    <t xml:space="preserve">TERRANOVA MICROELEMENTOS CA-B-ZN x LT </t>
  </si>
  <si>
    <t xml:space="preserve">TERRANOVA MULTIDEFENSA K x LT </t>
  </si>
  <si>
    <t xml:space="preserve">TERRANOVA POTASIO x LT- </t>
  </si>
  <si>
    <t xml:space="preserve">URKAN 300 SC X 500 ML </t>
  </si>
  <si>
    <t xml:space="preserve">URKAN 300 SC X LT </t>
  </si>
  <si>
    <t xml:space="preserve">ZARK x LT </t>
  </si>
  <si>
    <t xml:space="preserve">5 x 1 Gold  x 1 Lt. </t>
  </si>
  <si>
    <t xml:space="preserve">5 x 1 Gold  x 250 ml. </t>
  </si>
  <si>
    <t xml:space="preserve">5 x 1 Gold  x 30 ml.x50 U. </t>
  </si>
  <si>
    <t xml:space="preserve">5 x 1 Gold  x 500 ml. </t>
  </si>
  <si>
    <t xml:space="preserve">5 x 1 Ovino (Albend. 5%) x 250 ml </t>
  </si>
  <si>
    <t xml:space="preserve">5 x 1 Ovino x 1 lt. </t>
  </si>
  <si>
    <t xml:space="preserve">5 x 1 Ovino x 5 lts. </t>
  </si>
  <si>
    <t xml:space="preserve">5 x 1 Ovino x 500 ml. </t>
  </si>
  <si>
    <t xml:space="preserve">5 x 1 Vacuno  x 5 lts. </t>
  </si>
  <si>
    <t xml:space="preserve">5 x 1 Vacuno  x 500 ml. </t>
  </si>
  <si>
    <t xml:space="preserve">5 x 1 Vacuno (Albend. 15%)30 mlx50 </t>
  </si>
  <si>
    <t xml:space="preserve">5 x 1 Vacuno x 1 lt. </t>
  </si>
  <si>
    <t xml:space="preserve">5 x 1 Vacuno x 250 ml. </t>
  </si>
  <si>
    <t xml:space="preserve">Aumentha ATP x 100 ml </t>
  </si>
  <si>
    <t xml:space="preserve">Aumentha ATP x 20 ml </t>
  </si>
  <si>
    <t xml:space="preserve">Aumentha ATP x 250 ml </t>
  </si>
  <si>
    <t xml:space="preserve">Aumentha ATP x 50 ml </t>
  </si>
  <si>
    <t xml:space="preserve">Aumentha ATP x 500 ml </t>
  </si>
  <si>
    <t xml:space="preserve">Bio–C  x 100 ml. </t>
  </si>
  <si>
    <t xml:space="preserve">Bioflam (Diclofenaco 2.5%) x 100 ml. </t>
  </si>
  <si>
    <t xml:space="preserve">Bioflam (Diclofenaco 2.5%) x 250 ml. </t>
  </si>
  <si>
    <t xml:space="preserve">Bioflam (Diclofenaco 2.5%) x 500 ml. </t>
  </si>
  <si>
    <t xml:space="preserve">Biomec 120 L.A x 20 ml. </t>
  </si>
  <si>
    <t xml:space="preserve">Biomec 120 L.A x 50 ml. </t>
  </si>
  <si>
    <t xml:space="preserve">Biomec 120 L.A.x 100 ml. </t>
  </si>
  <si>
    <t xml:space="preserve">Biomec 120 L.A.x 250 ml. </t>
  </si>
  <si>
    <t xml:space="preserve">Biomec 120 L.A.x 500 ml. </t>
  </si>
  <si>
    <t xml:space="preserve">Biomec 120 LA x 10 ml. </t>
  </si>
  <si>
    <t xml:space="preserve">Biomec Gold 3% LA x 100 ml. </t>
  </si>
  <si>
    <t xml:space="preserve">Biomec Gold 3% LA x 20 ml. </t>
  </si>
  <si>
    <t xml:space="preserve">Biomec Gold 3% LA x 250 ml. </t>
  </si>
  <si>
    <t xml:space="preserve">Biomec Gold 3% LA x 50 ml. </t>
  </si>
  <si>
    <t xml:space="preserve">Biomicin Super  x 200 gr. </t>
  </si>
  <si>
    <t xml:space="preserve">Biomicin Super 50 x 10 gr. </t>
  </si>
  <si>
    <t xml:space="preserve">Biomisil 0.1% x 20 ml. </t>
  </si>
  <si>
    <t xml:space="preserve">Biomisil 1% x 10 ml. </t>
  </si>
  <si>
    <t xml:space="preserve">Biomisil 1% x 50 ml. </t>
  </si>
  <si>
    <t xml:space="preserve">Biomisol ADE ( Lev+ ADE)  x 100 ml </t>
  </si>
  <si>
    <t xml:space="preserve">Biomisol ADE ( Lev+ ADE)  x 20 ml. </t>
  </si>
  <si>
    <t xml:space="preserve">Biomisol ADE ( Lev+ ADE)  x 250 ml </t>
  </si>
  <si>
    <t xml:space="preserve">Biomizona (Oxi./Bencidamida) x 20 ml </t>
  </si>
  <si>
    <t xml:space="preserve">Biomizona (Oxi./Bencidamida) x 50ml     </t>
  </si>
  <si>
    <t xml:space="preserve">Biomizona Dorada  x 10 ml. </t>
  </si>
  <si>
    <t xml:space="preserve">Biomizona Dorada  x 100  ml. </t>
  </si>
  <si>
    <t xml:space="preserve">Biomizona Dorada  x 20 ml. </t>
  </si>
  <si>
    <t xml:space="preserve">Biomizona Dorada  x 250  ml. </t>
  </si>
  <si>
    <t xml:space="preserve">Biomizona Dorada  x 50 ml. </t>
  </si>
  <si>
    <t xml:space="preserve">Biomizona Dorada  x 500  ml. </t>
  </si>
  <si>
    <t xml:space="preserve">Biomizona(Oxi./Bencidamida) x 100 ml </t>
  </si>
  <si>
    <t xml:space="preserve">Biomizona(Oxi./Bencidamida) x 250 ml </t>
  </si>
  <si>
    <t xml:space="preserve">Biomizona(Oxi./Bencidamida) x 500 ml </t>
  </si>
  <si>
    <t xml:space="preserve">Biotoss x 250 ml. </t>
  </si>
  <si>
    <t xml:space="preserve">Biotoss x 50 ml. </t>
  </si>
  <si>
    <t xml:space="preserve">Biovalgina ( Dipirona 50% ) x 250 ml. </t>
  </si>
  <si>
    <t xml:space="preserve">Biovalgina ( Dipirona 50% ) x 50 ml. </t>
  </si>
  <si>
    <t xml:space="preserve">Caloi NF  ( AD3E + B12) x 10 ml. </t>
  </si>
  <si>
    <t xml:space="preserve">Caloi NF  ( AD3E + B12) x 20 ml. </t>
  </si>
  <si>
    <t xml:space="preserve">Caloi NF( AD3E + B12 ) x 100 ml. </t>
  </si>
  <si>
    <t xml:space="preserve">Caloi NF( AD3E + B12 ) x 250 ml. </t>
  </si>
  <si>
    <t xml:space="preserve">Caloi NF( AD3E + B12 ) x 50 ml. </t>
  </si>
  <si>
    <t xml:space="preserve">Caloi NF( AD3E + B12 ) x 500 ml. </t>
  </si>
  <si>
    <t xml:space="preserve">Complejo B (electrolitos) 50 x 10 gr. </t>
  </si>
  <si>
    <t xml:space="preserve">Complejo B (electrolitos) x 1 Kg. </t>
  </si>
  <si>
    <t xml:space="preserve">Complejo B (electrolitos) x 100 gr. </t>
  </si>
  <si>
    <t xml:space="preserve">Complex-B x 100 ml. </t>
  </si>
  <si>
    <t xml:space="preserve">Complex-B x 250 ml. </t>
  </si>
  <si>
    <t xml:space="preserve">Dexalan x 100 ml. </t>
  </si>
  <si>
    <t xml:space="preserve">Dexalan x 20 ml. </t>
  </si>
  <si>
    <t xml:space="preserve">Dexalan x 250 ml. </t>
  </si>
  <si>
    <t xml:space="preserve">Dexalan x 500 ml. </t>
  </si>
  <si>
    <t xml:space="preserve">Dextrovitan x 250 ml. </t>
  </si>
  <si>
    <t xml:space="preserve">Dextrovitan x 500 ml. </t>
  </si>
  <si>
    <t xml:space="preserve">Diurex x 250 ml. </t>
  </si>
  <si>
    <t xml:space="preserve">Diurex x 50 ml. </t>
  </si>
  <si>
    <t xml:space="preserve">Ectobull x 30 ml </t>
  </si>
  <si>
    <t xml:space="preserve">Ectobull x 900 ml </t>
  </si>
  <si>
    <t xml:space="preserve">Enrobiot x 100 ml. </t>
  </si>
  <si>
    <t xml:space="preserve">Enrobiot x 50 ml. </t>
  </si>
  <si>
    <t xml:space="preserve">Enromax x 100 ml </t>
  </si>
  <si>
    <t xml:space="preserve">Enromax x 20 ml </t>
  </si>
  <si>
    <t xml:space="preserve">Enromax x 250 ml </t>
  </si>
  <si>
    <t xml:space="preserve">Enromax x 50 ml </t>
  </si>
  <si>
    <t xml:space="preserve">Fertimax ADE x 10 ml. </t>
  </si>
  <si>
    <t xml:space="preserve">Fertimax ADE x 100 ml. </t>
  </si>
  <si>
    <t xml:space="preserve">Fertimax ADE x 20 ml. </t>
  </si>
  <si>
    <t xml:space="preserve">Fertimax ADE x 250 ml. </t>
  </si>
  <si>
    <t xml:space="preserve">Fertimax ADE x 50 ml. </t>
  </si>
  <si>
    <t xml:space="preserve">Fertimax ADE x 500 ml. </t>
  </si>
  <si>
    <t xml:space="preserve">Fluxin x 50 ml. </t>
  </si>
  <si>
    <t xml:space="preserve">Fosfovit B 12 x 100 ml. </t>
  </si>
  <si>
    <t xml:space="preserve">Fosfovit B 12 x 250 ml. </t>
  </si>
  <si>
    <t xml:space="preserve">Fosfovit B 12 x 50 ml. </t>
  </si>
  <si>
    <t xml:space="preserve">Free Dog x 1 Lt. </t>
  </si>
  <si>
    <t xml:space="preserve">Free Dog x 125 ml. </t>
  </si>
  <si>
    <t xml:space="preserve">Free Dog x 250 ml. </t>
  </si>
  <si>
    <t xml:space="preserve">Free Dog x 45 ml. </t>
  </si>
  <si>
    <t xml:space="preserve">Hematovit x 100 ml. </t>
  </si>
  <si>
    <t xml:space="preserve">Hematovit x 250 ml. </t>
  </si>
  <si>
    <t xml:space="preserve">Hematovit x 50 ml. </t>
  </si>
  <si>
    <t xml:space="preserve">Hepatín x 100 ml. </t>
  </si>
  <si>
    <t xml:space="preserve">Hepatín x 20 ml. </t>
  </si>
  <si>
    <t xml:space="preserve">Hepatín x 250 ml. </t>
  </si>
  <si>
    <t xml:space="preserve">Lactabien x 12 jer. </t>
  </si>
  <si>
    <t xml:space="preserve">Lecherin x 500 ml </t>
  </si>
  <si>
    <t xml:space="preserve">Oralmec Gold x 10 gr. </t>
  </si>
  <si>
    <t xml:space="preserve">Oralmec Gold x 2 gr. </t>
  </si>
  <si>
    <t xml:space="preserve">Oralmec Gold x 5 gr. </t>
  </si>
  <si>
    <t xml:space="preserve">Oralmec Plus  caja x 100 tabs. </t>
  </si>
  <si>
    <t xml:space="preserve">Oralmec Plus  x  12 tabs. </t>
  </si>
  <si>
    <t xml:space="preserve">Oralmec Pura Sangre x 8 gr. </t>
  </si>
  <si>
    <t xml:space="preserve">Plasmol Dorado  x 250 ml. </t>
  </si>
  <si>
    <t xml:space="preserve">Plasmol Dorado  x 50 ml. </t>
  </si>
  <si>
    <t xml:space="preserve">PM 7,11  x 100 ml. </t>
  </si>
  <si>
    <t xml:space="preserve">PM 7,11  x 20 ml. </t>
  </si>
  <si>
    <t xml:space="preserve">PM 7,11  x 250 ml. </t>
  </si>
  <si>
    <t xml:space="preserve">PM 7,11  x 50 ml. </t>
  </si>
  <si>
    <t xml:space="preserve">Profen  1% x 50ml. </t>
  </si>
  <si>
    <t xml:space="preserve">Secabien x 4 jer. </t>
  </si>
  <si>
    <t xml:space="preserve">Sulfaquinoxalina x 1 Lt. </t>
  </si>
  <si>
    <t xml:space="preserve">Sulfaquinoxalina x 250 ml. </t>
  </si>
  <si>
    <t xml:space="preserve">Sulfatrin x 100 ml </t>
  </si>
  <si>
    <t xml:space="preserve">Sulfatrin x 20 ml </t>
  </si>
  <si>
    <t xml:space="preserve">Super L.A x 10 ml. </t>
  </si>
  <si>
    <t xml:space="preserve">Super L.A. x 100 ml. </t>
  </si>
  <si>
    <t xml:space="preserve">Super L.A. x 20 ml. </t>
  </si>
  <si>
    <t xml:space="preserve">Super L.A. x 250 ml. </t>
  </si>
  <si>
    <t xml:space="preserve">Super L.A. x 50 ml. </t>
  </si>
  <si>
    <t xml:space="preserve">Tolcox x 1 Lt. </t>
  </si>
  <si>
    <t xml:space="preserve">Tolcox x 100 ml. </t>
  </si>
  <si>
    <t xml:space="preserve">Tolcox x 20 ml. </t>
  </si>
  <si>
    <t xml:space="preserve">Tranquiliss Gotas x 15 ml. </t>
  </si>
  <si>
    <t xml:space="preserve">Tranquiliss Inyectable x 50 ml. </t>
  </si>
  <si>
    <t xml:space="preserve">Ultravit (Minerales) 50 x 10 gr. </t>
  </si>
  <si>
    <t xml:space="preserve">Ultravit (Minerales) x 1 Kg. </t>
  </si>
  <si>
    <t xml:space="preserve">Ultravit (Minerales) x 100 gr. </t>
  </si>
  <si>
    <t xml:space="preserve">Vitalán AD3E Forte Oleoso x 100 ml. </t>
  </si>
  <si>
    <t xml:space="preserve">Vitalan AD3E x 100 ml. </t>
  </si>
  <si>
    <t xml:space="preserve">Vitalan AD3E x 250 ml. </t>
  </si>
  <si>
    <t xml:space="preserve">Vitalan AD3E x 50ml. </t>
  </si>
  <si>
    <t xml:space="preserve">Zolinex 12.5% x 1 lt. </t>
  </si>
  <si>
    <t xml:space="preserve">Zolinex 12.5% x 250 ml. </t>
  </si>
  <si>
    <t xml:space="preserve">Zolinex 12+G33.5% x 500 ml. </t>
  </si>
  <si>
    <t>AIKIDO  Fco x 1 Lt</t>
  </si>
  <si>
    <t>AIKIDO  Fco x 250 ml.</t>
  </si>
  <si>
    <t>GIBAGRIN Cja x 100 gr.</t>
  </si>
  <si>
    <t>HELMCYRO Sbr x 100 gr.</t>
  </si>
  <si>
    <t>TEBUFORT Fco x 1 Lt</t>
  </si>
  <si>
    <t xml:space="preserve">ABONOFOL 11-8-6 1 L </t>
  </si>
  <si>
    <t xml:space="preserve">ABONOFOL 20-20-20 1 KG </t>
  </si>
  <si>
    <t xml:space="preserve">ABONOFOL 30-10-10 1 KG </t>
  </si>
  <si>
    <t xml:space="preserve">ACETHION 75 PS 100 GR </t>
  </si>
  <si>
    <t xml:space="preserve">ACTARA 25 WG  100 GR </t>
  </si>
  <si>
    <t xml:space="preserve">ACTIVOL  CJ X 10T </t>
  </si>
  <si>
    <t xml:space="preserve">ADERAL 1 L </t>
  </si>
  <si>
    <t xml:space="preserve">ADERAL 20 L </t>
  </si>
  <si>
    <t xml:space="preserve">ADERAL 250 ML </t>
  </si>
  <si>
    <t xml:space="preserve">AKIL 24 SL X 1 L </t>
  </si>
  <si>
    <t xml:space="preserve">AKIL 24 SL X 500 M L </t>
  </si>
  <si>
    <t xml:space="preserve">ALTO 100 SL X  1 L </t>
  </si>
  <si>
    <t xml:space="preserve">ALTO 100 SL X  250 ML </t>
  </si>
  <si>
    <t xml:space="preserve">AMISTAR 50 WG 40 GR </t>
  </si>
  <si>
    <t xml:space="preserve">AMISTAR TOP X 1 LT </t>
  </si>
  <si>
    <t xml:space="preserve">AMISTAR TOP X 250 ML. </t>
  </si>
  <si>
    <t xml:space="preserve">APPLAUD 25 PM 1 KG </t>
  </si>
  <si>
    <t xml:space="preserve">APPLAUD 25 PM 200 GR </t>
  </si>
  <si>
    <t xml:space="preserve">APPLAUD 25 PM 500 GR </t>
  </si>
  <si>
    <t xml:space="preserve">BAZUKA 1 L </t>
  </si>
  <si>
    <t xml:space="preserve">BAZUKA 20 L </t>
  </si>
  <si>
    <t xml:space="preserve">BAZUKA 200 L </t>
  </si>
  <si>
    <t xml:space="preserve">BAZUKA 4 L </t>
  </si>
  <si>
    <t xml:space="preserve">BIOBIT HP WP 500 GR </t>
  </si>
  <si>
    <t xml:space="preserve">BIOZYME TF 1 L </t>
  </si>
  <si>
    <t xml:space="preserve">BIOZYME TF 20 L </t>
  </si>
  <si>
    <t xml:space="preserve">BIOZYME TF 200 ML </t>
  </si>
  <si>
    <t xml:space="preserve">BIOZYME TF 500 ML </t>
  </si>
  <si>
    <t xml:space="preserve">BOTRAN 83 AK 1 KG </t>
  </si>
  <si>
    <t xml:space="preserve">BOTRAN 83 AK 400 GR </t>
  </si>
  <si>
    <t xml:space="preserve">CAPORAL 540 EC 1 L </t>
  </si>
  <si>
    <t xml:space="preserve">CAPORAL 540 EC 250 ML </t>
  </si>
  <si>
    <t xml:space="preserve">CAPORAL 540 EC 500 ML </t>
  </si>
  <si>
    <t xml:space="preserve">CARBO FOR 4 FW 1 L </t>
  </si>
  <si>
    <t xml:space="preserve">CARBO FOR 4 FW 250 ML </t>
  </si>
  <si>
    <t xml:space="preserve">CARBO FOR 4 FW 500 ML </t>
  </si>
  <si>
    <t xml:space="preserve">CARBO FOR 75 PM 1 KG </t>
  </si>
  <si>
    <t xml:space="preserve">CARBO FOR 75 PM 250 GR </t>
  </si>
  <si>
    <t xml:space="preserve">CIANAMAX 50% X 1 L </t>
  </si>
  <si>
    <t xml:space="preserve">CIANAMAX 50% X 4 L </t>
  </si>
  <si>
    <t xml:space="preserve">CYPERKLIN 25 CE 1 L </t>
  </si>
  <si>
    <t xml:space="preserve">CYPERKLIN 25 CE 250 ML </t>
  </si>
  <si>
    <t xml:space="preserve">CYPERKLIN 25 CE 500 ML </t>
  </si>
  <si>
    <t xml:space="preserve">DACONIL X 1 L </t>
  </si>
  <si>
    <t xml:space="preserve">DETER UP X 1 L </t>
  </si>
  <si>
    <t xml:space="preserve">DETER UP X 20 L </t>
  </si>
  <si>
    <t xml:space="preserve">DETER UP X 5 L </t>
  </si>
  <si>
    <t xml:space="preserve">DIAMOND 60 EC 1 L </t>
  </si>
  <si>
    <t xml:space="preserve">DIATREX 2.5 G 10 KG </t>
  </si>
  <si>
    <t xml:space="preserve">DIATREX 80% PS 1 KG </t>
  </si>
  <si>
    <t xml:space="preserve">ENGEO X 1 L </t>
  </si>
  <si>
    <t xml:space="preserve">ENGEO X 250 ML </t>
  </si>
  <si>
    <t xml:space="preserve">FERTIL CAB 1 L </t>
  </si>
  <si>
    <t xml:space="preserve">FERTIL COOPER 1 L </t>
  </si>
  <si>
    <t xml:space="preserve">FERTIL COOPER 4 L </t>
  </si>
  <si>
    <t xml:space="preserve">FERTIL MIX  1 KG </t>
  </si>
  <si>
    <t xml:space="preserve">FERTIL MIX  250 GR </t>
  </si>
  <si>
    <t xml:space="preserve">FITOKLIN 1 KG </t>
  </si>
  <si>
    <t xml:space="preserve">FITOKLIN 250 GR </t>
  </si>
  <si>
    <t xml:space="preserve">FOLIO GOLD 1 L </t>
  </si>
  <si>
    <t xml:space="preserve">FORDAZIM 5 FW 1 L </t>
  </si>
  <si>
    <t xml:space="preserve">FORDAZIM 5 FW 250 ML </t>
  </si>
  <si>
    <t xml:space="preserve">FORDAZIM 5 FW 500 ML </t>
  </si>
  <si>
    <t xml:space="preserve">GESAPRIM 90 WG 1 KG </t>
  </si>
  <si>
    <t xml:space="preserve">GLIFOKLIN X 1 L </t>
  </si>
  <si>
    <t xml:space="preserve">GLIFOKLIN X 20 L </t>
  </si>
  <si>
    <t xml:space="preserve">GLIFOKLIN X 4 L </t>
  </si>
  <si>
    <t xml:space="preserve">GRAMOCIL X 1 L </t>
  </si>
  <si>
    <t xml:space="preserve">GRAMOXONE 1 L </t>
  </si>
  <si>
    <t xml:space="preserve">GUSADRIN 2.5 PS 1 KG </t>
  </si>
  <si>
    <t xml:space="preserve">GUSADRIN 2.5 PS 22 KG </t>
  </si>
  <si>
    <t xml:space="preserve">HACHAZO 600 EC 20 L </t>
  </si>
  <si>
    <t xml:space="preserve">HACHAZO 600 EC 4 L </t>
  </si>
  <si>
    <t>ACTELLIC 50 EC Frasco x 1 L.</t>
  </si>
  <si>
    <t>ARTEROL Caja con 2 viales + jeringa y aguja</t>
  </si>
  <si>
    <t>BISMUTO SULFA Bolsa x 100 g.</t>
  </si>
  <si>
    <t>BOMBA 10 EC Frasco x 250 mL.</t>
  </si>
  <si>
    <t>BOMBA 10 EC Frasco x 1 L.</t>
  </si>
  <si>
    <t>BOMBA 10 PM Envase x 100 g.</t>
  </si>
  <si>
    <t>BOMBA 10 PM Envase x 60 g.</t>
  </si>
  <si>
    <t>BOMBA MAX Frasco x 1L.</t>
  </si>
  <si>
    <t>BOMBA MAX Frasco x 250 ml.</t>
  </si>
  <si>
    <t>D.C. 40-60 EC Frasco x 1 L.</t>
  </si>
  <si>
    <t>DEMAND 10 CS Frasco x 1 L.</t>
  </si>
  <si>
    <t>DEMAND 10 CS Frasco x 60 ml.</t>
  </si>
  <si>
    <t>DESTROYER Sachet x 30 mL.</t>
  </si>
  <si>
    <t>DESTROYER Frasco x 200 mL.</t>
  </si>
  <si>
    <t>DESTROYER Frasco x 500 mL.</t>
  </si>
  <si>
    <t>DESTROYER Frasco x 1 L.</t>
  </si>
  <si>
    <t>DESTROYER TF Sachet x 30 mL.</t>
  </si>
  <si>
    <t>DESTROYER TF Frasco x 200 mL.</t>
  </si>
  <si>
    <t>DESTROYER TF Frasco x 500 mL.</t>
  </si>
  <si>
    <t>DESTROYER TF Frasco x 1 L.</t>
  </si>
  <si>
    <t>DIANTIC MAX Frasco x 100 mL.</t>
  </si>
  <si>
    <t>DIANTIC MAX Frasco x 250 mL.</t>
  </si>
  <si>
    <t>DIANTIC MAX Frasco x 500 mL.</t>
  </si>
  <si>
    <t>DIANTIC MAX Frasco x 1 L.</t>
  </si>
  <si>
    <t>EL RUMEN Bolsa x 100 g.</t>
  </si>
  <si>
    <t>ESTOQUE 12.5 EC Frasco x 250 mL.</t>
  </si>
  <si>
    <t>ESTOQUE 12.5 EC Frasco x 1 L.</t>
  </si>
  <si>
    <t>ESTOQUE 20 EC Display 1 Frasco x 15 mL.</t>
  </si>
  <si>
    <t>ESTOQUE 20 EC Frasco x 250 mL.</t>
  </si>
  <si>
    <t>ESTOQUE 20 EC Frasco x 1 L.</t>
  </si>
  <si>
    <t>ESTROMBOL Blister de 6 frascos x 10 mL.</t>
  </si>
  <si>
    <t>EXQUAT 50 Frasco x 1 L.</t>
  </si>
  <si>
    <t>FEBANTEC 10% Sachet x 30 mL.</t>
  </si>
  <si>
    <t>FEBANTEC 10% Frasco x 250 mL.</t>
  </si>
  <si>
    <t>FEBANTEC 10% Frasco x 1 L.</t>
  </si>
  <si>
    <t>FEBANTEC 4% Sachet x 10 g.</t>
  </si>
  <si>
    <t>FEBANTEC PLUS Sachet x 30 mL.</t>
  </si>
  <si>
    <t>FEBANTEC PLUS Frasco x 250 mL.</t>
  </si>
  <si>
    <t>FEBANTEC PLUS Frasco x 500 mL.</t>
  </si>
  <si>
    <t>FEBANTEC PLUS Frasco x 1 L.</t>
  </si>
  <si>
    <t>FEBANTEC PLUS Envase x 3.5 L.</t>
  </si>
  <si>
    <t>HEMATEC Frasco x 100 mL.</t>
  </si>
  <si>
    <t>HEMATEC Frasco x 250 mL.</t>
  </si>
  <si>
    <t>HEMATEC Frasco x 500 mL.</t>
  </si>
  <si>
    <t>HEMATEC Frasco x 1 L.</t>
  </si>
  <si>
    <t>HEMATEC Frasco x 4 L.</t>
  </si>
  <si>
    <t>HEMATEC Bidón x 20 L.</t>
  </si>
  <si>
    <t>KLERAT BLOQUES Display 12 Env x 50 gr</t>
  </si>
  <si>
    <t>KLERAT BLOQUES Envase x 500 g.</t>
  </si>
  <si>
    <t>KLERAT BLOQUES Envase x 10 Kg.</t>
  </si>
  <si>
    <t>KLERAT PELLETS Envase x 25 g.</t>
  </si>
  <si>
    <t>KLERAT PELLETS Envase x 250 g.</t>
  </si>
  <si>
    <t>KLERAT PELLETS Envase x 1 Kg.</t>
  </si>
  <si>
    <t>NEOGAN D60 Frasco x 250 mL.</t>
  </si>
  <si>
    <t>NEOGAN D60 Frasco x 1 L.</t>
  </si>
  <si>
    <t>OXYBAC 20 L.A. Frasco x 20 mL.</t>
  </si>
  <si>
    <t>OXYBAC 20 L.A. Frasco x 100 mL.</t>
  </si>
  <si>
    <t>POLIFON Sobre x 25 g.</t>
  </si>
  <si>
    <t>POLIFON Sobre x 100 g.</t>
  </si>
  <si>
    <t>PREÑATEC  Frasco x 50 ml.</t>
  </si>
  <si>
    <t>PREÑATEC  Frasco x 250 ml.</t>
  </si>
  <si>
    <t>PULGAFIN POLVO Sobre 50 x 25 g.</t>
  </si>
  <si>
    <t>RANIDE FORTE Frasco x 250 mL.</t>
  </si>
  <si>
    <t>RANIDE FORTE Frasco x 500 mL.</t>
  </si>
  <si>
    <t>RANIDE FORTE Frasco x 1 L.</t>
  </si>
  <si>
    <t>RANIDE FORTE Envase x 3.5 L.</t>
  </si>
  <si>
    <t>SARNAVET L.A. Frasco x 20 mL.</t>
  </si>
  <si>
    <t>SARNAVET L.A. Frasco x 50 mL.</t>
  </si>
  <si>
    <t>SARNAVET L.A. Frasco x 100 mL.</t>
  </si>
  <si>
    <t>SARNAVET L.A. Frasco x 250 mL.</t>
  </si>
  <si>
    <t>SARNAVET L.A. Frasco x 500 mL.</t>
  </si>
  <si>
    <t>SARNAVET PASTA Sachet x 60 g.</t>
  </si>
  <si>
    <t>SARNAVET PASTA Envase x 200 g.</t>
  </si>
  <si>
    <t>SELLATEAT Frasco x 1 L.</t>
  </si>
  <si>
    <t>SELLATEAT Frasco x 4 L.</t>
  </si>
  <si>
    <t>SELLATEAT Bidón x 20 L.</t>
  </si>
  <si>
    <t>SINMOS-K Envase x 20 g.</t>
  </si>
  <si>
    <t xml:space="preserve">SUPERPRO Frasco x 50 mL. </t>
  </si>
  <si>
    <t xml:space="preserve">SUPERPRO Frasco x 100 mL. </t>
  </si>
  <si>
    <t xml:space="preserve">SUPERPRO Frasco x 250 mL. </t>
  </si>
  <si>
    <t xml:space="preserve">SUPERPRO Frasco x 500 mL. </t>
  </si>
  <si>
    <t>SUPLAMIN DIFOS Bolsa x 500 g.</t>
  </si>
  <si>
    <t>SUPLAMIN DIFOS Balde x 1 Kg.</t>
  </si>
  <si>
    <t>SUPLAMIN DIFOS Bolsa x 10 Kg.</t>
  </si>
  <si>
    <t>SUPLAMIN DIFOS Balde x 10 Kg.</t>
  </si>
  <si>
    <t>SUPLAMIN DIFOS Balde x 20 Kg.</t>
  </si>
  <si>
    <t>SUPLAMIN DIFOS Bolsa x 25 Kg.</t>
  </si>
  <si>
    <t>SUPLAMIN SAL Balde x 1 Kg.</t>
  </si>
  <si>
    <t>SUPLAMIN SAL Bolsa x 25 Kg.</t>
  </si>
  <si>
    <t>SUPLAMIN YODO Balde x 1 Kg.</t>
  </si>
  <si>
    <t>SUPLAMIN YODO Bolsa x 25 Kg.</t>
  </si>
  <si>
    <t>TAMBAC Blister de 6 frascos x 10 mL.</t>
  </si>
  <si>
    <t>TELL 2% PS Envase x 50 g.</t>
  </si>
  <si>
    <t>TELL 2% PS Envase x 200 g.</t>
  </si>
  <si>
    <t>TELL 2% PS Envase x 1 Kg.</t>
  </si>
  <si>
    <t>TELL 50 EC Displ 1 Fcox35 mL.</t>
  </si>
  <si>
    <t>TELL 50 EC Frasco x 250 mL.</t>
  </si>
  <si>
    <t>UBRELINA Frasco x 200 g.</t>
  </si>
  <si>
    <t>UBRELINA Frasco x 400 g.</t>
  </si>
  <si>
    <t>UBRELINA Frasco x 800 g.</t>
  </si>
  <si>
    <t>VERMIX 'S Frasco x 500 mL.</t>
  </si>
  <si>
    <t>VERMIX 'S Frasco x 1 L.</t>
  </si>
  <si>
    <t>VERMIX 'S Envase x 4 L.</t>
  </si>
  <si>
    <t>VIGORMAX Frasco x 20 ml.</t>
  </si>
  <si>
    <t xml:space="preserve">VIGORMAX Frasco x 50 mL. </t>
  </si>
  <si>
    <t xml:space="preserve">VIGORMAX Frasco x 100 mL. </t>
  </si>
  <si>
    <t xml:space="preserve">VIGORMAX Frasco x 250 mL. </t>
  </si>
  <si>
    <t xml:space="preserve">HACHAZO 600 EC 500 ML </t>
  </si>
  <si>
    <t xml:space="preserve">HACHE UNO SUPER 1 L </t>
  </si>
  <si>
    <t xml:space="preserve">HACHE UNO SUPER 500 ML </t>
  </si>
  <si>
    <t xml:space="preserve">HOJANCHA  20 L </t>
  </si>
  <si>
    <t xml:space="preserve">HOJANCHA 1 L </t>
  </si>
  <si>
    <t xml:space="preserve">HORTICOL 1 KG (10 X 100GR) </t>
  </si>
  <si>
    <t xml:space="preserve">KALIFOL 1 KG </t>
  </si>
  <si>
    <t xml:space="preserve">KALIFOL PLUS 1 LT </t>
  </si>
  <si>
    <t xml:space="preserve">KALIFRUT 1 L </t>
  </si>
  <si>
    <t xml:space="preserve">KARATE ZEON 1 L </t>
  </si>
  <si>
    <t xml:space="preserve">KARATE ZEON 250 ML </t>
  </si>
  <si>
    <t xml:space="preserve">KENYO 1 L </t>
  </si>
  <si>
    <t xml:space="preserve">KENYO 250 ML </t>
  </si>
  <si>
    <t xml:space="preserve">KLING NITRO 32  X 1 L </t>
  </si>
  <si>
    <t xml:space="preserve">KLING NITRO 32  X 20 L </t>
  </si>
  <si>
    <t xml:space="preserve">KLING NITRO 32  X 5 L </t>
  </si>
  <si>
    <t xml:space="preserve">KLING SILICIO  5 L </t>
  </si>
  <si>
    <t xml:space="preserve">KLING SILICIO 1 L </t>
  </si>
  <si>
    <t xml:space="preserve">KLING SILICIO 500 ML </t>
  </si>
  <si>
    <t xml:space="preserve">KLING TOP 15 KG </t>
  </si>
  <si>
    <t xml:space="preserve">K-NON 1 L </t>
  </si>
  <si>
    <t xml:space="preserve">K-NON 250 ML </t>
  </si>
  <si>
    <t xml:space="preserve">K-NON 500 ML </t>
  </si>
  <si>
    <t xml:space="preserve">LORPYFOS EC 1 L </t>
  </si>
  <si>
    <t xml:space="preserve">LORPYFOS EC 250 ML </t>
  </si>
  <si>
    <t xml:space="preserve">LORPYFOS EC 500 ML </t>
  </si>
  <si>
    <t xml:space="preserve">MATCH 50 EC  250 ML </t>
  </si>
  <si>
    <t xml:space="preserve">MATCH 50 EC 1 L </t>
  </si>
  <si>
    <t xml:space="preserve">MERTECT 500 SC 1 L </t>
  </si>
  <si>
    <t xml:space="preserve">MERTECT 500 SC 100 ML </t>
  </si>
  <si>
    <t xml:space="preserve">NALA-T 100 GR </t>
  </si>
  <si>
    <t xml:space="preserve">ONCOL 40 CE 1 L </t>
  </si>
  <si>
    <t xml:space="preserve">ONCOL 40 CE 250 ML </t>
  </si>
  <si>
    <t xml:space="preserve">ONCOL 40 CE 500 ML </t>
  </si>
  <si>
    <t xml:space="preserve">ORGABIOL 1 L </t>
  </si>
  <si>
    <t xml:space="preserve">ORGABIOL 250 ML </t>
  </si>
  <si>
    <t xml:space="preserve">ORGABIOL 5 L </t>
  </si>
  <si>
    <t xml:space="preserve">ORGABIOL 500 ML </t>
  </si>
  <si>
    <t xml:space="preserve">ORGA-PHOS 1 L </t>
  </si>
  <si>
    <t xml:space="preserve">ORGA-PHOS 20 L </t>
  </si>
  <si>
    <t xml:space="preserve">ORGA-PHOS 5 L </t>
  </si>
  <si>
    <t xml:space="preserve">PARACHUPADERA 200 GR </t>
  </si>
  <si>
    <t xml:space="preserve">PATRON 75 WP 70 GR </t>
  </si>
  <si>
    <t xml:space="preserve">PROCALIM X 100 GR </t>
  </si>
  <si>
    <t xml:space="preserve">PURARROZ 10 PM X 100G </t>
  </si>
  <si>
    <t xml:space="preserve">PURARROZ G 25 KG </t>
  </si>
  <si>
    <t xml:space="preserve">RADIX X 1 L </t>
  </si>
  <si>
    <t xml:space="preserve">RADIX X 5 L </t>
  </si>
  <si>
    <t xml:space="preserve">RADIX X 500 M L </t>
  </si>
  <si>
    <t xml:space="preserve">REVUS 250 SC X 1 L </t>
  </si>
  <si>
    <t xml:space="preserve">SCORE 250 EC 1 L </t>
  </si>
  <si>
    <t xml:space="preserve">SCORE 250 EC 100 ML </t>
  </si>
  <si>
    <t xml:space="preserve">SCORE 250 EC 250 ML </t>
  </si>
  <si>
    <t xml:space="preserve">S-KEMATA SL 1 L </t>
  </si>
  <si>
    <t xml:space="preserve">S-KEMATA SL 20 L </t>
  </si>
  <si>
    <t xml:space="preserve">S-KEMATA SL 250 ML </t>
  </si>
  <si>
    <t xml:space="preserve">S-KEMATA SL 500 ML </t>
  </si>
  <si>
    <t xml:space="preserve">SONATA 1 L </t>
  </si>
  <si>
    <t xml:space="preserve">SONATA 10 L </t>
  </si>
  <si>
    <t xml:space="preserve">SPEEDY   500 ML </t>
  </si>
  <si>
    <t xml:space="preserve">SPEEDY  1L </t>
  </si>
  <si>
    <t xml:space="preserve">STERMIN 600 SL 19L </t>
  </si>
  <si>
    <t xml:space="preserve">STERMIN 600 SL 1L </t>
  </si>
  <si>
    <t xml:space="preserve">STERMIN 600 SL 250 ML </t>
  </si>
  <si>
    <t xml:space="preserve">STERMIN 600 SL 4L </t>
  </si>
  <si>
    <t xml:space="preserve">STERMIN 600 SL 500 ML </t>
  </si>
  <si>
    <t xml:space="preserve">SUPREMO 480SC X 1 L </t>
  </si>
  <si>
    <t xml:space="preserve">SUPREMO 480SC X 250 ML </t>
  </si>
  <si>
    <t xml:space="preserve">THRU MASTER 1 L </t>
  </si>
  <si>
    <t xml:space="preserve">THRU MASTER 100 ML </t>
  </si>
  <si>
    <t xml:space="preserve">THRU MASTER 250 ML </t>
  </si>
  <si>
    <t xml:space="preserve">TOPAS 100 EC 1 L </t>
  </si>
  <si>
    <t xml:space="preserve">TOPAS 100 EC 100 ML </t>
  </si>
  <si>
    <t xml:space="preserve">TOPAS 100 EC 250 ML </t>
  </si>
  <si>
    <t xml:space="preserve">TRIO-FOSFOL  4 L </t>
  </si>
  <si>
    <t xml:space="preserve">VERTIMEC 1 L </t>
  </si>
  <si>
    <t xml:space="preserve">VERTIMEC 250 ML </t>
  </si>
  <si>
    <t>agk</t>
  </si>
  <si>
    <t>LprCod</t>
  </si>
  <si>
    <t>LprFecRegis</t>
  </si>
  <si>
    <t>LprPrecio</t>
  </si>
  <si>
    <t>LprDscto</t>
  </si>
  <si>
    <t>LprEstado</t>
  </si>
  <si>
    <t>LotCod</t>
  </si>
  <si>
    <t>LotNro</t>
  </si>
  <si>
    <t>LotStock</t>
  </si>
  <si>
    <t>LotFecRegis</t>
  </si>
  <si>
    <t>LotFecVenci</t>
  </si>
  <si>
    <t>LotFecModi</t>
  </si>
  <si>
    <t>LotEstado</t>
  </si>
  <si>
    <t>d</t>
  </si>
  <si>
    <t>12/12/2050</t>
  </si>
  <si>
    <t>ALCAFORVET X 100 ML</t>
  </si>
  <si>
    <t>ARETE ALUMINIO X 100 UNI</t>
  </si>
  <si>
    <t>Canula Oral</t>
  </si>
  <si>
    <t>Cortador plastico de pajillas</t>
  </si>
  <si>
    <t>Dilatador de Pezones</t>
  </si>
  <si>
    <t>Porta Chumi</t>
  </si>
  <si>
    <t>Chumi</t>
  </si>
  <si>
    <t>NITROFOSKA ENGROSE</t>
  </si>
  <si>
    <t>gusanex x 375 ml</t>
  </si>
  <si>
    <t>ARETE GRANDE AMARILLO</t>
  </si>
  <si>
    <t>ARETE GRANDE VERDE</t>
  </si>
  <si>
    <t>ARETE GRANDE NARANJA</t>
  </si>
  <si>
    <t>ARETE MEDIANO NARANJA</t>
  </si>
  <si>
    <t>ARETE MEDIANO AMARILLO</t>
  </si>
  <si>
    <t>Biomec Gold 3% LA x 10 ml.</t>
  </si>
  <si>
    <t>Chupones para cerdos 3/4</t>
  </si>
  <si>
    <t>Chupones para cerdos 1/2</t>
  </si>
  <si>
    <t>Jeringa x 50 ml</t>
  </si>
  <si>
    <t>guantes obstetricos</t>
  </si>
  <si>
    <t>Marcadores verde</t>
  </si>
  <si>
    <t>Marcadores Rojo</t>
  </si>
  <si>
    <t>Marcadores azul</t>
  </si>
  <si>
    <t>Pipetas intra uterinas</t>
  </si>
  <si>
    <t>Trocar</t>
  </si>
  <si>
    <t>Zolinex 12.5% x 500</t>
  </si>
  <si>
    <t>SIPI Q X LT</t>
  </si>
  <si>
    <t>TRIPLE "A" 20 L</t>
  </si>
  <si>
    <t>prvCod</t>
  </si>
  <si>
    <t>artCod</t>
  </si>
  <si>
    <t>STOCK</t>
  </si>
  <si>
    <t>FEC VENCIMIENTO</t>
  </si>
  <si>
    <t>NULL</t>
  </si>
  <si>
    <t>Fco x Lt</t>
  </si>
  <si>
    <t>375 ml</t>
  </si>
  <si>
    <t>30  ml.</t>
  </si>
  <si>
    <t>Caja x 25</t>
  </si>
  <si>
    <t>unidad</t>
  </si>
  <si>
    <t>cx100</t>
  </si>
  <si>
    <t>bolsa x 25</t>
  </si>
  <si>
    <t>Chisguete x 5 mL. C X 20</t>
  </si>
  <si>
    <t>Frasco x 100 ml</t>
  </si>
  <si>
    <t xml:space="preserve">TOLFEN L.A. 8%   50 ml </t>
  </si>
  <si>
    <t>ARETE ALUMINIO X 100 UNI caja</t>
  </si>
  <si>
    <t>ULTRAMETRIN 600  500 ml</t>
  </si>
  <si>
    <t>ULTRAMETRIN 600  1 Lt.</t>
  </si>
  <si>
    <t xml:space="preserve">HEMATOFOS B-12    50 ml </t>
  </si>
  <si>
    <t>Canula Oral unid</t>
  </si>
  <si>
    <t xml:space="preserve">ULTRAMETRIN 600  250 ml </t>
  </si>
  <si>
    <t xml:space="preserve">HEMATOFOS B-12  100 ml </t>
  </si>
  <si>
    <t xml:space="preserve">CLOXANTEL 11 ORAL 500 ml </t>
  </si>
  <si>
    <t>Cortador plastico de pajillas unid</t>
  </si>
  <si>
    <t>Dilatador de Pezones unid</t>
  </si>
  <si>
    <t xml:space="preserve">ULTRAMETRIN 600   20 ml </t>
  </si>
  <si>
    <t>FIPRONEX DROP ON  pip.1.34</t>
  </si>
  <si>
    <t>FIPRONEX DROP ON  pip.2.68</t>
  </si>
  <si>
    <t xml:space="preserve">TYLO-COMBISONE  100 ml </t>
  </si>
  <si>
    <t xml:space="preserve">TYLO-COMBISONE  250 ml </t>
  </si>
  <si>
    <t xml:space="preserve">AGROGENTA 11  250 ml </t>
  </si>
  <si>
    <t xml:space="preserve">IRON-DEX 200 B-12   100 ml </t>
  </si>
  <si>
    <t xml:space="preserve">IRON-DEX 200 B-12  250 ml </t>
  </si>
  <si>
    <t xml:space="preserve">KET-A- XYL  30 ml </t>
  </si>
  <si>
    <t xml:space="preserve">KET-A-100  30 ml </t>
  </si>
  <si>
    <t xml:space="preserve">HEMATOFOS B-12  250 ml </t>
  </si>
  <si>
    <t xml:space="preserve">HEMATOFOS B-12  500 ml </t>
  </si>
  <si>
    <t xml:space="preserve">PEN-STREP 20/20  100 ml </t>
  </si>
  <si>
    <t xml:space="preserve">PEN-STREP 20/20  250 ml </t>
  </si>
  <si>
    <t xml:space="preserve">TYLO-COMBISONE    50 ml </t>
  </si>
  <si>
    <t>TRI-ABZ 22  1 Lt.</t>
  </si>
  <si>
    <t xml:space="preserve">V-TROPIN 0.3%   50 ml </t>
  </si>
  <si>
    <t>Pro pac  AdultLamb meal &amp; rice x 3Kg 3 Kg</t>
  </si>
  <si>
    <t>Pro pac Adult lamb meal &amp; rice x 15 kg 15 Kg</t>
  </si>
  <si>
    <t>Pro pac adult mini chunk x 15 kg 15 Kg</t>
  </si>
  <si>
    <t>Pro pac Dog jerky minis x 200 gr  ( verde ) 200 Gr.</t>
  </si>
  <si>
    <t>Pro pac Dog jerky stick x 200 gr  ( azul ) 200 Gr.</t>
  </si>
  <si>
    <t>Pro pac Dog jerky strips x 200 gr  ( roja) 200 Gr.</t>
  </si>
  <si>
    <t>Pro pac high performance x 15 kg 15 Kg</t>
  </si>
  <si>
    <t>Pro pac Large breed adulto x 15 kg 15 Kg</t>
  </si>
  <si>
    <t>Pro pac Large breed puppy x 15 kg 15 Kg</t>
  </si>
  <si>
    <t>Pro pac Low Fat  x 15 kg 15 Kg</t>
  </si>
  <si>
    <t>Pro pac Low Fat x 3Kg 3 Kg</t>
  </si>
  <si>
    <t>Pro pac Nut r nipz x 425 gr 425 Gr.</t>
  </si>
  <si>
    <t>Pro pac performance puppy x 15 kg 15 Kg</t>
  </si>
  <si>
    <t>Pro pac performance puppy x 3 kg 3 Kg</t>
  </si>
  <si>
    <t>Pro pac Performance Puppy x 3kg 3 Kg</t>
  </si>
  <si>
    <t>Pro pac Performance Puppy x 800 Grms 800 Gr.</t>
  </si>
  <si>
    <t>Pro pac Puppy lamb &amp; rice 15 kg 15 Kg</t>
  </si>
  <si>
    <t>Pro pac Puppy Lamb meal &amp; rice x 3Kg 3 Kg</t>
  </si>
  <si>
    <t>Pro Pac Puppy Lamd and Rice x 7.5 kls 7.5 Kg</t>
  </si>
  <si>
    <t>Pro pac Senior x 15 kg 15 Kg</t>
  </si>
  <si>
    <t>Pro Pac Sensitive x 15 kls 15 Kg</t>
  </si>
  <si>
    <t>Pro pac Small Breed puppy x 15 Kg. 15 Kg</t>
  </si>
  <si>
    <t>Pro pac Small Breed puppy x 3 Kg. 3 Kg</t>
  </si>
  <si>
    <t>Porta Chumi unid</t>
  </si>
  <si>
    <t>Chumi unid</t>
  </si>
  <si>
    <t xml:space="preserve">BASFERBAM 76WDG Bolsa x 500gR </t>
  </si>
  <si>
    <t>NITROFOSKA ENGROSE Fco x Lt</t>
  </si>
  <si>
    <t>gusanex x 375 ml 375 ml</t>
  </si>
  <si>
    <t>Penicilina Benz. x 9.000 30  ml.</t>
  </si>
  <si>
    <t>ARETE GRANDE AMARILLO Caja x 25</t>
  </si>
  <si>
    <t>ARETE GRANDE VERDE Caja x 25</t>
  </si>
  <si>
    <t>ARETE GRANDE NARANJA Caja x 25</t>
  </si>
  <si>
    <t>ARETE MEDIANO NARANJA Caja x 25</t>
  </si>
  <si>
    <t>ARETE MEDIANO AMARILLO Caja x 25</t>
  </si>
  <si>
    <t xml:space="preserve">Biomec Gold 3% LA x 10 ml. </t>
  </si>
  <si>
    <t>Chupones para cerdos 3/4 unidad</t>
  </si>
  <si>
    <t>Chupones para cerdos 1/2 unidad</t>
  </si>
  <si>
    <t>Jeringa x 50 ml unidad</t>
  </si>
  <si>
    <t>guantes obstetricos cx100</t>
  </si>
  <si>
    <t xml:space="preserve">Marcadores verde </t>
  </si>
  <si>
    <t xml:space="preserve">Marcadores Rojo </t>
  </si>
  <si>
    <t xml:space="preserve">Marcadores azul </t>
  </si>
  <si>
    <t>Pipetas intra uterinas bolsa x 25</t>
  </si>
  <si>
    <t xml:space="preserve">Trocar </t>
  </si>
  <si>
    <t xml:space="preserve">Zolinex 12.5% x 500 </t>
  </si>
  <si>
    <t>CEFTOCIDIN MASTITIS Chisguete x 5 mL. C X 20</t>
  </si>
  <si>
    <t>CEFTOCIDIN SECADO Chisguete x 5 mL. C X 20</t>
  </si>
  <si>
    <t>PREÑATEC  Frasco x 100 ml</t>
  </si>
  <si>
    <t>RANIDE FORTE Sachet x 30 mL.</t>
  </si>
  <si>
    <t xml:space="preserve">SIPI Q X LT </t>
  </si>
  <si>
    <t xml:space="preserve">TRIO-FOSFOL   1 L </t>
  </si>
  <si>
    <t xml:space="preserve">TRIPLE "A"  5 L </t>
  </si>
  <si>
    <t xml:space="preserve">TRIPLE "A" 1 L </t>
  </si>
  <si>
    <t xml:space="preserve">TRIPLE "A" 250 ML </t>
  </si>
  <si>
    <t xml:space="preserve">TRIPLE "A" 20 L </t>
  </si>
  <si>
    <t xml:space="preserve">ALCAFORVET X 100 ML </t>
  </si>
  <si>
    <t xml:space="preserve">BIOCAN R 1 Dosis </t>
  </si>
  <si>
    <t xml:space="preserve">DORMI-XYL   20 ml </t>
  </si>
  <si>
    <t xml:space="preserve">DORMI-XYL   30 ml </t>
  </si>
  <si>
    <t xml:space="preserve">Spormix High Protein x 20 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</si>
</sst>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0" borderId="1" xfId="0" applyFont="1" applyFill="1" applyBorder="1"/>
    <xf numFmtId="2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2" fontId="6" fillId="0" borderId="1" xfId="0" applyNumberFormat="1" applyFont="1" applyBorder="1"/>
    <xf numFmtId="2" fontId="6" fillId="0" borderId="1" xfId="0" applyNumberFormat="1" applyFont="1" applyBorder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2" borderId="1" xfId="0" applyFill="1" applyBorder="1"/>
    <xf numFmtId="2" fontId="6" fillId="0" borderId="1" xfId="0" applyNumberFormat="1" applyFont="1" applyFill="1" applyBorder="1"/>
    <xf numFmtId="14" fontId="0" fillId="0" borderId="0" xfId="0" applyNumberFormat="1"/>
    <xf numFmtId="0" fontId="7" fillId="0" borderId="1" xfId="0" applyFont="1" applyBorder="1" applyAlignment="1">
      <alignment wrapText="1"/>
    </xf>
    <xf numFmtId="0" fontId="8" fillId="0" borderId="1" xfId="0" applyFont="1" applyBorder="1"/>
    <xf numFmtId="14" fontId="7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47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" fillId="4" borderId="0" xfId="0" applyNumberFormat="1" applyFont="1" applyFill="1"/>
    <xf numFmtId="2" fontId="6" fillId="3" borderId="1" xfId="0" applyNumberFormat="1" applyFont="1" applyFill="1" applyBorder="1"/>
    <xf numFmtId="14" fontId="1" fillId="0" borderId="0" xfId="0" applyNumberFormat="1" applyFont="1"/>
    <xf numFmtId="0" fontId="1" fillId="4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cargas\precios%20fina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ovet market"/>
      <sheetName val="UNIDADES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79"/>
  <sheetViews>
    <sheetView topLeftCell="M756" workbookViewId="0">
      <selection activeCell="N768" sqref="N768"/>
    </sheetView>
  </sheetViews>
  <sheetFormatPr baseColWidth="10" defaultRowHeight="15" x14ac:dyDescent="0.25"/>
  <cols>
    <col min="4" max="4" width="47.5703125" bestFit="1" customWidth="1"/>
    <col min="7" max="7" width="20.7109375" style="26" customWidth="1"/>
    <col min="15" max="15" width="16.42578125" customWidth="1"/>
    <col min="16" max="16" width="13" style="27" bestFit="1" customWidth="1"/>
  </cols>
  <sheetData>
    <row r="1" spans="1:16" x14ac:dyDescent="0.25">
      <c r="A1" t="s">
        <v>770</v>
      </c>
      <c r="B1" t="s">
        <v>771</v>
      </c>
      <c r="C1" t="s">
        <v>772</v>
      </c>
      <c r="D1" t="s">
        <v>954</v>
      </c>
      <c r="E1" t="s">
        <v>773</v>
      </c>
      <c r="F1" t="s">
        <v>774</v>
      </c>
      <c r="G1" s="26" t="s">
        <v>775</v>
      </c>
      <c r="H1" t="s">
        <v>776</v>
      </c>
      <c r="I1" t="s">
        <v>777</v>
      </c>
      <c r="J1" t="s">
        <v>778</v>
      </c>
      <c r="K1" t="s">
        <v>779</v>
      </c>
      <c r="L1" t="s">
        <v>780</v>
      </c>
      <c r="M1" t="s">
        <v>781</v>
      </c>
      <c r="N1" t="s">
        <v>782</v>
      </c>
      <c r="O1" t="s">
        <v>783</v>
      </c>
      <c r="P1" s="27" t="s">
        <v>784</v>
      </c>
    </row>
    <row r="2" spans="1:16" x14ac:dyDescent="0.25">
      <c r="A2">
        <v>1</v>
      </c>
      <c r="B2">
        <v>2</v>
      </c>
      <c r="C2">
        <v>1</v>
      </c>
      <c r="D2" s="15" t="s">
        <v>1691</v>
      </c>
      <c r="E2" s="23">
        <v>0</v>
      </c>
      <c r="F2" s="23">
        <v>0</v>
      </c>
      <c r="G2" s="11">
        <v>26.730225988700568</v>
      </c>
      <c r="H2" s="23">
        <v>100</v>
      </c>
      <c r="I2" s="23">
        <v>5</v>
      </c>
      <c r="J2" s="24">
        <v>0</v>
      </c>
      <c r="K2">
        <v>4</v>
      </c>
      <c r="L2" s="17">
        <v>40909</v>
      </c>
      <c r="M2" s="17">
        <v>40909</v>
      </c>
      <c r="N2" t="s">
        <v>788</v>
      </c>
      <c r="O2" s="17" t="s">
        <v>1649</v>
      </c>
      <c r="P2" s="27">
        <v>0</v>
      </c>
    </row>
    <row r="3" spans="1:16" x14ac:dyDescent="0.25">
      <c r="A3">
        <v>2</v>
      </c>
      <c r="B3">
        <v>2</v>
      </c>
      <c r="C3">
        <v>2</v>
      </c>
      <c r="D3" s="15" t="s">
        <v>955</v>
      </c>
      <c r="E3" s="23">
        <v>0</v>
      </c>
      <c r="F3" s="23">
        <v>0</v>
      </c>
      <c r="G3" s="11">
        <v>10.416666666666668</v>
      </c>
      <c r="H3" s="23">
        <v>100</v>
      </c>
      <c r="I3" s="23">
        <v>5</v>
      </c>
      <c r="J3" s="24">
        <v>0</v>
      </c>
      <c r="K3">
        <v>4</v>
      </c>
      <c r="L3" s="17">
        <v>40909</v>
      </c>
      <c r="M3" s="17">
        <v>40909</v>
      </c>
      <c r="N3" t="s">
        <v>788</v>
      </c>
      <c r="O3" s="17" t="s">
        <v>1649</v>
      </c>
      <c r="P3" s="27">
        <v>0</v>
      </c>
    </row>
    <row r="4" spans="1:16" x14ac:dyDescent="0.25">
      <c r="A4">
        <v>3</v>
      </c>
      <c r="B4">
        <v>2</v>
      </c>
      <c r="C4">
        <v>3</v>
      </c>
      <c r="D4" s="15" t="s">
        <v>956</v>
      </c>
      <c r="E4" s="23">
        <v>19</v>
      </c>
      <c r="F4" s="23">
        <v>0</v>
      </c>
      <c r="G4" s="11">
        <v>19.915254237288138</v>
      </c>
      <c r="H4" s="23">
        <v>100</v>
      </c>
      <c r="I4" s="23">
        <v>5</v>
      </c>
      <c r="J4" s="24">
        <v>0</v>
      </c>
      <c r="K4">
        <v>4</v>
      </c>
      <c r="L4" s="17">
        <v>40909</v>
      </c>
      <c r="M4" s="17">
        <v>40909</v>
      </c>
      <c r="N4" t="s">
        <v>788</v>
      </c>
      <c r="O4" s="17">
        <v>42248</v>
      </c>
      <c r="P4" s="27">
        <v>19</v>
      </c>
    </row>
    <row r="5" spans="1:16" x14ac:dyDescent="0.25">
      <c r="A5">
        <v>4</v>
      </c>
      <c r="B5">
        <v>2</v>
      </c>
      <c r="C5">
        <v>4</v>
      </c>
      <c r="D5" s="15" t="s">
        <v>957</v>
      </c>
      <c r="E5" s="23">
        <v>11</v>
      </c>
      <c r="F5" s="23">
        <v>0</v>
      </c>
      <c r="G5" s="11">
        <v>18.750000000000004</v>
      </c>
      <c r="H5" s="23">
        <v>100</v>
      </c>
      <c r="I5" s="23">
        <v>5</v>
      </c>
      <c r="J5" s="24">
        <v>0</v>
      </c>
      <c r="K5">
        <v>4</v>
      </c>
      <c r="L5" s="17">
        <v>40909</v>
      </c>
      <c r="M5" s="17">
        <v>40909</v>
      </c>
      <c r="N5" t="s">
        <v>788</v>
      </c>
      <c r="O5" s="17">
        <v>42309</v>
      </c>
      <c r="P5" s="27">
        <v>11</v>
      </c>
    </row>
    <row r="6" spans="1:16" x14ac:dyDescent="0.25">
      <c r="A6">
        <v>5</v>
      </c>
      <c r="B6">
        <v>2</v>
      </c>
      <c r="C6">
        <v>5</v>
      </c>
      <c r="D6" s="15" t="s">
        <v>1774</v>
      </c>
      <c r="E6" s="23">
        <v>8</v>
      </c>
      <c r="F6" s="23">
        <v>0</v>
      </c>
      <c r="G6" s="11">
        <v>18.750000000000004</v>
      </c>
      <c r="H6" s="23">
        <v>100</v>
      </c>
      <c r="I6" s="23">
        <v>5</v>
      </c>
      <c r="J6" s="24">
        <v>0</v>
      </c>
      <c r="K6">
        <v>4</v>
      </c>
      <c r="L6" s="17">
        <v>40909</v>
      </c>
      <c r="M6" s="17">
        <v>40909</v>
      </c>
      <c r="N6" t="s">
        <v>788</v>
      </c>
      <c r="O6" s="17">
        <v>42156</v>
      </c>
      <c r="P6" s="27">
        <v>8</v>
      </c>
    </row>
    <row r="7" spans="1:16" x14ac:dyDescent="0.25">
      <c r="A7">
        <v>6</v>
      </c>
      <c r="B7">
        <v>2</v>
      </c>
      <c r="C7">
        <v>6</v>
      </c>
      <c r="D7" s="15" t="s">
        <v>958</v>
      </c>
      <c r="E7" s="23">
        <v>24</v>
      </c>
      <c r="F7" s="23">
        <v>0</v>
      </c>
      <c r="G7" s="11">
        <v>21.666666666666668</v>
      </c>
      <c r="H7" s="23">
        <v>100</v>
      </c>
      <c r="I7" s="23">
        <v>5</v>
      </c>
      <c r="J7" s="24">
        <v>0</v>
      </c>
      <c r="K7">
        <v>4</v>
      </c>
      <c r="L7" s="17">
        <v>40909</v>
      </c>
      <c r="M7" s="17">
        <v>40909</v>
      </c>
      <c r="N7" t="s">
        <v>788</v>
      </c>
      <c r="O7" s="17">
        <v>42309</v>
      </c>
      <c r="P7" s="27">
        <v>24</v>
      </c>
    </row>
    <row r="8" spans="1:16" x14ac:dyDescent="0.25">
      <c r="A8">
        <v>7</v>
      </c>
      <c r="B8">
        <v>2</v>
      </c>
      <c r="C8">
        <v>7</v>
      </c>
      <c r="D8" s="15" t="s">
        <v>959</v>
      </c>
      <c r="E8" s="23">
        <v>12</v>
      </c>
      <c r="F8" s="23">
        <v>0</v>
      </c>
      <c r="G8" s="11">
        <v>34.583333333333336</v>
      </c>
      <c r="H8" s="23">
        <v>100</v>
      </c>
      <c r="I8" s="23">
        <v>5</v>
      </c>
      <c r="J8" s="24">
        <v>0</v>
      </c>
      <c r="K8">
        <v>4</v>
      </c>
      <c r="L8" s="17">
        <v>40909</v>
      </c>
      <c r="M8" s="17">
        <v>40909</v>
      </c>
      <c r="N8" t="s">
        <v>788</v>
      </c>
      <c r="O8" s="17">
        <v>42309</v>
      </c>
      <c r="P8" s="27">
        <v>12</v>
      </c>
    </row>
    <row r="9" spans="1:16" x14ac:dyDescent="0.25">
      <c r="A9">
        <v>8</v>
      </c>
      <c r="B9">
        <v>2</v>
      </c>
      <c r="C9">
        <v>8</v>
      </c>
      <c r="D9" s="15" t="s">
        <v>960</v>
      </c>
      <c r="E9" s="23">
        <v>0</v>
      </c>
      <c r="F9" s="23">
        <v>0</v>
      </c>
      <c r="G9" s="11">
        <v>0</v>
      </c>
      <c r="H9" s="23">
        <v>100</v>
      </c>
      <c r="I9" s="23">
        <v>5</v>
      </c>
      <c r="J9" s="24">
        <v>0</v>
      </c>
      <c r="K9">
        <v>4</v>
      </c>
      <c r="L9" s="17">
        <v>40909</v>
      </c>
      <c r="M9" s="17">
        <v>40909</v>
      </c>
      <c r="N9" t="s">
        <v>788</v>
      </c>
      <c r="O9" s="17" t="s">
        <v>1649</v>
      </c>
      <c r="P9" s="27">
        <v>0</v>
      </c>
    </row>
    <row r="10" spans="1:16" x14ac:dyDescent="0.25">
      <c r="A10">
        <v>9</v>
      </c>
      <c r="B10">
        <v>2</v>
      </c>
      <c r="C10">
        <v>9</v>
      </c>
      <c r="D10" s="15" t="s">
        <v>961</v>
      </c>
      <c r="E10" s="23">
        <v>0</v>
      </c>
      <c r="F10" s="23">
        <v>0</v>
      </c>
      <c r="G10" s="11">
        <v>9.1666666666666679</v>
      </c>
      <c r="H10" s="23">
        <v>100</v>
      </c>
      <c r="I10" s="23">
        <v>5</v>
      </c>
      <c r="J10" s="24">
        <v>0</v>
      </c>
      <c r="K10">
        <v>19</v>
      </c>
      <c r="L10" s="17">
        <v>40909</v>
      </c>
      <c r="M10" s="17">
        <v>40909</v>
      </c>
      <c r="N10" t="s">
        <v>788</v>
      </c>
      <c r="O10" s="17" t="s">
        <v>1649</v>
      </c>
      <c r="P10" s="27">
        <v>0</v>
      </c>
    </row>
    <row r="11" spans="1:16" x14ac:dyDescent="0.25">
      <c r="A11">
        <v>10</v>
      </c>
      <c r="B11">
        <v>2</v>
      </c>
      <c r="C11">
        <v>10</v>
      </c>
      <c r="D11" s="15" t="s">
        <v>962</v>
      </c>
      <c r="E11" s="23">
        <v>9</v>
      </c>
      <c r="F11" s="23">
        <v>0</v>
      </c>
      <c r="G11" s="11">
        <v>34.375</v>
      </c>
      <c r="H11" s="23">
        <v>100</v>
      </c>
      <c r="I11" s="23">
        <v>5</v>
      </c>
      <c r="J11" s="24">
        <v>0</v>
      </c>
      <c r="K11">
        <v>4</v>
      </c>
      <c r="L11" s="17">
        <v>40909</v>
      </c>
      <c r="M11" s="17">
        <v>40909</v>
      </c>
      <c r="N11" t="s">
        <v>788</v>
      </c>
      <c r="O11" s="17">
        <v>41671</v>
      </c>
      <c r="P11" s="27">
        <v>9</v>
      </c>
    </row>
    <row r="12" spans="1:16" x14ac:dyDescent="0.25">
      <c r="A12">
        <v>11</v>
      </c>
      <c r="B12">
        <v>2</v>
      </c>
      <c r="C12">
        <v>11</v>
      </c>
      <c r="D12" s="15" t="s">
        <v>963</v>
      </c>
      <c r="E12" s="23">
        <v>3</v>
      </c>
      <c r="F12" s="23">
        <v>0</v>
      </c>
      <c r="G12" s="11">
        <v>100.10593220338984</v>
      </c>
      <c r="H12" s="23">
        <v>100</v>
      </c>
      <c r="I12" s="23">
        <v>5</v>
      </c>
      <c r="J12" s="24">
        <v>0</v>
      </c>
      <c r="K12">
        <v>8</v>
      </c>
      <c r="L12" s="17">
        <v>40909</v>
      </c>
      <c r="M12" s="17">
        <v>40909</v>
      </c>
      <c r="N12" t="s">
        <v>788</v>
      </c>
      <c r="O12" s="17" t="s">
        <v>1649</v>
      </c>
      <c r="P12" s="27">
        <v>3</v>
      </c>
    </row>
    <row r="13" spans="1:16" x14ac:dyDescent="0.25">
      <c r="A13">
        <v>12</v>
      </c>
      <c r="B13">
        <v>2</v>
      </c>
      <c r="C13">
        <v>12</v>
      </c>
      <c r="D13" s="15" t="s">
        <v>964</v>
      </c>
      <c r="E13" s="23">
        <v>2</v>
      </c>
      <c r="F13" s="23">
        <v>0</v>
      </c>
      <c r="G13" s="11">
        <v>73.658192090395488</v>
      </c>
      <c r="H13" s="23">
        <v>100</v>
      </c>
      <c r="I13" s="23">
        <v>5</v>
      </c>
      <c r="J13" s="24">
        <v>0</v>
      </c>
      <c r="K13">
        <v>8</v>
      </c>
      <c r="L13" s="17">
        <v>40909</v>
      </c>
      <c r="M13" s="17">
        <v>40909</v>
      </c>
      <c r="N13" t="s">
        <v>788</v>
      </c>
      <c r="O13" s="17" t="s">
        <v>1649</v>
      </c>
      <c r="P13" s="27">
        <v>2</v>
      </c>
    </row>
    <row r="14" spans="1:16" x14ac:dyDescent="0.25">
      <c r="A14">
        <v>13</v>
      </c>
      <c r="B14">
        <v>2</v>
      </c>
      <c r="C14">
        <v>13</v>
      </c>
      <c r="D14" s="15" t="s">
        <v>965</v>
      </c>
      <c r="E14" s="23">
        <v>0</v>
      </c>
      <c r="F14" s="23">
        <v>0</v>
      </c>
      <c r="G14" s="11">
        <v>70.091807909604526</v>
      </c>
      <c r="H14" s="23">
        <v>100</v>
      </c>
      <c r="I14" s="23">
        <v>5</v>
      </c>
      <c r="J14" s="24">
        <v>0</v>
      </c>
      <c r="K14">
        <v>2</v>
      </c>
      <c r="L14" s="17">
        <v>40909</v>
      </c>
      <c r="M14" s="17">
        <v>40909</v>
      </c>
      <c r="N14" t="s">
        <v>788</v>
      </c>
      <c r="O14" s="17" t="s">
        <v>1649</v>
      </c>
      <c r="P14" s="27">
        <v>0</v>
      </c>
    </row>
    <row r="15" spans="1:16" x14ac:dyDescent="0.25">
      <c r="A15">
        <v>14</v>
      </c>
      <c r="B15">
        <v>2</v>
      </c>
      <c r="C15">
        <v>14</v>
      </c>
      <c r="D15" s="15" t="s">
        <v>966</v>
      </c>
      <c r="E15" s="23">
        <v>18</v>
      </c>
      <c r="F15" s="23">
        <v>0</v>
      </c>
      <c r="G15" s="11">
        <v>81.461864406779668</v>
      </c>
      <c r="H15" s="23">
        <v>100</v>
      </c>
      <c r="I15" s="23">
        <v>5</v>
      </c>
      <c r="J15" s="24">
        <v>0</v>
      </c>
      <c r="K15">
        <v>2</v>
      </c>
      <c r="L15" s="17">
        <v>40909</v>
      </c>
      <c r="M15" s="17">
        <v>40909</v>
      </c>
      <c r="N15" t="s">
        <v>788</v>
      </c>
      <c r="O15" s="17" t="s">
        <v>1649</v>
      </c>
      <c r="P15" s="27">
        <v>18</v>
      </c>
    </row>
    <row r="16" spans="1:16" x14ac:dyDescent="0.25">
      <c r="A16">
        <v>15</v>
      </c>
      <c r="B16">
        <v>2</v>
      </c>
      <c r="C16">
        <v>15</v>
      </c>
      <c r="D16" s="15" t="s">
        <v>967</v>
      </c>
      <c r="E16" s="23">
        <v>6</v>
      </c>
      <c r="F16" s="23">
        <v>0</v>
      </c>
      <c r="G16" s="11">
        <v>62.711864406779668</v>
      </c>
      <c r="H16" s="23">
        <v>100</v>
      </c>
      <c r="I16" s="23">
        <v>5</v>
      </c>
      <c r="J16" s="24">
        <v>0</v>
      </c>
      <c r="K16">
        <v>2</v>
      </c>
      <c r="L16" s="17">
        <v>40909</v>
      </c>
      <c r="M16" s="17">
        <v>40909</v>
      </c>
      <c r="N16" t="s">
        <v>788</v>
      </c>
      <c r="O16" s="17" t="s">
        <v>1649</v>
      </c>
      <c r="P16" s="27">
        <v>6</v>
      </c>
    </row>
    <row r="17" spans="1:16" x14ac:dyDescent="0.25">
      <c r="A17">
        <v>16</v>
      </c>
      <c r="B17">
        <v>2</v>
      </c>
      <c r="C17">
        <v>16</v>
      </c>
      <c r="D17" s="15" t="s">
        <v>968</v>
      </c>
      <c r="E17" s="23">
        <v>2</v>
      </c>
      <c r="F17" s="23">
        <v>0</v>
      </c>
      <c r="G17" s="11">
        <v>56.073446327683627</v>
      </c>
      <c r="H17" s="23">
        <v>100</v>
      </c>
      <c r="I17" s="23">
        <v>5</v>
      </c>
      <c r="J17" s="24">
        <v>0</v>
      </c>
      <c r="K17">
        <v>2</v>
      </c>
      <c r="L17" s="17">
        <v>40909</v>
      </c>
      <c r="M17" s="17">
        <v>40909</v>
      </c>
      <c r="N17" t="s">
        <v>788</v>
      </c>
      <c r="O17" s="17" t="s">
        <v>1649</v>
      </c>
      <c r="P17" s="27">
        <v>2</v>
      </c>
    </row>
    <row r="18" spans="1:16" x14ac:dyDescent="0.25">
      <c r="A18">
        <v>17</v>
      </c>
      <c r="B18">
        <v>2</v>
      </c>
      <c r="C18">
        <v>17</v>
      </c>
      <c r="D18" s="15" t="s">
        <v>1692</v>
      </c>
      <c r="E18" s="23">
        <v>1</v>
      </c>
      <c r="F18" s="23">
        <v>0</v>
      </c>
      <c r="G18" s="11">
        <v>56.073446327683627</v>
      </c>
      <c r="H18" s="23">
        <v>100</v>
      </c>
      <c r="I18" s="23">
        <v>5</v>
      </c>
      <c r="J18" s="24">
        <v>0</v>
      </c>
      <c r="K18">
        <v>2</v>
      </c>
      <c r="L18" s="17">
        <v>40909</v>
      </c>
      <c r="M18" s="17">
        <v>40909</v>
      </c>
      <c r="N18" t="s">
        <v>788</v>
      </c>
      <c r="O18" s="17" t="s">
        <v>1649</v>
      </c>
      <c r="P18" s="27">
        <v>1</v>
      </c>
    </row>
    <row r="19" spans="1:16" x14ac:dyDescent="0.25">
      <c r="A19">
        <v>18</v>
      </c>
      <c r="B19">
        <v>2</v>
      </c>
      <c r="C19">
        <v>18</v>
      </c>
      <c r="D19" s="15" t="s">
        <v>969</v>
      </c>
      <c r="E19" s="23">
        <v>15</v>
      </c>
      <c r="F19" s="23">
        <v>0</v>
      </c>
      <c r="G19" s="11">
        <v>52.000000000000007</v>
      </c>
      <c r="H19" s="23">
        <v>100</v>
      </c>
      <c r="I19" s="23">
        <v>5</v>
      </c>
      <c r="J19" s="24">
        <v>0</v>
      </c>
      <c r="K19">
        <v>4</v>
      </c>
      <c r="L19" s="17">
        <v>40909</v>
      </c>
      <c r="M19" s="17">
        <v>40909</v>
      </c>
      <c r="N19" t="s">
        <v>788</v>
      </c>
      <c r="O19" s="17">
        <v>41852</v>
      </c>
      <c r="P19" s="27">
        <v>15</v>
      </c>
    </row>
    <row r="20" spans="1:16" x14ac:dyDescent="0.25">
      <c r="A20">
        <v>19</v>
      </c>
      <c r="B20">
        <v>2</v>
      </c>
      <c r="C20">
        <v>19</v>
      </c>
      <c r="D20" s="15" t="s">
        <v>970</v>
      </c>
      <c r="E20" s="23">
        <v>0</v>
      </c>
      <c r="F20" s="23">
        <v>0</v>
      </c>
      <c r="G20" s="11">
        <v>7.4083333333333341</v>
      </c>
      <c r="H20" s="23">
        <v>100</v>
      </c>
      <c r="I20" s="23">
        <v>5</v>
      </c>
      <c r="J20" s="24">
        <v>0</v>
      </c>
      <c r="K20">
        <v>14</v>
      </c>
      <c r="L20" s="17">
        <v>40909</v>
      </c>
      <c r="M20" s="17">
        <v>40909</v>
      </c>
      <c r="N20" t="s">
        <v>788</v>
      </c>
      <c r="O20" s="17" t="s">
        <v>1649</v>
      </c>
      <c r="P20" s="27">
        <v>0</v>
      </c>
    </row>
    <row r="21" spans="1:16" x14ac:dyDescent="0.25">
      <c r="A21">
        <v>20</v>
      </c>
      <c r="B21">
        <v>2</v>
      </c>
      <c r="C21">
        <v>20</v>
      </c>
      <c r="D21" s="15" t="s">
        <v>971</v>
      </c>
      <c r="E21" s="23">
        <v>0</v>
      </c>
      <c r="F21" s="23">
        <v>0</v>
      </c>
      <c r="G21" s="11">
        <v>8.4666666666666668</v>
      </c>
      <c r="H21" s="23">
        <v>100</v>
      </c>
      <c r="I21" s="23">
        <v>5</v>
      </c>
      <c r="J21" s="24">
        <v>0</v>
      </c>
      <c r="K21">
        <v>14</v>
      </c>
      <c r="L21" s="17">
        <v>40909</v>
      </c>
      <c r="M21" s="17">
        <v>40909</v>
      </c>
      <c r="N21" t="s">
        <v>788</v>
      </c>
      <c r="O21" s="17" t="s">
        <v>1649</v>
      </c>
      <c r="P21" s="27">
        <v>0</v>
      </c>
    </row>
    <row r="22" spans="1:16" x14ac:dyDescent="0.25">
      <c r="A22">
        <v>21</v>
      </c>
      <c r="B22">
        <v>2</v>
      </c>
      <c r="C22">
        <v>21</v>
      </c>
      <c r="D22" s="15" t="s">
        <v>972</v>
      </c>
      <c r="E22" s="23">
        <v>0</v>
      </c>
      <c r="F22" s="23">
        <v>0</v>
      </c>
      <c r="G22" s="11">
        <v>12.283333333333333</v>
      </c>
      <c r="H22" s="23">
        <v>100</v>
      </c>
      <c r="I22" s="23">
        <v>5</v>
      </c>
      <c r="J22" s="24">
        <v>0</v>
      </c>
      <c r="K22">
        <v>14</v>
      </c>
      <c r="L22" s="17">
        <v>40909</v>
      </c>
      <c r="M22" s="17">
        <v>40909</v>
      </c>
      <c r="N22" t="s">
        <v>788</v>
      </c>
      <c r="O22" s="17" t="s">
        <v>1649</v>
      </c>
      <c r="P22" s="27">
        <v>0</v>
      </c>
    </row>
    <row r="23" spans="1:16" x14ac:dyDescent="0.25">
      <c r="A23">
        <v>22</v>
      </c>
      <c r="B23">
        <v>2</v>
      </c>
      <c r="C23">
        <v>22</v>
      </c>
      <c r="D23" s="15" t="s">
        <v>973</v>
      </c>
      <c r="E23" s="23">
        <v>0</v>
      </c>
      <c r="F23" s="23">
        <v>0</v>
      </c>
      <c r="G23" s="11">
        <v>15.208333333333334</v>
      </c>
      <c r="H23" s="23">
        <v>100</v>
      </c>
      <c r="I23" s="23">
        <v>5</v>
      </c>
      <c r="J23" s="24">
        <v>0</v>
      </c>
      <c r="K23">
        <v>14</v>
      </c>
      <c r="L23" s="17">
        <v>40909</v>
      </c>
      <c r="M23" s="17">
        <v>40909</v>
      </c>
      <c r="N23" t="s">
        <v>788</v>
      </c>
      <c r="O23" s="17" t="s">
        <v>1649</v>
      </c>
      <c r="P23" s="27">
        <v>0</v>
      </c>
    </row>
    <row r="24" spans="1:16" x14ac:dyDescent="0.25">
      <c r="A24">
        <v>23</v>
      </c>
      <c r="B24">
        <v>2</v>
      </c>
      <c r="C24">
        <v>23</v>
      </c>
      <c r="D24" s="15" t="s">
        <v>974</v>
      </c>
      <c r="E24" s="23">
        <v>0</v>
      </c>
      <c r="F24" s="23">
        <v>0</v>
      </c>
      <c r="G24" s="11">
        <v>5.0166666666666666</v>
      </c>
      <c r="H24" s="23">
        <v>100</v>
      </c>
      <c r="I24" s="23">
        <v>5</v>
      </c>
      <c r="J24" s="24">
        <v>0</v>
      </c>
      <c r="K24">
        <v>14</v>
      </c>
      <c r="L24" s="17">
        <v>40909</v>
      </c>
      <c r="M24" s="17">
        <v>40909</v>
      </c>
      <c r="N24" t="s">
        <v>788</v>
      </c>
      <c r="O24" s="17" t="s">
        <v>1649</v>
      </c>
      <c r="P24" s="27">
        <v>0</v>
      </c>
    </row>
    <row r="25" spans="1:16" x14ac:dyDescent="0.25">
      <c r="A25">
        <v>24</v>
      </c>
      <c r="B25">
        <v>2</v>
      </c>
      <c r="C25">
        <v>24</v>
      </c>
      <c r="D25" s="15" t="s">
        <v>975</v>
      </c>
      <c r="E25" s="23">
        <v>0</v>
      </c>
      <c r="F25" s="23">
        <v>0</v>
      </c>
      <c r="G25" s="11">
        <v>7.2666666666666675</v>
      </c>
      <c r="H25" s="23">
        <v>100</v>
      </c>
      <c r="I25" s="23">
        <v>5</v>
      </c>
      <c r="J25" s="24">
        <v>0</v>
      </c>
      <c r="K25">
        <v>14</v>
      </c>
      <c r="L25" s="17">
        <v>40909</v>
      </c>
      <c r="M25" s="17">
        <v>40909</v>
      </c>
      <c r="N25" t="s">
        <v>788</v>
      </c>
      <c r="O25" s="17" t="s">
        <v>1649</v>
      </c>
      <c r="P25" s="27">
        <v>0</v>
      </c>
    </row>
    <row r="26" spans="1:16" x14ac:dyDescent="0.25">
      <c r="A26">
        <v>25</v>
      </c>
      <c r="B26">
        <v>2</v>
      </c>
      <c r="C26">
        <v>25</v>
      </c>
      <c r="D26" s="15" t="s">
        <v>1775</v>
      </c>
      <c r="E26" s="23">
        <v>0</v>
      </c>
      <c r="F26" s="23">
        <v>0</v>
      </c>
      <c r="G26" s="11">
        <v>4.8728813559322042</v>
      </c>
      <c r="H26" s="23">
        <v>100</v>
      </c>
      <c r="I26" s="23">
        <v>5</v>
      </c>
      <c r="J26" s="24">
        <v>0</v>
      </c>
      <c r="K26">
        <v>14</v>
      </c>
      <c r="L26" s="17">
        <v>40909</v>
      </c>
      <c r="M26" s="17">
        <v>40909</v>
      </c>
      <c r="N26" t="s">
        <v>788</v>
      </c>
      <c r="O26" s="17" t="s">
        <v>1649</v>
      </c>
      <c r="P26" s="27">
        <v>0</v>
      </c>
    </row>
    <row r="27" spans="1:16" x14ac:dyDescent="0.25">
      <c r="A27">
        <v>26</v>
      </c>
      <c r="B27">
        <v>2</v>
      </c>
      <c r="C27">
        <v>26</v>
      </c>
      <c r="D27" s="15" t="s">
        <v>74</v>
      </c>
      <c r="E27" s="23">
        <v>4</v>
      </c>
      <c r="F27" s="23">
        <v>0</v>
      </c>
      <c r="G27" s="11">
        <v>30.333333333333332</v>
      </c>
      <c r="H27" s="23">
        <v>100</v>
      </c>
      <c r="I27" s="23">
        <v>5</v>
      </c>
      <c r="J27" s="24">
        <v>0</v>
      </c>
      <c r="K27">
        <v>14</v>
      </c>
      <c r="L27" s="17">
        <v>40909</v>
      </c>
      <c r="M27" s="17">
        <v>40909</v>
      </c>
      <c r="N27" t="s">
        <v>788</v>
      </c>
      <c r="O27" s="17">
        <v>41760</v>
      </c>
      <c r="P27" s="27">
        <v>4</v>
      </c>
    </row>
    <row r="28" spans="1:16" x14ac:dyDescent="0.25">
      <c r="A28">
        <v>27</v>
      </c>
      <c r="B28">
        <v>2</v>
      </c>
      <c r="C28">
        <v>27</v>
      </c>
      <c r="D28" s="15" t="s">
        <v>1693</v>
      </c>
      <c r="E28" s="23">
        <v>21</v>
      </c>
      <c r="F28" s="23">
        <v>0</v>
      </c>
      <c r="G28" s="11">
        <v>35.833333333333343</v>
      </c>
      <c r="H28" s="23">
        <v>100</v>
      </c>
      <c r="I28" s="23">
        <v>5</v>
      </c>
      <c r="J28" s="24">
        <v>0</v>
      </c>
      <c r="K28">
        <v>4</v>
      </c>
      <c r="L28" s="17">
        <v>40909</v>
      </c>
      <c r="M28" s="17">
        <v>40909</v>
      </c>
      <c r="N28" t="s">
        <v>788</v>
      </c>
      <c r="O28" s="17">
        <v>42036</v>
      </c>
      <c r="P28" s="27">
        <v>21</v>
      </c>
    </row>
    <row r="29" spans="1:16" x14ac:dyDescent="0.25">
      <c r="A29">
        <v>28</v>
      </c>
      <c r="B29">
        <v>2</v>
      </c>
      <c r="C29">
        <v>28</v>
      </c>
      <c r="D29" s="15" t="s">
        <v>1694</v>
      </c>
      <c r="E29" s="23">
        <v>0</v>
      </c>
      <c r="F29" s="23">
        <v>0</v>
      </c>
      <c r="G29" s="11">
        <v>65.833333333333343</v>
      </c>
      <c r="H29" s="23">
        <v>100</v>
      </c>
      <c r="I29" s="23">
        <v>5</v>
      </c>
      <c r="J29" s="24">
        <v>0</v>
      </c>
      <c r="K29">
        <v>4</v>
      </c>
      <c r="L29" s="17">
        <v>40909</v>
      </c>
      <c r="M29" s="17">
        <v>40909</v>
      </c>
      <c r="N29" t="s">
        <v>788</v>
      </c>
      <c r="O29" s="17" t="s">
        <v>1649</v>
      </c>
      <c r="P29" s="27">
        <v>0</v>
      </c>
    </row>
    <row r="30" spans="1:16" x14ac:dyDescent="0.25">
      <c r="A30">
        <v>29</v>
      </c>
      <c r="B30">
        <v>2</v>
      </c>
      <c r="C30">
        <v>29</v>
      </c>
      <c r="D30" s="15" t="s">
        <v>1695</v>
      </c>
      <c r="E30" s="23">
        <v>0</v>
      </c>
      <c r="F30" s="23">
        <v>0</v>
      </c>
      <c r="G30" s="11">
        <v>9.3750000000000018</v>
      </c>
      <c r="H30" s="23">
        <v>100</v>
      </c>
      <c r="I30" s="23">
        <v>5</v>
      </c>
      <c r="J30" s="24">
        <v>0</v>
      </c>
      <c r="K30">
        <v>4</v>
      </c>
      <c r="L30" s="17">
        <v>40909</v>
      </c>
      <c r="M30" s="17">
        <v>40909</v>
      </c>
      <c r="N30" t="s">
        <v>788</v>
      </c>
      <c r="O30" s="17" t="s">
        <v>1649</v>
      </c>
      <c r="P30" s="27">
        <v>0</v>
      </c>
    </row>
    <row r="31" spans="1:16" x14ac:dyDescent="0.25">
      <c r="A31">
        <v>30</v>
      </c>
      <c r="B31">
        <v>2</v>
      </c>
      <c r="C31">
        <v>30</v>
      </c>
      <c r="D31" s="15" t="s">
        <v>1696</v>
      </c>
      <c r="E31" s="23">
        <v>9</v>
      </c>
      <c r="F31" s="23">
        <v>0</v>
      </c>
      <c r="G31" s="11">
        <v>0</v>
      </c>
      <c r="H31" s="23">
        <v>100</v>
      </c>
      <c r="I31" s="23">
        <v>5</v>
      </c>
      <c r="J31" s="24">
        <v>0</v>
      </c>
      <c r="K31">
        <v>4</v>
      </c>
      <c r="L31" s="17">
        <v>40909</v>
      </c>
      <c r="M31" s="17">
        <v>40909</v>
      </c>
      <c r="N31" t="s">
        <v>788</v>
      </c>
      <c r="O31" s="17" t="s">
        <v>1649</v>
      </c>
      <c r="P31" s="27">
        <v>9</v>
      </c>
    </row>
    <row r="32" spans="1:16" x14ac:dyDescent="0.25">
      <c r="A32">
        <v>31</v>
      </c>
      <c r="B32">
        <v>2</v>
      </c>
      <c r="C32">
        <v>31</v>
      </c>
      <c r="D32" s="15" t="s">
        <v>976</v>
      </c>
      <c r="E32" s="23">
        <v>8</v>
      </c>
      <c r="F32" s="23">
        <v>0</v>
      </c>
      <c r="G32" s="11">
        <v>50</v>
      </c>
      <c r="H32" s="23">
        <v>100</v>
      </c>
      <c r="I32" s="23">
        <v>5</v>
      </c>
      <c r="J32" s="24">
        <v>0</v>
      </c>
      <c r="K32">
        <v>4</v>
      </c>
      <c r="L32" s="17">
        <v>40909</v>
      </c>
      <c r="M32" s="17">
        <v>40909</v>
      </c>
      <c r="N32" t="s">
        <v>788</v>
      </c>
      <c r="O32" s="17">
        <v>41883</v>
      </c>
      <c r="P32" s="27">
        <v>8</v>
      </c>
    </row>
    <row r="33" spans="1:16" x14ac:dyDescent="0.25">
      <c r="A33">
        <v>32</v>
      </c>
      <c r="B33">
        <v>2</v>
      </c>
      <c r="C33">
        <v>32</v>
      </c>
      <c r="D33" s="15" t="s">
        <v>977</v>
      </c>
      <c r="E33" s="23">
        <v>0</v>
      </c>
      <c r="F33" s="23">
        <v>0</v>
      </c>
      <c r="G33" s="11">
        <v>27.083333333333336</v>
      </c>
      <c r="H33" s="23">
        <v>100</v>
      </c>
      <c r="I33" s="23">
        <v>5</v>
      </c>
      <c r="J33" s="24">
        <v>0</v>
      </c>
      <c r="K33">
        <v>4</v>
      </c>
      <c r="L33" s="17">
        <v>40909</v>
      </c>
      <c r="M33" s="17">
        <v>40909</v>
      </c>
      <c r="N33" t="s">
        <v>788</v>
      </c>
      <c r="O33" s="17" t="s">
        <v>1649</v>
      </c>
      <c r="P33" s="27">
        <v>0</v>
      </c>
    </row>
    <row r="34" spans="1:16" x14ac:dyDescent="0.25">
      <c r="A34">
        <v>33</v>
      </c>
      <c r="B34">
        <v>2</v>
      </c>
      <c r="C34">
        <v>33</v>
      </c>
      <c r="D34" s="15" t="s">
        <v>978</v>
      </c>
      <c r="E34" s="23">
        <v>134</v>
      </c>
      <c r="F34" s="23">
        <v>0</v>
      </c>
      <c r="G34" s="11">
        <v>3.75</v>
      </c>
      <c r="H34" s="23">
        <v>100</v>
      </c>
      <c r="I34" s="23">
        <v>5</v>
      </c>
      <c r="J34" s="24">
        <v>0</v>
      </c>
      <c r="K34">
        <v>5</v>
      </c>
      <c r="L34" s="17">
        <v>40909</v>
      </c>
      <c r="M34" s="17">
        <v>40909</v>
      </c>
      <c r="N34" t="s">
        <v>788</v>
      </c>
      <c r="O34" s="17">
        <v>42339</v>
      </c>
      <c r="P34" s="27">
        <v>134</v>
      </c>
    </row>
    <row r="35" spans="1:16" x14ac:dyDescent="0.25">
      <c r="A35">
        <v>34</v>
      </c>
      <c r="B35">
        <v>2</v>
      </c>
      <c r="C35">
        <v>34</v>
      </c>
      <c r="D35" s="15" t="s">
        <v>979</v>
      </c>
      <c r="E35" s="23">
        <v>0</v>
      </c>
      <c r="F35" s="23">
        <v>0</v>
      </c>
      <c r="G35" s="11">
        <v>5.5826271186440684</v>
      </c>
      <c r="H35" s="23">
        <v>100</v>
      </c>
      <c r="I35" s="23">
        <v>5</v>
      </c>
      <c r="J35" s="24">
        <v>0</v>
      </c>
      <c r="K35">
        <v>8</v>
      </c>
      <c r="L35" s="17">
        <v>40909</v>
      </c>
      <c r="M35" s="17">
        <v>40909</v>
      </c>
      <c r="N35" t="s">
        <v>788</v>
      </c>
      <c r="O35" s="17" t="s">
        <v>1649</v>
      </c>
      <c r="P35" s="27">
        <v>0</v>
      </c>
    </row>
    <row r="36" spans="1:16" x14ac:dyDescent="0.25">
      <c r="A36">
        <v>35</v>
      </c>
      <c r="B36">
        <v>2</v>
      </c>
      <c r="C36">
        <v>35</v>
      </c>
      <c r="D36" s="15" t="s">
        <v>1697</v>
      </c>
      <c r="E36" s="23">
        <v>0</v>
      </c>
      <c r="F36" s="23">
        <v>0</v>
      </c>
      <c r="G36" s="11">
        <v>20.833333333333336</v>
      </c>
      <c r="H36" s="23">
        <v>100</v>
      </c>
      <c r="I36" s="23">
        <v>5</v>
      </c>
      <c r="J36" s="24">
        <v>0</v>
      </c>
      <c r="K36">
        <v>4</v>
      </c>
      <c r="L36" s="17">
        <v>40909</v>
      </c>
      <c r="M36" s="17">
        <v>40909</v>
      </c>
      <c r="N36" t="s">
        <v>788</v>
      </c>
      <c r="O36" s="17" t="s">
        <v>1649</v>
      </c>
      <c r="P36" s="27">
        <v>0</v>
      </c>
    </row>
    <row r="37" spans="1:16" x14ac:dyDescent="0.25">
      <c r="A37">
        <v>36</v>
      </c>
      <c r="B37">
        <v>2</v>
      </c>
      <c r="C37">
        <v>36</v>
      </c>
      <c r="D37" s="15" t="s">
        <v>980</v>
      </c>
      <c r="E37" s="23">
        <v>28</v>
      </c>
      <c r="F37" s="23">
        <v>0</v>
      </c>
      <c r="G37" s="11">
        <v>12.5</v>
      </c>
      <c r="H37" s="23">
        <v>100</v>
      </c>
      <c r="I37" s="23">
        <v>5</v>
      </c>
      <c r="J37" s="24">
        <v>0</v>
      </c>
      <c r="K37">
        <v>19</v>
      </c>
      <c r="L37" s="17">
        <v>40909</v>
      </c>
      <c r="M37" s="17">
        <v>40909</v>
      </c>
      <c r="N37" t="s">
        <v>788</v>
      </c>
      <c r="O37" s="17">
        <v>41883</v>
      </c>
      <c r="P37" s="27">
        <v>28</v>
      </c>
    </row>
    <row r="38" spans="1:16" x14ac:dyDescent="0.25">
      <c r="A38">
        <v>37</v>
      </c>
      <c r="B38">
        <v>2</v>
      </c>
      <c r="C38">
        <v>37</v>
      </c>
      <c r="D38" s="15" t="s">
        <v>1698</v>
      </c>
      <c r="E38" s="23">
        <v>0</v>
      </c>
      <c r="F38" s="23">
        <v>0</v>
      </c>
      <c r="G38" s="11">
        <v>15.459039548022602</v>
      </c>
      <c r="H38" s="23">
        <v>100</v>
      </c>
      <c r="I38" s="23">
        <v>5</v>
      </c>
      <c r="J38" s="24">
        <v>0</v>
      </c>
      <c r="K38">
        <v>4</v>
      </c>
      <c r="L38" s="17">
        <v>40909</v>
      </c>
      <c r="M38" s="17">
        <v>40909</v>
      </c>
      <c r="N38" t="s">
        <v>788</v>
      </c>
      <c r="O38" s="17" t="s">
        <v>1649</v>
      </c>
      <c r="P38" s="27">
        <v>0</v>
      </c>
    </row>
    <row r="39" spans="1:16" x14ac:dyDescent="0.25">
      <c r="A39">
        <v>38</v>
      </c>
      <c r="B39">
        <v>2</v>
      </c>
      <c r="C39">
        <v>38</v>
      </c>
      <c r="D39" s="15" t="s">
        <v>1699</v>
      </c>
      <c r="E39" s="23">
        <v>0</v>
      </c>
      <c r="F39" s="23">
        <v>0</v>
      </c>
      <c r="G39" s="11">
        <v>43.333333333333336</v>
      </c>
      <c r="H39" s="23">
        <v>100</v>
      </c>
      <c r="I39" s="23">
        <v>5</v>
      </c>
      <c r="J39" s="24">
        <v>0</v>
      </c>
      <c r="K39">
        <v>4</v>
      </c>
      <c r="L39" s="17">
        <v>40909</v>
      </c>
      <c r="M39" s="17">
        <v>40909</v>
      </c>
      <c r="N39" t="s">
        <v>788</v>
      </c>
      <c r="O39" s="17" t="s">
        <v>1649</v>
      </c>
      <c r="P39" s="27">
        <v>0</v>
      </c>
    </row>
    <row r="40" spans="1:16" x14ac:dyDescent="0.25">
      <c r="A40">
        <v>39</v>
      </c>
      <c r="B40">
        <v>2</v>
      </c>
      <c r="C40">
        <v>39</v>
      </c>
      <c r="D40" s="15" t="s">
        <v>981</v>
      </c>
      <c r="E40" s="23">
        <v>0</v>
      </c>
      <c r="F40" s="23">
        <v>0</v>
      </c>
      <c r="G40" s="11">
        <v>23.333333333333336</v>
      </c>
      <c r="H40" s="23">
        <v>100</v>
      </c>
      <c r="I40" s="23">
        <v>5</v>
      </c>
      <c r="J40" s="24">
        <v>0</v>
      </c>
      <c r="K40">
        <v>4</v>
      </c>
      <c r="L40" s="17">
        <v>40909</v>
      </c>
      <c r="M40" s="17">
        <v>40909</v>
      </c>
      <c r="N40" t="s">
        <v>788</v>
      </c>
      <c r="O40" s="17" t="s">
        <v>1649</v>
      </c>
      <c r="P40" s="27">
        <v>0</v>
      </c>
    </row>
    <row r="41" spans="1:16" x14ac:dyDescent="0.25">
      <c r="A41">
        <v>40</v>
      </c>
      <c r="B41">
        <v>2</v>
      </c>
      <c r="C41">
        <v>40</v>
      </c>
      <c r="D41" s="15" t="s">
        <v>982</v>
      </c>
      <c r="E41" s="23">
        <v>0</v>
      </c>
      <c r="F41" s="23">
        <v>0</v>
      </c>
      <c r="G41" s="11">
        <v>36.666666666666671</v>
      </c>
      <c r="H41" s="23">
        <v>100</v>
      </c>
      <c r="I41" s="23">
        <v>5</v>
      </c>
      <c r="J41" s="24">
        <v>0</v>
      </c>
      <c r="K41">
        <v>4</v>
      </c>
      <c r="L41" s="17">
        <v>40909</v>
      </c>
      <c r="M41" s="17">
        <v>40909</v>
      </c>
      <c r="N41" t="s">
        <v>788</v>
      </c>
      <c r="O41" s="17" t="s">
        <v>1649</v>
      </c>
      <c r="P41" s="27">
        <v>0</v>
      </c>
    </row>
    <row r="42" spans="1:16" x14ac:dyDescent="0.25">
      <c r="A42">
        <v>41</v>
      </c>
      <c r="B42">
        <v>2</v>
      </c>
      <c r="C42">
        <v>41</v>
      </c>
      <c r="D42" s="15" t="s">
        <v>983</v>
      </c>
      <c r="E42" s="23">
        <v>0</v>
      </c>
      <c r="F42" s="23">
        <v>0</v>
      </c>
      <c r="G42" s="11">
        <v>6.2146892655367241</v>
      </c>
      <c r="H42" s="23">
        <v>100</v>
      </c>
      <c r="I42" s="23">
        <v>5</v>
      </c>
      <c r="J42" s="24">
        <v>0</v>
      </c>
      <c r="K42">
        <v>8</v>
      </c>
      <c r="L42" s="17">
        <v>40909</v>
      </c>
      <c r="M42" s="17">
        <v>40909</v>
      </c>
      <c r="N42" t="s">
        <v>788</v>
      </c>
      <c r="O42" s="17" t="s">
        <v>1649</v>
      </c>
      <c r="P42" s="27">
        <v>0</v>
      </c>
    </row>
    <row r="43" spans="1:16" x14ac:dyDescent="0.25">
      <c r="A43">
        <v>42</v>
      </c>
      <c r="B43">
        <v>2</v>
      </c>
      <c r="C43">
        <v>42</v>
      </c>
      <c r="D43" s="15" t="s">
        <v>984</v>
      </c>
      <c r="E43" s="23">
        <v>1</v>
      </c>
      <c r="F43" s="23">
        <v>0</v>
      </c>
      <c r="G43" s="11">
        <v>6.5677966101694931</v>
      </c>
      <c r="H43" s="23">
        <v>100</v>
      </c>
      <c r="I43" s="23">
        <v>5</v>
      </c>
      <c r="J43" s="24">
        <v>0</v>
      </c>
      <c r="K43">
        <v>8</v>
      </c>
      <c r="L43" s="17">
        <v>40909</v>
      </c>
      <c r="M43" s="17">
        <v>40909</v>
      </c>
      <c r="N43" t="s">
        <v>788</v>
      </c>
      <c r="O43" s="17" t="s">
        <v>1649</v>
      </c>
      <c r="P43" s="27">
        <v>1</v>
      </c>
    </row>
    <row r="44" spans="1:16" x14ac:dyDescent="0.25">
      <c r="A44">
        <v>43</v>
      </c>
      <c r="B44">
        <v>2</v>
      </c>
      <c r="C44">
        <v>43</v>
      </c>
      <c r="D44" s="15" t="s">
        <v>985</v>
      </c>
      <c r="E44" s="23">
        <v>1</v>
      </c>
      <c r="F44" s="23">
        <v>0</v>
      </c>
      <c r="G44" s="11">
        <v>6.6384180790960459</v>
      </c>
      <c r="H44" s="23">
        <v>100</v>
      </c>
      <c r="I44" s="23">
        <v>5</v>
      </c>
      <c r="J44" s="24">
        <v>0</v>
      </c>
      <c r="K44">
        <v>8</v>
      </c>
      <c r="L44" s="17">
        <v>40909</v>
      </c>
      <c r="M44" s="17">
        <v>40909</v>
      </c>
      <c r="N44" t="s">
        <v>788</v>
      </c>
      <c r="O44" s="17" t="s">
        <v>1649</v>
      </c>
      <c r="P44" s="27">
        <v>1</v>
      </c>
    </row>
    <row r="45" spans="1:16" x14ac:dyDescent="0.25">
      <c r="A45">
        <v>44</v>
      </c>
      <c r="B45">
        <v>2</v>
      </c>
      <c r="C45">
        <v>44</v>
      </c>
      <c r="D45" s="15" t="s">
        <v>986</v>
      </c>
      <c r="E45" s="23">
        <v>0</v>
      </c>
      <c r="F45" s="23">
        <v>0</v>
      </c>
      <c r="G45" s="11">
        <v>7.3446327683615831</v>
      </c>
      <c r="H45" s="23">
        <v>100</v>
      </c>
      <c r="I45" s="23">
        <v>5</v>
      </c>
      <c r="J45" s="24">
        <v>0</v>
      </c>
      <c r="K45">
        <v>8</v>
      </c>
      <c r="L45" s="17">
        <v>40909</v>
      </c>
      <c r="M45" s="17">
        <v>40909</v>
      </c>
      <c r="N45" t="s">
        <v>788</v>
      </c>
      <c r="O45" s="17" t="s">
        <v>1649</v>
      </c>
      <c r="P45" s="27">
        <v>0</v>
      </c>
    </row>
    <row r="46" spans="1:16" x14ac:dyDescent="0.25">
      <c r="A46">
        <v>45</v>
      </c>
      <c r="B46">
        <v>2</v>
      </c>
      <c r="C46">
        <v>45</v>
      </c>
      <c r="D46" s="15" t="s">
        <v>987</v>
      </c>
      <c r="E46" s="23">
        <v>0</v>
      </c>
      <c r="F46" s="23">
        <v>0</v>
      </c>
      <c r="G46" s="11">
        <v>9.3926553672316402</v>
      </c>
      <c r="H46" s="23">
        <v>100</v>
      </c>
      <c r="I46" s="23">
        <v>5</v>
      </c>
      <c r="J46" s="24">
        <v>0</v>
      </c>
      <c r="K46">
        <v>8</v>
      </c>
      <c r="L46" s="17">
        <v>40909</v>
      </c>
      <c r="M46" s="17">
        <v>40909</v>
      </c>
      <c r="N46" t="s">
        <v>788</v>
      </c>
      <c r="O46" s="17" t="s">
        <v>1649</v>
      </c>
      <c r="P46" s="27">
        <v>0</v>
      </c>
    </row>
    <row r="47" spans="1:16" x14ac:dyDescent="0.25">
      <c r="A47">
        <v>46</v>
      </c>
      <c r="B47">
        <v>2</v>
      </c>
      <c r="C47">
        <v>46</v>
      </c>
      <c r="D47" s="15" t="s">
        <v>988</v>
      </c>
      <c r="E47" s="23">
        <v>3</v>
      </c>
      <c r="F47" s="23">
        <v>0</v>
      </c>
      <c r="G47" s="11">
        <v>10.94632768361582</v>
      </c>
      <c r="H47" s="23">
        <v>100</v>
      </c>
      <c r="I47" s="23">
        <v>5</v>
      </c>
      <c r="J47" s="24">
        <v>0</v>
      </c>
      <c r="K47">
        <v>8</v>
      </c>
      <c r="L47" s="17">
        <v>40909</v>
      </c>
      <c r="M47" s="17">
        <v>40909</v>
      </c>
      <c r="N47" t="s">
        <v>788</v>
      </c>
      <c r="O47" s="17" t="s">
        <v>1649</v>
      </c>
      <c r="P47" s="27">
        <v>3</v>
      </c>
    </row>
    <row r="48" spans="1:16" x14ac:dyDescent="0.25">
      <c r="A48">
        <v>47</v>
      </c>
      <c r="B48">
        <v>2</v>
      </c>
      <c r="C48">
        <v>47</v>
      </c>
      <c r="D48" s="15" t="s">
        <v>1700</v>
      </c>
      <c r="E48" s="23">
        <v>1</v>
      </c>
      <c r="F48" s="23">
        <v>0</v>
      </c>
      <c r="G48" s="11">
        <v>0</v>
      </c>
      <c r="H48" s="23">
        <v>100</v>
      </c>
      <c r="I48" s="23">
        <v>5</v>
      </c>
      <c r="J48" s="24">
        <v>0</v>
      </c>
      <c r="K48">
        <v>8</v>
      </c>
      <c r="L48" s="17">
        <v>40909</v>
      </c>
      <c r="M48" s="17">
        <v>40909</v>
      </c>
      <c r="N48" t="s">
        <v>788</v>
      </c>
      <c r="O48" s="17" t="s">
        <v>1649</v>
      </c>
      <c r="P48" s="27">
        <v>1</v>
      </c>
    </row>
    <row r="49" spans="1:16" x14ac:dyDescent="0.25">
      <c r="A49">
        <v>48</v>
      </c>
      <c r="B49">
        <v>2</v>
      </c>
      <c r="C49">
        <v>48</v>
      </c>
      <c r="D49" s="15" t="s">
        <v>989</v>
      </c>
      <c r="E49" s="23">
        <v>0</v>
      </c>
      <c r="F49" s="23">
        <v>0</v>
      </c>
      <c r="G49" s="11">
        <v>10.416666666666668</v>
      </c>
      <c r="H49" s="23">
        <v>100</v>
      </c>
      <c r="I49" s="23">
        <v>5</v>
      </c>
      <c r="J49" s="24">
        <v>0</v>
      </c>
      <c r="K49">
        <v>4</v>
      </c>
      <c r="L49" s="17">
        <v>40909</v>
      </c>
      <c r="M49" s="17">
        <v>40909</v>
      </c>
      <c r="N49" t="s">
        <v>788</v>
      </c>
      <c r="O49" s="17" t="s">
        <v>1649</v>
      </c>
      <c r="P49" s="27">
        <v>0</v>
      </c>
    </row>
    <row r="50" spans="1:16" x14ac:dyDescent="0.25">
      <c r="A50">
        <v>49</v>
      </c>
      <c r="B50">
        <v>2</v>
      </c>
      <c r="C50">
        <v>49</v>
      </c>
      <c r="D50" s="15" t="s">
        <v>990</v>
      </c>
      <c r="E50" s="23">
        <v>0</v>
      </c>
      <c r="F50" s="23">
        <v>0</v>
      </c>
      <c r="G50" s="11">
        <v>15</v>
      </c>
      <c r="H50" s="23">
        <v>100</v>
      </c>
      <c r="I50" s="23">
        <v>5</v>
      </c>
      <c r="J50" s="24">
        <v>0</v>
      </c>
      <c r="K50">
        <v>4</v>
      </c>
      <c r="L50" s="17">
        <v>40909</v>
      </c>
      <c r="M50" s="17">
        <v>40909</v>
      </c>
      <c r="N50" t="s">
        <v>788</v>
      </c>
      <c r="O50" s="17" t="s">
        <v>1649</v>
      </c>
      <c r="P50" s="27">
        <v>0</v>
      </c>
    </row>
    <row r="51" spans="1:16" x14ac:dyDescent="0.25">
      <c r="A51">
        <v>50</v>
      </c>
      <c r="B51">
        <v>2</v>
      </c>
      <c r="C51">
        <v>50</v>
      </c>
      <c r="D51" s="15" t="s">
        <v>1701</v>
      </c>
      <c r="E51" s="23">
        <v>1</v>
      </c>
      <c r="F51" s="23">
        <v>0</v>
      </c>
      <c r="G51" s="11">
        <v>0</v>
      </c>
      <c r="H51" s="23">
        <v>100</v>
      </c>
      <c r="I51" s="23">
        <v>5</v>
      </c>
      <c r="J51" s="24">
        <v>0</v>
      </c>
      <c r="K51">
        <v>8</v>
      </c>
      <c r="L51" s="17">
        <v>40909</v>
      </c>
      <c r="M51" s="17">
        <v>40909</v>
      </c>
      <c r="N51" t="s">
        <v>788</v>
      </c>
      <c r="O51" s="17" t="s">
        <v>1649</v>
      </c>
      <c r="P51" s="27">
        <v>1</v>
      </c>
    </row>
    <row r="52" spans="1:16" x14ac:dyDescent="0.25">
      <c r="A52">
        <v>51</v>
      </c>
      <c r="B52">
        <v>2</v>
      </c>
      <c r="C52">
        <v>51</v>
      </c>
      <c r="D52" s="15" t="s">
        <v>991</v>
      </c>
      <c r="E52" s="23">
        <v>0</v>
      </c>
      <c r="F52" s="23">
        <v>0</v>
      </c>
      <c r="G52" s="11">
        <v>11.25</v>
      </c>
      <c r="H52" s="23">
        <v>100</v>
      </c>
      <c r="I52" s="23">
        <v>5</v>
      </c>
      <c r="J52" s="24">
        <v>0</v>
      </c>
      <c r="K52">
        <v>4</v>
      </c>
      <c r="L52" s="17">
        <v>40909</v>
      </c>
      <c r="M52" s="17">
        <v>40909</v>
      </c>
      <c r="N52" t="s">
        <v>788</v>
      </c>
      <c r="O52" s="17" t="s">
        <v>1649</v>
      </c>
      <c r="P52" s="27">
        <v>0</v>
      </c>
    </row>
    <row r="53" spans="1:16" x14ac:dyDescent="0.25">
      <c r="A53">
        <v>52</v>
      </c>
      <c r="B53">
        <v>2</v>
      </c>
      <c r="C53">
        <v>52</v>
      </c>
      <c r="D53" s="15" t="s">
        <v>992</v>
      </c>
      <c r="E53" s="23">
        <v>38</v>
      </c>
      <c r="F53" s="23">
        <v>0</v>
      </c>
      <c r="G53" s="11">
        <v>20.833333333333336</v>
      </c>
      <c r="H53" s="23">
        <v>100</v>
      </c>
      <c r="I53" s="23">
        <v>5</v>
      </c>
      <c r="J53" s="24">
        <v>0</v>
      </c>
      <c r="K53">
        <v>4</v>
      </c>
      <c r="L53" s="17">
        <v>40909</v>
      </c>
      <c r="M53" s="17">
        <v>40909</v>
      </c>
      <c r="N53" t="s">
        <v>788</v>
      </c>
      <c r="O53" s="17">
        <v>42217</v>
      </c>
      <c r="P53" s="27">
        <v>38</v>
      </c>
    </row>
    <row r="54" spans="1:16" x14ac:dyDescent="0.25">
      <c r="A54">
        <v>53</v>
      </c>
      <c r="B54">
        <v>2</v>
      </c>
      <c r="C54">
        <v>53</v>
      </c>
      <c r="D54" s="15" t="s">
        <v>1702</v>
      </c>
      <c r="E54" s="23">
        <v>0</v>
      </c>
      <c r="F54" s="23">
        <v>0</v>
      </c>
      <c r="G54" s="11">
        <v>3.75</v>
      </c>
      <c r="H54" s="23">
        <v>100</v>
      </c>
      <c r="I54" s="23">
        <v>5</v>
      </c>
      <c r="J54" s="24">
        <v>0</v>
      </c>
      <c r="K54">
        <v>4</v>
      </c>
      <c r="L54" s="17">
        <v>40909</v>
      </c>
      <c r="M54" s="17">
        <v>40909</v>
      </c>
      <c r="N54" t="s">
        <v>788</v>
      </c>
      <c r="O54" s="17" t="s">
        <v>1649</v>
      </c>
      <c r="P54" s="27">
        <v>0</v>
      </c>
    </row>
    <row r="55" spans="1:16" x14ac:dyDescent="0.25">
      <c r="A55">
        <v>54</v>
      </c>
      <c r="B55">
        <v>2</v>
      </c>
      <c r="C55">
        <v>54</v>
      </c>
      <c r="D55" s="15" t="s">
        <v>993</v>
      </c>
      <c r="E55" s="23">
        <v>0</v>
      </c>
      <c r="F55" s="23">
        <v>0</v>
      </c>
      <c r="G55" s="11">
        <v>9.1666666666666679</v>
      </c>
      <c r="H55" s="23">
        <v>100</v>
      </c>
      <c r="I55" s="23">
        <v>5</v>
      </c>
      <c r="J55" s="24">
        <v>0</v>
      </c>
      <c r="K55">
        <v>4</v>
      </c>
      <c r="L55" s="17">
        <v>40909</v>
      </c>
      <c r="M55" s="17">
        <v>40909</v>
      </c>
      <c r="N55" t="s">
        <v>788</v>
      </c>
      <c r="O55" s="17" t="s">
        <v>1649</v>
      </c>
      <c r="P55" s="27">
        <v>0</v>
      </c>
    </row>
    <row r="56" spans="1:16" x14ac:dyDescent="0.25">
      <c r="A56">
        <v>55</v>
      </c>
      <c r="B56">
        <v>2</v>
      </c>
      <c r="C56">
        <v>55</v>
      </c>
      <c r="D56" s="15" t="s">
        <v>994</v>
      </c>
      <c r="E56" s="23">
        <v>71</v>
      </c>
      <c r="F56" s="23">
        <v>0</v>
      </c>
      <c r="G56" s="11">
        <v>2.916666666666667</v>
      </c>
      <c r="H56" s="23">
        <v>100</v>
      </c>
      <c r="I56" s="23">
        <v>5</v>
      </c>
      <c r="J56" s="24">
        <v>0</v>
      </c>
      <c r="K56">
        <v>4</v>
      </c>
      <c r="L56" s="17">
        <v>40909</v>
      </c>
      <c r="M56" s="17">
        <v>40909</v>
      </c>
      <c r="N56" t="s">
        <v>788</v>
      </c>
      <c r="O56" s="17">
        <v>41579</v>
      </c>
      <c r="P56" s="27">
        <v>71</v>
      </c>
    </row>
    <row r="57" spans="1:16" x14ac:dyDescent="0.25">
      <c r="A57">
        <v>56</v>
      </c>
      <c r="B57">
        <v>2</v>
      </c>
      <c r="C57">
        <v>56</v>
      </c>
      <c r="D57" s="15" t="s">
        <v>995</v>
      </c>
      <c r="E57" s="23">
        <v>182</v>
      </c>
      <c r="F57" s="23">
        <v>0</v>
      </c>
      <c r="G57" s="11">
        <v>4.4385593220338988</v>
      </c>
      <c r="H57" s="23">
        <v>100</v>
      </c>
      <c r="I57" s="23">
        <v>5</v>
      </c>
      <c r="J57" s="24">
        <v>0</v>
      </c>
      <c r="K57">
        <v>4</v>
      </c>
      <c r="L57" s="17">
        <v>40909</v>
      </c>
      <c r="M57" s="17">
        <v>40909</v>
      </c>
      <c r="N57" t="s">
        <v>788</v>
      </c>
      <c r="O57" s="17">
        <v>42309</v>
      </c>
      <c r="P57" s="27">
        <v>182</v>
      </c>
    </row>
    <row r="58" spans="1:16" x14ac:dyDescent="0.25">
      <c r="A58">
        <v>57</v>
      </c>
      <c r="B58">
        <v>2</v>
      </c>
      <c r="C58">
        <v>57</v>
      </c>
      <c r="D58" s="15" t="s">
        <v>996</v>
      </c>
      <c r="E58" s="23">
        <v>0</v>
      </c>
      <c r="F58" s="23">
        <v>0</v>
      </c>
      <c r="G58" s="11">
        <v>16.666666666666671</v>
      </c>
      <c r="H58" s="23">
        <v>100</v>
      </c>
      <c r="I58" s="23">
        <v>5</v>
      </c>
      <c r="J58" s="24">
        <v>0</v>
      </c>
      <c r="K58">
        <v>4</v>
      </c>
      <c r="L58" s="17">
        <v>40909</v>
      </c>
      <c r="M58" s="17">
        <v>40909</v>
      </c>
      <c r="N58" t="s">
        <v>788</v>
      </c>
      <c r="O58" s="17" t="s">
        <v>1649</v>
      </c>
      <c r="P58" s="27">
        <v>0</v>
      </c>
    </row>
    <row r="59" spans="1:16" x14ac:dyDescent="0.25">
      <c r="A59">
        <v>58</v>
      </c>
      <c r="B59">
        <v>2</v>
      </c>
      <c r="C59">
        <v>58</v>
      </c>
      <c r="D59" s="15" t="s">
        <v>997</v>
      </c>
      <c r="E59" s="23">
        <v>1</v>
      </c>
      <c r="F59" s="23">
        <v>0</v>
      </c>
      <c r="G59" s="11">
        <v>7.0833333333333339</v>
      </c>
      <c r="H59" s="23">
        <v>100</v>
      </c>
      <c r="I59" s="23">
        <v>5</v>
      </c>
      <c r="J59" s="24">
        <v>0</v>
      </c>
      <c r="K59">
        <v>14</v>
      </c>
      <c r="L59" s="17">
        <v>40909</v>
      </c>
      <c r="M59" s="17">
        <v>40909</v>
      </c>
      <c r="N59" t="s">
        <v>788</v>
      </c>
      <c r="O59" s="17">
        <v>41944</v>
      </c>
      <c r="P59" s="27">
        <v>1</v>
      </c>
    </row>
    <row r="60" spans="1:16" x14ac:dyDescent="0.25">
      <c r="A60">
        <v>59</v>
      </c>
      <c r="B60">
        <v>2</v>
      </c>
      <c r="C60">
        <v>59</v>
      </c>
      <c r="D60" s="15" t="s">
        <v>998</v>
      </c>
      <c r="E60" s="23">
        <v>0</v>
      </c>
      <c r="F60" s="23">
        <v>0</v>
      </c>
      <c r="G60" s="11">
        <v>18.750000000000004</v>
      </c>
      <c r="H60" s="23">
        <v>100</v>
      </c>
      <c r="I60" s="23">
        <v>5</v>
      </c>
      <c r="J60" s="24">
        <v>0</v>
      </c>
      <c r="K60">
        <v>4</v>
      </c>
      <c r="L60" s="17">
        <v>40909</v>
      </c>
      <c r="M60" s="17">
        <v>40909</v>
      </c>
      <c r="N60" t="s">
        <v>788</v>
      </c>
      <c r="O60" s="17" t="s">
        <v>1649</v>
      </c>
      <c r="P60" s="27">
        <v>0</v>
      </c>
    </row>
    <row r="61" spans="1:16" x14ac:dyDescent="0.25">
      <c r="A61">
        <v>60</v>
      </c>
      <c r="B61">
        <v>2</v>
      </c>
      <c r="C61">
        <v>60</v>
      </c>
      <c r="D61" s="15" t="s">
        <v>1703</v>
      </c>
      <c r="E61" s="23">
        <v>0</v>
      </c>
      <c r="F61" s="23">
        <v>0</v>
      </c>
      <c r="G61" s="11">
        <v>8.3333333333333357</v>
      </c>
      <c r="H61" s="23">
        <v>100</v>
      </c>
      <c r="I61" s="23">
        <v>5</v>
      </c>
      <c r="J61" s="24">
        <v>0</v>
      </c>
      <c r="K61">
        <v>14</v>
      </c>
      <c r="L61" s="17">
        <v>40909</v>
      </c>
      <c r="M61" s="17">
        <v>40909</v>
      </c>
      <c r="N61" t="s">
        <v>788</v>
      </c>
      <c r="O61" s="17" t="s">
        <v>1649</v>
      </c>
      <c r="P61" s="27">
        <v>0</v>
      </c>
    </row>
    <row r="62" spans="1:16" x14ac:dyDescent="0.25">
      <c r="A62">
        <v>61</v>
      </c>
      <c r="B62">
        <v>2</v>
      </c>
      <c r="C62">
        <v>61</v>
      </c>
      <c r="D62" s="15" t="s">
        <v>1704</v>
      </c>
      <c r="E62" s="23">
        <v>1</v>
      </c>
      <c r="F62" s="23">
        <v>0</v>
      </c>
      <c r="G62" s="11">
        <v>10.416666666666668</v>
      </c>
      <c r="H62" s="23">
        <v>100</v>
      </c>
      <c r="I62" s="23">
        <v>5</v>
      </c>
      <c r="J62" s="24">
        <v>0</v>
      </c>
      <c r="K62">
        <v>14</v>
      </c>
      <c r="L62" s="17">
        <v>40909</v>
      </c>
      <c r="M62" s="17">
        <v>40909</v>
      </c>
      <c r="N62" t="s">
        <v>788</v>
      </c>
      <c r="O62" s="17">
        <v>41944</v>
      </c>
      <c r="P62" s="27">
        <v>1</v>
      </c>
    </row>
    <row r="63" spans="1:16" x14ac:dyDescent="0.25">
      <c r="A63">
        <v>62</v>
      </c>
      <c r="B63">
        <v>2</v>
      </c>
      <c r="C63">
        <v>62</v>
      </c>
      <c r="D63" s="15" t="s">
        <v>999</v>
      </c>
      <c r="E63" s="23">
        <v>0</v>
      </c>
      <c r="F63" s="23">
        <v>0</v>
      </c>
      <c r="G63" s="11">
        <v>11.25</v>
      </c>
      <c r="H63" s="23">
        <v>100</v>
      </c>
      <c r="I63" s="23">
        <v>5</v>
      </c>
      <c r="J63" s="24">
        <v>0</v>
      </c>
      <c r="K63">
        <v>19</v>
      </c>
      <c r="L63" s="17">
        <v>40909</v>
      </c>
      <c r="M63" s="17">
        <v>40909</v>
      </c>
      <c r="N63" t="s">
        <v>788</v>
      </c>
      <c r="O63" s="17" t="s">
        <v>1649</v>
      </c>
      <c r="P63" s="27">
        <v>0</v>
      </c>
    </row>
    <row r="64" spans="1:16" x14ac:dyDescent="0.25">
      <c r="A64">
        <v>63</v>
      </c>
      <c r="B64">
        <v>2</v>
      </c>
      <c r="C64">
        <v>63</v>
      </c>
      <c r="D64" s="15" t="s">
        <v>1000</v>
      </c>
      <c r="E64" s="23">
        <v>24</v>
      </c>
      <c r="F64" s="23">
        <v>0</v>
      </c>
      <c r="G64" s="11">
        <v>15.833333333333337</v>
      </c>
      <c r="H64" s="23">
        <v>100</v>
      </c>
      <c r="I64" s="23">
        <v>5</v>
      </c>
      <c r="J64" s="24">
        <v>0</v>
      </c>
      <c r="K64">
        <v>4</v>
      </c>
      <c r="L64" s="17">
        <v>40909</v>
      </c>
      <c r="M64" s="17">
        <v>40909</v>
      </c>
      <c r="N64" t="s">
        <v>788</v>
      </c>
      <c r="O64" s="17">
        <v>42036</v>
      </c>
      <c r="P64" s="27">
        <v>24</v>
      </c>
    </row>
    <row r="65" spans="1:16" x14ac:dyDescent="0.25">
      <c r="A65">
        <v>64</v>
      </c>
      <c r="B65">
        <v>2</v>
      </c>
      <c r="C65">
        <v>64</v>
      </c>
      <c r="D65" s="15" t="s">
        <v>1705</v>
      </c>
      <c r="E65" s="23">
        <v>9</v>
      </c>
      <c r="F65" s="23">
        <v>0</v>
      </c>
      <c r="G65" s="11">
        <v>23.333333333333336</v>
      </c>
      <c r="H65" s="23">
        <v>100</v>
      </c>
      <c r="I65" s="23">
        <v>5</v>
      </c>
      <c r="J65" s="24">
        <v>0</v>
      </c>
      <c r="K65">
        <v>4</v>
      </c>
      <c r="L65" s="17">
        <v>40909</v>
      </c>
      <c r="M65" s="17">
        <v>40909</v>
      </c>
      <c r="N65" t="s">
        <v>788</v>
      </c>
      <c r="O65" s="17">
        <v>41518</v>
      </c>
      <c r="P65" s="27">
        <v>9</v>
      </c>
    </row>
    <row r="66" spans="1:16" x14ac:dyDescent="0.25">
      <c r="A66">
        <v>65</v>
      </c>
      <c r="B66">
        <v>2</v>
      </c>
      <c r="C66">
        <v>65</v>
      </c>
      <c r="D66" s="15" t="s">
        <v>1706</v>
      </c>
      <c r="E66" s="23">
        <v>0</v>
      </c>
      <c r="F66" s="23">
        <v>0</v>
      </c>
      <c r="G66" s="11">
        <v>52.500000000000007</v>
      </c>
      <c r="H66" s="23">
        <v>100</v>
      </c>
      <c r="I66" s="23">
        <v>5</v>
      </c>
      <c r="J66" s="24">
        <v>0</v>
      </c>
      <c r="K66">
        <v>4</v>
      </c>
      <c r="L66" s="17">
        <v>40909</v>
      </c>
      <c r="M66" s="17">
        <v>40909</v>
      </c>
      <c r="N66" t="s">
        <v>788</v>
      </c>
      <c r="O66" s="17" t="s">
        <v>1649</v>
      </c>
      <c r="P66" s="27">
        <v>0</v>
      </c>
    </row>
    <row r="67" spans="1:16" x14ac:dyDescent="0.25">
      <c r="A67">
        <v>66</v>
      </c>
      <c r="B67">
        <v>2</v>
      </c>
      <c r="C67">
        <v>66</v>
      </c>
      <c r="D67" s="15" t="s">
        <v>1707</v>
      </c>
      <c r="E67" s="23">
        <v>0</v>
      </c>
      <c r="F67" s="23">
        <v>0</v>
      </c>
      <c r="G67" s="11">
        <v>42.916666666666671</v>
      </c>
      <c r="H67" s="23">
        <v>100</v>
      </c>
      <c r="I67" s="23">
        <v>5</v>
      </c>
      <c r="J67" s="24">
        <v>0</v>
      </c>
      <c r="K67">
        <v>4</v>
      </c>
      <c r="L67" s="17">
        <v>40909</v>
      </c>
      <c r="M67" s="17">
        <v>40909</v>
      </c>
      <c r="N67" t="s">
        <v>788</v>
      </c>
      <c r="O67" s="17" t="s">
        <v>1649</v>
      </c>
      <c r="P67" s="27">
        <v>0</v>
      </c>
    </row>
    <row r="68" spans="1:16" x14ac:dyDescent="0.25">
      <c r="A68">
        <v>67</v>
      </c>
      <c r="B68">
        <v>2</v>
      </c>
      <c r="C68">
        <v>67</v>
      </c>
      <c r="D68" s="15" t="s">
        <v>1001</v>
      </c>
      <c r="E68" s="23">
        <v>0</v>
      </c>
      <c r="F68" s="23">
        <v>0</v>
      </c>
      <c r="G68" s="11">
        <v>5.8333333333333339</v>
      </c>
      <c r="H68" s="23">
        <v>100</v>
      </c>
      <c r="I68" s="23">
        <v>5</v>
      </c>
      <c r="J68" s="24">
        <v>0</v>
      </c>
      <c r="K68">
        <v>4</v>
      </c>
      <c r="L68" s="17">
        <v>40909</v>
      </c>
      <c r="M68" s="17">
        <v>40909</v>
      </c>
      <c r="N68" t="s">
        <v>788</v>
      </c>
      <c r="O68" s="17" t="s">
        <v>1649</v>
      </c>
      <c r="P68" s="27">
        <v>0</v>
      </c>
    </row>
    <row r="69" spans="1:16" x14ac:dyDescent="0.25">
      <c r="A69">
        <v>68</v>
      </c>
      <c r="B69">
        <v>2</v>
      </c>
      <c r="C69">
        <v>68</v>
      </c>
      <c r="D69" s="15" t="s">
        <v>1002</v>
      </c>
      <c r="E69" s="23">
        <v>0</v>
      </c>
      <c r="F69" s="23">
        <v>0</v>
      </c>
      <c r="G69" s="11">
        <v>19.583333333333336</v>
      </c>
      <c r="H69" s="23">
        <v>100</v>
      </c>
      <c r="I69" s="23">
        <v>5</v>
      </c>
      <c r="J69" s="24">
        <v>0</v>
      </c>
      <c r="K69">
        <v>4</v>
      </c>
      <c r="L69" s="17">
        <v>40909</v>
      </c>
      <c r="M69" s="17">
        <v>40909</v>
      </c>
      <c r="N69" t="s">
        <v>788</v>
      </c>
      <c r="O69" s="17" t="s">
        <v>1649</v>
      </c>
      <c r="P69" s="27">
        <v>0</v>
      </c>
    </row>
    <row r="70" spans="1:16" x14ac:dyDescent="0.25">
      <c r="A70">
        <v>69</v>
      </c>
      <c r="B70">
        <v>2</v>
      </c>
      <c r="C70">
        <v>69</v>
      </c>
      <c r="D70" s="15" t="s">
        <v>1003</v>
      </c>
      <c r="E70" s="23">
        <v>0</v>
      </c>
      <c r="F70" s="23">
        <v>0</v>
      </c>
      <c r="G70" s="11">
        <v>39.166666666666671</v>
      </c>
      <c r="H70" s="23">
        <v>100</v>
      </c>
      <c r="I70" s="23">
        <v>5</v>
      </c>
      <c r="J70" s="24">
        <v>0</v>
      </c>
      <c r="K70">
        <v>4</v>
      </c>
      <c r="L70" s="17">
        <v>40909</v>
      </c>
      <c r="M70" s="17">
        <v>40909</v>
      </c>
      <c r="N70" t="s">
        <v>788</v>
      </c>
      <c r="O70" s="17" t="s">
        <v>1649</v>
      </c>
      <c r="P70" s="27">
        <v>0</v>
      </c>
    </row>
    <row r="71" spans="1:16" x14ac:dyDescent="0.25">
      <c r="A71">
        <v>70</v>
      </c>
      <c r="B71">
        <v>2</v>
      </c>
      <c r="C71">
        <v>70</v>
      </c>
      <c r="D71" s="15" t="s">
        <v>1708</v>
      </c>
      <c r="E71" s="23">
        <v>0</v>
      </c>
      <c r="F71" s="23">
        <v>0</v>
      </c>
      <c r="G71" s="11">
        <v>19.166666666666668</v>
      </c>
      <c r="H71" s="23">
        <v>100</v>
      </c>
      <c r="I71" s="23">
        <v>5</v>
      </c>
      <c r="J71" s="24">
        <v>0</v>
      </c>
      <c r="K71">
        <v>4</v>
      </c>
      <c r="L71" s="17">
        <v>40909</v>
      </c>
      <c r="M71" s="17">
        <v>40909</v>
      </c>
      <c r="N71" t="s">
        <v>788</v>
      </c>
      <c r="O71" s="17" t="s">
        <v>1649</v>
      </c>
      <c r="P71" s="27">
        <v>0</v>
      </c>
    </row>
    <row r="72" spans="1:16" x14ac:dyDescent="0.25">
      <c r="A72">
        <v>71</v>
      </c>
      <c r="B72">
        <v>2</v>
      </c>
      <c r="C72">
        <v>71</v>
      </c>
      <c r="D72" s="15" t="s">
        <v>1709</v>
      </c>
      <c r="E72" s="23">
        <v>0</v>
      </c>
      <c r="F72" s="23">
        <v>0</v>
      </c>
      <c r="G72" s="11">
        <v>41.666666666666671</v>
      </c>
      <c r="H72" s="23">
        <v>100</v>
      </c>
      <c r="I72" s="23">
        <v>5</v>
      </c>
      <c r="J72" s="24">
        <v>0</v>
      </c>
      <c r="K72">
        <v>4</v>
      </c>
      <c r="L72" s="17">
        <v>40909</v>
      </c>
      <c r="M72" s="17">
        <v>40909</v>
      </c>
      <c r="N72" t="s">
        <v>788</v>
      </c>
      <c r="O72" s="17" t="s">
        <v>1649</v>
      </c>
      <c r="P72" s="27">
        <v>0</v>
      </c>
    </row>
    <row r="73" spans="1:16" x14ac:dyDescent="0.25">
      <c r="A73">
        <v>72</v>
      </c>
      <c r="B73">
        <v>2</v>
      </c>
      <c r="C73">
        <v>72</v>
      </c>
      <c r="D73" s="15" t="s">
        <v>1004</v>
      </c>
      <c r="E73" s="23">
        <v>0</v>
      </c>
      <c r="F73" s="23">
        <v>0</v>
      </c>
      <c r="G73" s="11">
        <v>11.25</v>
      </c>
      <c r="H73" s="23">
        <v>100</v>
      </c>
      <c r="I73" s="23">
        <v>5</v>
      </c>
      <c r="J73" s="24">
        <v>0</v>
      </c>
      <c r="K73">
        <v>4</v>
      </c>
      <c r="L73" s="17">
        <v>40909</v>
      </c>
      <c r="M73" s="17">
        <v>40909</v>
      </c>
      <c r="N73" t="s">
        <v>788</v>
      </c>
      <c r="O73" s="17" t="s">
        <v>1649</v>
      </c>
      <c r="P73" s="27">
        <v>0</v>
      </c>
    </row>
    <row r="74" spans="1:16" x14ac:dyDescent="0.25">
      <c r="A74">
        <v>73</v>
      </c>
      <c r="B74">
        <v>2</v>
      </c>
      <c r="C74">
        <v>73</v>
      </c>
      <c r="D74" s="15" t="s">
        <v>1710</v>
      </c>
      <c r="E74" s="23">
        <v>15</v>
      </c>
      <c r="F74" s="23">
        <v>0</v>
      </c>
      <c r="G74" s="11">
        <v>29.166666666666668</v>
      </c>
      <c r="H74" s="23">
        <v>100</v>
      </c>
      <c r="I74" s="23">
        <v>5</v>
      </c>
      <c r="J74" s="24">
        <v>0</v>
      </c>
      <c r="K74">
        <v>4</v>
      </c>
      <c r="L74" s="17">
        <v>40909</v>
      </c>
      <c r="M74" s="17">
        <v>40909</v>
      </c>
      <c r="N74" t="s">
        <v>788</v>
      </c>
      <c r="O74" s="17">
        <v>41791</v>
      </c>
      <c r="P74" s="27">
        <v>15</v>
      </c>
    </row>
    <row r="75" spans="1:16" x14ac:dyDescent="0.25">
      <c r="A75">
        <v>74</v>
      </c>
      <c r="B75">
        <v>2</v>
      </c>
      <c r="C75">
        <v>74</v>
      </c>
      <c r="D75" s="15" t="s">
        <v>1005</v>
      </c>
      <c r="E75" s="23">
        <v>0</v>
      </c>
      <c r="F75" s="23">
        <v>0</v>
      </c>
      <c r="G75" s="11">
        <v>24.166666666666668</v>
      </c>
      <c r="H75" s="23">
        <v>100</v>
      </c>
      <c r="I75" s="23">
        <v>5</v>
      </c>
      <c r="J75" s="24">
        <v>0</v>
      </c>
      <c r="K75">
        <v>4</v>
      </c>
      <c r="L75" s="17">
        <v>40909</v>
      </c>
      <c r="M75" s="17">
        <v>40909</v>
      </c>
      <c r="N75" t="s">
        <v>788</v>
      </c>
      <c r="O75" s="17" t="s">
        <v>1649</v>
      </c>
      <c r="P75" s="27">
        <v>0</v>
      </c>
    </row>
    <row r="76" spans="1:16" x14ac:dyDescent="0.25">
      <c r="A76">
        <v>75</v>
      </c>
      <c r="B76">
        <v>2</v>
      </c>
      <c r="C76">
        <v>75</v>
      </c>
      <c r="D76" s="15" t="s">
        <v>1711</v>
      </c>
      <c r="E76" s="23">
        <v>22</v>
      </c>
      <c r="F76" s="23">
        <v>0</v>
      </c>
      <c r="G76" s="11">
        <v>30.833333333333336</v>
      </c>
      <c r="H76" s="23">
        <v>100</v>
      </c>
      <c r="I76" s="23">
        <v>5</v>
      </c>
      <c r="J76" s="24">
        <v>0</v>
      </c>
      <c r="K76">
        <v>4</v>
      </c>
      <c r="L76" s="17">
        <v>40909</v>
      </c>
      <c r="M76" s="17">
        <v>40909</v>
      </c>
      <c r="N76" t="s">
        <v>788</v>
      </c>
      <c r="O76" s="17">
        <v>42005</v>
      </c>
      <c r="P76" s="27">
        <v>22</v>
      </c>
    </row>
    <row r="77" spans="1:16" x14ac:dyDescent="0.25">
      <c r="A77">
        <v>76</v>
      </c>
      <c r="B77">
        <v>2</v>
      </c>
      <c r="C77">
        <v>76</v>
      </c>
      <c r="D77" s="15" t="s">
        <v>1712</v>
      </c>
      <c r="E77" s="23">
        <v>0</v>
      </c>
      <c r="F77" s="23">
        <v>0</v>
      </c>
      <c r="G77" s="11">
        <v>30</v>
      </c>
      <c r="H77" s="23">
        <v>100</v>
      </c>
      <c r="I77" s="23">
        <v>5</v>
      </c>
      <c r="J77" s="24">
        <v>0</v>
      </c>
      <c r="K77">
        <v>4</v>
      </c>
      <c r="L77" s="17">
        <v>40909</v>
      </c>
      <c r="M77" s="17">
        <v>40909</v>
      </c>
      <c r="N77" t="s">
        <v>788</v>
      </c>
      <c r="O77" s="17" t="s">
        <v>1649</v>
      </c>
      <c r="P77" s="27">
        <v>0</v>
      </c>
    </row>
    <row r="78" spans="1:16" x14ac:dyDescent="0.25">
      <c r="A78">
        <v>77</v>
      </c>
      <c r="B78">
        <v>2</v>
      </c>
      <c r="C78">
        <v>77</v>
      </c>
      <c r="D78" s="15" t="s">
        <v>1713</v>
      </c>
      <c r="E78" s="23">
        <v>0</v>
      </c>
      <c r="F78" s="23">
        <v>0</v>
      </c>
      <c r="G78" s="11">
        <v>57.5</v>
      </c>
      <c r="H78" s="23">
        <v>100</v>
      </c>
      <c r="I78" s="23">
        <v>5</v>
      </c>
      <c r="J78" s="24">
        <v>0</v>
      </c>
      <c r="K78">
        <v>4</v>
      </c>
      <c r="L78" s="17">
        <v>40909</v>
      </c>
      <c r="M78" s="17">
        <v>40909</v>
      </c>
      <c r="N78" t="s">
        <v>788</v>
      </c>
      <c r="O78" s="17" t="s">
        <v>1649</v>
      </c>
      <c r="P78" s="27">
        <v>0</v>
      </c>
    </row>
    <row r="79" spans="1:16" x14ac:dyDescent="0.25">
      <c r="A79">
        <v>78</v>
      </c>
      <c r="B79">
        <v>2</v>
      </c>
      <c r="C79">
        <v>78</v>
      </c>
      <c r="D79" s="15" t="s">
        <v>1006</v>
      </c>
      <c r="E79" s="23">
        <v>0</v>
      </c>
      <c r="F79" s="23">
        <v>0</v>
      </c>
      <c r="G79" s="11">
        <v>12.5</v>
      </c>
      <c r="H79" s="23">
        <v>100</v>
      </c>
      <c r="I79" s="23">
        <v>5</v>
      </c>
      <c r="J79" s="24">
        <v>0</v>
      </c>
      <c r="K79">
        <v>4</v>
      </c>
      <c r="L79" s="17">
        <v>40909</v>
      </c>
      <c r="M79" s="17">
        <v>40909</v>
      </c>
      <c r="N79" t="s">
        <v>788</v>
      </c>
      <c r="O79" s="17" t="s">
        <v>1649</v>
      </c>
      <c r="P79" s="27">
        <v>0</v>
      </c>
    </row>
    <row r="80" spans="1:16" x14ac:dyDescent="0.25">
      <c r="A80">
        <v>79</v>
      </c>
      <c r="B80">
        <v>2</v>
      </c>
      <c r="C80">
        <v>79</v>
      </c>
      <c r="D80" s="15" t="s">
        <v>1007</v>
      </c>
      <c r="E80" s="23">
        <v>0</v>
      </c>
      <c r="F80" s="23">
        <v>0</v>
      </c>
      <c r="G80" s="11">
        <v>6.041666666666667</v>
      </c>
      <c r="H80" s="23">
        <v>100</v>
      </c>
      <c r="I80" s="23">
        <v>5</v>
      </c>
      <c r="J80" s="24">
        <v>0</v>
      </c>
      <c r="K80">
        <v>4</v>
      </c>
      <c r="L80" s="17">
        <v>40909</v>
      </c>
      <c r="M80" s="17">
        <v>40909</v>
      </c>
      <c r="N80" t="s">
        <v>788</v>
      </c>
      <c r="O80" s="17" t="s">
        <v>1649</v>
      </c>
      <c r="P80" s="27">
        <v>0</v>
      </c>
    </row>
    <row r="81" spans="1:16" x14ac:dyDescent="0.25">
      <c r="A81">
        <v>80</v>
      </c>
      <c r="B81">
        <v>2</v>
      </c>
      <c r="C81">
        <v>80</v>
      </c>
      <c r="D81" s="15" t="s">
        <v>1008</v>
      </c>
      <c r="E81" s="23">
        <v>0</v>
      </c>
      <c r="F81" s="23">
        <v>0</v>
      </c>
      <c r="G81" s="11">
        <v>5.2</v>
      </c>
      <c r="H81" s="23">
        <v>100</v>
      </c>
      <c r="I81" s="23">
        <v>5</v>
      </c>
      <c r="J81" s="24">
        <v>0</v>
      </c>
      <c r="K81">
        <v>4</v>
      </c>
      <c r="L81" s="17">
        <v>40909</v>
      </c>
      <c r="M81" s="17">
        <v>40909</v>
      </c>
      <c r="N81" t="s">
        <v>788</v>
      </c>
      <c r="O81" s="17" t="s">
        <v>1649</v>
      </c>
      <c r="P81" s="27">
        <v>0</v>
      </c>
    </row>
    <row r="82" spans="1:16" x14ac:dyDescent="0.25">
      <c r="A82">
        <v>81</v>
      </c>
      <c r="B82">
        <v>2</v>
      </c>
      <c r="C82">
        <v>81</v>
      </c>
      <c r="D82" s="15" t="s">
        <v>1009</v>
      </c>
      <c r="E82" s="23">
        <v>12</v>
      </c>
      <c r="F82" s="23">
        <v>0</v>
      </c>
      <c r="G82" s="11">
        <v>11.25</v>
      </c>
      <c r="H82" s="23">
        <v>100</v>
      </c>
      <c r="I82" s="23">
        <v>5</v>
      </c>
      <c r="J82" s="24">
        <v>0</v>
      </c>
      <c r="K82">
        <v>4</v>
      </c>
      <c r="L82" s="17">
        <v>40909</v>
      </c>
      <c r="M82" s="17">
        <v>40909</v>
      </c>
      <c r="N82" t="s">
        <v>788</v>
      </c>
      <c r="O82" s="17">
        <v>42278</v>
      </c>
      <c r="P82" s="27">
        <v>12</v>
      </c>
    </row>
    <row r="83" spans="1:16" x14ac:dyDescent="0.25">
      <c r="A83">
        <v>82</v>
      </c>
      <c r="B83">
        <v>2</v>
      </c>
      <c r="C83">
        <v>82</v>
      </c>
      <c r="D83" s="15" t="s">
        <v>1010</v>
      </c>
      <c r="E83" s="23">
        <v>0</v>
      </c>
      <c r="F83" s="23">
        <v>0</v>
      </c>
      <c r="G83" s="11">
        <v>23.333333333333336</v>
      </c>
      <c r="H83" s="23">
        <v>100</v>
      </c>
      <c r="I83" s="23">
        <v>5</v>
      </c>
      <c r="J83" s="24">
        <v>0</v>
      </c>
      <c r="K83">
        <v>4</v>
      </c>
      <c r="L83" s="17">
        <v>40909</v>
      </c>
      <c r="M83" s="17">
        <v>40909</v>
      </c>
      <c r="N83" t="s">
        <v>788</v>
      </c>
      <c r="O83" s="17" t="s">
        <v>1649</v>
      </c>
      <c r="P83" s="27">
        <v>0</v>
      </c>
    </row>
    <row r="84" spans="1:16" x14ac:dyDescent="0.25">
      <c r="A84">
        <v>83</v>
      </c>
      <c r="B84">
        <v>2</v>
      </c>
      <c r="C84">
        <v>83</v>
      </c>
      <c r="D84" s="15" t="s">
        <v>1011</v>
      </c>
      <c r="E84" s="23">
        <v>1</v>
      </c>
      <c r="F84" s="23">
        <v>0</v>
      </c>
      <c r="G84" s="11">
        <v>48.125</v>
      </c>
      <c r="H84" s="23">
        <v>100</v>
      </c>
      <c r="I84" s="23">
        <v>5</v>
      </c>
      <c r="J84" s="24">
        <v>0</v>
      </c>
      <c r="K84">
        <v>4</v>
      </c>
      <c r="L84" s="17">
        <v>40909</v>
      </c>
      <c r="M84" s="17">
        <v>40909</v>
      </c>
      <c r="N84" t="s">
        <v>788</v>
      </c>
      <c r="O84" s="17">
        <v>41791</v>
      </c>
      <c r="P84" s="27">
        <v>1</v>
      </c>
    </row>
    <row r="85" spans="1:16" x14ac:dyDescent="0.25">
      <c r="A85">
        <v>84</v>
      </c>
      <c r="B85">
        <v>2</v>
      </c>
      <c r="C85">
        <v>84</v>
      </c>
      <c r="D85" s="15" t="s">
        <v>1714</v>
      </c>
      <c r="E85" s="23">
        <v>36</v>
      </c>
      <c r="F85" s="23">
        <v>0</v>
      </c>
      <c r="G85" s="11">
        <v>29.525000000000002</v>
      </c>
      <c r="H85" s="23">
        <v>100</v>
      </c>
      <c r="I85" s="23">
        <v>5</v>
      </c>
      <c r="J85" s="24">
        <v>0</v>
      </c>
      <c r="K85">
        <v>4</v>
      </c>
      <c r="L85" s="17">
        <v>40909</v>
      </c>
      <c r="M85" s="17">
        <v>40909</v>
      </c>
      <c r="N85" t="s">
        <v>788</v>
      </c>
      <c r="O85" s="17">
        <v>41883</v>
      </c>
      <c r="P85" s="27">
        <v>36</v>
      </c>
    </row>
    <row r="86" spans="1:16" x14ac:dyDescent="0.25">
      <c r="A86">
        <v>85</v>
      </c>
      <c r="B86">
        <v>2</v>
      </c>
      <c r="C86">
        <v>85</v>
      </c>
      <c r="D86" s="15" t="s">
        <v>1715</v>
      </c>
      <c r="E86" s="23">
        <v>8</v>
      </c>
      <c r="F86" s="23">
        <v>0</v>
      </c>
      <c r="G86" s="11">
        <v>60.783333333333331</v>
      </c>
      <c r="H86" s="23">
        <v>100</v>
      </c>
      <c r="I86" s="23">
        <v>5</v>
      </c>
      <c r="J86" s="24">
        <v>0</v>
      </c>
      <c r="K86">
        <v>4</v>
      </c>
      <c r="L86" s="17">
        <v>40909</v>
      </c>
      <c r="M86" s="17">
        <v>40909</v>
      </c>
      <c r="N86" t="s">
        <v>788</v>
      </c>
      <c r="O86" s="17">
        <v>41791</v>
      </c>
      <c r="P86" s="27">
        <v>8</v>
      </c>
    </row>
    <row r="87" spans="1:16" x14ac:dyDescent="0.25">
      <c r="A87">
        <v>86</v>
      </c>
      <c r="B87">
        <v>2</v>
      </c>
      <c r="C87">
        <v>86</v>
      </c>
      <c r="D87" s="15" t="s">
        <v>1012</v>
      </c>
      <c r="E87" s="23">
        <v>0</v>
      </c>
      <c r="F87" s="23">
        <v>0</v>
      </c>
      <c r="G87" s="11">
        <v>16.5</v>
      </c>
      <c r="H87" s="23">
        <v>100</v>
      </c>
      <c r="I87" s="23">
        <v>5</v>
      </c>
      <c r="J87" s="24">
        <v>0</v>
      </c>
      <c r="K87">
        <v>4</v>
      </c>
      <c r="L87" s="17">
        <v>40909</v>
      </c>
      <c r="M87" s="17">
        <v>40909</v>
      </c>
      <c r="N87" t="s">
        <v>788</v>
      </c>
      <c r="O87" s="17" t="s">
        <v>1649</v>
      </c>
      <c r="P87" s="27">
        <v>0</v>
      </c>
    </row>
    <row r="88" spans="1:16" x14ac:dyDescent="0.25">
      <c r="A88">
        <v>87</v>
      </c>
      <c r="B88">
        <v>2</v>
      </c>
      <c r="C88">
        <v>87</v>
      </c>
      <c r="D88" s="15" t="s">
        <v>1013</v>
      </c>
      <c r="E88" s="23">
        <v>0</v>
      </c>
      <c r="F88" s="23">
        <v>0</v>
      </c>
      <c r="G88" s="11">
        <v>10</v>
      </c>
      <c r="H88" s="23">
        <v>100</v>
      </c>
      <c r="I88" s="23">
        <v>5</v>
      </c>
      <c r="J88" s="24">
        <v>0</v>
      </c>
      <c r="K88">
        <v>4</v>
      </c>
      <c r="L88" s="17">
        <v>40909</v>
      </c>
      <c r="M88" s="17">
        <v>40909</v>
      </c>
      <c r="N88" t="s">
        <v>788</v>
      </c>
      <c r="O88" s="17" t="s">
        <v>1649</v>
      </c>
      <c r="P88" s="27">
        <v>0</v>
      </c>
    </row>
    <row r="89" spans="1:16" x14ac:dyDescent="0.25">
      <c r="A89">
        <v>88</v>
      </c>
      <c r="B89">
        <v>2</v>
      </c>
      <c r="C89">
        <v>88</v>
      </c>
      <c r="D89" s="15" t="s">
        <v>1014</v>
      </c>
      <c r="E89" s="23">
        <v>4</v>
      </c>
      <c r="F89" s="23">
        <v>0</v>
      </c>
      <c r="G89" s="11">
        <v>26.694915254237291</v>
      </c>
      <c r="H89" s="23">
        <v>100</v>
      </c>
      <c r="I89" s="23">
        <v>5</v>
      </c>
      <c r="J89" s="24">
        <v>0</v>
      </c>
      <c r="K89">
        <v>8</v>
      </c>
      <c r="L89" s="17">
        <v>40909</v>
      </c>
      <c r="M89" s="17">
        <v>40909</v>
      </c>
      <c r="N89" t="s">
        <v>788</v>
      </c>
      <c r="O89" s="17" t="s">
        <v>1649</v>
      </c>
      <c r="P89" s="27">
        <v>4</v>
      </c>
    </row>
    <row r="90" spans="1:16" x14ac:dyDescent="0.25">
      <c r="A90">
        <v>89</v>
      </c>
      <c r="B90">
        <v>2</v>
      </c>
      <c r="C90">
        <v>89</v>
      </c>
      <c r="D90" s="15" t="s">
        <v>1015</v>
      </c>
      <c r="E90" s="23">
        <v>0</v>
      </c>
      <c r="F90" s="23">
        <v>0</v>
      </c>
      <c r="G90" s="11">
        <v>92.916666666666671</v>
      </c>
      <c r="H90" s="23">
        <v>100</v>
      </c>
      <c r="I90" s="23">
        <v>5</v>
      </c>
      <c r="J90" s="24">
        <v>0</v>
      </c>
      <c r="K90">
        <v>4</v>
      </c>
      <c r="L90" s="17">
        <v>40909</v>
      </c>
      <c r="M90" s="17">
        <v>40909</v>
      </c>
      <c r="N90" t="s">
        <v>788</v>
      </c>
      <c r="O90" s="17" t="s">
        <v>1649</v>
      </c>
      <c r="P90" s="27">
        <v>0</v>
      </c>
    </row>
    <row r="91" spans="1:16" x14ac:dyDescent="0.25">
      <c r="A91">
        <v>90</v>
      </c>
      <c r="B91">
        <v>2</v>
      </c>
      <c r="C91">
        <v>90</v>
      </c>
      <c r="D91" s="15" t="s">
        <v>1716</v>
      </c>
      <c r="E91" s="23">
        <v>24</v>
      </c>
      <c r="F91" s="23">
        <v>0</v>
      </c>
      <c r="G91" s="11">
        <v>13.75</v>
      </c>
      <c r="H91" s="23">
        <v>100</v>
      </c>
      <c r="I91" s="23">
        <v>5</v>
      </c>
      <c r="J91" s="24">
        <v>0</v>
      </c>
      <c r="K91">
        <v>4</v>
      </c>
      <c r="L91" s="17">
        <v>40909</v>
      </c>
      <c r="M91" s="17">
        <v>40909</v>
      </c>
      <c r="N91" t="s">
        <v>788</v>
      </c>
      <c r="O91" s="17">
        <v>41548</v>
      </c>
      <c r="P91" s="27">
        <v>24</v>
      </c>
    </row>
    <row r="92" spans="1:16" x14ac:dyDescent="0.25">
      <c r="A92">
        <v>91</v>
      </c>
      <c r="B92">
        <v>2</v>
      </c>
      <c r="C92">
        <v>91</v>
      </c>
      <c r="D92" s="15" t="s">
        <v>1016</v>
      </c>
      <c r="E92" s="23">
        <v>0</v>
      </c>
      <c r="F92" s="23">
        <v>0</v>
      </c>
      <c r="G92" s="11">
        <v>12.916666666666668</v>
      </c>
      <c r="H92" s="23">
        <v>100</v>
      </c>
      <c r="I92" s="23">
        <v>5</v>
      </c>
      <c r="J92" s="24">
        <v>0</v>
      </c>
      <c r="K92">
        <v>4</v>
      </c>
      <c r="L92" s="17">
        <v>40909</v>
      </c>
      <c r="M92" s="17">
        <v>40909</v>
      </c>
      <c r="N92" t="s">
        <v>788</v>
      </c>
      <c r="O92" s="17" t="s">
        <v>1649</v>
      </c>
      <c r="P92" s="27">
        <v>0</v>
      </c>
    </row>
    <row r="93" spans="1:16" x14ac:dyDescent="0.25">
      <c r="A93">
        <v>92</v>
      </c>
      <c r="B93">
        <v>2</v>
      </c>
      <c r="C93">
        <v>92</v>
      </c>
      <c r="D93" s="15" t="s">
        <v>1017</v>
      </c>
      <c r="E93" s="23">
        <v>0</v>
      </c>
      <c r="F93" s="23">
        <v>0</v>
      </c>
      <c r="G93" s="11">
        <v>51.25</v>
      </c>
      <c r="H93" s="23">
        <v>100</v>
      </c>
      <c r="I93" s="23">
        <v>5</v>
      </c>
      <c r="J93" s="24">
        <v>0</v>
      </c>
      <c r="K93">
        <v>4</v>
      </c>
      <c r="L93" s="17">
        <v>40909</v>
      </c>
      <c r="M93" s="17">
        <v>40909</v>
      </c>
      <c r="N93" t="s">
        <v>788</v>
      </c>
      <c r="O93" s="17" t="s">
        <v>1649</v>
      </c>
      <c r="P93" s="27">
        <v>0</v>
      </c>
    </row>
    <row r="94" spans="1:16" x14ac:dyDescent="0.25">
      <c r="A94">
        <v>93</v>
      </c>
      <c r="B94">
        <v>2</v>
      </c>
      <c r="C94">
        <v>93</v>
      </c>
      <c r="D94" s="15" t="s">
        <v>1717</v>
      </c>
      <c r="E94" s="23">
        <v>0</v>
      </c>
      <c r="F94" s="23">
        <v>0</v>
      </c>
      <c r="G94" s="11">
        <v>69.558333333333337</v>
      </c>
      <c r="H94" s="23">
        <v>100</v>
      </c>
      <c r="I94" s="23">
        <v>5</v>
      </c>
      <c r="J94" s="24">
        <v>0</v>
      </c>
      <c r="K94">
        <v>4</v>
      </c>
      <c r="L94" s="17">
        <v>40909</v>
      </c>
      <c r="M94" s="17">
        <v>40909</v>
      </c>
      <c r="N94" t="s">
        <v>788</v>
      </c>
      <c r="O94" s="17" t="s">
        <v>1649</v>
      </c>
      <c r="P94" s="27">
        <v>0</v>
      </c>
    </row>
    <row r="95" spans="1:16" x14ac:dyDescent="0.25">
      <c r="A95">
        <v>94</v>
      </c>
      <c r="B95">
        <v>2</v>
      </c>
      <c r="C95">
        <v>94</v>
      </c>
      <c r="D95" s="15" t="s">
        <v>1018</v>
      </c>
      <c r="E95" s="23">
        <v>4</v>
      </c>
      <c r="F95" s="23">
        <v>0</v>
      </c>
      <c r="G95" s="11">
        <v>108.33333333333334</v>
      </c>
      <c r="H95" s="23">
        <v>100</v>
      </c>
      <c r="I95" s="23">
        <v>5</v>
      </c>
      <c r="J95" s="24">
        <v>0</v>
      </c>
      <c r="K95">
        <v>4</v>
      </c>
      <c r="L95" s="17">
        <v>40909</v>
      </c>
      <c r="M95" s="17">
        <v>40909</v>
      </c>
      <c r="N95" t="s">
        <v>788</v>
      </c>
      <c r="O95" s="17">
        <v>41334</v>
      </c>
      <c r="P95" s="27">
        <v>4</v>
      </c>
    </row>
    <row r="96" spans="1:16" x14ac:dyDescent="0.25">
      <c r="A96">
        <v>95</v>
      </c>
      <c r="B96">
        <v>2</v>
      </c>
      <c r="C96">
        <v>95</v>
      </c>
      <c r="D96" s="15" t="s">
        <v>1019</v>
      </c>
      <c r="E96" s="23">
        <v>1</v>
      </c>
      <c r="F96" s="23">
        <v>0</v>
      </c>
      <c r="G96" s="11">
        <v>7.5</v>
      </c>
      <c r="H96" s="23">
        <v>100</v>
      </c>
      <c r="I96" s="23">
        <v>5</v>
      </c>
      <c r="J96" s="24">
        <v>0</v>
      </c>
      <c r="K96">
        <v>4</v>
      </c>
      <c r="L96" s="17">
        <v>40909</v>
      </c>
      <c r="M96" s="17">
        <v>40909</v>
      </c>
      <c r="N96" t="s">
        <v>788</v>
      </c>
      <c r="O96" s="17">
        <v>41913</v>
      </c>
      <c r="P96" s="27">
        <v>1</v>
      </c>
    </row>
    <row r="97" spans="1:16" x14ac:dyDescent="0.25">
      <c r="A97">
        <v>96</v>
      </c>
      <c r="B97">
        <v>2</v>
      </c>
      <c r="C97">
        <v>96</v>
      </c>
      <c r="D97" s="15" t="s">
        <v>1020</v>
      </c>
      <c r="E97" s="23">
        <v>159</v>
      </c>
      <c r="F97" s="23">
        <v>0</v>
      </c>
      <c r="G97" s="11">
        <v>9.5833333333333339</v>
      </c>
      <c r="H97" s="23">
        <v>100</v>
      </c>
      <c r="I97" s="23">
        <v>5</v>
      </c>
      <c r="J97" s="24">
        <v>0</v>
      </c>
      <c r="K97">
        <v>4</v>
      </c>
      <c r="L97" s="17">
        <v>40909</v>
      </c>
      <c r="M97" s="17">
        <v>40909</v>
      </c>
      <c r="N97" t="s">
        <v>788</v>
      </c>
      <c r="O97" s="17">
        <v>42036</v>
      </c>
      <c r="P97" s="27">
        <v>159</v>
      </c>
    </row>
    <row r="98" spans="1:16" x14ac:dyDescent="0.25">
      <c r="A98">
        <v>97</v>
      </c>
      <c r="B98">
        <v>2</v>
      </c>
      <c r="C98">
        <v>97</v>
      </c>
      <c r="D98" s="15" t="s">
        <v>1021</v>
      </c>
      <c r="E98" s="23">
        <v>0</v>
      </c>
      <c r="F98" s="23">
        <v>0</v>
      </c>
      <c r="G98" s="11">
        <v>12.916666666666668</v>
      </c>
      <c r="H98" s="23">
        <v>100</v>
      </c>
      <c r="I98" s="23">
        <v>5</v>
      </c>
      <c r="J98" s="24">
        <v>0</v>
      </c>
      <c r="K98">
        <v>4</v>
      </c>
      <c r="L98" s="17">
        <v>40909</v>
      </c>
      <c r="M98" s="17">
        <v>40909</v>
      </c>
      <c r="N98" t="s">
        <v>788</v>
      </c>
      <c r="O98" s="17" t="s">
        <v>1649</v>
      </c>
      <c r="P98" s="27">
        <v>0</v>
      </c>
    </row>
    <row r="99" spans="1:16" x14ac:dyDescent="0.25">
      <c r="A99">
        <v>98</v>
      </c>
      <c r="B99">
        <v>2</v>
      </c>
      <c r="C99">
        <v>98</v>
      </c>
      <c r="D99" s="15" t="s">
        <v>1718</v>
      </c>
      <c r="E99" s="23">
        <v>2</v>
      </c>
      <c r="F99" s="23">
        <v>0</v>
      </c>
      <c r="G99" s="11">
        <v>7.9166666666666687</v>
      </c>
      <c r="H99" s="23">
        <v>100</v>
      </c>
      <c r="I99" s="23">
        <v>5</v>
      </c>
      <c r="J99" s="24">
        <v>0</v>
      </c>
      <c r="K99">
        <v>4</v>
      </c>
      <c r="L99" s="17">
        <v>40909</v>
      </c>
      <c r="M99" s="17">
        <v>40909</v>
      </c>
      <c r="N99" t="s">
        <v>788</v>
      </c>
      <c r="O99" s="17">
        <v>42309</v>
      </c>
      <c r="P99" s="27">
        <v>2</v>
      </c>
    </row>
    <row r="100" spans="1:16" x14ac:dyDescent="0.25">
      <c r="A100">
        <v>99</v>
      </c>
      <c r="B100">
        <v>2</v>
      </c>
      <c r="C100">
        <v>99</v>
      </c>
      <c r="D100" s="15" t="s">
        <v>1022</v>
      </c>
      <c r="E100" s="23">
        <v>1</v>
      </c>
      <c r="F100" s="23">
        <v>0</v>
      </c>
      <c r="G100" s="11">
        <v>5</v>
      </c>
      <c r="H100" s="23">
        <v>100</v>
      </c>
      <c r="I100" s="23">
        <v>5</v>
      </c>
      <c r="J100" s="24">
        <v>0</v>
      </c>
      <c r="K100">
        <v>4</v>
      </c>
      <c r="L100" s="17">
        <v>40909</v>
      </c>
      <c r="M100" s="17">
        <v>40909</v>
      </c>
      <c r="N100" t="s">
        <v>788</v>
      </c>
      <c r="O100" s="17">
        <v>41883</v>
      </c>
      <c r="P100" s="27">
        <v>1</v>
      </c>
    </row>
    <row r="101" spans="1:16" x14ac:dyDescent="0.25">
      <c r="A101">
        <v>100</v>
      </c>
      <c r="B101">
        <v>2</v>
      </c>
      <c r="C101">
        <v>100</v>
      </c>
      <c r="D101" s="15" t="s">
        <v>1711</v>
      </c>
      <c r="E101" s="23">
        <v>0</v>
      </c>
      <c r="F101" s="23">
        <v>0</v>
      </c>
      <c r="G101" s="11">
        <v>38.333333333333336</v>
      </c>
      <c r="H101" s="23">
        <v>100</v>
      </c>
      <c r="I101" s="23">
        <v>5</v>
      </c>
      <c r="J101" s="24">
        <v>0</v>
      </c>
      <c r="K101">
        <v>4</v>
      </c>
      <c r="L101" s="17">
        <v>40909</v>
      </c>
      <c r="M101" s="17">
        <v>40909</v>
      </c>
      <c r="N101" t="s">
        <v>788</v>
      </c>
      <c r="O101" s="17" t="s">
        <v>1649</v>
      </c>
      <c r="P101" s="27">
        <v>0</v>
      </c>
    </row>
    <row r="102" spans="1:16" x14ac:dyDescent="0.25">
      <c r="A102">
        <v>101</v>
      </c>
      <c r="B102">
        <v>2</v>
      </c>
      <c r="C102">
        <v>101</v>
      </c>
      <c r="D102" s="15" t="s">
        <v>1776</v>
      </c>
      <c r="E102" s="23">
        <v>0</v>
      </c>
      <c r="F102" s="23">
        <v>0</v>
      </c>
      <c r="G102" s="11">
        <v>15.833333333333337</v>
      </c>
      <c r="H102" s="23">
        <v>100</v>
      </c>
      <c r="I102" s="23">
        <v>5</v>
      </c>
      <c r="J102" s="24">
        <v>0</v>
      </c>
      <c r="K102">
        <v>4</v>
      </c>
      <c r="L102" s="17">
        <v>40909</v>
      </c>
      <c r="M102" s="17">
        <v>40909</v>
      </c>
      <c r="N102" t="s">
        <v>788</v>
      </c>
      <c r="O102" s="17" t="s">
        <v>1649</v>
      </c>
      <c r="P102" s="27">
        <v>0</v>
      </c>
    </row>
    <row r="103" spans="1:16" x14ac:dyDescent="0.25">
      <c r="A103">
        <v>102</v>
      </c>
      <c r="B103">
        <v>2</v>
      </c>
      <c r="C103">
        <v>102</v>
      </c>
      <c r="D103" s="15" t="s">
        <v>1777</v>
      </c>
      <c r="E103" s="23">
        <v>13</v>
      </c>
      <c r="F103" s="23">
        <v>0</v>
      </c>
      <c r="G103" s="11">
        <v>22.5</v>
      </c>
      <c r="H103" s="23">
        <v>100</v>
      </c>
      <c r="I103" s="23">
        <v>5</v>
      </c>
      <c r="J103" s="24">
        <v>0</v>
      </c>
      <c r="K103">
        <v>4</v>
      </c>
      <c r="L103" s="17">
        <v>40909</v>
      </c>
      <c r="M103" s="17">
        <v>40909</v>
      </c>
      <c r="N103" t="s">
        <v>788</v>
      </c>
      <c r="O103" s="17">
        <v>41944</v>
      </c>
      <c r="P103" s="27">
        <v>13</v>
      </c>
    </row>
    <row r="104" spans="1:16" x14ac:dyDescent="0.25">
      <c r="A104">
        <v>103</v>
      </c>
      <c r="B104">
        <v>1</v>
      </c>
      <c r="C104">
        <v>103</v>
      </c>
      <c r="D104" s="15" t="s">
        <v>1023</v>
      </c>
      <c r="E104" s="23">
        <v>0</v>
      </c>
      <c r="F104" s="23">
        <v>0</v>
      </c>
      <c r="G104" s="11">
        <v>54.832796610169488</v>
      </c>
      <c r="H104" s="23">
        <v>100</v>
      </c>
      <c r="I104" s="23">
        <v>5</v>
      </c>
      <c r="J104" s="24">
        <v>0</v>
      </c>
      <c r="K104">
        <v>4</v>
      </c>
      <c r="L104" s="17">
        <v>40909</v>
      </c>
      <c r="M104" s="17">
        <v>40909</v>
      </c>
      <c r="N104" t="s">
        <v>788</v>
      </c>
      <c r="O104" s="17" t="s">
        <v>1649</v>
      </c>
      <c r="P104" s="27">
        <v>0</v>
      </c>
    </row>
    <row r="105" spans="1:16" x14ac:dyDescent="0.25">
      <c r="A105">
        <v>104</v>
      </c>
      <c r="B105">
        <v>1</v>
      </c>
      <c r="C105">
        <v>104</v>
      </c>
      <c r="D105" s="15" t="s">
        <v>1024</v>
      </c>
      <c r="E105" s="23">
        <v>1</v>
      </c>
      <c r="F105" s="23">
        <v>0</v>
      </c>
      <c r="G105" s="11">
        <v>16.410723163841809</v>
      </c>
      <c r="H105" s="23">
        <v>100</v>
      </c>
      <c r="I105" s="23">
        <v>5</v>
      </c>
      <c r="J105" s="24">
        <v>0</v>
      </c>
      <c r="K105">
        <v>4</v>
      </c>
      <c r="L105" s="17">
        <v>40909</v>
      </c>
      <c r="M105" s="17">
        <v>40909</v>
      </c>
      <c r="N105" t="s">
        <v>788</v>
      </c>
      <c r="O105" s="17">
        <v>41883</v>
      </c>
      <c r="P105" s="27">
        <v>1</v>
      </c>
    </row>
    <row r="106" spans="1:16" x14ac:dyDescent="0.25">
      <c r="A106">
        <v>105</v>
      </c>
      <c r="B106">
        <v>1</v>
      </c>
      <c r="C106">
        <v>105</v>
      </c>
      <c r="D106" s="15" t="s">
        <v>1025</v>
      </c>
      <c r="E106" s="23">
        <v>8</v>
      </c>
      <c r="F106" s="23">
        <v>0</v>
      </c>
      <c r="G106" s="11">
        <v>64.333632768361596</v>
      </c>
      <c r="H106" s="23">
        <v>100</v>
      </c>
      <c r="I106" s="23">
        <v>5</v>
      </c>
      <c r="J106" s="24">
        <v>0</v>
      </c>
      <c r="K106">
        <v>11</v>
      </c>
      <c r="L106" s="17">
        <v>40909</v>
      </c>
      <c r="M106" s="17">
        <v>40909</v>
      </c>
      <c r="N106" t="s">
        <v>788</v>
      </c>
      <c r="O106" s="17">
        <v>41730</v>
      </c>
      <c r="P106" s="27">
        <v>8</v>
      </c>
    </row>
    <row r="107" spans="1:16" x14ac:dyDescent="0.25">
      <c r="A107">
        <v>106</v>
      </c>
      <c r="B107">
        <v>1</v>
      </c>
      <c r="C107">
        <v>106</v>
      </c>
      <c r="D107" s="15" t="s">
        <v>1026</v>
      </c>
      <c r="E107" s="23">
        <v>0</v>
      </c>
      <c r="F107" s="23">
        <v>0</v>
      </c>
      <c r="G107" s="11">
        <v>16.260999999999999</v>
      </c>
      <c r="H107" s="23">
        <v>100</v>
      </c>
      <c r="I107" s="23">
        <v>5</v>
      </c>
      <c r="J107" s="24">
        <v>0</v>
      </c>
      <c r="K107">
        <v>4</v>
      </c>
      <c r="L107" s="17">
        <v>40909</v>
      </c>
      <c r="M107" s="17">
        <v>40909</v>
      </c>
      <c r="N107" t="s">
        <v>788</v>
      </c>
      <c r="O107" s="17" t="s">
        <v>1649</v>
      </c>
      <c r="P107" s="27">
        <v>0</v>
      </c>
    </row>
    <row r="108" spans="1:16" x14ac:dyDescent="0.25">
      <c r="A108">
        <v>107</v>
      </c>
      <c r="B108">
        <v>1</v>
      </c>
      <c r="C108">
        <v>107</v>
      </c>
      <c r="D108" s="15" t="s">
        <v>1027</v>
      </c>
      <c r="E108" s="23">
        <v>0</v>
      </c>
      <c r="F108" s="23">
        <v>0</v>
      </c>
      <c r="G108" s="11">
        <v>54.739999999999995</v>
      </c>
      <c r="H108" s="23">
        <v>100</v>
      </c>
      <c r="I108" s="23">
        <v>5</v>
      </c>
      <c r="J108" s="24">
        <v>0</v>
      </c>
      <c r="K108">
        <v>4</v>
      </c>
      <c r="L108" s="17">
        <v>40909</v>
      </c>
      <c r="M108" s="17">
        <v>40909</v>
      </c>
      <c r="N108" t="s">
        <v>788</v>
      </c>
      <c r="O108" s="17" t="s">
        <v>1649</v>
      </c>
      <c r="P108" s="27">
        <v>0</v>
      </c>
    </row>
    <row r="109" spans="1:16" x14ac:dyDescent="0.25">
      <c r="A109">
        <v>108</v>
      </c>
      <c r="B109">
        <v>1</v>
      </c>
      <c r="C109">
        <v>108</v>
      </c>
      <c r="D109" s="15" t="s">
        <v>1028</v>
      </c>
      <c r="E109" s="23">
        <v>0</v>
      </c>
      <c r="F109" s="23">
        <v>0</v>
      </c>
      <c r="G109" s="16">
        <v>29.623999999999995</v>
      </c>
      <c r="H109" s="23">
        <v>100</v>
      </c>
      <c r="I109" s="23">
        <v>5</v>
      </c>
      <c r="J109" s="24">
        <v>0</v>
      </c>
      <c r="K109">
        <v>4</v>
      </c>
      <c r="L109" s="17">
        <v>40909</v>
      </c>
      <c r="M109" s="17">
        <v>40909</v>
      </c>
      <c r="N109" t="s">
        <v>788</v>
      </c>
      <c r="O109" s="17" t="s">
        <v>1649</v>
      </c>
      <c r="P109" s="27">
        <v>0</v>
      </c>
    </row>
    <row r="110" spans="1:16" x14ac:dyDescent="0.25">
      <c r="A110">
        <v>109</v>
      </c>
      <c r="B110">
        <v>1</v>
      </c>
      <c r="C110">
        <v>109</v>
      </c>
      <c r="D110" s="15" t="s">
        <v>1029</v>
      </c>
      <c r="E110" s="23">
        <v>180</v>
      </c>
      <c r="F110" s="23">
        <v>0</v>
      </c>
      <c r="G110" s="16">
        <v>12.431232344632768</v>
      </c>
      <c r="H110" s="23">
        <v>100</v>
      </c>
      <c r="I110" s="23">
        <v>5</v>
      </c>
      <c r="J110" s="24">
        <v>0</v>
      </c>
      <c r="K110">
        <v>4</v>
      </c>
      <c r="L110" s="17">
        <v>40909</v>
      </c>
      <c r="M110" s="17">
        <v>40909</v>
      </c>
      <c r="N110" t="s">
        <v>788</v>
      </c>
      <c r="O110" s="17">
        <v>41821</v>
      </c>
      <c r="P110" s="27">
        <v>180</v>
      </c>
    </row>
    <row r="111" spans="1:16" x14ac:dyDescent="0.25">
      <c r="A111">
        <v>110</v>
      </c>
      <c r="B111">
        <v>1</v>
      </c>
      <c r="C111">
        <v>110</v>
      </c>
      <c r="D111" s="15" t="s">
        <v>1030</v>
      </c>
      <c r="E111" s="23">
        <v>21</v>
      </c>
      <c r="F111" s="23">
        <v>0</v>
      </c>
      <c r="G111" s="16">
        <v>48.681585451977405</v>
      </c>
      <c r="H111" s="23">
        <v>100</v>
      </c>
      <c r="I111" s="23">
        <v>5</v>
      </c>
      <c r="J111" s="24">
        <v>0</v>
      </c>
      <c r="K111">
        <v>11</v>
      </c>
      <c r="L111" s="17">
        <v>40909</v>
      </c>
      <c r="M111" s="17">
        <v>40909</v>
      </c>
      <c r="N111" t="s">
        <v>788</v>
      </c>
      <c r="O111" s="17">
        <v>41791</v>
      </c>
      <c r="P111" s="27">
        <v>21</v>
      </c>
    </row>
    <row r="112" spans="1:16" x14ac:dyDescent="0.25">
      <c r="A112">
        <v>111</v>
      </c>
      <c r="B112">
        <v>1</v>
      </c>
      <c r="C112">
        <v>111</v>
      </c>
      <c r="D112" s="15" t="s">
        <v>1031</v>
      </c>
      <c r="E112" s="23">
        <v>10</v>
      </c>
      <c r="F112" s="23">
        <v>0</v>
      </c>
      <c r="G112" s="16">
        <v>233.52189265536728</v>
      </c>
      <c r="H112" s="23">
        <v>100</v>
      </c>
      <c r="I112" s="23">
        <v>5</v>
      </c>
      <c r="J112" s="24">
        <v>0</v>
      </c>
      <c r="K112">
        <v>9</v>
      </c>
      <c r="L112" s="17">
        <v>40909</v>
      </c>
      <c r="M112" s="17">
        <v>40909</v>
      </c>
      <c r="N112" t="s">
        <v>788</v>
      </c>
      <c r="O112" s="17">
        <v>41791</v>
      </c>
      <c r="P112" s="27">
        <v>10</v>
      </c>
    </row>
    <row r="113" spans="1:16" x14ac:dyDescent="0.25">
      <c r="A113">
        <v>112</v>
      </c>
      <c r="B113">
        <v>1</v>
      </c>
      <c r="C113">
        <v>112</v>
      </c>
      <c r="D113" s="15" t="s">
        <v>1032</v>
      </c>
      <c r="E113" s="23">
        <v>185</v>
      </c>
      <c r="F113" s="23">
        <v>0</v>
      </c>
      <c r="G113" s="16">
        <v>17.328813559322036</v>
      </c>
      <c r="H113" s="23">
        <v>100</v>
      </c>
      <c r="I113" s="23">
        <v>5</v>
      </c>
      <c r="J113" s="24">
        <v>0</v>
      </c>
      <c r="K113">
        <v>4</v>
      </c>
      <c r="L113" s="17">
        <v>40909</v>
      </c>
      <c r="M113" s="17">
        <v>40909</v>
      </c>
      <c r="N113" t="s">
        <v>788</v>
      </c>
      <c r="O113" s="17">
        <v>41883</v>
      </c>
      <c r="P113" s="27">
        <v>185</v>
      </c>
    </row>
    <row r="114" spans="1:16" x14ac:dyDescent="0.25">
      <c r="A114">
        <v>113</v>
      </c>
      <c r="B114">
        <v>1</v>
      </c>
      <c r="C114">
        <v>113</v>
      </c>
      <c r="D114" s="15" t="s">
        <v>1033</v>
      </c>
      <c r="E114" s="23">
        <v>7</v>
      </c>
      <c r="F114" s="23">
        <v>0</v>
      </c>
      <c r="G114" s="16">
        <v>34.93043785310735</v>
      </c>
      <c r="H114" s="23">
        <v>100</v>
      </c>
      <c r="I114" s="23">
        <v>5</v>
      </c>
      <c r="J114" s="24">
        <v>0</v>
      </c>
      <c r="K114">
        <v>4</v>
      </c>
      <c r="L114" s="17">
        <v>40909</v>
      </c>
      <c r="M114" s="17">
        <v>40909</v>
      </c>
      <c r="N114" t="s">
        <v>788</v>
      </c>
      <c r="O114" s="17">
        <v>41821</v>
      </c>
      <c r="P114" s="27">
        <v>7</v>
      </c>
    </row>
    <row r="115" spans="1:16" x14ac:dyDescent="0.25">
      <c r="A115">
        <v>114</v>
      </c>
      <c r="B115">
        <v>1</v>
      </c>
      <c r="C115">
        <v>114</v>
      </c>
      <c r="D115" s="15" t="s">
        <v>1034</v>
      </c>
      <c r="E115" s="23">
        <v>0</v>
      </c>
      <c r="F115" s="23">
        <v>0</v>
      </c>
      <c r="G115" s="16">
        <v>37.847457627118644</v>
      </c>
      <c r="H115" s="23">
        <v>100</v>
      </c>
      <c r="I115" s="23">
        <v>5</v>
      </c>
      <c r="J115" s="24">
        <v>0</v>
      </c>
      <c r="K115">
        <v>1</v>
      </c>
      <c r="L115" s="17">
        <v>40909</v>
      </c>
      <c r="M115" s="17">
        <v>40909</v>
      </c>
      <c r="N115" t="s">
        <v>788</v>
      </c>
      <c r="O115" s="17" t="s">
        <v>1649</v>
      </c>
      <c r="P115" s="27">
        <v>0</v>
      </c>
    </row>
    <row r="116" spans="1:16" x14ac:dyDescent="0.25">
      <c r="A116">
        <v>115</v>
      </c>
      <c r="B116">
        <v>1</v>
      </c>
      <c r="C116">
        <v>115</v>
      </c>
      <c r="D116" s="15" t="s">
        <v>1035</v>
      </c>
      <c r="E116" s="23">
        <v>3200</v>
      </c>
      <c r="F116" s="23">
        <v>0</v>
      </c>
      <c r="G116" s="16">
        <v>4.9876412429378538</v>
      </c>
      <c r="H116" s="23">
        <v>100</v>
      </c>
      <c r="I116" s="23">
        <v>5</v>
      </c>
      <c r="J116" s="24">
        <v>0</v>
      </c>
      <c r="K116">
        <v>7</v>
      </c>
      <c r="L116" s="17">
        <v>40909</v>
      </c>
      <c r="M116" s="17">
        <v>40909</v>
      </c>
      <c r="N116" t="s">
        <v>788</v>
      </c>
      <c r="O116" s="17">
        <v>41883</v>
      </c>
      <c r="P116" s="27">
        <v>3200</v>
      </c>
    </row>
    <row r="117" spans="1:16" x14ac:dyDescent="0.25">
      <c r="A117">
        <v>116</v>
      </c>
      <c r="B117">
        <v>1</v>
      </c>
      <c r="C117">
        <v>116</v>
      </c>
      <c r="D117" s="15" t="s">
        <v>1036</v>
      </c>
      <c r="E117" s="23">
        <v>19</v>
      </c>
      <c r="F117" s="23">
        <v>0</v>
      </c>
      <c r="G117" s="16">
        <v>92.488700564971751</v>
      </c>
      <c r="H117" s="23">
        <v>100</v>
      </c>
      <c r="I117" s="23">
        <v>5</v>
      </c>
      <c r="J117" s="24">
        <v>0</v>
      </c>
      <c r="K117">
        <v>4</v>
      </c>
      <c r="L117" s="17">
        <v>40909</v>
      </c>
      <c r="M117" s="17">
        <v>40909</v>
      </c>
      <c r="N117" t="s">
        <v>788</v>
      </c>
      <c r="O117" s="17" t="s">
        <v>1649</v>
      </c>
      <c r="P117" s="27">
        <v>19</v>
      </c>
    </row>
    <row r="118" spans="1:16" x14ac:dyDescent="0.25">
      <c r="A118">
        <v>117</v>
      </c>
      <c r="B118">
        <v>3</v>
      </c>
      <c r="C118">
        <v>117</v>
      </c>
      <c r="D118" s="15" t="s">
        <v>1719</v>
      </c>
      <c r="E118" s="23">
        <v>9</v>
      </c>
      <c r="F118" s="23">
        <v>0</v>
      </c>
      <c r="G118" s="16">
        <v>29.375</v>
      </c>
      <c r="H118" s="23">
        <v>100</v>
      </c>
      <c r="I118" s="23">
        <v>5</v>
      </c>
      <c r="J118" s="24">
        <v>0</v>
      </c>
      <c r="K118">
        <v>1</v>
      </c>
      <c r="L118" s="17">
        <v>40909</v>
      </c>
      <c r="M118" s="17">
        <v>40909</v>
      </c>
      <c r="N118" t="s">
        <v>788</v>
      </c>
      <c r="O118" s="17">
        <v>41609</v>
      </c>
      <c r="P118" s="27">
        <v>9</v>
      </c>
    </row>
    <row r="119" spans="1:16" x14ac:dyDescent="0.25">
      <c r="A119">
        <v>118</v>
      </c>
      <c r="B119">
        <v>3</v>
      </c>
      <c r="C119">
        <v>118</v>
      </c>
      <c r="D119" s="15" t="s">
        <v>1720</v>
      </c>
      <c r="E119" s="23">
        <v>2</v>
      </c>
      <c r="F119" s="23">
        <v>0</v>
      </c>
      <c r="G119" s="16">
        <v>120.05833333333334</v>
      </c>
      <c r="H119" s="23">
        <v>100</v>
      </c>
      <c r="I119" s="23">
        <v>5</v>
      </c>
      <c r="J119" s="24">
        <v>0</v>
      </c>
      <c r="K119">
        <v>1</v>
      </c>
      <c r="L119" s="17">
        <v>40909</v>
      </c>
      <c r="M119" s="17">
        <v>40909</v>
      </c>
      <c r="N119" t="s">
        <v>788</v>
      </c>
      <c r="O119" s="17">
        <v>41821</v>
      </c>
      <c r="P119" s="27">
        <v>2</v>
      </c>
    </row>
    <row r="120" spans="1:16" x14ac:dyDescent="0.25">
      <c r="A120">
        <v>119</v>
      </c>
      <c r="B120">
        <v>3</v>
      </c>
      <c r="C120">
        <v>119</v>
      </c>
      <c r="D120" s="15" t="s">
        <v>1721</v>
      </c>
      <c r="E120" s="23">
        <v>1</v>
      </c>
      <c r="F120" s="23">
        <v>0</v>
      </c>
      <c r="G120" s="16">
        <v>120.05833333333334</v>
      </c>
      <c r="H120" s="23">
        <v>100</v>
      </c>
      <c r="I120" s="23">
        <v>5</v>
      </c>
      <c r="J120" s="24">
        <v>0</v>
      </c>
      <c r="K120">
        <v>1</v>
      </c>
      <c r="L120" s="17">
        <v>40909</v>
      </c>
      <c r="M120" s="17">
        <v>40909</v>
      </c>
      <c r="N120" t="s">
        <v>788</v>
      </c>
      <c r="O120" s="17">
        <v>41609</v>
      </c>
      <c r="P120" s="27">
        <v>1</v>
      </c>
    </row>
    <row r="121" spans="1:16" x14ac:dyDescent="0.25">
      <c r="A121">
        <v>120</v>
      </c>
      <c r="B121">
        <v>3</v>
      </c>
      <c r="C121">
        <v>120</v>
      </c>
      <c r="D121" s="15" t="s">
        <v>1722</v>
      </c>
      <c r="E121" s="23">
        <v>63</v>
      </c>
      <c r="F121" s="23">
        <v>0</v>
      </c>
      <c r="G121" s="16">
        <v>8.125</v>
      </c>
      <c r="H121" s="23">
        <v>100</v>
      </c>
      <c r="I121" s="23">
        <v>5</v>
      </c>
      <c r="J121" s="24">
        <v>0</v>
      </c>
      <c r="K121">
        <v>7</v>
      </c>
      <c r="L121" s="17">
        <v>40909</v>
      </c>
      <c r="M121" s="17">
        <v>40909</v>
      </c>
      <c r="N121" t="s">
        <v>788</v>
      </c>
      <c r="O121" s="17">
        <v>41730</v>
      </c>
      <c r="P121" s="27">
        <v>63</v>
      </c>
    </row>
    <row r="122" spans="1:16" x14ac:dyDescent="0.25">
      <c r="A122">
        <v>121</v>
      </c>
      <c r="B122">
        <v>3</v>
      </c>
      <c r="C122">
        <v>121</v>
      </c>
      <c r="D122" s="15" t="s">
        <v>1723</v>
      </c>
      <c r="E122" s="23">
        <v>67</v>
      </c>
      <c r="F122" s="23">
        <v>0</v>
      </c>
      <c r="G122" s="16">
        <v>8.125</v>
      </c>
      <c r="H122" s="23">
        <v>100</v>
      </c>
      <c r="I122" s="23">
        <v>5</v>
      </c>
      <c r="J122" s="24">
        <v>0</v>
      </c>
      <c r="K122">
        <v>7</v>
      </c>
      <c r="L122" s="17">
        <v>40909</v>
      </c>
      <c r="M122" s="17">
        <v>40909</v>
      </c>
      <c r="N122" t="s">
        <v>788</v>
      </c>
      <c r="O122" s="17">
        <v>41548</v>
      </c>
      <c r="P122" s="27">
        <v>67</v>
      </c>
    </row>
    <row r="123" spans="1:16" x14ac:dyDescent="0.25">
      <c r="A123">
        <v>122</v>
      </c>
      <c r="B123">
        <v>3</v>
      </c>
      <c r="C123">
        <v>122</v>
      </c>
      <c r="D123" s="15" t="s">
        <v>1724</v>
      </c>
      <c r="E123" s="23">
        <v>61</v>
      </c>
      <c r="F123" s="23">
        <v>0</v>
      </c>
      <c r="G123" s="16">
        <v>8.125</v>
      </c>
      <c r="H123" s="23">
        <v>100</v>
      </c>
      <c r="I123" s="23">
        <v>5</v>
      </c>
      <c r="J123" s="24">
        <v>0</v>
      </c>
      <c r="K123">
        <v>7</v>
      </c>
      <c r="L123" s="17">
        <v>40909</v>
      </c>
      <c r="M123" s="17">
        <v>40909</v>
      </c>
      <c r="N123" t="s">
        <v>788</v>
      </c>
      <c r="O123" s="17">
        <v>41395</v>
      </c>
      <c r="P123" s="27">
        <v>61</v>
      </c>
    </row>
    <row r="124" spans="1:16" x14ac:dyDescent="0.25">
      <c r="A124">
        <v>123</v>
      </c>
      <c r="B124">
        <v>3</v>
      </c>
      <c r="C124">
        <v>123</v>
      </c>
      <c r="D124" s="15" t="s">
        <v>1725</v>
      </c>
      <c r="E124" s="23">
        <v>0</v>
      </c>
      <c r="F124" s="23">
        <v>0</v>
      </c>
      <c r="G124" s="16">
        <v>120.05833333333334</v>
      </c>
      <c r="H124" s="23">
        <v>100</v>
      </c>
      <c r="I124" s="23">
        <v>5</v>
      </c>
      <c r="J124" s="24">
        <v>0</v>
      </c>
      <c r="K124">
        <v>1</v>
      </c>
      <c r="L124" s="17">
        <v>40909</v>
      </c>
      <c r="M124" s="17">
        <v>40909</v>
      </c>
      <c r="N124" t="s">
        <v>788</v>
      </c>
      <c r="O124" s="17" t="s">
        <v>1649</v>
      </c>
      <c r="P124" s="27">
        <v>0</v>
      </c>
    </row>
    <row r="125" spans="1:16" x14ac:dyDescent="0.25">
      <c r="A125">
        <v>124</v>
      </c>
      <c r="B125">
        <v>3</v>
      </c>
      <c r="C125">
        <v>124</v>
      </c>
      <c r="D125" s="15" t="s">
        <v>1726</v>
      </c>
      <c r="E125" s="23">
        <v>9</v>
      </c>
      <c r="F125" s="23">
        <v>0</v>
      </c>
      <c r="G125" s="16">
        <v>120.05833333333334</v>
      </c>
      <c r="H125" s="23">
        <v>100</v>
      </c>
      <c r="I125" s="23">
        <v>5</v>
      </c>
      <c r="J125" s="24">
        <v>0</v>
      </c>
      <c r="K125">
        <v>1</v>
      </c>
      <c r="L125" s="17">
        <v>40909</v>
      </c>
      <c r="M125" s="17">
        <v>40909</v>
      </c>
      <c r="N125" t="s">
        <v>788</v>
      </c>
      <c r="O125" s="17">
        <v>41487</v>
      </c>
      <c r="P125" s="27">
        <v>9</v>
      </c>
    </row>
    <row r="126" spans="1:16" x14ac:dyDescent="0.25">
      <c r="A126">
        <v>125</v>
      </c>
      <c r="B126">
        <v>3</v>
      </c>
      <c r="C126">
        <v>125</v>
      </c>
      <c r="D126" s="15" t="s">
        <v>1727</v>
      </c>
      <c r="E126" s="23">
        <v>3</v>
      </c>
      <c r="F126" s="23">
        <v>0</v>
      </c>
      <c r="G126" s="16">
        <v>120.05833333333334</v>
      </c>
      <c r="H126" s="23">
        <v>100</v>
      </c>
      <c r="I126" s="23">
        <v>5</v>
      </c>
      <c r="J126" s="24">
        <v>0</v>
      </c>
      <c r="K126">
        <v>1</v>
      </c>
      <c r="L126" s="17">
        <v>40909</v>
      </c>
      <c r="M126" s="17">
        <v>40909</v>
      </c>
      <c r="N126" t="s">
        <v>788</v>
      </c>
      <c r="O126" s="17">
        <v>41487</v>
      </c>
      <c r="P126" s="27">
        <v>3</v>
      </c>
    </row>
    <row r="127" spans="1:16" x14ac:dyDescent="0.25">
      <c r="A127">
        <v>126</v>
      </c>
      <c r="B127">
        <v>3</v>
      </c>
      <c r="C127">
        <v>126</v>
      </c>
      <c r="D127" s="15" t="s">
        <v>1728</v>
      </c>
      <c r="E127" s="23">
        <v>4</v>
      </c>
      <c r="F127" s="23">
        <v>0</v>
      </c>
      <c r="G127" s="16">
        <v>120.05833333333334</v>
      </c>
      <c r="H127" s="23">
        <v>100</v>
      </c>
      <c r="I127" s="23">
        <v>5</v>
      </c>
      <c r="J127" s="24">
        <v>0</v>
      </c>
      <c r="K127">
        <v>1</v>
      </c>
      <c r="L127" s="17">
        <v>40909</v>
      </c>
      <c r="M127" s="17">
        <v>40909</v>
      </c>
      <c r="N127" t="s">
        <v>788</v>
      </c>
      <c r="O127" s="17">
        <v>41671</v>
      </c>
      <c r="P127" s="27">
        <v>4</v>
      </c>
    </row>
    <row r="128" spans="1:16" x14ac:dyDescent="0.25">
      <c r="A128">
        <v>127</v>
      </c>
      <c r="B128">
        <v>3</v>
      </c>
      <c r="C128">
        <v>127</v>
      </c>
      <c r="D128" s="15" t="s">
        <v>1729</v>
      </c>
      <c r="E128" s="23">
        <v>0</v>
      </c>
      <c r="F128" s="23">
        <v>0</v>
      </c>
      <c r="G128" s="16">
        <v>29.375</v>
      </c>
      <c r="H128" s="23">
        <v>100</v>
      </c>
      <c r="I128" s="23">
        <v>5</v>
      </c>
      <c r="J128" s="24">
        <v>0</v>
      </c>
      <c r="K128">
        <v>1</v>
      </c>
      <c r="L128" s="17">
        <v>40909</v>
      </c>
      <c r="M128" s="17">
        <v>40909</v>
      </c>
      <c r="N128" t="s">
        <v>788</v>
      </c>
      <c r="O128" s="17" t="s">
        <v>1649</v>
      </c>
      <c r="P128" s="27">
        <v>0</v>
      </c>
    </row>
    <row r="129" spans="1:16" x14ac:dyDescent="0.25">
      <c r="A129">
        <v>128</v>
      </c>
      <c r="B129">
        <v>3</v>
      </c>
      <c r="C129">
        <v>128</v>
      </c>
      <c r="D129" s="15" t="s">
        <v>1730</v>
      </c>
      <c r="E129" s="23">
        <v>9</v>
      </c>
      <c r="F129" s="23">
        <v>0</v>
      </c>
      <c r="G129" s="16">
        <v>10.875000000000002</v>
      </c>
      <c r="H129" s="23">
        <v>100</v>
      </c>
      <c r="I129" s="23">
        <v>5</v>
      </c>
      <c r="J129" s="24">
        <v>0</v>
      </c>
      <c r="K129">
        <v>1</v>
      </c>
      <c r="L129" s="17">
        <v>40909</v>
      </c>
      <c r="M129" s="17">
        <v>40909</v>
      </c>
      <c r="N129" t="s">
        <v>788</v>
      </c>
      <c r="O129" s="17">
        <v>41579</v>
      </c>
      <c r="P129" s="27">
        <v>9</v>
      </c>
    </row>
    <row r="130" spans="1:16" x14ac:dyDescent="0.25">
      <c r="A130">
        <v>129</v>
      </c>
      <c r="B130">
        <v>3</v>
      </c>
      <c r="C130">
        <v>129</v>
      </c>
      <c r="D130" s="15" t="s">
        <v>1731</v>
      </c>
      <c r="E130" s="23">
        <v>11</v>
      </c>
      <c r="F130" s="23">
        <v>0</v>
      </c>
      <c r="G130" s="16">
        <v>120.05833333333334</v>
      </c>
      <c r="H130" s="23">
        <v>100</v>
      </c>
      <c r="I130" s="23">
        <v>5</v>
      </c>
      <c r="J130" s="24">
        <v>0</v>
      </c>
      <c r="K130">
        <v>1</v>
      </c>
      <c r="L130" s="17">
        <v>40909</v>
      </c>
      <c r="M130" s="17">
        <v>40909</v>
      </c>
      <c r="N130" t="s">
        <v>788</v>
      </c>
      <c r="O130" s="17">
        <v>41609</v>
      </c>
      <c r="P130" s="27">
        <v>11</v>
      </c>
    </row>
    <row r="131" spans="1:16" x14ac:dyDescent="0.25">
      <c r="A131">
        <v>130</v>
      </c>
      <c r="B131">
        <v>3</v>
      </c>
      <c r="C131">
        <v>130</v>
      </c>
      <c r="D131" s="15" t="s">
        <v>1732</v>
      </c>
      <c r="E131" s="23">
        <v>0</v>
      </c>
      <c r="F131" s="23">
        <v>0</v>
      </c>
      <c r="G131" s="16">
        <v>29.375</v>
      </c>
      <c r="H131" s="23">
        <v>100</v>
      </c>
      <c r="I131" s="23">
        <v>5</v>
      </c>
      <c r="J131" s="24">
        <v>0</v>
      </c>
      <c r="K131">
        <v>1</v>
      </c>
      <c r="L131" s="17">
        <v>40909</v>
      </c>
      <c r="M131" s="17">
        <v>40909</v>
      </c>
      <c r="N131" t="s">
        <v>788</v>
      </c>
      <c r="O131" s="17" t="s">
        <v>1649</v>
      </c>
      <c r="P131" s="27">
        <v>0</v>
      </c>
    </row>
    <row r="132" spans="1:16" x14ac:dyDescent="0.25">
      <c r="A132">
        <v>131</v>
      </c>
      <c r="B132">
        <v>3</v>
      </c>
      <c r="C132">
        <v>131</v>
      </c>
      <c r="D132" s="15" t="s">
        <v>1733</v>
      </c>
      <c r="E132" s="23">
        <v>14</v>
      </c>
      <c r="F132" s="23">
        <v>0</v>
      </c>
      <c r="G132" s="16">
        <v>29.375</v>
      </c>
      <c r="H132" s="23">
        <v>100</v>
      </c>
      <c r="I132" s="23">
        <v>5</v>
      </c>
      <c r="J132" s="24">
        <v>0</v>
      </c>
      <c r="K132">
        <v>1</v>
      </c>
      <c r="L132" s="17">
        <v>40909</v>
      </c>
      <c r="M132" s="17">
        <v>40909</v>
      </c>
      <c r="N132" t="s">
        <v>788</v>
      </c>
      <c r="O132" s="17">
        <v>41791</v>
      </c>
      <c r="P132" s="27">
        <v>14</v>
      </c>
    </row>
    <row r="133" spans="1:16" x14ac:dyDescent="0.25">
      <c r="A133">
        <v>132</v>
      </c>
      <c r="B133">
        <v>3</v>
      </c>
      <c r="C133">
        <v>132</v>
      </c>
      <c r="D133" s="15" t="s">
        <v>1734</v>
      </c>
      <c r="E133" s="23">
        <v>0</v>
      </c>
      <c r="F133" s="23">
        <v>0</v>
      </c>
      <c r="G133" s="16">
        <v>7.7666666666666675</v>
      </c>
      <c r="H133" s="23">
        <v>100</v>
      </c>
      <c r="I133" s="23">
        <v>5</v>
      </c>
      <c r="J133" s="24">
        <v>0</v>
      </c>
      <c r="K133">
        <v>2</v>
      </c>
      <c r="L133" s="17">
        <v>40909</v>
      </c>
      <c r="M133" s="17">
        <v>40909</v>
      </c>
      <c r="N133" t="s">
        <v>788</v>
      </c>
      <c r="O133" s="17" t="s">
        <v>1649</v>
      </c>
      <c r="P133" s="27">
        <v>0</v>
      </c>
    </row>
    <row r="134" spans="1:16" x14ac:dyDescent="0.25">
      <c r="A134">
        <v>133</v>
      </c>
      <c r="B134">
        <v>3</v>
      </c>
      <c r="C134">
        <v>133</v>
      </c>
      <c r="D134" s="15" t="s">
        <v>1735</v>
      </c>
      <c r="E134" s="23">
        <v>0</v>
      </c>
      <c r="F134" s="23">
        <v>0</v>
      </c>
      <c r="G134" s="16">
        <v>120.05833333333334</v>
      </c>
      <c r="H134" s="23">
        <v>100</v>
      </c>
      <c r="I134" s="23">
        <v>5</v>
      </c>
      <c r="J134" s="24">
        <v>0</v>
      </c>
      <c r="K134">
        <v>1</v>
      </c>
      <c r="L134" s="17">
        <v>40909</v>
      </c>
      <c r="M134" s="17">
        <v>40909</v>
      </c>
      <c r="N134" t="s">
        <v>788</v>
      </c>
      <c r="O134" s="17" t="s">
        <v>1649</v>
      </c>
      <c r="P134" s="27">
        <v>0</v>
      </c>
    </row>
    <row r="135" spans="1:16" x14ac:dyDescent="0.25">
      <c r="A135">
        <v>134</v>
      </c>
      <c r="B135">
        <v>3</v>
      </c>
      <c r="C135">
        <v>134</v>
      </c>
      <c r="D135" s="15" t="s">
        <v>1736</v>
      </c>
      <c r="E135" s="23">
        <v>12</v>
      </c>
      <c r="F135" s="23">
        <v>0</v>
      </c>
      <c r="G135" s="16">
        <v>29.375</v>
      </c>
      <c r="H135" s="23">
        <v>100</v>
      </c>
      <c r="I135" s="23">
        <v>5</v>
      </c>
      <c r="J135" s="24">
        <v>0</v>
      </c>
      <c r="K135">
        <v>1</v>
      </c>
      <c r="L135" s="17">
        <v>40909</v>
      </c>
      <c r="M135" s="17">
        <v>40909</v>
      </c>
      <c r="N135" t="s">
        <v>788</v>
      </c>
      <c r="O135" s="17">
        <v>41791</v>
      </c>
      <c r="P135" s="27">
        <v>12</v>
      </c>
    </row>
    <row r="136" spans="1:16" x14ac:dyDescent="0.25">
      <c r="A136">
        <v>135</v>
      </c>
      <c r="B136">
        <v>3</v>
      </c>
      <c r="C136">
        <v>135</v>
      </c>
      <c r="D136" s="15" t="s">
        <v>1737</v>
      </c>
      <c r="E136" s="23">
        <v>0</v>
      </c>
      <c r="F136" s="23">
        <v>0</v>
      </c>
      <c r="G136" s="16">
        <v>60.383333333333333</v>
      </c>
      <c r="H136" s="23">
        <v>100</v>
      </c>
      <c r="I136" s="23">
        <v>5</v>
      </c>
      <c r="J136" s="24">
        <v>0</v>
      </c>
      <c r="K136">
        <v>1</v>
      </c>
      <c r="L136" s="17">
        <v>40909</v>
      </c>
      <c r="M136" s="17">
        <v>40909</v>
      </c>
      <c r="N136" t="s">
        <v>788</v>
      </c>
      <c r="O136" s="17" t="s">
        <v>1649</v>
      </c>
      <c r="P136" s="27">
        <v>0</v>
      </c>
    </row>
    <row r="137" spans="1:16" x14ac:dyDescent="0.25">
      <c r="A137">
        <v>136</v>
      </c>
      <c r="B137">
        <v>3</v>
      </c>
      <c r="C137">
        <v>136</v>
      </c>
      <c r="D137" s="15" t="s">
        <v>1738</v>
      </c>
      <c r="E137" s="23">
        <v>0</v>
      </c>
      <c r="F137" s="23">
        <v>0</v>
      </c>
      <c r="G137" s="16">
        <v>120.05833333333334</v>
      </c>
      <c r="H137" s="23">
        <v>100</v>
      </c>
      <c r="I137" s="23">
        <v>5</v>
      </c>
      <c r="J137" s="24">
        <v>0</v>
      </c>
      <c r="K137">
        <v>1</v>
      </c>
      <c r="L137" s="17">
        <v>40909</v>
      </c>
      <c r="M137" s="17">
        <v>40909</v>
      </c>
      <c r="N137" t="s">
        <v>788</v>
      </c>
      <c r="O137" s="17" t="s">
        <v>1649</v>
      </c>
      <c r="P137" s="27">
        <v>0</v>
      </c>
    </row>
    <row r="138" spans="1:16" x14ac:dyDescent="0.25">
      <c r="A138">
        <v>137</v>
      </c>
      <c r="B138">
        <v>3</v>
      </c>
      <c r="C138">
        <v>137</v>
      </c>
      <c r="D138" s="15" t="s">
        <v>1739</v>
      </c>
      <c r="E138" s="23">
        <v>2</v>
      </c>
      <c r="F138" s="23">
        <v>0</v>
      </c>
      <c r="G138" s="16">
        <v>120.05833333333334</v>
      </c>
      <c r="H138" s="23">
        <v>100</v>
      </c>
      <c r="I138" s="23">
        <v>5</v>
      </c>
      <c r="J138" s="24">
        <v>0</v>
      </c>
      <c r="K138">
        <v>1</v>
      </c>
      <c r="L138" s="17">
        <v>40909</v>
      </c>
      <c r="M138" s="17">
        <v>40909</v>
      </c>
      <c r="N138" t="s">
        <v>788</v>
      </c>
      <c r="O138" s="17">
        <v>41699</v>
      </c>
      <c r="P138" s="27">
        <v>2</v>
      </c>
    </row>
    <row r="139" spans="1:16" x14ac:dyDescent="0.25">
      <c r="A139">
        <v>138</v>
      </c>
      <c r="B139">
        <v>3</v>
      </c>
      <c r="C139">
        <v>138</v>
      </c>
      <c r="D139" s="15" t="s">
        <v>1740</v>
      </c>
      <c r="E139" s="23">
        <v>1</v>
      </c>
      <c r="F139" s="23">
        <v>0</v>
      </c>
      <c r="G139" s="16">
        <v>120.05833333333334</v>
      </c>
      <c r="H139" s="23">
        <v>100</v>
      </c>
      <c r="I139" s="23">
        <v>5</v>
      </c>
      <c r="J139" s="24">
        <v>0</v>
      </c>
      <c r="K139">
        <v>1</v>
      </c>
      <c r="L139" s="17">
        <v>40909</v>
      </c>
      <c r="M139" s="17">
        <v>40909</v>
      </c>
      <c r="N139" t="s">
        <v>788</v>
      </c>
      <c r="O139" s="17">
        <v>41579</v>
      </c>
      <c r="P139" s="27">
        <v>1</v>
      </c>
    </row>
    <row r="140" spans="1:16" x14ac:dyDescent="0.25">
      <c r="A140">
        <v>139</v>
      </c>
      <c r="B140">
        <v>3</v>
      </c>
      <c r="C140">
        <v>139</v>
      </c>
      <c r="D140" s="15" t="s">
        <v>1741</v>
      </c>
      <c r="E140" s="23">
        <v>0</v>
      </c>
      <c r="F140" s="23">
        <v>0</v>
      </c>
      <c r="G140" s="16">
        <v>29.375</v>
      </c>
      <c r="H140" s="23">
        <v>100</v>
      </c>
      <c r="I140" s="23">
        <v>5</v>
      </c>
      <c r="J140" s="24">
        <v>0</v>
      </c>
      <c r="K140">
        <v>1</v>
      </c>
      <c r="L140" s="17">
        <v>40909</v>
      </c>
      <c r="M140" s="17">
        <v>40909</v>
      </c>
      <c r="N140" t="s">
        <v>788</v>
      </c>
      <c r="O140" s="17" t="s">
        <v>1649</v>
      </c>
      <c r="P140" s="27">
        <v>0</v>
      </c>
    </row>
    <row r="141" spans="1:16" x14ac:dyDescent="0.25">
      <c r="A141">
        <v>140</v>
      </c>
      <c r="B141">
        <v>3</v>
      </c>
      <c r="C141">
        <v>140</v>
      </c>
      <c r="D141" s="15" t="s">
        <v>1742</v>
      </c>
      <c r="E141" s="23">
        <v>64</v>
      </c>
      <c r="F141" s="23">
        <v>0</v>
      </c>
      <c r="G141" s="16">
        <v>0</v>
      </c>
      <c r="H141" s="23">
        <v>100</v>
      </c>
      <c r="I141" s="23">
        <v>5</v>
      </c>
      <c r="J141" s="24">
        <v>0</v>
      </c>
      <c r="K141">
        <v>8</v>
      </c>
      <c r="L141" s="17">
        <v>40909</v>
      </c>
      <c r="M141" s="17">
        <v>40909</v>
      </c>
      <c r="N141" t="s">
        <v>788</v>
      </c>
      <c r="O141" s="17" t="s">
        <v>1649</v>
      </c>
      <c r="P141" s="27">
        <v>64</v>
      </c>
    </row>
    <row r="142" spans="1:16" x14ac:dyDescent="0.25">
      <c r="A142">
        <v>141</v>
      </c>
      <c r="B142">
        <v>3</v>
      </c>
      <c r="C142">
        <v>141</v>
      </c>
      <c r="D142" s="15" t="s">
        <v>1743</v>
      </c>
      <c r="E142" s="23">
        <v>25</v>
      </c>
      <c r="F142" s="23">
        <v>0</v>
      </c>
      <c r="G142" s="16">
        <v>3.5333333333333337</v>
      </c>
      <c r="H142" s="23">
        <v>100</v>
      </c>
      <c r="I142" s="23">
        <v>5</v>
      </c>
      <c r="J142" s="24">
        <v>0</v>
      </c>
      <c r="K142">
        <v>8</v>
      </c>
      <c r="L142" s="17">
        <v>40909</v>
      </c>
      <c r="M142" s="17">
        <v>40909</v>
      </c>
      <c r="N142" t="s">
        <v>788</v>
      </c>
      <c r="O142" s="17" t="s">
        <v>1649</v>
      </c>
      <c r="P142" s="27">
        <v>25</v>
      </c>
    </row>
    <row r="143" spans="1:16" x14ac:dyDescent="0.25">
      <c r="A143">
        <v>142</v>
      </c>
      <c r="B143">
        <v>3</v>
      </c>
      <c r="C143">
        <v>142</v>
      </c>
      <c r="D143" s="15" t="s">
        <v>1778</v>
      </c>
      <c r="E143" s="23">
        <v>11</v>
      </c>
      <c r="F143" s="23">
        <v>0</v>
      </c>
      <c r="G143" s="16">
        <v>100.99166666666667</v>
      </c>
      <c r="H143" s="23">
        <v>100</v>
      </c>
      <c r="I143" s="23">
        <v>5</v>
      </c>
      <c r="J143" s="24">
        <v>0</v>
      </c>
      <c r="K143">
        <v>1</v>
      </c>
      <c r="L143" s="17">
        <v>40909</v>
      </c>
      <c r="M143" s="17">
        <v>40909</v>
      </c>
      <c r="N143" t="s">
        <v>788</v>
      </c>
      <c r="O143" s="17">
        <v>41760</v>
      </c>
      <c r="P143" s="27">
        <v>11</v>
      </c>
    </row>
    <row r="144" spans="1:16" x14ac:dyDescent="0.25">
      <c r="A144">
        <v>143</v>
      </c>
      <c r="B144">
        <v>3</v>
      </c>
      <c r="C144">
        <v>143</v>
      </c>
      <c r="D144" s="15" t="s">
        <v>138</v>
      </c>
      <c r="E144" s="23">
        <v>3</v>
      </c>
      <c r="F144" s="23">
        <v>0</v>
      </c>
      <c r="G144" s="16">
        <v>85.45</v>
      </c>
      <c r="H144" s="23">
        <v>100</v>
      </c>
      <c r="I144" s="23">
        <v>5</v>
      </c>
      <c r="J144" s="24">
        <v>0</v>
      </c>
      <c r="K144">
        <v>2</v>
      </c>
      <c r="L144" s="17">
        <v>40909</v>
      </c>
      <c r="M144" s="17">
        <v>40909</v>
      </c>
      <c r="N144" t="s">
        <v>788</v>
      </c>
      <c r="O144" s="17">
        <v>41821</v>
      </c>
      <c r="P144" s="27">
        <v>3</v>
      </c>
    </row>
    <row r="145" spans="1:16" x14ac:dyDescent="0.25">
      <c r="A145">
        <v>144</v>
      </c>
      <c r="B145">
        <v>3</v>
      </c>
      <c r="C145">
        <v>144</v>
      </c>
      <c r="D145" s="15" t="s">
        <v>136</v>
      </c>
      <c r="E145" s="23">
        <v>6</v>
      </c>
      <c r="F145" s="23">
        <v>0</v>
      </c>
      <c r="G145" s="16">
        <v>85.45</v>
      </c>
      <c r="H145" s="23">
        <v>100</v>
      </c>
      <c r="I145" s="23">
        <v>5</v>
      </c>
      <c r="J145" s="24">
        <v>0</v>
      </c>
      <c r="K145">
        <v>2</v>
      </c>
      <c r="L145" s="17">
        <v>40909</v>
      </c>
      <c r="M145" s="17">
        <v>40909</v>
      </c>
      <c r="N145" t="s">
        <v>788</v>
      </c>
      <c r="O145" s="17">
        <v>41791</v>
      </c>
      <c r="P145" s="27">
        <v>6</v>
      </c>
    </row>
    <row r="146" spans="1:16" x14ac:dyDescent="0.25">
      <c r="A146">
        <v>145</v>
      </c>
      <c r="B146">
        <v>3</v>
      </c>
      <c r="C146">
        <v>145</v>
      </c>
      <c r="D146" s="15" t="s">
        <v>128</v>
      </c>
      <c r="E146" s="23">
        <v>25</v>
      </c>
      <c r="F146" s="23">
        <v>0</v>
      </c>
      <c r="G146" s="16">
        <v>100.99166666666667</v>
      </c>
      <c r="H146" s="23">
        <v>100</v>
      </c>
      <c r="I146" s="23">
        <v>5</v>
      </c>
      <c r="J146" s="24">
        <v>0</v>
      </c>
      <c r="K146">
        <v>1</v>
      </c>
      <c r="L146" s="17">
        <v>40909</v>
      </c>
      <c r="M146" s="17">
        <v>40909</v>
      </c>
      <c r="N146" t="s">
        <v>788</v>
      </c>
      <c r="O146" s="17" t="s">
        <v>1649</v>
      </c>
      <c r="P146" s="27">
        <v>25</v>
      </c>
    </row>
    <row r="147" spans="1:16" x14ac:dyDescent="0.25">
      <c r="A147">
        <v>146</v>
      </c>
      <c r="B147">
        <v>3</v>
      </c>
      <c r="C147">
        <v>146</v>
      </c>
      <c r="D147" s="15" t="s">
        <v>130</v>
      </c>
      <c r="E147" s="23">
        <v>6</v>
      </c>
      <c r="F147" s="23">
        <v>0</v>
      </c>
      <c r="G147" s="16">
        <v>100.99166666666667</v>
      </c>
      <c r="H147" s="23">
        <v>100</v>
      </c>
      <c r="I147" s="23">
        <v>5</v>
      </c>
      <c r="J147" s="24">
        <v>0</v>
      </c>
      <c r="K147">
        <v>1</v>
      </c>
      <c r="L147" s="17">
        <v>40909</v>
      </c>
      <c r="M147" s="17">
        <v>40909</v>
      </c>
      <c r="N147" t="s">
        <v>788</v>
      </c>
      <c r="O147" s="17">
        <v>41791</v>
      </c>
      <c r="P147" s="27">
        <v>6</v>
      </c>
    </row>
    <row r="148" spans="1:16" x14ac:dyDescent="0.25">
      <c r="A148">
        <v>147</v>
      </c>
      <c r="B148">
        <v>3</v>
      </c>
      <c r="C148">
        <v>147</v>
      </c>
      <c r="D148" s="15" t="s">
        <v>134</v>
      </c>
      <c r="E148" s="23">
        <v>21</v>
      </c>
      <c r="F148" s="23">
        <v>0</v>
      </c>
      <c r="G148" s="16">
        <v>100.99166666666667</v>
      </c>
      <c r="H148" s="23">
        <v>100</v>
      </c>
      <c r="I148" s="23">
        <v>5</v>
      </c>
      <c r="J148" s="24">
        <v>0</v>
      </c>
      <c r="K148">
        <v>1</v>
      </c>
      <c r="L148" s="17">
        <v>40909</v>
      </c>
      <c r="M148" s="17">
        <v>40909</v>
      </c>
      <c r="N148" t="s">
        <v>788</v>
      </c>
      <c r="O148" s="17">
        <v>41791</v>
      </c>
      <c r="P148" s="27">
        <v>21</v>
      </c>
    </row>
    <row r="149" spans="1:16" x14ac:dyDescent="0.25">
      <c r="A149">
        <v>148</v>
      </c>
      <c r="B149">
        <v>3</v>
      </c>
      <c r="C149">
        <v>148</v>
      </c>
      <c r="D149" s="15" t="s">
        <v>132</v>
      </c>
      <c r="E149" s="23">
        <v>14</v>
      </c>
      <c r="F149" s="23">
        <v>0</v>
      </c>
      <c r="G149" s="16">
        <v>100.99166666666667</v>
      </c>
      <c r="H149" s="23">
        <v>100</v>
      </c>
      <c r="I149" s="23">
        <v>5</v>
      </c>
      <c r="J149" s="24">
        <v>0</v>
      </c>
      <c r="K149">
        <v>1</v>
      </c>
      <c r="L149" s="17">
        <v>40909</v>
      </c>
      <c r="M149" s="17">
        <v>40909</v>
      </c>
      <c r="N149" t="s">
        <v>788</v>
      </c>
      <c r="O149" s="17">
        <v>41579</v>
      </c>
      <c r="P149" s="27">
        <v>14</v>
      </c>
    </row>
    <row r="150" spans="1:16" x14ac:dyDescent="0.25">
      <c r="A150">
        <v>149</v>
      </c>
      <c r="B150">
        <v>3</v>
      </c>
      <c r="C150">
        <v>149</v>
      </c>
      <c r="D150" s="15" t="s">
        <v>133</v>
      </c>
      <c r="E150" s="23">
        <v>4</v>
      </c>
      <c r="F150" s="23">
        <v>0</v>
      </c>
      <c r="G150" s="16">
        <v>100.99166666666667</v>
      </c>
      <c r="H150" s="23">
        <v>100</v>
      </c>
      <c r="I150" s="23">
        <v>5</v>
      </c>
      <c r="J150" s="24">
        <v>0</v>
      </c>
      <c r="K150">
        <v>1</v>
      </c>
      <c r="L150" s="17">
        <v>40909</v>
      </c>
      <c r="M150" s="17">
        <v>40909</v>
      </c>
      <c r="N150" t="s">
        <v>788</v>
      </c>
      <c r="O150" s="17">
        <v>41518</v>
      </c>
      <c r="P150" s="27">
        <v>4</v>
      </c>
    </row>
    <row r="151" spans="1:16" x14ac:dyDescent="0.25">
      <c r="A151">
        <v>150</v>
      </c>
      <c r="B151">
        <v>3</v>
      </c>
      <c r="C151">
        <v>150</v>
      </c>
      <c r="D151" s="15" t="s">
        <v>131</v>
      </c>
      <c r="E151" s="23">
        <v>18</v>
      </c>
      <c r="F151" s="23">
        <v>0</v>
      </c>
      <c r="G151" s="16">
        <v>100.99166666666667</v>
      </c>
      <c r="H151" s="23">
        <v>100</v>
      </c>
      <c r="I151" s="23">
        <v>5</v>
      </c>
      <c r="J151" s="24">
        <v>0</v>
      </c>
      <c r="K151">
        <v>1</v>
      </c>
      <c r="L151" s="17">
        <v>40909</v>
      </c>
      <c r="M151" s="17">
        <v>40909</v>
      </c>
      <c r="N151" t="s">
        <v>788</v>
      </c>
      <c r="O151" s="17">
        <v>41821</v>
      </c>
      <c r="P151" s="27">
        <v>18</v>
      </c>
    </row>
    <row r="152" spans="1:16" x14ac:dyDescent="0.25">
      <c r="A152">
        <v>151</v>
      </c>
      <c r="B152">
        <v>4</v>
      </c>
      <c r="C152">
        <v>151</v>
      </c>
      <c r="D152" s="15" t="s">
        <v>1037</v>
      </c>
      <c r="E152" s="23">
        <v>108</v>
      </c>
      <c r="F152" s="23">
        <v>0</v>
      </c>
      <c r="G152" s="16">
        <v>60.140402542372883</v>
      </c>
      <c r="H152" s="23">
        <v>100</v>
      </c>
      <c r="I152" s="23">
        <v>5</v>
      </c>
      <c r="J152" s="24">
        <v>0</v>
      </c>
      <c r="K152">
        <v>2</v>
      </c>
      <c r="L152" s="17">
        <v>40909</v>
      </c>
      <c r="M152" s="17">
        <v>40909</v>
      </c>
      <c r="N152" t="s">
        <v>788</v>
      </c>
      <c r="O152" s="17">
        <v>41791</v>
      </c>
      <c r="P152" s="27">
        <v>108</v>
      </c>
    </row>
    <row r="153" spans="1:16" x14ac:dyDescent="0.25">
      <c r="A153">
        <v>152</v>
      </c>
      <c r="B153">
        <v>4</v>
      </c>
      <c r="C153">
        <v>152</v>
      </c>
      <c r="D153" s="15" t="s">
        <v>1744</v>
      </c>
      <c r="E153" s="23">
        <v>20</v>
      </c>
      <c r="F153" s="23">
        <v>0</v>
      </c>
      <c r="G153" s="16">
        <v>23.878970338983056</v>
      </c>
      <c r="H153" s="23">
        <v>100</v>
      </c>
      <c r="I153" s="23">
        <v>5</v>
      </c>
      <c r="J153" s="24">
        <v>0</v>
      </c>
      <c r="K153">
        <v>1</v>
      </c>
      <c r="L153" s="17">
        <v>40909</v>
      </c>
      <c r="M153" s="17">
        <v>40909</v>
      </c>
      <c r="N153" t="s">
        <v>788</v>
      </c>
      <c r="O153" s="17">
        <v>42186</v>
      </c>
      <c r="P153" s="27">
        <v>20</v>
      </c>
    </row>
    <row r="154" spans="1:16" x14ac:dyDescent="0.25">
      <c r="A154">
        <v>153</v>
      </c>
      <c r="B154">
        <v>4</v>
      </c>
      <c r="C154">
        <v>153</v>
      </c>
      <c r="D154" s="15" t="s">
        <v>1038</v>
      </c>
      <c r="E154" s="23">
        <v>0</v>
      </c>
      <c r="F154" s="23">
        <v>0</v>
      </c>
      <c r="G154" s="16">
        <v>322.04843644067802</v>
      </c>
      <c r="H154" s="23">
        <v>100</v>
      </c>
      <c r="I154" s="23">
        <v>5</v>
      </c>
      <c r="J154" s="24">
        <v>0</v>
      </c>
      <c r="K154">
        <v>4</v>
      </c>
      <c r="L154" s="17">
        <v>40909</v>
      </c>
      <c r="M154" s="17">
        <v>40909</v>
      </c>
      <c r="N154" t="s">
        <v>788</v>
      </c>
      <c r="O154" s="17" t="s">
        <v>1649</v>
      </c>
      <c r="P154" s="27">
        <v>0</v>
      </c>
    </row>
    <row r="155" spans="1:16" x14ac:dyDescent="0.25">
      <c r="A155">
        <v>154</v>
      </c>
      <c r="B155">
        <v>4</v>
      </c>
      <c r="C155">
        <v>154</v>
      </c>
      <c r="D155" s="15" t="s">
        <v>1039</v>
      </c>
      <c r="E155" s="23">
        <v>0</v>
      </c>
      <c r="F155" s="23">
        <v>0</v>
      </c>
      <c r="G155" s="16">
        <v>88.480805084745768</v>
      </c>
      <c r="H155" s="23">
        <v>100</v>
      </c>
      <c r="I155" s="23">
        <v>5</v>
      </c>
      <c r="J155" s="24">
        <v>0</v>
      </c>
      <c r="K155">
        <v>4</v>
      </c>
      <c r="L155" s="17">
        <v>40909</v>
      </c>
      <c r="M155" s="17">
        <v>40909</v>
      </c>
      <c r="N155" t="s">
        <v>788</v>
      </c>
      <c r="O155" s="17" t="s">
        <v>1649</v>
      </c>
      <c r="P155" s="27">
        <v>0</v>
      </c>
    </row>
    <row r="156" spans="1:16" x14ac:dyDescent="0.25">
      <c r="A156">
        <v>155</v>
      </c>
      <c r="B156">
        <v>4</v>
      </c>
      <c r="C156">
        <v>155</v>
      </c>
      <c r="D156" s="15" t="s">
        <v>1040</v>
      </c>
      <c r="E156" s="23">
        <v>0</v>
      </c>
      <c r="F156" s="23">
        <v>0</v>
      </c>
      <c r="G156" s="16">
        <v>100.07163559322031</v>
      </c>
      <c r="H156" s="23">
        <v>100</v>
      </c>
      <c r="I156" s="23">
        <v>5</v>
      </c>
      <c r="J156" s="24">
        <v>0</v>
      </c>
      <c r="K156">
        <v>4</v>
      </c>
      <c r="L156" s="17">
        <v>40909</v>
      </c>
      <c r="M156" s="17">
        <v>40909</v>
      </c>
      <c r="N156" t="s">
        <v>788</v>
      </c>
      <c r="O156" s="17" t="s">
        <v>1649</v>
      </c>
      <c r="P156" s="27">
        <v>0</v>
      </c>
    </row>
    <row r="157" spans="1:16" x14ac:dyDescent="0.25">
      <c r="A157">
        <v>156</v>
      </c>
      <c r="B157">
        <v>4</v>
      </c>
      <c r="C157">
        <v>156</v>
      </c>
      <c r="D157" s="15" t="s">
        <v>1041</v>
      </c>
      <c r="E157" s="23">
        <v>69</v>
      </c>
      <c r="F157" s="23">
        <v>0</v>
      </c>
      <c r="G157" s="16">
        <v>88.651258474576281</v>
      </c>
      <c r="H157" s="23">
        <v>100</v>
      </c>
      <c r="I157" s="23">
        <v>5</v>
      </c>
      <c r="J157" s="24">
        <v>0</v>
      </c>
      <c r="K157">
        <v>4</v>
      </c>
      <c r="L157" s="17">
        <v>40909</v>
      </c>
      <c r="M157" s="17">
        <v>40909</v>
      </c>
      <c r="N157" t="s">
        <v>788</v>
      </c>
      <c r="O157" s="17">
        <v>41913</v>
      </c>
      <c r="P157" s="27">
        <v>69</v>
      </c>
    </row>
    <row r="158" spans="1:16" x14ac:dyDescent="0.25">
      <c r="A158">
        <v>157</v>
      </c>
      <c r="B158">
        <v>4</v>
      </c>
      <c r="C158">
        <v>157</v>
      </c>
      <c r="D158" s="15" t="s">
        <v>1042</v>
      </c>
      <c r="E158" s="23">
        <v>125</v>
      </c>
      <c r="F158" s="23">
        <v>0</v>
      </c>
      <c r="G158" s="16">
        <v>18.086250000000003</v>
      </c>
      <c r="H158" s="23">
        <v>100</v>
      </c>
      <c r="I158" s="23">
        <v>5</v>
      </c>
      <c r="J158" s="24">
        <v>0</v>
      </c>
      <c r="K158">
        <v>4</v>
      </c>
      <c r="L158" s="17">
        <v>40909</v>
      </c>
      <c r="M158" s="17">
        <v>40909</v>
      </c>
      <c r="N158" t="s">
        <v>788</v>
      </c>
      <c r="O158" s="17">
        <v>41944</v>
      </c>
      <c r="P158" s="27">
        <v>125</v>
      </c>
    </row>
    <row r="159" spans="1:16" x14ac:dyDescent="0.25">
      <c r="A159">
        <v>158</v>
      </c>
      <c r="B159">
        <v>4</v>
      </c>
      <c r="C159">
        <v>158</v>
      </c>
      <c r="D159" s="15" t="s">
        <v>1043</v>
      </c>
      <c r="E159" s="23">
        <v>0</v>
      </c>
      <c r="F159" s="23">
        <v>0</v>
      </c>
      <c r="G159" s="16">
        <v>271.56324152542373</v>
      </c>
      <c r="H159" s="23">
        <v>100</v>
      </c>
      <c r="I159" s="23">
        <v>5</v>
      </c>
      <c r="J159" s="24">
        <v>0</v>
      </c>
      <c r="K159">
        <v>1</v>
      </c>
      <c r="L159" s="17">
        <v>40909</v>
      </c>
      <c r="M159" s="17">
        <v>40909</v>
      </c>
      <c r="N159" t="s">
        <v>788</v>
      </c>
      <c r="O159" s="17" t="s">
        <v>1649</v>
      </c>
      <c r="P159" s="27">
        <v>0</v>
      </c>
    </row>
    <row r="160" spans="1:16" x14ac:dyDescent="0.25">
      <c r="A160">
        <v>159</v>
      </c>
      <c r="B160">
        <v>4</v>
      </c>
      <c r="C160">
        <v>159</v>
      </c>
      <c r="D160" s="15" t="s">
        <v>1044</v>
      </c>
      <c r="E160" s="23">
        <v>57</v>
      </c>
      <c r="F160" s="23">
        <v>0</v>
      </c>
      <c r="G160" s="16">
        <v>31.363423728813551</v>
      </c>
      <c r="H160" s="23">
        <v>100</v>
      </c>
      <c r="I160" s="23">
        <v>5</v>
      </c>
      <c r="J160" s="24">
        <v>0</v>
      </c>
      <c r="K160">
        <v>1</v>
      </c>
      <c r="L160" s="17">
        <v>40909</v>
      </c>
      <c r="M160" s="17">
        <v>40909</v>
      </c>
      <c r="N160" t="s">
        <v>788</v>
      </c>
      <c r="O160" s="17">
        <v>41620</v>
      </c>
      <c r="P160" s="27">
        <v>57</v>
      </c>
    </row>
    <row r="161" spans="1:16" x14ac:dyDescent="0.25">
      <c r="A161">
        <v>160</v>
      </c>
      <c r="B161">
        <v>4</v>
      </c>
      <c r="C161">
        <v>160</v>
      </c>
      <c r="D161" s="15" t="s">
        <v>1045</v>
      </c>
      <c r="E161" s="23">
        <v>1</v>
      </c>
      <c r="F161" s="23">
        <v>0</v>
      </c>
      <c r="G161" s="16">
        <v>118.81881355932202</v>
      </c>
      <c r="H161" s="23">
        <v>100</v>
      </c>
      <c r="I161" s="23">
        <v>5</v>
      </c>
      <c r="J161" s="24">
        <v>0</v>
      </c>
      <c r="K161">
        <v>4</v>
      </c>
      <c r="L161" s="17">
        <v>40909</v>
      </c>
      <c r="M161" s="17">
        <v>40909</v>
      </c>
      <c r="N161" t="s">
        <v>788</v>
      </c>
      <c r="O161" s="17">
        <v>41699</v>
      </c>
      <c r="P161" s="27">
        <v>1</v>
      </c>
    </row>
    <row r="162" spans="1:16" x14ac:dyDescent="0.25">
      <c r="A162">
        <v>161</v>
      </c>
      <c r="B162">
        <v>4</v>
      </c>
      <c r="C162">
        <v>161</v>
      </c>
      <c r="D162" s="15" t="s">
        <v>1046</v>
      </c>
      <c r="E162" s="23">
        <v>0</v>
      </c>
      <c r="F162" s="23">
        <v>0</v>
      </c>
      <c r="G162" s="16">
        <v>93.470440677966081</v>
      </c>
      <c r="H162" s="23">
        <v>100</v>
      </c>
      <c r="I162" s="23">
        <v>5</v>
      </c>
      <c r="J162" s="24">
        <v>0</v>
      </c>
      <c r="K162">
        <v>2</v>
      </c>
      <c r="L162" s="17">
        <v>40909</v>
      </c>
      <c r="M162" s="17">
        <v>40909</v>
      </c>
      <c r="N162" t="s">
        <v>788</v>
      </c>
      <c r="O162" s="17" t="s">
        <v>1649</v>
      </c>
      <c r="P162" s="27">
        <v>0</v>
      </c>
    </row>
    <row r="163" spans="1:16" x14ac:dyDescent="0.25">
      <c r="A163">
        <v>162</v>
      </c>
      <c r="B163">
        <v>4</v>
      </c>
      <c r="C163">
        <v>162</v>
      </c>
      <c r="D163" s="15" t="s">
        <v>1047</v>
      </c>
      <c r="E163" s="23">
        <v>60</v>
      </c>
      <c r="F163" s="23">
        <v>0</v>
      </c>
      <c r="G163" s="16">
        <v>22.034974576271185</v>
      </c>
      <c r="H163" s="23">
        <v>100</v>
      </c>
      <c r="I163" s="23">
        <v>5</v>
      </c>
      <c r="J163" s="24">
        <v>0</v>
      </c>
      <c r="K163">
        <v>7</v>
      </c>
      <c r="L163" s="17">
        <v>40909</v>
      </c>
      <c r="M163" s="17">
        <v>40909</v>
      </c>
      <c r="N163" t="s">
        <v>788</v>
      </c>
      <c r="O163" s="17">
        <v>41671</v>
      </c>
      <c r="P163" s="27">
        <v>60</v>
      </c>
    </row>
    <row r="164" spans="1:16" x14ac:dyDescent="0.25">
      <c r="A164">
        <v>163</v>
      </c>
      <c r="B164">
        <v>4</v>
      </c>
      <c r="C164">
        <v>163</v>
      </c>
      <c r="D164" s="15" t="s">
        <v>1048</v>
      </c>
      <c r="E164" s="23">
        <v>8</v>
      </c>
      <c r="F164" s="23">
        <v>0</v>
      </c>
      <c r="G164" s="16">
        <v>86.69205508474576</v>
      </c>
      <c r="H164" s="23">
        <v>100</v>
      </c>
      <c r="I164" s="23">
        <v>5</v>
      </c>
      <c r="J164" s="24">
        <v>0</v>
      </c>
      <c r="K164">
        <v>7</v>
      </c>
      <c r="L164" s="17">
        <v>40909</v>
      </c>
      <c r="M164" s="17">
        <v>40909</v>
      </c>
      <c r="N164" t="s">
        <v>788</v>
      </c>
      <c r="O164" s="17">
        <v>42552</v>
      </c>
      <c r="P164" s="27">
        <v>8</v>
      </c>
    </row>
    <row r="165" spans="1:16" x14ac:dyDescent="0.25">
      <c r="A165">
        <v>164</v>
      </c>
      <c r="B165">
        <v>4</v>
      </c>
      <c r="C165">
        <v>164</v>
      </c>
      <c r="D165" s="15" t="s">
        <v>1049</v>
      </c>
      <c r="E165" s="23">
        <v>0</v>
      </c>
      <c r="F165" s="23">
        <v>0</v>
      </c>
      <c r="G165" s="16">
        <v>11.925000000000001</v>
      </c>
      <c r="H165" s="23">
        <v>100</v>
      </c>
      <c r="I165" s="23">
        <v>5</v>
      </c>
      <c r="J165" s="24">
        <v>0</v>
      </c>
      <c r="K165">
        <v>7</v>
      </c>
      <c r="L165" s="17">
        <v>40909</v>
      </c>
      <c r="M165" s="17">
        <v>40909</v>
      </c>
      <c r="N165" t="s">
        <v>788</v>
      </c>
      <c r="O165" s="17" t="s">
        <v>1649</v>
      </c>
      <c r="P165" s="27">
        <v>0</v>
      </c>
    </row>
    <row r="166" spans="1:16" x14ac:dyDescent="0.25">
      <c r="A166">
        <v>165</v>
      </c>
      <c r="B166">
        <v>4</v>
      </c>
      <c r="C166">
        <v>165</v>
      </c>
      <c r="D166" s="15" t="s">
        <v>1050</v>
      </c>
      <c r="E166" s="23">
        <v>0</v>
      </c>
      <c r="F166" s="23">
        <v>0</v>
      </c>
      <c r="G166" s="16">
        <v>409.584</v>
      </c>
      <c r="H166" s="23">
        <v>100</v>
      </c>
      <c r="I166" s="23">
        <v>5</v>
      </c>
      <c r="J166" s="24">
        <v>0</v>
      </c>
      <c r="K166">
        <v>2</v>
      </c>
      <c r="L166" s="17">
        <v>40909</v>
      </c>
      <c r="M166" s="17">
        <v>40909</v>
      </c>
      <c r="N166" t="s">
        <v>788</v>
      </c>
      <c r="O166" s="17" t="s">
        <v>1649</v>
      </c>
      <c r="P166" s="27">
        <v>0</v>
      </c>
    </row>
    <row r="167" spans="1:16" x14ac:dyDescent="0.25">
      <c r="A167">
        <v>166</v>
      </c>
      <c r="B167">
        <v>4</v>
      </c>
      <c r="C167">
        <v>166</v>
      </c>
      <c r="D167" s="15" t="s">
        <v>1051</v>
      </c>
      <c r="E167" s="23">
        <v>0</v>
      </c>
      <c r="F167" s="23">
        <v>0</v>
      </c>
      <c r="G167" s="16">
        <v>82.468449152542362</v>
      </c>
      <c r="H167" s="23">
        <v>100</v>
      </c>
      <c r="I167" s="23">
        <v>5</v>
      </c>
      <c r="J167" s="24">
        <v>0</v>
      </c>
      <c r="K167">
        <v>2</v>
      </c>
      <c r="L167" s="17">
        <v>40909</v>
      </c>
      <c r="M167" s="17">
        <v>40909</v>
      </c>
      <c r="N167" t="s">
        <v>788</v>
      </c>
      <c r="O167" s="17" t="s">
        <v>1649</v>
      </c>
      <c r="P167" s="27">
        <v>0</v>
      </c>
    </row>
    <row r="168" spans="1:16" x14ac:dyDescent="0.25">
      <c r="A168">
        <v>167</v>
      </c>
      <c r="B168">
        <v>4</v>
      </c>
      <c r="C168">
        <v>167</v>
      </c>
      <c r="D168" s="15" t="s">
        <v>1052</v>
      </c>
      <c r="E168" s="23">
        <v>20</v>
      </c>
      <c r="F168" s="23">
        <v>0</v>
      </c>
      <c r="G168" s="16">
        <v>21.260186440677963</v>
      </c>
      <c r="H168" s="23">
        <v>100</v>
      </c>
      <c r="I168" s="23">
        <v>5</v>
      </c>
      <c r="J168" s="24">
        <v>0</v>
      </c>
      <c r="K168">
        <v>1</v>
      </c>
      <c r="L168" s="17">
        <v>40909</v>
      </c>
      <c r="M168" s="17">
        <v>40909</v>
      </c>
      <c r="N168" t="s">
        <v>788</v>
      </c>
      <c r="O168" s="17">
        <v>41671</v>
      </c>
      <c r="P168" s="27">
        <v>20</v>
      </c>
    </row>
    <row r="169" spans="1:16" x14ac:dyDescent="0.25">
      <c r="A169">
        <v>168</v>
      </c>
      <c r="B169">
        <v>4</v>
      </c>
      <c r="C169">
        <v>168</v>
      </c>
      <c r="D169" s="15" t="s">
        <v>1053</v>
      </c>
      <c r="E169" s="23">
        <v>18</v>
      </c>
      <c r="F169" s="23">
        <v>0</v>
      </c>
      <c r="G169" s="16">
        <v>88.986101694915263</v>
      </c>
      <c r="H169" s="23">
        <v>100</v>
      </c>
      <c r="I169" s="23">
        <v>5</v>
      </c>
      <c r="J169" s="24">
        <v>0</v>
      </c>
      <c r="K169">
        <v>11</v>
      </c>
      <c r="L169" s="17">
        <v>40909</v>
      </c>
      <c r="M169" s="17">
        <v>40909</v>
      </c>
      <c r="N169" t="s">
        <v>788</v>
      </c>
      <c r="O169" s="17">
        <v>41852</v>
      </c>
      <c r="P169" s="27">
        <v>18</v>
      </c>
    </row>
    <row r="170" spans="1:16" x14ac:dyDescent="0.25">
      <c r="A170">
        <v>169</v>
      </c>
      <c r="B170">
        <v>4</v>
      </c>
      <c r="C170">
        <v>169</v>
      </c>
      <c r="D170" s="15" t="s">
        <v>1054</v>
      </c>
      <c r="E170" s="23">
        <v>52</v>
      </c>
      <c r="F170" s="23">
        <v>0</v>
      </c>
      <c r="G170" s="16">
        <v>24.806694915254237</v>
      </c>
      <c r="H170" s="23">
        <v>100</v>
      </c>
      <c r="I170" s="23">
        <v>5</v>
      </c>
      <c r="J170" s="24">
        <v>0</v>
      </c>
      <c r="K170">
        <v>4</v>
      </c>
      <c r="L170" s="17">
        <v>40909</v>
      </c>
      <c r="M170" s="17">
        <v>40909</v>
      </c>
      <c r="N170" t="s">
        <v>788</v>
      </c>
      <c r="O170" s="17">
        <v>41760</v>
      </c>
      <c r="P170" s="27">
        <v>52</v>
      </c>
    </row>
    <row r="171" spans="1:16" x14ac:dyDescent="0.25">
      <c r="A171">
        <v>170</v>
      </c>
      <c r="B171">
        <v>4</v>
      </c>
      <c r="C171">
        <v>170</v>
      </c>
      <c r="D171" s="15" t="s">
        <v>1055</v>
      </c>
      <c r="E171" s="23">
        <v>14</v>
      </c>
      <c r="F171" s="23">
        <v>0</v>
      </c>
      <c r="G171" s="16">
        <v>106.88977118644067</v>
      </c>
      <c r="H171" s="23">
        <v>100</v>
      </c>
      <c r="I171" s="23">
        <v>5</v>
      </c>
      <c r="J171" s="24">
        <v>0</v>
      </c>
      <c r="K171">
        <v>4</v>
      </c>
      <c r="L171" s="17">
        <v>40909</v>
      </c>
      <c r="M171" s="17">
        <v>40909</v>
      </c>
      <c r="N171" t="s">
        <v>788</v>
      </c>
      <c r="O171" s="17">
        <v>41944</v>
      </c>
      <c r="P171" s="27">
        <v>14</v>
      </c>
    </row>
    <row r="172" spans="1:16" x14ac:dyDescent="0.25">
      <c r="A172">
        <v>171</v>
      </c>
      <c r="B172">
        <v>4</v>
      </c>
      <c r="C172">
        <v>171</v>
      </c>
      <c r="D172" s="15" t="s">
        <v>1056</v>
      </c>
      <c r="E172" s="23">
        <v>0</v>
      </c>
      <c r="F172" s="23">
        <v>0</v>
      </c>
      <c r="G172" s="16">
        <v>29.457444915254229</v>
      </c>
      <c r="H172" s="23">
        <v>100</v>
      </c>
      <c r="I172" s="23">
        <v>5</v>
      </c>
      <c r="J172" s="24">
        <v>0</v>
      </c>
      <c r="K172">
        <v>4</v>
      </c>
      <c r="L172" s="17">
        <v>40909</v>
      </c>
      <c r="M172" s="17">
        <v>40909</v>
      </c>
      <c r="N172" t="s">
        <v>788</v>
      </c>
      <c r="O172" s="17" t="s">
        <v>1649</v>
      </c>
      <c r="P172" s="27">
        <v>0</v>
      </c>
    </row>
    <row r="173" spans="1:16" x14ac:dyDescent="0.25">
      <c r="A173">
        <v>172</v>
      </c>
      <c r="B173">
        <v>4</v>
      </c>
      <c r="C173">
        <v>172</v>
      </c>
      <c r="D173" s="15" t="s">
        <v>1057</v>
      </c>
      <c r="E173" s="23">
        <v>283</v>
      </c>
      <c r="F173" s="23">
        <v>0</v>
      </c>
      <c r="G173" s="16">
        <v>39.072888872512898</v>
      </c>
      <c r="H173" s="23">
        <v>100</v>
      </c>
      <c r="I173" s="23">
        <v>5</v>
      </c>
      <c r="J173" s="24">
        <v>0</v>
      </c>
      <c r="K173">
        <v>4</v>
      </c>
      <c r="L173" s="17">
        <v>40909</v>
      </c>
      <c r="M173" s="17">
        <v>40909</v>
      </c>
      <c r="N173" t="s">
        <v>788</v>
      </c>
      <c r="O173" s="17">
        <v>41913</v>
      </c>
      <c r="P173" s="27">
        <v>283</v>
      </c>
    </row>
    <row r="174" spans="1:16" x14ac:dyDescent="0.25">
      <c r="A174">
        <v>173</v>
      </c>
      <c r="B174">
        <v>4</v>
      </c>
      <c r="C174">
        <v>173</v>
      </c>
      <c r="D174" s="15" t="s">
        <v>1058</v>
      </c>
      <c r="E174" s="23">
        <v>1</v>
      </c>
      <c r="F174" s="23">
        <v>0</v>
      </c>
      <c r="G174" s="16">
        <v>11.056100736919676</v>
      </c>
      <c r="H174" s="23">
        <v>100</v>
      </c>
      <c r="I174" s="23">
        <v>5</v>
      </c>
      <c r="J174" s="24">
        <v>0</v>
      </c>
      <c r="K174">
        <v>4</v>
      </c>
      <c r="L174" s="17">
        <v>40909</v>
      </c>
      <c r="M174" s="17">
        <v>40909</v>
      </c>
      <c r="N174" t="s">
        <v>788</v>
      </c>
      <c r="O174" s="17">
        <v>41699</v>
      </c>
      <c r="P174" s="27">
        <v>1</v>
      </c>
    </row>
    <row r="175" spans="1:16" x14ac:dyDescent="0.25">
      <c r="A175">
        <v>174</v>
      </c>
      <c r="B175">
        <v>4</v>
      </c>
      <c r="C175">
        <v>174</v>
      </c>
      <c r="D175" s="15" t="s">
        <v>1059</v>
      </c>
      <c r="E175" s="23">
        <v>0</v>
      </c>
      <c r="F175" s="23">
        <v>0</v>
      </c>
      <c r="G175" s="16">
        <v>43.792372881355931</v>
      </c>
      <c r="H175" s="23">
        <v>100</v>
      </c>
      <c r="I175" s="23">
        <v>5</v>
      </c>
      <c r="J175" s="24">
        <v>0</v>
      </c>
      <c r="K175">
        <v>7</v>
      </c>
      <c r="L175" s="17">
        <v>40909</v>
      </c>
      <c r="M175" s="17">
        <v>40909</v>
      </c>
      <c r="N175" t="s">
        <v>788</v>
      </c>
      <c r="O175" s="17" t="s">
        <v>1649</v>
      </c>
      <c r="P175" s="27">
        <v>0</v>
      </c>
    </row>
    <row r="176" spans="1:16" x14ac:dyDescent="0.25">
      <c r="A176">
        <v>175</v>
      </c>
      <c r="B176">
        <v>4</v>
      </c>
      <c r="C176">
        <v>175</v>
      </c>
      <c r="D176" s="15" t="s">
        <v>1060</v>
      </c>
      <c r="E176" s="23">
        <v>0</v>
      </c>
      <c r="F176" s="23">
        <v>0</v>
      </c>
      <c r="G176" s="16">
        <v>134.55936440677968</v>
      </c>
      <c r="H176" s="23">
        <v>100</v>
      </c>
      <c r="I176" s="23">
        <v>5</v>
      </c>
      <c r="J176" s="24">
        <v>0</v>
      </c>
      <c r="K176">
        <v>4</v>
      </c>
      <c r="L176" s="17">
        <v>40909</v>
      </c>
      <c r="M176" s="17">
        <v>40909</v>
      </c>
      <c r="N176" t="s">
        <v>788</v>
      </c>
      <c r="O176" s="17" t="s">
        <v>1649</v>
      </c>
      <c r="P176" s="27">
        <v>0</v>
      </c>
    </row>
    <row r="177" spans="1:16" x14ac:dyDescent="0.25">
      <c r="A177">
        <v>176</v>
      </c>
      <c r="B177">
        <v>4</v>
      </c>
      <c r="C177">
        <v>176</v>
      </c>
      <c r="D177" s="15" t="s">
        <v>1061</v>
      </c>
      <c r="E177" s="23">
        <v>142</v>
      </c>
      <c r="F177" s="23">
        <v>0</v>
      </c>
      <c r="G177" s="16">
        <v>34.447305084745764</v>
      </c>
      <c r="H177" s="23">
        <v>100</v>
      </c>
      <c r="I177" s="23">
        <v>5</v>
      </c>
      <c r="J177" s="24">
        <v>0</v>
      </c>
      <c r="K177">
        <v>4</v>
      </c>
      <c r="L177" s="17">
        <v>40909</v>
      </c>
      <c r="M177" s="17">
        <v>40909</v>
      </c>
      <c r="N177" t="s">
        <v>788</v>
      </c>
      <c r="O177" s="17">
        <v>41791</v>
      </c>
      <c r="P177" s="27">
        <v>142</v>
      </c>
    </row>
    <row r="178" spans="1:16" x14ac:dyDescent="0.25">
      <c r="A178">
        <v>177</v>
      </c>
      <c r="B178">
        <v>4</v>
      </c>
      <c r="C178">
        <v>177</v>
      </c>
      <c r="D178" s="15" t="s">
        <v>1062</v>
      </c>
      <c r="E178" s="23">
        <v>29</v>
      </c>
      <c r="F178" s="23">
        <v>0</v>
      </c>
      <c r="G178" s="16">
        <v>245.80995762711862</v>
      </c>
      <c r="H178" s="23">
        <v>100</v>
      </c>
      <c r="I178" s="23">
        <v>5</v>
      </c>
      <c r="J178" s="24">
        <v>0</v>
      </c>
      <c r="K178">
        <v>4</v>
      </c>
      <c r="L178" s="17">
        <v>40909</v>
      </c>
      <c r="M178" s="17">
        <v>40909</v>
      </c>
      <c r="N178" t="s">
        <v>788</v>
      </c>
      <c r="O178" s="17">
        <v>41944</v>
      </c>
      <c r="P178" s="27">
        <v>29</v>
      </c>
    </row>
    <row r="179" spans="1:16" x14ac:dyDescent="0.25">
      <c r="A179">
        <v>178</v>
      </c>
      <c r="B179">
        <v>4</v>
      </c>
      <c r="C179">
        <v>178</v>
      </c>
      <c r="D179" s="15" t="s">
        <v>1063</v>
      </c>
      <c r="E179" s="23">
        <v>0</v>
      </c>
      <c r="F179" s="23">
        <v>0</v>
      </c>
      <c r="G179" s="16">
        <v>64.728495762711859</v>
      </c>
      <c r="H179" s="23">
        <v>100</v>
      </c>
      <c r="I179" s="23">
        <v>5</v>
      </c>
      <c r="J179" s="24">
        <v>0</v>
      </c>
      <c r="K179">
        <v>4</v>
      </c>
      <c r="L179" s="17">
        <v>40909</v>
      </c>
      <c r="M179" s="17">
        <v>40909</v>
      </c>
      <c r="N179" t="s">
        <v>788</v>
      </c>
      <c r="O179" s="17" t="s">
        <v>1649</v>
      </c>
      <c r="P179" s="27">
        <v>0</v>
      </c>
    </row>
    <row r="180" spans="1:16" x14ac:dyDescent="0.25">
      <c r="A180">
        <v>179</v>
      </c>
      <c r="B180">
        <v>4</v>
      </c>
      <c r="C180">
        <v>179</v>
      </c>
      <c r="D180" s="15" t="s">
        <v>1064</v>
      </c>
      <c r="E180" s="23">
        <v>0</v>
      </c>
      <c r="F180" s="23">
        <v>0</v>
      </c>
      <c r="G180" s="16">
        <v>343.69601694915258</v>
      </c>
      <c r="H180" s="23">
        <v>100</v>
      </c>
      <c r="I180" s="23">
        <v>5</v>
      </c>
      <c r="J180" s="24">
        <v>0</v>
      </c>
      <c r="K180">
        <v>11</v>
      </c>
      <c r="L180" s="17">
        <v>40909</v>
      </c>
      <c r="M180" s="17">
        <v>40909</v>
      </c>
      <c r="N180" t="s">
        <v>788</v>
      </c>
      <c r="O180" s="17" t="s">
        <v>1649</v>
      </c>
      <c r="P180" s="27">
        <v>0</v>
      </c>
    </row>
    <row r="181" spans="1:16" x14ac:dyDescent="0.25">
      <c r="A181">
        <v>180</v>
      </c>
      <c r="B181">
        <v>4</v>
      </c>
      <c r="C181">
        <v>180</v>
      </c>
      <c r="D181" s="15" t="s">
        <v>1065</v>
      </c>
      <c r="E181" s="23">
        <v>0</v>
      </c>
      <c r="F181" s="23">
        <v>0</v>
      </c>
      <c r="G181" s="16">
        <v>36.539008474576271</v>
      </c>
      <c r="H181" s="23">
        <v>100</v>
      </c>
      <c r="I181" s="23">
        <v>5</v>
      </c>
      <c r="J181" s="24">
        <v>0</v>
      </c>
      <c r="K181">
        <v>4</v>
      </c>
      <c r="L181" s="17">
        <v>40909</v>
      </c>
      <c r="M181" s="17">
        <v>40909</v>
      </c>
      <c r="N181" t="s">
        <v>788</v>
      </c>
      <c r="O181" s="17" t="s">
        <v>1649</v>
      </c>
      <c r="P181" s="27">
        <v>0</v>
      </c>
    </row>
    <row r="182" spans="1:16" x14ac:dyDescent="0.25">
      <c r="A182">
        <v>181</v>
      </c>
      <c r="B182">
        <v>4</v>
      </c>
      <c r="C182">
        <v>181</v>
      </c>
      <c r="D182" s="15" t="s">
        <v>1066</v>
      </c>
      <c r="E182" s="23">
        <v>3</v>
      </c>
      <c r="F182" s="23">
        <v>0</v>
      </c>
      <c r="G182" s="16">
        <v>46.626749999999987</v>
      </c>
      <c r="H182" s="23">
        <v>100</v>
      </c>
      <c r="I182" s="23">
        <v>5</v>
      </c>
      <c r="J182" s="24">
        <v>0</v>
      </c>
      <c r="K182">
        <v>2</v>
      </c>
      <c r="L182" s="17">
        <v>40909</v>
      </c>
      <c r="M182" s="17">
        <v>40909</v>
      </c>
      <c r="N182" t="s">
        <v>788</v>
      </c>
      <c r="O182" s="17">
        <v>41730</v>
      </c>
      <c r="P182" s="27">
        <v>3</v>
      </c>
    </row>
    <row r="183" spans="1:16" x14ac:dyDescent="0.25">
      <c r="A183">
        <v>182</v>
      </c>
      <c r="B183">
        <v>4</v>
      </c>
      <c r="C183">
        <v>182</v>
      </c>
      <c r="D183" s="15" t="s">
        <v>1067</v>
      </c>
      <c r="E183" s="23">
        <v>152</v>
      </c>
      <c r="F183" s="23">
        <v>0</v>
      </c>
      <c r="G183" s="16">
        <v>15.170351694915253</v>
      </c>
      <c r="H183" s="23">
        <v>100</v>
      </c>
      <c r="I183" s="23">
        <v>5</v>
      </c>
      <c r="J183" s="24">
        <v>0</v>
      </c>
      <c r="K183">
        <v>2</v>
      </c>
      <c r="L183" s="17">
        <v>40909</v>
      </c>
      <c r="M183" s="17">
        <v>40909</v>
      </c>
      <c r="N183" t="s">
        <v>788</v>
      </c>
      <c r="O183" s="17">
        <v>42705</v>
      </c>
      <c r="P183" s="27">
        <v>152</v>
      </c>
    </row>
    <row r="184" spans="1:16" x14ac:dyDescent="0.25">
      <c r="A184">
        <v>183</v>
      </c>
      <c r="B184">
        <v>4</v>
      </c>
      <c r="C184">
        <v>183</v>
      </c>
      <c r="D184" s="15" t="s">
        <v>1068</v>
      </c>
      <c r="E184" s="23">
        <v>13</v>
      </c>
      <c r="F184" s="23">
        <v>0</v>
      </c>
      <c r="G184" s="16">
        <v>76.432288135593225</v>
      </c>
      <c r="H184" s="23">
        <v>100</v>
      </c>
      <c r="I184" s="23">
        <v>5</v>
      </c>
      <c r="J184" s="24">
        <v>0</v>
      </c>
      <c r="K184">
        <v>4</v>
      </c>
      <c r="L184" s="17">
        <v>40909</v>
      </c>
      <c r="M184" s="17">
        <v>40909</v>
      </c>
      <c r="N184" t="s">
        <v>788</v>
      </c>
      <c r="O184" s="17">
        <v>41730</v>
      </c>
      <c r="P184" s="27">
        <v>13</v>
      </c>
    </row>
    <row r="185" spans="1:16" x14ac:dyDescent="0.25">
      <c r="A185">
        <v>184</v>
      </c>
      <c r="B185">
        <v>4</v>
      </c>
      <c r="C185">
        <v>184</v>
      </c>
      <c r="D185" s="15" t="s">
        <v>1069</v>
      </c>
      <c r="E185" s="23">
        <v>0</v>
      </c>
      <c r="F185" s="23">
        <v>0</v>
      </c>
      <c r="G185" s="16">
        <v>717.45381355932204</v>
      </c>
      <c r="H185" s="23">
        <v>100</v>
      </c>
      <c r="I185" s="23">
        <v>5</v>
      </c>
      <c r="J185" s="24">
        <v>0</v>
      </c>
      <c r="K185">
        <v>1</v>
      </c>
      <c r="L185" s="17">
        <v>40909</v>
      </c>
      <c r="M185" s="17">
        <v>40909</v>
      </c>
      <c r="N185" t="s">
        <v>788</v>
      </c>
      <c r="O185" s="17" t="s">
        <v>1649</v>
      </c>
      <c r="P185" s="27">
        <v>0</v>
      </c>
    </row>
    <row r="186" spans="1:16" x14ac:dyDescent="0.25">
      <c r="A186">
        <v>185</v>
      </c>
      <c r="B186">
        <v>4</v>
      </c>
      <c r="C186">
        <v>185</v>
      </c>
      <c r="D186" s="15" t="s">
        <v>1070</v>
      </c>
      <c r="E186" s="23">
        <v>34</v>
      </c>
      <c r="F186" s="23">
        <v>0</v>
      </c>
      <c r="G186" s="16">
        <v>39.188783898305083</v>
      </c>
      <c r="H186" s="23">
        <v>100</v>
      </c>
      <c r="I186" s="23">
        <v>5</v>
      </c>
      <c r="J186" s="24">
        <v>0</v>
      </c>
      <c r="K186">
        <v>1</v>
      </c>
      <c r="L186" s="17">
        <v>40909</v>
      </c>
      <c r="M186" s="17">
        <v>40909</v>
      </c>
      <c r="N186" t="s">
        <v>788</v>
      </c>
      <c r="O186" s="17">
        <v>41456</v>
      </c>
      <c r="P186" s="27">
        <v>34</v>
      </c>
    </row>
    <row r="187" spans="1:16" x14ac:dyDescent="0.25">
      <c r="A187">
        <v>186</v>
      </c>
      <c r="B187">
        <v>4</v>
      </c>
      <c r="C187">
        <v>186</v>
      </c>
      <c r="D187" s="15" t="s">
        <v>1071</v>
      </c>
      <c r="E187" s="23">
        <v>0</v>
      </c>
      <c r="F187" s="23">
        <v>0</v>
      </c>
      <c r="G187" s="16">
        <v>12.396610169491524</v>
      </c>
      <c r="H187" s="23">
        <v>100</v>
      </c>
      <c r="I187" s="23">
        <v>5</v>
      </c>
      <c r="J187" s="24">
        <v>0</v>
      </c>
      <c r="K187">
        <v>4</v>
      </c>
      <c r="L187" s="17">
        <v>40909</v>
      </c>
      <c r="M187" s="17">
        <v>40909</v>
      </c>
      <c r="N187" t="s">
        <v>788</v>
      </c>
      <c r="O187" s="17" t="s">
        <v>1649</v>
      </c>
      <c r="P187" s="27">
        <v>0</v>
      </c>
    </row>
    <row r="188" spans="1:16" x14ac:dyDescent="0.25">
      <c r="A188">
        <v>187</v>
      </c>
      <c r="B188">
        <v>4</v>
      </c>
      <c r="C188">
        <v>187</v>
      </c>
      <c r="D188" s="15" t="s">
        <v>1072</v>
      </c>
      <c r="E188" s="23">
        <v>0</v>
      </c>
      <c r="F188" s="23">
        <v>0</v>
      </c>
      <c r="G188" s="16">
        <v>0</v>
      </c>
      <c r="H188" s="23">
        <v>100</v>
      </c>
      <c r="I188" s="23">
        <v>5</v>
      </c>
      <c r="J188" s="24">
        <v>0</v>
      </c>
      <c r="K188">
        <v>4</v>
      </c>
      <c r="L188" s="17">
        <v>40909</v>
      </c>
      <c r="M188" s="17">
        <v>40909</v>
      </c>
      <c r="N188" t="s">
        <v>788</v>
      </c>
      <c r="O188" s="17" t="s">
        <v>1649</v>
      </c>
      <c r="P188" s="27">
        <v>0</v>
      </c>
    </row>
    <row r="189" spans="1:16" x14ac:dyDescent="0.25">
      <c r="A189">
        <v>188</v>
      </c>
      <c r="B189">
        <v>4</v>
      </c>
      <c r="C189">
        <v>188</v>
      </c>
      <c r="D189" s="15" t="s">
        <v>1073</v>
      </c>
      <c r="E189" s="23">
        <v>0</v>
      </c>
      <c r="F189" s="23">
        <v>0</v>
      </c>
      <c r="G189" s="16">
        <v>722.26868975681657</v>
      </c>
      <c r="H189" s="23">
        <v>100</v>
      </c>
      <c r="I189" s="23">
        <v>5</v>
      </c>
      <c r="J189" s="24">
        <v>0</v>
      </c>
      <c r="K189">
        <v>4</v>
      </c>
      <c r="L189" s="17">
        <v>40909</v>
      </c>
      <c r="M189" s="17">
        <v>40909</v>
      </c>
      <c r="N189" t="s">
        <v>788</v>
      </c>
      <c r="O189" s="17" t="s">
        <v>1649</v>
      </c>
      <c r="P189" s="27">
        <v>0</v>
      </c>
    </row>
    <row r="190" spans="1:16" x14ac:dyDescent="0.25">
      <c r="A190">
        <v>189</v>
      </c>
      <c r="B190">
        <v>4</v>
      </c>
      <c r="C190">
        <v>189</v>
      </c>
      <c r="D190" s="15" t="s">
        <v>1074</v>
      </c>
      <c r="E190" s="23">
        <v>56</v>
      </c>
      <c r="F190" s="23">
        <v>0</v>
      </c>
      <c r="G190" s="16">
        <v>38.018516949152541</v>
      </c>
      <c r="H190" s="23">
        <v>100</v>
      </c>
      <c r="I190" s="23">
        <v>5</v>
      </c>
      <c r="J190" s="24">
        <v>0</v>
      </c>
      <c r="K190">
        <v>4</v>
      </c>
      <c r="L190" s="17">
        <v>40909</v>
      </c>
      <c r="M190" s="17">
        <v>40909</v>
      </c>
      <c r="N190" t="s">
        <v>788</v>
      </c>
      <c r="O190" s="17">
        <v>42309</v>
      </c>
      <c r="P190" s="27">
        <v>56</v>
      </c>
    </row>
    <row r="191" spans="1:16" x14ac:dyDescent="0.25">
      <c r="A191">
        <v>190</v>
      </c>
      <c r="B191">
        <v>4</v>
      </c>
      <c r="C191">
        <v>190</v>
      </c>
      <c r="D191" s="15" t="s">
        <v>1075</v>
      </c>
      <c r="E191" s="23">
        <v>0</v>
      </c>
      <c r="F191" s="23">
        <v>0</v>
      </c>
      <c r="G191" s="16">
        <v>239.69025423728812</v>
      </c>
      <c r="H191" s="23">
        <v>100</v>
      </c>
      <c r="I191" s="23">
        <v>5</v>
      </c>
      <c r="J191" s="24">
        <v>0</v>
      </c>
      <c r="K191">
        <v>1</v>
      </c>
      <c r="L191" s="17">
        <v>40909</v>
      </c>
      <c r="M191" s="17">
        <v>40909</v>
      </c>
      <c r="N191" t="s">
        <v>788</v>
      </c>
      <c r="O191" s="17" t="s">
        <v>1649</v>
      </c>
      <c r="P191" s="27">
        <v>0</v>
      </c>
    </row>
    <row r="192" spans="1:16" x14ac:dyDescent="0.25">
      <c r="A192">
        <v>191</v>
      </c>
      <c r="B192">
        <v>4</v>
      </c>
      <c r="C192">
        <v>191</v>
      </c>
      <c r="D192" s="15" t="s">
        <v>1076</v>
      </c>
      <c r="E192" s="23">
        <v>460</v>
      </c>
      <c r="F192" s="23">
        <v>0</v>
      </c>
      <c r="G192" s="16">
        <v>9.9963389830508476</v>
      </c>
      <c r="H192" s="23">
        <v>100</v>
      </c>
      <c r="I192" s="23">
        <v>5</v>
      </c>
      <c r="J192" s="24">
        <v>0</v>
      </c>
      <c r="K192">
        <v>1</v>
      </c>
      <c r="L192" s="17">
        <v>40909</v>
      </c>
      <c r="M192" s="17">
        <v>40909</v>
      </c>
      <c r="N192" t="s">
        <v>788</v>
      </c>
      <c r="O192" s="17">
        <v>41821</v>
      </c>
      <c r="P192" s="27">
        <v>460</v>
      </c>
    </row>
    <row r="193" spans="1:16" x14ac:dyDescent="0.25">
      <c r="A193">
        <v>192</v>
      </c>
      <c r="B193">
        <v>4</v>
      </c>
      <c r="C193">
        <v>192</v>
      </c>
      <c r="D193" s="15" t="s">
        <v>1077</v>
      </c>
      <c r="E193" s="23">
        <v>1867</v>
      </c>
      <c r="F193" s="23">
        <v>0</v>
      </c>
      <c r="G193" s="16">
        <v>6.2807401989683136</v>
      </c>
      <c r="H193" s="23">
        <v>100</v>
      </c>
      <c r="I193" s="23">
        <v>5</v>
      </c>
      <c r="J193" s="24">
        <v>0</v>
      </c>
      <c r="K193">
        <v>7</v>
      </c>
      <c r="L193" s="17">
        <v>40909</v>
      </c>
      <c r="M193" s="17">
        <v>40909</v>
      </c>
      <c r="N193" t="s">
        <v>788</v>
      </c>
      <c r="O193" s="17">
        <v>42156</v>
      </c>
      <c r="P193" s="27">
        <v>1867</v>
      </c>
    </row>
    <row r="194" spans="1:16" x14ac:dyDescent="0.25">
      <c r="A194">
        <v>193</v>
      </c>
      <c r="B194">
        <v>4</v>
      </c>
      <c r="C194">
        <v>193</v>
      </c>
      <c r="D194" s="15" t="s">
        <v>1745</v>
      </c>
      <c r="E194" s="23">
        <v>2</v>
      </c>
      <c r="F194" s="23">
        <v>0</v>
      </c>
      <c r="G194" s="16">
        <v>0</v>
      </c>
      <c r="H194" s="23">
        <v>100</v>
      </c>
      <c r="I194" s="23">
        <v>5</v>
      </c>
      <c r="J194" s="24">
        <v>0</v>
      </c>
      <c r="K194">
        <v>4</v>
      </c>
      <c r="L194" s="17">
        <v>40909</v>
      </c>
      <c r="M194" s="17">
        <v>40909</v>
      </c>
      <c r="N194" t="s">
        <v>788</v>
      </c>
      <c r="O194" s="17" t="s">
        <v>1649</v>
      </c>
      <c r="P194" s="27">
        <v>2</v>
      </c>
    </row>
    <row r="195" spans="1:16" x14ac:dyDescent="0.25">
      <c r="A195">
        <v>194</v>
      </c>
      <c r="B195">
        <v>4</v>
      </c>
      <c r="C195">
        <v>194</v>
      </c>
      <c r="D195" s="15" t="s">
        <v>1078</v>
      </c>
      <c r="E195" s="23">
        <v>0</v>
      </c>
      <c r="F195" s="23">
        <v>0</v>
      </c>
      <c r="G195" s="16">
        <v>102.28752966101695</v>
      </c>
      <c r="H195" s="23">
        <v>100</v>
      </c>
      <c r="I195" s="23">
        <v>5</v>
      </c>
      <c r="J195" s="24">
        <v>0</v>
      </c>
      <c r="K195">
        <v>4</v>
      </c>
      <c r="L195" s="17">
        <v>40909</v>
      </c>
      <c r="M195" s="17">
        <v>40909</v>
      </c>
      <c r="N195" t="s">
        <v>788</v>
      </c>
      <c r="O195" s="17" t="s">
        <v>1649</v>
      </c>
      <c r="P195" s="27">
        <v>0</v>
      </c>
    </row>
    <row r="196" spans="1:16" x14ac:dyDescent="0.25">
      <c r="A196">
        <v>195</v>
      </c>
      <c r="B196">
        <v>4</v>
      </c>
      <c r="C196">
        <v>195</v>
      </c>
      <c r="D196" s="15" t="s">
        <v>1079</v>
      </c>
      <c r="E196" s="23">
        <v>3</v>
      </c>
      <c r="F196" s="23">
        <v>0</v>
      </c>
      <c r="G196" s="16">
        <v>130.73774999999998</v>
      </c>
      <c r="H196" s="23">
        <v>100</v>
      </c>
      <c r="I196" s="23">
        <v>5</v>
      </c>
      <c r="J196" s="24">
        <v>0</v>
      </c>
      <c r="K196">
        <v>4</v>
      </c>
      <c r="L196" s="17">
        <v>40909</v>
      </c>
      <c r="M196" s="17">
        <v>40909</v>
      </c>
      <c r="N196" t="s">
        <v>788</v>
      </c>
      <c r="O196" s="17">
        <v>42522</v>
      </c>
      <c r="P196" s="27">
        <v>3</v>
      </c>
    </row>
    <row r="197" spans="1:16" x14ac:dyDescent="0.25">
      <c r="A197">
        <v>196</v>
      </c>
      <c r="B197">
        <v>4</v>
      </c>
      <c r="C197">
        <v>196</v>
      </c>
      <c r="D197" s="15" t="s">
        <v>1080</v>
      </c>
      <c r="E197" s="23">
        <v>0</v>
      </c>
      <c r="F197" s="23">
        <v>0</v>
      </c>
      <c r="G197" s="16">
        <v>15.899999999999999</v>
      </c>
      <c r="H197" s="23">
        <v>100</v>
      </c>
      <c r="I197" s="23">
        <v>5</v>
      </c>
      <c r="J197" s="24">
        <v>0</v>
      </c>
      <c r="K197">
        <v>4</v>
      </c>
      <c r="L197" s="17">
        <v>40909</v>
      </c>
      <c r="M197" s="17">
        <v>40909</v>
      </c>
      <c r="N197" t="s">
        <v>788</v>
      </c>
      <c r="O197" s="17" t="s">
        <v>1649</v>
      </c>
      <c r="P197" s="27">
        <v>0</v>
      </c>
    </row>
    <row r="198" spans="1:16" x14ac:dyDescent="0.25">
      <c r="A198">
        <v>197</v>
      </c>
      <c r="B198">
        <v>4</v>
      </c>
      <c r="C198">
        <v>197</v>
      </c>
      <c r="D198" s="15" t="s">
        <v>1081</v>
      </c>
      <c r="E198" s="23">
        <v>0</v>
      </c>
      <c r="F198" s="23">
        <v>0</v>
      </c>
      <c r="G198" s="16">
        <v>833.82699152542375</v>
      </c>
      <c r="H198" s="23">
        <v>100</v>
      </c>
      <c r="I198" s="23">
        <v>5</v>
      </c>
      <c r="J198" s="24">
        <v>0</v>
      </c>
      <c r="K198">
        <v>11</v>
      </c>
      <c r="L198" s="17">
        <v>40909</v>
      </c>
      <c r="M198" s="17">
        <v>40909</v>
      </c>
      <c r="N198" t="s">
        <v>788</v>
      </c>
      <c r="O198" s="17" t="s">
        <v>1649</v>
      </c>
      <c r="P198" s="27">
        <v>0</v>
      </c>
    </row>
    <row r="199" spans="1:16" x14ac:dyDescent="0.25">
      <c r="A199">
        <v>198</v>
      </c>
      <c r="B199">
        <v>4</v>
      </c>
      <c r="C199">
        <v>198</v>
      </c>
      <c r="D199" s="15" t="s">
        <v>1082</v>
      </c>
      <c r="E199" s="23">
        <v>20</v>
      </c>
      <c r="F199" s="23">
        <v>0</v>
      </c>
      <c r="G199" s="16">
        <v>168.56290677966103</v>
      </c>
      <c r="H199" s="23">
        <v>100</v>
      </c>
      <c r="I199" s="23">
        <v>5</v>
      </c>
      <c r="J199" s="24">
        <v>0</v>
      </c>
      <c r="K199">
        <v>4</v>
      </c>
      <c r="L199" s="17">
        <v>40909</v>
      </c>
      <c r="M199" s="17">
        <v>40909</v>
      </c>
      <c r="N199" t="s">
        <v>788</v>
      </c>
      <c r="O199" s="17">
        <v>41730</v>
      </c>
      <c r="P199" s="27">
        <v>20</v>
      </c>
    </row>
    <row r="200" spans="1:16" x14ac:dyDescent="0.25">
      <c r="A200">
        <v>199</v>
      </c>
      <c r="B200">
        <v>4</v>
      </c>
      <c r="C200">
        <v>199</v>
      </c>
      <c r="D200" s="15" t="s">
        <v>1083</v>
      </c>
      <c r="E200" s="23">
        <v>92</v>
      </c>
      <c r="F200" s="23">
        <v>0</v>
      </c>
      <c r="G200" s="16">
        <v>45.414711864406783</v>
      </c>
      <c r="H200" s="23">
        <v>100</v>
      </c>
      <c r="I200" s="23">
        <v>5</v>
      </c>
      <c r="J200" s="24">
        <v>0</v>
      </c>
      <c r="K200">
        <v>4</v>
      </c>
      <c r="L200" s="17">
        <v>40909</v>
      </c>
      <c r="M200" s="17">
        <v>40909</v>
      </c>
      <c r="N200" t="s">
        <v>788</v>
      </c>
      <c r="O200" s="17">
        <v>41699</v>
      </c>
      <c r="P200" s="27">
        <v>92</v>
      </c>
    </row>
    <row r="201" spans="1:16" x14ac:dyDescent="0.25">
      <c r="A201">
        <v>200</v>
      </c>
      <c r="B201">
        <v>4</v>
      </c>
      <c r="C201">
        <v>200</v>
      </c>
      <c r="D201" s="15" t="s">
        <v>1084</v>
      </c>
      <c r="E201" s="23">
        <v>0</v>
      </c>
      <c r="F201" s="23">
        <v>0</v>
      </c>
      <c r="G201" s="16">
        <v>132.17885593220339</v>
      </c>
      <c r="H201" s="23">
        <v>100</v>
      </c>
      <c r="I201" s="23">
        <v>5</v>
      </c>
      <c r="J201" s="24">
        <v>0</v>
      </c>
      <c r="K201">
        <v>1</v>
      </c>
      <c r="L201" s="17">
        <v>40909</v>
      </c>
      <c r="M201" s="17">
        <v>40909</v>
      </c>
      <c r="N201" t="s">
        <v>788</v>
      </c>
      <c r="O201" s="17" t="s">
        <v>1649</v>
      </c>
      <c r="P201" s="27">
        <v>0</v>
      </c>
    </row>
    <row r="202" spans="1:16" x14ac:dyDescent="0.25">
      <c r="A202">
        <v>201</v>
      </c>
      <c r="B202">
        <v>4</v>
      </c>
      <c r="C202">
        <v>201</v>
      </c>
      <c r="D202" s="15" t="s">
        <v>1085</v>
      </c>
      <c r="E202" s="23">
        <v>0</v>
      </c>
      <c r="F202" s="23">
        <v>0</v>
      </c>
      <c r="G202" s="16">
        <v>294.93753625644803</v>
      </c>
      <c r="H202" s="23">
        <v>100</v>
      </c>
      <c r="I202" s="23">
        <v>5</v>
      </c>
      <c r="J202" s="24">
        <v>0</v>
      </c>
      <c r="K202">
        <v>11</v>
      </c>
      <c r="L202" s="17">
        <v>40909</v>
      </c>
      <c r="M202" s="17">
        <v>40909</v>
      </c>
      <c r="N202" t="s">
        <v>788</v>
      </c>
      <c r="O202" s="17" t="s">
        <v>1649</v>
      </c>
      <c r="P202" s="27">
        <v>0</v>
      </c>
    </row>
    <row r="203" spans="1:16" x14ac:dyDescent="0.25">
      <c r="A203">
        <v>202</v>
      </c>
      <c r="B203">
        <v>4</v>
      </c>
      <c r="C203">
        <v>202</v>
      </c>
      <c r="D203" s="15" t="s">
        <v>1086</v>
      </c>
      <c r="E203" s="23">
        <v>12</v>
      </c>
      <c r="F203" s="23">
        <v>0</v>
      </c>
      <c r="G203" s="16">
        <v>141.66383474576273</v>
      </c>
      <c r="H203" s="23">
        <v>100</v>
      </c>
      <c r="I203" s="23">
        <v>5</v>
      </c>
      <c r="J203" s="24">
        <v>0</v>
      </c>
      <c r="K203">
        <v>11</v>
      </c>
      <c r="L203" s="17">
        <v>40909</v>
      </c>
      <c r="M203" s="17">
        <v>40909</v>
      </c>
      <c r="N203" t="s">
        <v>788</v>
      </c>
      <c r="O203" s="17">
        <v>41760</v>
      </c>
      <c r="P203" s="27">
        <v>12</v>
      </c>
    </row>
    <row r="204" spans="1:16" x14ac:dyDescent="0.25">
      <c r="A204">
        <v>203</v>
      </c>
      <c r="B204">
        <v>4</v>
      </c>
      <c r="C204">
        <v>203</v>
      </c>
      <c r="D204" s="15" t="s">
        <v>1087</v>
      </c>
      <c r="E204" s="23">
        <v>168</v>
      </c>
      <c r="F204" s="23">
        <v>0</v>
      </c>
      <c r="G204" s="16">
        <v>28.814258474576278</v>
      </c>
      <c r="H204" s="23">
        <v>100</v>
      </c>
      <c r="I204" s="23">
        <v>5</v>
      </c>
      <c r="J204" s="24">
        <v>0</v>
      </c>
      <c r="K204">
        <v>4</v>
      </c>
      <c r="L204" s="17">
        <v>40909</v>
      </c>
      <c r="M204" s="17">
        <v>40909</v>
      </c>
      <c r="N204" t="s">
        <v>788</v>
      </c>
      <c r="O204" s="17">
        <v>41791</v>
      </c>
      <c r="P204" s="27">
        <v>168</v>
      </c>
    </row>
    <row r="205" spans="1:16" x14ac:dyDescent="0.25">
      <c r="A205">
        <v>204</v>
      </c>
      <c r="B205">
        <v>4</v>
      </c>
      <c r="C205">
        <v>204</v>
      </c>
      <c r="D205" s="15" t="s">
        <v>1088</v>
      </c>
      <c r="E205" s="23">
        <v>65</v>
      </c>
      <c r="F205" s="23">
        <v>0</v>
      </c>
      <c r="G205" s="16">
        <v>16.069779661016948</v>
      </c>
      <c r="H205" s="23">
        <v>100</v>
      </c>
      <c r="I205" s="23">
        <v>5</v>
      </c>
      <c r="J205" s="24">
        <v>0</v>
      </c>
      <c r="K205">
        <v>4</v>
      </c>
      <c r="L205" s="17">
        <v>40909</v>
      </c>
      <c r="M205" s="17">
        <v>40909</v>
      </c>
      <c r="N205" t="s">
        <v>788</v>
      </c>
      <c r="O205" s="17">
        <v>41791</v>
      </c>
      <c r="P205" s="27">
        <v>65</v>
      </c>
    </row>
    <row r="206" spans="1:16" x14ac:dyDescent="0.25">
      <c r="A206">
        <v>205</v>
      </c>
      <c r="B206">
        <v>4</v>
      </c>
      <c r="C206">
        <v>205</v>
      </c>
      <c r="D206" s="15" t="s">
        <v>1089</v>
      </c>
      <c r="E206" s="23">
        <v>0</v>
      </c>
      <c r="F206" s="23">
        <v>0</v>
      </c>
      <c r="G206" s="16">
        <v>380.88584745762711</v>
      </c>
      <c r="H206" s="23">
        <v>100</v>
      </c>
      <c r="I206" s="23">
        <v>5</v>
      </c>
      <c r="J206" s="24">
        <v>0</v>
      </c>
      <c r="K206">
        <v>11</v>
      </c>
      <c r="L206" s="17">
        <v>40909</v>
      </c>
      <c r="M206" s="17">
        <v>40909</v>
      </c>
      <c r="N206" t="s">
        <v>788</v>
      </c>
      <c r="O206" s="17" t="s">
        <v>1649</v>
      </c>
      <c r="P206" s="27">
        <v>0</v>
      </c>
    </row>
    <row r="207" spans="1:16" x14ac:dyDescent="0.25">
      <c r="A207">
        <v>206</v>
      </c>
      <c r="B207">
        <v>4</v>
      </c>
      <c r="C207">
        <v>206</v>
      </c>
      <c r="D207" s="15" t="s">
        <v>1090</v>
      </c>
      <c r="E207" s="23">
        <v>0</v>
      </c>
      <c r="F207" s="23">
        <v>0</v>
      </c>
      <c r="G207" s="16">
        <v>75.293911016949153</v>
      </c>
      <c r="H207" s="23">
        <v>100</v>
      </c>
      <c r="I207" s="23">
        <v>5</v>
      </c>
      <c r="J207" s="24">
        <v>0</v>
      </c>
      <c r="K207">
        <v>4</v>
      </c>
      <c r="L207" s="17">
        <v>40909</v>
      </c>
      <c r="M207" s="17">
        <v>40909</v>
      </c>
      <c r="N207" t="s">
        <v>788</v>
      </c>
      <c r="O207" s="17" t="s">
        <v>1649</v>
      </c>
      <c r="P207" s="27">
        <v>0</v>
      </c>
    </row>
    <row r="208" spans="1:16" x14ac:dyDescent="0.25">
      <c r="A208">
        <v>207</v>
      </c>
      <c r="B208">
        <v>4</v>
      </c>
      <c r="C208">
        <v>207</v>
      </c>
      <c r="D208" s="15" t="s">
        <v>1091</v>
      </c>
      <c r="E208" s="23">
        <v>0</v>
      </c>
      <c r="F208" s="23">
        <v>0</v>
      </c>
      <c r="G208" s="16">
        <v>40.490427966101691</v>
      </c>
      <c r="H208" s="23">
        <v>100</v>
      </c>
      <c r="I208" s="23">
        <v>5</v>
      </c>
      <c r="J208" s="24">
        <v>0</v>
      </c>
      <c r="K208">
        <v>4</v>
      </c>
      <c r="L208" s="17">
        <v>40909</v>
      </c>
      <c r="M208" s="17">
        <v>40909</v>
      </c>
      <c r="N208" t="s">
        <v>788</v>
      </c>
      <c r="O208" s="17" t="s">
        <v>1649</v>
      </c>
      <c r="P208" s="27">
        <v>0</v>
      </c>
    </row>
    <row r="209" spans="1:16" x14ac:dyDescent="0.25">
      <c r="A209">
        <v>208</v>
      </c>
      <c r="B209">
        <v>4</v>
      </c>
      <c r="C209">
        <v>208</v>
      </c>
      <c r="D209" s="15" t="s">
        <v>1092</v>
      </c>
      <c r="E209" s="23">
        <v>0</v>
      </c>
      <c r="F209" s="23">
        <v>0</v>
      </c>
      <c r="G209" s="16">
        <v>661.28167372881353</v>
      </c>
      <c r="H209" s="23">
        <v>100</v>
      </c>
      <c r="I209" s="23">
        <v>5</v>
      </c>
      <c r="J209" s="24">
        <v>0</v>
      </c>
      <c r="K209">
        <v>1</v>
      </c>
      <c r="L209" s="17">
        <v>40909</v>
      </c>
      <c r="M209" s="17">
        <v>40909</v>
      </c>
      <c r="N209" t="s">
        <v>788</v>
      </c>
      <c r="O209" s="17" t="s">
        <v>1649</v>
      </c>
      <c r="P209" s="27">
        <v>0</v>
      </c>
    </row>
    <row r="210" spans="1:16" x14ac:dyDescent="0.25">
      <c r="A210">
        <v>209</v>
      </c>
      <c r="B210">
        <v>4</v>
      </c>
      <c r="C210">
        <v>209</v>
      </c>
      <c r="D210" s="15" t="s">
        <v>1093</v>
      </c>
      <c r="E210" s="23">
        <v>20</v>
      </c>
      <c r="F210" s="23">
        <v>0</v>
      </c>
      <c r="G210" s="16">
        <v>26.714694915254235</v>
      </c>
      <c r="H210" s="23">
        <v>100</v>
      </c>
      <c r="I210" s="23">
        <v>5</v>
      </c>
      <c r="J210" s="24">
        <v>0</v>
      </c>
      <c r="K210">
        <v>1</v>
      </c>
      <c r="L210" s="17">
        <v>40909</v>
      </c>
      <c r="M210" s="17">
        <v>40909</v>
      </c>
      <c r="N210" t="s">
        <v>788</v>
      </c>
      <c r="O210" s="17">
        <v>41883</v>
      </c>
      <c r="P210" s="27">
        <v>20</v>
      </c>
    </row>
    <row r="211" spans="1:16" x14ac:dyDescent="0.25">
      <c r="A211">
        <v>210</v>
      </c>
      <c r="B211">
        <v>4</v>
      </c>
      <c r="C211">
        <v>210</v>
      </c>
      <c r="D211" s="15" t="s">
        <v>1094</v>
      </c>
      <c r="E211" s="23">
        <v>0</v>
      </c>
      <c r="F211" s="23">
        <v>0</v>
      </c>
      <c r="G211" s="16">
        <v>31.355338983050849</v>
      </c>
      <c r="H211" s="23">
        <v>100</v>
      </c>
      <c r="I211" s="23">
        <v>5</v>
      </c>
      <c r="J211" s="24">
        <v>0</v>
      </c>
      <c r="K211">
        <v>4</v>
      </c>
      <c r="L211" s="17">
        <v>40909</v>
      </c>
      <c r="M211" s="17">
        <v>40909</v>
      </c>
      <c r="N211" t="s">
        <v>788</v>
      </c>
      <c r="O211" s="17" t="s">
        <v>1649</v>
      </c>
      <c r="P211" s="27">
        <v>0</v>
      </c>
    </row>
    <row r="212" spans="1:16" x14ac:dyDescent="0.25">
      <c r="A212">
        <v>211</v>
      </c>
      <c r="B212">
        <v>4</v>
      </c>
      <c r="C212">
        <v>211</v>
      </c>
      <c r="D212" s="15" t="s">
        <v>1095</v>
      </c>
      <c r="E212" s="23">
        <v>362</v>
      </c>
      <c r="F212" s="23">
        <v>0</v>
      </c>
      <c r="G212" s="16">
        <v>30.22724218496684</v>
      </c>
      <c r="H212" s="23">
        <v>100</v>
      </c>
      <c r="I212" s="23">
        <v>5</v>
      </c>
      <c r="J212" s="24">
        <v>0</v>
      </c>
      <c r="K212">
        <v>4</v>
      </c>
      <c r="L212" s="17">
        <v>40909</v>
      </c>
      <c r="M212" s="17">
        <v>40909</v>
      </c>
      <c r="N212" t="s">
        <v>788</v>
      </c>
      <c r="O212" s="17">
        <v>41821</v>
      </c>
      <c r="P212" s="27">
        <v>362</v>
      </c>
    </row>
    <row r="213" spans="1:16" x14ac:dyDescent="0.25">
      <c r="A213">
        <v>212</v>
      </c>
      <c r="B213">
        <v>4</v>
      </c>
      <c r="C213">
        <v>212</v>
      </c>
      <c r="D213" s="15" t="s">
        <v>1096</v>
      </c>
      <c r="E213" s="23">
        <v>15</v>
      </c>
      <c r="F213" s="23">
        <v>0</v>
      </c>
      <c r="G213" s="16">
        <v>289.46758474576274</v>
      </c>
      <c r="H213" s="23">
        <v>100</v>
      </c>
      <c r="I213" s="23">
        <v>5</v>
      </c>
      <c r="J213" s="24">
        <v>0</v>
      </c>
      <c r="K213">
        <v>11</v>
      </c>
      <c r="L213" s="17">
        <v>40909</v>
      </c>
      <c r="M213" s="17">
        <v>40909</v>
      </c>
      <c r="N213" t="s">
        <v>788</v>
      </c>
      <c r="O213" s="17">
        <v>41699</v>
      </c>
      <c r="P213" s="27">
        <v>15</v>
      </c>
    </row>
    <row r="214" spans="1:16" x14ac:dyDescent="0.25">
      <c r="A214">
        <v>213</v>
      </c>
      <c r="B214">
        <v>4</v>
      </c>
      <c r="C214">
        <v>213</v>
      </c>
      <c r="D214" s="15" t="s">
        <v>1097</v>
      </c>
      <c r="E214" s="23">
        <v>0</v>
      </c>
      <c r="F214" s="23">
        <v>0</v>
      </c>
      <c r="G214" s="16">
        <v>550.87436440677959</v>
      </c>
      <c r="H214" s="23">
        <v>100</v>
      </c>
      <c r="I214" s="23">
        <v>5</v>
      </c>
      <c r="J214" s="24">
        <v>0</v>
      </c>
      <c r="K214">
        <v>4</v>
      </c>
      <c r="L214" s="17">
        <v>40909</v>
      </c>
      <c r="M214" s="17">
        <v>40909</v>
      </c>
      <c r="N214" t="s">
        <v>788</v>
      </c>
      <c r="O214" s="17" t="s">
        <v>1649</v>
      </c>
      <c r="P214" s="27">
        <v>0</v>
      </c>
    </row>
    <row r="215" spans="1:16" x14ac:dyDescent="0.25">
      <c r="A215">
        <v>214</v>
      </c>
      <c r="B215">
        <v>4</v>
      </c>
      <c r="C215">
        <v>214</v>
      </c>
      <c r="D215" s="15" t="s">
        <v>1098</v>
      </c>
      <c r="E215" s="23">
        <v>0</v>
      </c>
      <c r="F215" s="23">
        <v>0</v>
      </c>
      <c r="G215" s="16">
        <v>111.1046186440678</v>
      </c>
      <c r="H215" s="23">
        <v>100</v>
      </c>
      <c r="I215" s="23">
        <v>5</v>
      </c>
      <c r="J215" s="24">
        <v>0</v>
      </c>
      <c r="K215">
        <v>11</v>
      </c>
      <c r="L215" s="17">
        <v>40909</v>
      </c>
      <c r="M215" s="17">
        <v>40909</v>
      </c>
      <c r="N215" t="s">
        <v>788</v>
      </c>
      <c r="O215" s="17" t="s">
        <v>1649</v>
      </c>
      <c r="P215" s="27">
        <v>0</v>
      </c>
    </row>
    <row r="216" spans="1:16" x14ac:dyDescent="0.25">
      <c r="A216">
        <v>215</v>
      </c>
      <c r="B216">
        <v>4</v>
      </c>
      <c r="C216">
        <v>215</v>
      </c>
      <c r="D216" s="15" t="s">
        <v>1099</v>
      </c>
      <c r="E216" s="23">
        <v>0</v>
      </c>
      <c r="F216" s="23">
        <v>0</v>
      </c>
      <c r="G216" s="16">
        <v>22.592822033898305</v>
      </c>
      <c r="H216" s="23">
        <v>100</v>
      </c>
      <c r="I216" s="23">
        <v>5</v>
      </c>
      <c r="J216" s="24">
        <v>0</v>
      </c>
      <c r="K216">
        <v>4</v>
      </c>
      <c r="L216" s="17">
        <v>40909</v>
      </c>
      <c r="M216" s="17">
        <v>40909</v>
      </c>
      <c r="N216" t="s">
        <v>788</v>
      </c>
      <c r="O216" s="17" t="s">
        <v>1649</v>
      </c>
      <c r="P216" s="27">
        <v>0</v>
      </c>
    </row>
    <row r="217" spans="1:16" x14ac:dyDescent="0.25">
      <c r="A217">
        <v>216</v>
      </c>
      <c r="B217">
        <v>4</v>
      </c>
      <c r="C217">
        <v>216</v>
      </c>
      <c r="D217" s="15" t="s">
        <v>1100</v>
      </c>
      <c r="E217" s="23">
        <v>10</v>
      </c>
      <c r="F217" s="23">
        <v>0</v>
      </c>
      <c r="G217" s="16">
        <v>169.12075423728811</v>
      </c>
      <c r="H217" s="23">
        <v>100</v>
      </c>
      <c r="I217" s="23">
        <v>5</v>
      </c>
      <c r="J217" s="24">
        <v>0</v>
      </c>
      <c r="K217">
        <v>2</v>
      </c>
      <c r="L217" s="17">
        <v>40909</v>
      </c>
      <c r="M217" s="17">
        <v>40909</v>
      </c>
      <c r="N217" t="s">
        <v>788</v>
      </c>
      <c r="O217" s="17">
        <v>42095</v>
      </c>
      <c r="P217" s="27">
        <v>10</v>
      </c>
    </row>
    <row r="218" spans="1:16" x14ac:dyDescent="0.25">
      <c r="A218">
        <v>217</v>
      </c>
      <c r="B218">
        <v>4</v>
      </c>
      <c r="C218">
        <v>217</v>
      </c>
      <c r="D218" s="15" t="s">
        <v>1101</v>
      </c>
      <c r="E218" s="23">
        <v>433</v>
      </c>
      <c r="F218" s="23">
        <v>0</v>
      </c>
      <c r="G218" s="16">
        <v>35.113398305084758</v>
      </c>
      <c r="H218" s="23">
        <v>100</v>
      </c>
      <c r="I218" s="23">
        <v>5</v>
      </c>
      <c r="J218" s="24">
        <v>0</v>
      </c>
      <c r="K218">
        <v>2</v>
      </c>
      <c r="L218" s="17">
        <v>40909</v>
      </c>
      <c r="M218" s="17">
        <v>40909</v>
      </c>
      <c r="N218" t="s">
        <v>788</v>
      </c>
      <c r="O218" s="17">
        <v>42309</v>
      </c>
      <c r="P218" s="27">
        <v>433</v>
      </c>
    </row>
    <row r="219" spans="1:16" x14ac:dyDescent="0.25">
      <c r="A219">
        <v>218</v>
      </c>
      <c r="B219">
        <v>4</v>
      </c>
      <c r="C219">
        <v>218</v>
      </c>
      <c r="D219" s="15" t="s">
        <v>1102</v>
      </c>
      <c r="E219" s="23">
        <v>0</v>
      </c>
      <c r="F219" s="23">
        <v>0</v>
      </c>
      <c r="G219" s="16">
        <v>53.097915254237293</v>
      </c>
      <c r="H219" s="23">
        <v>100</v>
      </c>
      <c r="I219" s="23">
        <v>5</v>
      </c>
      <c r="J219" s="24">
        <v>0</v>
      </c>
      <c r="K219">
        <v>2</v>
      </c>
      <c r="L219" s="17">
        <v>40909</v>
      </c>
      <c r="M219" s="17">
        <v>40909</v>
      </c>
      <c r="N219" t="s">
        <v>788</v>
      </c>
      <c r="O219" s="17" t="s">
        <v>1649</v>
      </c>
      <c r="P219" s="27">
        <v>0</v>
      </c>
    </row>
    <row r="220" spans="1:16" x14ac:dyDescent="0.25">
      <c r="A220">
        <v>219</v>
      </c>
      <c r="B220">
        <v>4</v>
      </c>
      <c r="C220">
        <v>219</v>
      </c>
      <c r="D220" s="15" t="s">
        <v>1103</v>
      </c>
      <c r="E220" s="23">
        <v>32</v>
      </c>
      <c r="F220" s="23">
        <v>0</v>
      </c>
      <c r="G220" s="16">
        <v>20.810135593220334</v>
      </c>
      <c r="H220" s="23">
        <v>100</v>
      </c>
      <c r="I220" s="23">
        <v>5</v>
      </c>
      <c r="J220" s="24">
        <v>0</v>
      </c>
      <c r="K220">
        <v>2</v>
      </c>
      <c r="L220" s="17">
        <v>40909</v>
      </c>
      <c r="M220" s="17">
        <v>40909</v>
      </c>
      <c r="N220" t="s">
        <v>788</v>
      </c>
      <c r="O220" s="17">
        <v>41883</v>
      </c>
      <c r="P220" s="27">
        <v>32</v>
      </c>
    </row>
    <row r="221" spans="1:16" x14ac:dyDescent="0.25">
      <c r="A221">
        <v>220</v>
      </c>
      <c r="B221">
        <v>4</v>
      </c>
      <c r="C221">
        <v>220</v>
      </c>
      <c r="D221" s="15" t="s">
        <v>1104</v>
      </c>
      <c r="E221" s="23">
        <v>19</v>
      </c>
      <c r="F221" s="23">
        <v>0</v>
      </c>
      <c r="G221" s="16">
        <v>350.0492796610169</v>
      </c>
      <c r="H221" s="23">
        <v>100</v>
      </c>
      <c r="I221" s="23">
        <v>5</v>
      </c>
      <c r="J221" s="24">
        <v>0</v>
      </c>
      <c r="K221">
        <v>1</v>
      </c>
      <c r="L221" s="17">
        <v>40909</v>
      </c>
      <c r="M221" s="17">
        <v>40909</v>
      </c>
      <c r="N221" t="s">
        <v>788</v>
      </c>
      <c r="O221" s="17">
        <v>41730</v>
      </c>
      <c r="P221" s="27">
        <v>19</v>
      </c>
    </row>
    <row r="222" spans="1:16" x14ac:dyDescent="0.25">
      <c r="A222">
        <v>221</v>
      </c>
      <c r="B222">
        <v>4</v>
      </c>
      <c r="C222">
        <v>221</v>
      </c>
      <c r="D222" s="15" t="s">
        <v>1105</v>
      </c>
      <c r="E222" s="23">
        <v>31</v>
      </c>
      <c r="F222" s="23">
        <v>0</v>
      </c>
      <c r="G222" s="16">
        <v>63.114241525423729</v>
      </c>
      <c r="H222" s="23">
        <v>100</v>
      </c>
      <c r="I222" s="23">
        <v>5</v>
      </c>
      <c r="J222" s="24">
        <v>0</v>
      </c>
      <c r="K222">
        <v>4</v>
      </c>
      <c r="L222" s="17">
        <v>40909</v>
      </c>
      <c r="M222" s="17">
        <v>40909</v>
      </c>
      <c r="N222" t="s">
        <v>788</v>
      </c>
      <c r="O222" s="17">
        <v>42064</v>
      </c>
      <c r="P222" s="27">
        <v>31</v>
      </c>
    </row>
    <row r="223" spans="1:16" x14ac:dyDescent="0.25">
      <c r="A223">
        <v>222</v>
      </c>
      <c r="B223">
        <v>4</v>
      </c>
      <c r="C223">
        <v>222</v>
      </c>
      <c r="D223" s="15" t="s">
        <v>1106</v>
      </c>
      <c r="E223" s="23">
        <v>7</v>
      </c>
      <c r="F223" s="23">
        <v>0</v>
      </c>
      <c r="G223" s="16">
        <v>20.128995762711863</v>
      </c>
      <c r="H223" s="23">
        <v>100</v>
      </c>
      <c r="I223" s="23">
        <v>5</v>
      </c>
      <c r="J223" s="24">
        <v>0</v>
      </c>
      <c r="K223">
        <v>4</v>
      </c>
      <c r="L223" s="17">
        <v>40909</v>
      </c>
      <c r="M223" s="17">
        <v>40909</v>
      </c>
      <c r="N223" t="s">
        <v>788</v>
      </c>
      <c r="O223" s="17">
        <v>41579</v>
      </c>
      <c r="P223" s="27">
        <v>7</v>
      </c>
    </row>
    <row r="224" spans="1:16" x14ac:dyDescent="0.25">
      <c r="A224">
        <v>223</v>
      </c>
      <c r="B224">
        <v>4</v>
      </c>
      <c r="C224">
        <v>223</v>
      </c>
      <c r="D224" s="15" t="s">
        <v>1107</v>
      </c>
      <c r="E224" s="23">
        <v>0</v>
      </c>
      <c r="F224" s="23">
        <v>0</v>
      </c>
      <c r="G224" s="16">
        <v>446.58788135593215</v>
      </c>
      <c r="H224" s="23">
        <v>100</v>
      </c>
      <c r="I224" s="23">
        <v>5</v>
      </c>
      <c r="J224" s="24">
        <v>0</v>
      </c>
      <c r="K224">
        <v>4</v>
      </c>
      <c r="L224" s="17">
        <v>40909</v>
      </c>
      <c r="M224" s="17">
        <v>40909</v>
      </c>
      <c r="N224" t="s">
        <v>788</v>
      </c>
      <c r="O224" s="17" t="s">
        <v>1649</v>
      </c>
      <c r="P224" s="27">
        <v>0</v>
      </c>
    </row>
    <row r="225" spans="1:16" x14ac:dyDescent="0.25">
      <c r="A225">
        <v>224</v>
      </c>
      <c r="B225">
        <v>4</v>
      </c>
      <c r="C225">
        <v>224</v>
      </c>
      <c r="D225" s="15" t="s">
        <v>1108</v>
      </c>
      <c r="E225" s="23">
        <v>0</v>
      </c>
      <c r="F225" s="23">
        <v>0</v>
      </c>
      <c r="G225" s="16">
        <v>48.42425847457627</v>
      </c>
      <c r="H225" s="23">
        <v>100</v>
      </c>
      <c r="I225" s="23">
        <v>5</v>
      </c>
      <c r="J225" s="24">
        <v>0</v>
      </c>
      <c r="K225">
        <v>4</v>
      </c>
      <c r="L225" s="17">
        <v>40909</v>
      </c>
      <c r="M225" s="17">
        <v>40909</v>
      </c>
      <c r="N225" t="s">
        <v>788</v>
      </c>
      <c r="O225" s="17" t="s">
        <v>1649</v>
      </c>
      <c r="P225" s="27">
        <v>0</v>
      </c>
    </row>
    <row r="226" spans="1:16" x14ac:dyDescent="0.25">
      <c r="A226">
        <v>225</v>
      </c>
      <c r="B226">
        <v>4</v>
      </c>
      <c r="C226">
        <v>225</v>
      </c>
      <c r="D226" s="15" t="s">
        <v>1109</v>
      </c>
      <c r="E226" s="23">
        <v>0</v>
      </c>
      <c r="F226" s="23">
        <v>0</v>
      </c>
      <c r="G226" s="16">
        <v>268.91346610169495</v>
      </c>
      <c r="H226" s="23">
        <v>100</v>
      </c>
      <c r="I226" s="23">
        <v>5</v>
      </c>
      <c r="J226" s="24">
        <v>0</v>
      </c>
      <c r="K226">
        <v>4</v>
      </c>
      <c r="L226" s="17">
        <v>40909</v>
      </c>
      <c r="M226" s="17">
        <v>40909</v>
      </c>
      <c r="N226" t="s">
        <v>788</v>
      </c>
      <c r="O226" s="17" t="s">
        <v>1649</v>
      </c>
      <c r="P226" s="27">
        <v>0</v>
      </c>
    </row>
    <row r="227" spans="1:16" x14ac:dyDescent="0.25">
      <c r="A227">
        <v>226</v>
      </c>
      <c r="B227">
        <v>4</v>
      </c>
      <c r="C227">
        <v>226</v>
      </c>
      <c r="D227" s="15" t="s">
        <v>1110</v>
      </c>
      <c r="E227" s="23">
        <v>9</v>
      </c>
      <c r="F227" s="23">
        <v>0</v>
      </c>
      <c r="G227" s="16">
        <v>94.40018644067797</v>
      </c>
      <c r="H227" s="23">
        <v>100</v>
      </c>
      <c r="I227" s="23">
        <v>5</v>
      </c>
      <c r="J227" s="24">
        <v>0</v>
      </c>
      <c r="K227">
        <v>4</v>
      </c>
      <c r="L227" s="17">
        <v>40909</v>
      </c>
      <c r="M227" s="17">
        <v>40909</v>
      </c>
      <c r="N227" t="s">
        <v>788</v>
      </c>
      <c r="O227" s="17">
        <v>41487</v>
      </c>
      <c r="P227" s="27">
        <v>9</v>
      </c>
    </row>
    <row r="228" spans="1:16" x14ac:dyDescent="0.25">
      <c r="A228">
        <v>227</v>
      </c>
      <c r="B228">
        <v>4</v>
      </c>
      <c r="C228">
        <v>227</v>
      </c>
      <c r="D228" s="15" t="s">
        <v>1111</v>
      </c>
      <c r="E228" s="23">
        <v>0</v>
      </c>
      <c r="F228" s="23">
        <v>0</v>
      </c>
      <c r="G228" s="16">
        <v>87.148169491525422</v>
      </c>
      <c r="H228" s="23">
        <v>100</v>
      </c>
      <c r="I228" s="23">
        <v>5</v>
      </c>
      <c r="J228" s="24">
        <v>0</v>
      </c>
      <c r="K228">
        <v>2</v>
      </c>
      <c r="L228" s="17">
        <v>40909</v>
      </c>
      <c r="M228" s="17">
        <v>40909</v>
      </c>
      <c r="N228" t="s">
        <v>788</v>
      </c>
      <c r="O228" s="17" t="s">
        <v>1649</v>
      </c>
      <c r="P228" s="27">
        <v>0</v>
      </c>
    </row>
    <row r="229" spans="1:16" x14ac:dyDescent="0.25">
      <c r="A229">
        <v>228</v>
      </c>
      <c r="B229">
        <v>4</v>
      </c>
      <c r="C229">
        <v>228</v>
      </c>
      <c r="D229" s="15" t="s">
        <v>1112</v>
      </c>
      <c r="E229" s="23">
        <v>19</v>
      </c>
      <c r="F229" s="23">
        <v>0</v>
      </c>
      <c r="G229" s="16">
        <v>47.246580508474572</v>
      </c>
      <c r="H229" s="23">
        <v>100</v>
      </c>
      <c r="I229" s="23">
        <v>5</v>
      </c>
      <c r="J229" s="24">
        <v>0</v>
      </c>
      <c r="K229">
        <v>2</v>
      </c>
      <c r="L229" s="17">
        <v>40909</v>
      </c>
      <c r="M229" s="17">
        <v>40909</v>
      </c>
      <c r="N229" t="s">
        <v>788</v>
      </c>
      <c r="O229" s="17">
        <v>41791</v>
      </c>
      <c r="P229" s="27">
        <v>19</v>
      </c>
    </row>
    <row r="230" spans="1:16" x14ac:dyDescent="0.25">
      <c r="A230">
        <v>229</v>
      </c>
      <c r="B230">
        <v>4</v>
      </c>
      <c r="C230">
        <v>229</v>
      </c>
      <c r="D230" s="15" t="s">
        <v>1113</v>
      </c>
      <c r="E230" s="23">
        <v>15</v>
      </c>
      <c r="F230" s="23">
        <v>0</v>
      </c>
      <c r="G230" s="16">
        <v>269.73047457627115</v>
      </c>
      <c r="H230" s="23">
        <v>100</v>
      </c>
      <c r="I230" s="23">
        <v>5</v>
      </c>
      <c r="J230" s="24">
        <v>0</v>
      </c>
      <c r="K230">
        <v>4</v>
      </c>
      <c r="L230" s="17">
        <v>40909</v>
      </c>
      <c r="M230" s="17">
        <v>40909</v>
      </c>
      <c r="N230" t="s">
        <v>788</v>
      </c>
      <c r="O230" s="17">
        <v>41852</v>
      </c>
      <c r="P230" s="27">
        <v>15</v>
      </c>
    </row>
    <row r="231" spans="1:16" x14ac:dyDescent="0.25">
      <c r="A231">
        <v>230</v>
      </c>
      <c r="B231">
        <v>4</v>
      </c>
      <c r="C231">
        <v>230</v>
      </c>
      <c r="D231" s="15" t="s">
        <v>1114</v>
      </c>
      <c r="E231" s="23">
        <v>40</v>
      </c>
      <c r="F231" s="23">
        <v>0</v>
      </c>
      <c r="G231" s="16">
        <v>68.437372881355927</v>
      </c>
      <c r="H231" s="23">
        <v>100</v>
      </c>
      <c r="I231" s="23">
        <v>5</v>
      </c>
      <c r="J231" s="24">
        <v>0</v>
      </c>
      <c r="K231">
        <v>4</v>
      </c>
      <c r="L231" s="17">
        <v>40909</v>
      </c>
      <c r="M231" s="17">
        <v>40909</v>
      </c>
      <c r="N231" t="s">
        <v>788</v>
      </c>
      <c r="O231" s="17">
        <v>41609</v>
      </c>
      <c r="P231" s="27">
        <v>40</v>
      </c>
    </row>
    <row r="232" spans="1:16" x14ac:dyDescent="0.25">
      <c r="A232">
        <v>231</v>
      </c>
      <c r="B232">
        <v>4</v>
      </c>
      <c r="C232">
        <v>231</v>
      </c>
      <c r="D232" s="15" t="s">
        <v>1115</v>
      </c>
      <c r="E232" s="23">
        <v>0</v>
      </c>
      <c r="F232" s="23">
        <v>0</v>
      </c>
      <c r="G232" s="16">
        <v>142.43705084745764</v>
      </c>
      <c r="H232" s="23">
        <v>100</v>
      </c>
      <c r="I232" s="23">
        <v>5</v>
      </c>
      <c r="J232" s="24">
        <v>0</v>
      </c>
      <c r="K232">
        <v>2</v>
      </c>
      <c r="L232" s="17">
        <v>40909</v>
      </c>
      <c r="M232" s="17">
        <v>40909</v>
      </c>
      <c r="N232" t="s">
        <v>788</v>
      </c>
      <c r="O232" s="17" t="s">
        <v>1649</v>
      </c>
      <c r="P232" s="27">
        <v>0</v>
      </c>
    </row>
    <row r="233" spans="1:16" x14ac:dyDescent="0.25">
      <c r="A233">
        <v>232</v>
      </c>
      <c r="B233">
        <v>4</v>
      </c>
      <c r="C233">
        <v>232</v>
      </c>
      <c r="D233" s="15" t="s">
        <v>1116</v>
      </c>
      <c r="E233" s="23">
        <v>0</v>
      </c>
      <c r="F233" s="23">
        <v>0</v>
      </c>
      <c r="G233" s="16">
        <v>63.269199152542356</v>
      </c>
      <c r="H233" s="23">
        <v>100</v>
      </c>
      <c r="I233" s="23">
        <v>5</v>
      </c>
      <c r="J233" s="24">
        <v>0</v>
      </c>
      <c r="K233">
        <v>2</v>
      </c>
      <c r="L233" s="17">
        <v>40909</v>
      </c>
      <c r="M233" s="17">
        <v>40909</v>
      </c>
      <c r="N233" t="s">
        <v>788</v>
      </c>
      <c r="O233" s="17" t="s">
        <v>1649</v>
      </c>
      <c r="P233" s="27">
        <v>0</v>
      </c>
    </row>
    <row r="234" spans="1:16" x14ac:dyDescent="0.25">
      <c r="A234">
        <v>233</v>
      </c>
      <c r="B234">
        <v>4</v>
      </c>
      <c r="C234">
        <v>233</v>
      </c>
      <c r="D234" s="15" t="s">
        <v>1117</v>
      </c>
      <c r="E234" s="23">
        <v>0</v>
      </c>
      <c r="F234" s="23">
        <v>0</v>
      </c>
      <c r="G234" s="16">
        <v>2700.9114406779663</v>
      </c>
      <c r="H234" s="23">
        <v>100</v>
      </c>
      <c r="I234" s="23">
        <v>5</v>
      </c>
      <c r="J234" s="24">
        <v>0</v>
      </c>
      <c r="K234">
        <v>4</v>
      </c>
      <c r="L234" s="17">
        <v>40909</v>
      </c>
      <c r="M234" s="17">
        <v>40909</v>
      </c>
      <c r="N234" t="s">
        <v>788</v>
      </c>
      <c r="O234" s="17" t="s">
        <v>1649</v>
      </c>
      <c r="P234" s="27">
        <v>0</v>
      </c>
    </row>
    <row r="235" spans="1:16" x14ac:dyDescent="0.25">
      <c r="A235">
        <v>234</v>
      </c>
      <c r="B235">
        <v>4</v>
      </c>
      <c r="C235">
        <v>234</v>
      </c>
      <c r="D235" s="15" t="s">
        <v>1118</v>
      </c>
      <c r="E235" s="23">
        <v>8</v>
      </c>
      <c r="F235" s="23">
        <v>0</v>
      </c>
      <c r="G235" s="16">
        <v>58.450016949152534</v>
      </c>
      <c r="H235" s="23">
        <v>100</v>
      </c>
      <c r="I235" s="23">
        <v>5</v>
      </c>
      <c r="J235" s="24">
        <v>0</v>
      </c>
      <c r="K235">
        <v>11</v>
      </c>
      <c r="L235" s="17">
        <v>40909</v>
      </c>
      <c r="M235" s="17">
        <v>40909</v>
      </c>
      <c r="N235" t="s">
        <v>788</v>
      </c>
      <c r="O235" s="17">
        <v>41852</v>
      </c>
      <c r="P235" s="27">
        <v>8</v>
      </c>
    </row>
    <row r="236" spans="1:16" x14ac:dyDescent="0.25">
      <c r="A236">
        <v>235</v>
      </c>
      <c r="B236">
        <v>4</v>
      </c>
      <c r="C236">
        <v>235</v>
      </c>
      <c r="D236" s="15" t="s">
        <v>1119</v>
      </c>
      <c r="E236" s="23">
        <v>10</v>
      </c>
      <c r="F236" s="23">
        <v>0</v>
      </c>
      <c r="G236" s="16">
        <v>80.980855932203383</v>
      </c>
      <c r="H236" s="23">
        <v>100</v>
      </c>
      <c r="I236" s="23">
        <v>5</v>
      </c>
      <c r="J236" s="24">
        <v>0</v>
      </c>
      <c r="K236">
        <v>4</v>
      </c>
      <c r="L236" s="17">
        <v>40909</v>
      </c>
      <c r="M236" s="17">
        <v>40909</v>
      </c>
      <c r="N236" t="s">
        <v>788</v>
      </c>
      <c r="O236" s="17">
        <v>41615</v>
      </c>
      <c r="P236" s="27">
        <v>10</v>
      </c>
    </row>
    <row r="237" spans="1:16" x14ac:dyDescent="0.25">
      <c r="A237">
        <v>236</v>
      </c>
      <c r="B237">
        <v>4</v>
      </c>
      <c r="C237">
        <v>236</v>
      </c>
      <c r="D237" s="15" t="s">
        <v>1120</v>
      </c>
      <c r="E237" s="23">
        <v>0</v>
      </c>
      <c r="F237" s="23">
        <v>0</v>
      </c>
      <c r="G237" s="16">
        <v>46.518279661016948</v>
      </c>
      <c r="H237" s="23">
        <v>100</v>
      </c>
      <c r="I237" s="23">
        <v>5</v>
      </c>
      <c r="J237" s="24">
        <v>0</v>
      </c>
      <c r="K237">
        <v>4</v>
      </c>
      <c r="L237" s="17">
        <v>40909</v>
      </c>
      <c r="M237" s="17">
        <v>40909</v>
      </c>
      <c r="N237" t="s">
        <v>788</v>
      </c>
      <c r="O237" s="17" t="s">
        <v>1649</v>
      </c>
      <c r="P237" s="27">
        <v>0</v>
      </c>
    </row>
    <row r="238" spans="1:16" x14ac:dyDescent="0.25">
      <c r="A238">
        <v>237</v>
      </c>
      <c r="B238">
        <v>4</v>
      </c>
      <c r="C238">
        <v>237</v>
      </c>
      <c r="D238" s="15" t="s">
        <v>1121</v>
      </c>
      <c r="E238" s="23">
        <v>12</v>
      </c>
      <c r="F238" s="23">
        <v>0</v>
      </c>
      <c r="G238" s="16">
        <v>28.285830508474568</v>
      </c>
      <c r="H238" s="23">
        <v>100</v>
      </c>
      <c r="I238" s="23">
        <v>5</v>
      </c>
      <c r="J238" s="24">
        <v>0</v>
      </c>
      <c r="K238">
        <v>4</v>
      </c>
      <c r="L238" s="17">
        <v>40909</v>
      </c>
      <c r="M238" s="17">
        <v>40909</v>
      </c>
      <c r="N238" t="s">
        <v>788</v>
      </c>
      <c r="O238" s="17">
        <v>41883</v>
      </c>
      <c r="P238" s="27">
        <v>12</v>
      </c>
    </row>
    <row r="239" spans="1:16" x14ac:dyDescent="0.25">
      <c r="A239">
        <v>238</v>
      </c>
      <c r="B239">
        <v>4</v>
      </c>
      <c r="C239">
        <v>238</v>
      </c>
      <c r="D239" s="15" t="s">
        <v>1122</v>
      </c>
      <c r="E239" s="23">
        <v>0</v>
      </c>
      <c r="F239" s="23">
        <v>0</v>
      </c>
      <c r="G239" s="16">
        <v>341.4801228813559</v>
      </c>
      <c r="H239" s="23">
        <v>100</v>
      </c>
      <c r="I239" s="23">
        <v>5</v>
      </c>
      <c r="J239" s="24">
        <v>0</v>
      </c>
      <c r="K239">
        <v>4</v>
      </c>
      <c r="L239" s="17">
        <v>40909</v>
      </c>
      <c r="M239" s="17">
        <v>40909</v>
      </c>
      <c r="N239" t="s">
        <v>788</v>
      </c>
      <c r="O239" s="17" t="s">
        <v>1649</v>
      </c>
      <c r="P239" s="27">
        <v>0</v>
      </c>
    </row>
    <row r="240" spans="1:16" x14ac:dyDescent="0.25">
      <c r="A240">
        <v>239</v>
      </c>
      <c r="B240">
        <v>5</v>
      </c>
      <c r="C240">
        <v>239</v>
      </c>
      <c r="D240" s="15" t="s">
        <v>1123</v>
      </c>
      <c r="E240" s="23">
        <v>12</v>
      </c>
      <c r="F240" s="23">
        <v>0</v>
      </c>
      <c r="G240" s="16">
        <v>36.845983787767139</v>
      </c>
      <c r="H240" s="23">
        <v>100</v>
      </c>
      <c r="I240" s="23">
        <v>5</v>
      </c>
      <c r="J240" s="24">
        <v>0</v>
      </c>
      <c r="K240">
        <v>4</v>
      </c>
      <c r="L240" s="17">
        <v>40909</v>
      </c>
      <c r="M240" s="17">
        <v>40909</v>
      </c>
      <c r="N240" t="s">
        <v>788</v>
      </c>
      <c r="O240" s="17">
        <v>41426</v>
      </c>
      <c r="P240" s="27">
        <v>12</v>
      </c>
    </row>
    <row r="241" spans="1:16" x14ac:dyDescent="0.25">
      <c r="A241">
        <v>240</v>
      </c>
      <c r="B241">
        <v>5</v>
      </c>
      <c r="C241">
        <v>240</v>
      </c>
      <c r="D241" s="15" t="s">
        <v>1124</v>
      </c>
      <c r="E241" s="23">
        <v>21</v>
      </c>
      <c r="F241" s="23">
        <v>0</v>
      </c>
      <c r="G241" s="16">
        <v>3.6845983787767138</v>
      </c>
      <c r="H241" s="23">
        <v>100</v>
      </c>
      <c r="I241" s="23">
        <v>5</v>
      </c>
      <c r="J241" s="24">
        <v>0</v>
      </c>
      <c r="K241">
        <v>4</v>
      </c>
      <c r="L241" s="17">
        <v>40909</v>
      </c>
      <c r="M241" s="17">
        <v>40909</v>
      </c>
      <c r="N241" t="s">
        <v>788</v>
      </c>
      <c r="O241" s="17">
        <v>42005</v>
      </c>
      <c r="P241" s="27">
        <v>21</v>
      </c>
    </row>
    <row r="242" spans="1:16" x14ac:dyDescent="0.25">
      <c r="A242">
        <v>241</v>
      </c>
      <c r="B242">
        <v>5</v>
      </c>
      <c r="C242">
        <v>241</v>
      </c>
      <c r="D242" s="15" t="s">
        <v>1125</v>
      </c>
      <c r="E242" s="23">
        <v>8</v>
      </c>
      <c r="F242" s="23">
        <v>0</v>
      </c>
      <c r="G242" s="16">
        <v>36.182756079587328</v>
      </c>
      <c r="H242" s="23">
        <v>100</v>
      </c>
      <c r="I242" s="23">
        <v>5</v>
      </c>
      <c r="J242" s="24">
        <v>0</v>
      </c>
      <c r="K242">
        <v>4</v>
      </c>
      <c r="L242" s="17">
        <v>40909</v>
      </c>
      <c r="M242" s="17">
        <v>40909</v>
      </c>
      <c r="N242" t="s">
        <v>788</v>
      </c>
      <c r="O242" s="17">
        <v>41913</v>
      </c>
      <c r="P242" s="27">
        <v>8</v>
      </c>
    </row>
    <row r="243" spans="1:16" x14ac:dyDescent="0.25">
      <c r="A243">
        <v>242</v>
      </c>
      <c r="B243">
        <v>5</v>
      </c>
      <c r="C243">
        <v>242</v>
      </c>
      <c r="D243" s="15" t="s">
        <v>1126</v>
      </c>
      <c r="E243" s="23">
        <v>0</v>
      </c>
      <c r="F243" s="23">
        <v>0</v>
      </c>
      <c r="G243" s="16">
        <v>7.8850405305821667</v>
      </c>
      <c r="H243" s="23">
        <v>100</v>
      </c>
      <c r="I243" s="23">
        <v>5</v>
      </c>
      <c r="J243" s="24">
        <v>0</v>
      </c>
      <c r="K243">
        <v>7</v>
      </c>
      <c r="L243" s="17">
        <v>40909</v>
      </c>
      <c r="M243" s="17">
        <v>40909</v>
      </c>
      <c r="N243" t="s">
        <v>788</v>
      </c>
      <c r="O243" s="17" t="s">
        <v>1649</v>
      </c>
      <c r="P243" s="27">
        <v>0</v>
      </c>
    </row>
    <row r="244" spans="1:16" x14ac:dyDescent="0.25">
      <c r="A244">
        <v>243</v>
      </c>
      <c r="B244">
        <v>5</v>
      </c>
      <c r="C244">
        <v>243</v>
      </c>
      <c r="D244" s="15" t="s">
        <v>1127</v>
      </c>
      <c r="E244" s="23">
        <v>0</v>
      </c>
      <c r="F244" s="23">
        <v>0</v>
      </c>
      <c r="G244" s="16">
        <v>7.295504789977894</v>
      </c>
      <c r="H244" s="23">
        <v>100</v>
      </c>
      <c r="I244" s="23">
        <v>5</v>
      </c>
      <c r="J244" s="24">
        <v>0</v>
      </c>
      <c r="K244">
        <v>4</v>
      </c>
      <c r="L244" s="17">
        <v>40909</v>
      </c>
      <c r="M244" s="17">
        <v>40909</v>
      </c>
      <c r="N244" t="s">
        <v>788</v>
      </c>
      <c r="O244" s="17" t="s">
        <v>1649</v>
      </c>
      <c r="P244" s="27">
        <v>0</v>
      </c>
    </row>
    <row r="245" spans="1:16" x14ac:dyDescent="0.25">
      <c r="A245">
        <v>244</v>
      </c>
      <c r="B245">
        <v>5</v>
      </c>
      <c r="C245">
        <v>244</v>
      </c>
      <c r="D245" s="15" t="s">
        <v>1128</v>
      </c>
      <c r="E245" s="23">
        <v>0</v>
      </c>
      <c r="F245" s="23">
        <v>0</v>
      </c>
      <c r="G245" s="16">
        <v>10.759027266028005</v>
      </c>
      <c r="H245" s="23">
        <v>100</v>
      </c>
      <c r="I245" s="23">
        <v>5</v>
      </c>
      <c r="J245" s="24">
        <v>0</v>
      </c>
      <c r="K245">
        <v>4</v>
      </c>
      <c r="L245" s="17">
        <v>40909</v>
      </c>
      <c r="M245" s="17">
        <v>40909</v>
      </c>
      <c r="N245" t="s">
        <v>788</v>
      </c>
      <c r="O245" s="17" t="s">
        <v>1649</v>
      </c>
      <c r="P245" s="27">
        <v>0</v>
      </c>
    </row>
    <row r="246" spans="1:16" x14ac:dyDescent="0.25">
      <c r="A246">
        <v>245</v>
      </c>
      <c r="B246">
        <v>5</v>
      </c>
      <c r="C246">
        <v>245</v>
      </c>
      <c r="D246" s="15" t="s">
        <v>1129</v>
      </c>
      <c r="E246" s="23">
        <v>0</v>
      </c>
      <c r="F246" s="23">
        <v>0</v>
      </c>
      <c r="G246" s="16">
        <v>20.633750921149598</v>
      </c>
      <c r="H246" s="23">
        <v>100</v>
      </c>
      <c r="I246" s="23">
        <v>5</v>
      </c>
      <c r="J246" s="24">
        <v>0</v>
      </c>
      <c r="K246">
        <v>4</v>
      </c>
      <c r="L246" s="17">
        <v>40909</v>
      </c>
      <c r="M246" s="17">
        <v>40909</v>
      </c>
      <c r="N246" t="s">
        <v>788</v>
      </c>
      <c r="O246" s="17" t="s">
        <v>1649</v>
      </c>
      <c r="P246" s="27">
        <v>0</v>
      </c>
    </row>
    <row r="247" spans="1:16" x14ac:dyDescent="0.25">
      <c r="A247">
        <v>246</v>
      </c>
      <c r="B247">
        <v>5</v>
      </c>
      <c r="C247">
        <v>246</v>
      </c>
      <c r="D247" s="15" t="s">
        <v>1130</v>
      </c>
      <c r="E247" s="23">
        <v>19</v>
      </c>
      <c r="F247" s="23">
        <v>0</v>
      </c>
      <c r="G247" s="16">
        <v>8.4745762711864412</v>
      </c>
      <c r="H247" s="23">
        <v>100</v>
      </c>
      <c r="I247" s="23">
        <v>5</v>
      </c>
      <c r="J247" s="24">
        <v>0</v>
      </c>
      <c r="K247">
        <v>4</v>
      </c>
      <c r="L247" s="17">
        <v>40909</v>
      </c>
      <c r="M247" s="17">
        <v>40909</v>
      </c>
      <c r="N247" t="s">
        <v>788</v>
      </c>
      <c r="O247" s="17">
        <v>42522</v>
      </c>
      <c r="P247" s="27">
        <v>19</v>
      </c>
    </row>
    <row r="248" spans="1:16" x14ac:dyDescent="0.25">
      <c r="A248">
        <v>247</v>
      </c>
      <c r="B248">
        <v>5</v>
      </c>
      <c r="C248">
        <v>247</v>
      </c>
      <c r="D248" s="15" t="s">
        <v>1131</v>
      </c>
      <c r="E248" s="23">
        <v>15</v>
      </c>
      <c r="F248" s="23">
        <v>0</v>
      </c>
      <c r="G248" s="16">
        <v>29.25571112748711</v>
      </c>
      <c r="H248" s="23">
        <v>100</v>
      </c>
      <c r="I248" s="23">
        <v>5</v>
      </c>
      <c r="J248" s="24">
        <v>0</v>
      </c>
      <c r="K248">
        <v>4</v>
      </c>
      <c r="L248" s="17">
        <v>40909</v>
      </c>
      <c r="M248" s="17">
        <v>40909</v>
      </c>
      <c r="N248" t="s">
        <v>788</v>
      </c>
      <c r="O248" s="17">
        <v>42826</v>
      </c>
      <c r="P248" s="27">
        <v>15</v>
      </c>
    </row>
    <row r="249" spans="1:16" x14ac:dyDescent="0.25">
      <c r="A249">
        <v>248</v>
      </c>
      <c r="B249">
        <v>5</v>
      </c>
      <c r="C249">
        <v>248</v>
      </c>
      <c r="D249" s="15" t="s">
        <v>1132</v>
      </c>
      <c r="E249" s="23">
        <v>12</v>
      </c>
      <c r="F249" s="23">
        <v>0</v>
      </c>
      <c r="G249" s="16">
        <v>52.394988946204869</v>
      </c>
      <c r="H249" s="23">
        <v>100</v>
      </c>
      <c r="I249" s="23">
        <v>5</v>
      </c>
      <c r="J249" s="24">
        <v>0</v>
      </c>
      <c r="K249">
        <v>4</v>
      </c>
      <c r="L249" s="17">
        <v>40909</v>
      </c>
      <c r="M249" s="17">
        <v>40909</v>
      </c>
      <c r="N249" t="s">
        <v>788</v>
      </c>
      <c r="O249" s="17">
        <v>42767</v>
      </c>
      <c r="P249" s="27">
        <v>12</v>
      </c>
    </row>
    <row r="250" spans="1:16" x14ac:dyDescent="0.25">
      <c r="A250">
        <v>249</v>
      </c>
      <c r="B250">
        <v>5</v>
      </c>
      <c r="C250">
        <v>249</v>
      </c>
      <c r="D250" s="15" t="s">
        <v>1133</v>
      </c>
      <c r="E250" s="23">
        <v>0</v>
      </c>
      <c r="F250" s="23">
        <v>0</v>
      </c>
      <c r="G250" s="16">
        <v>119.01252763448784</v>
      </c>
      <c r="H250" s="23">
        <v>100</v>
      </c>
      <c r="I250" s="23">
        <v>5</v>
      </c>
      <c r="J250" s="24">
        <v>0</v>
      </c>
      <c r="K250">
        <v>4</v>
      </c>
      <c r="L250" s="17">
        <v>40909</v>
      </c>
      <c r="M250" s="17">
        <v>40909</v>
      </c>
      <c r="N250" t="s">
        <v>788</v>
      </c>
      <c r="O250" s="17" t="s">
        <v>1649</v>
      </c>
      <c r="P250" s="27">
        <v>0</v>
      </c>
    </row>
    <row r="251" spans="1:16" x14ac:dyDescent="0.25">
      <c r="A251">
        <v>250</v>
      </c>
      <c r="B251">
        <v>5</v>
      </c>
      <c r="C251">
        <v>250</v>
      </c>
      <c r="D251" s="15" t="s">
        <v>1134</v>
      </c>
      <c r="E251" s="23">
        <v>8</v>
      </c>
      <c r="F251" s="23">
        <v>0</v>
      </c>
      <c r="G251" s="16">
        <v>16.801768607221817</v>
      </c>
      <c r="H251" s="23">
        <v>100</v>
      </c>
      <c r="I251" s="23">
        <v>5</v>
      </c>
      <c r="J251" s="24">
        <v>0</v>
      </c>
      <c r="K251">
        <v>2</v>
      </c>
      <c r="L251" s="17">
        <v>40909</v>
      </c>
      <c r="M251" s="17">
        <v>40909</v>
      </c>
      <c r="N251" t="s">
        <v>788</v>
      </c>
      <c r="O251" s="17">
        <v>41395</v>
      </c>
      <c r="P251" s="27">
        <v>8</v>
      </c>
    </row>
    <row r="252" spans="1:16" x14ac:dyDescent="0.25">
      <c r="A252">
        <v>251</v>
      </c>
      <c r="B252">
        <v>5</v>
      </c>
      <c r="C252">
        <v>251</v>
      </c>
      <c r="D252" s="15" t="s">
        <v>1135</v>
      </c>
      <c r="E252" s="23">
        <v>115</v>
      </c>
      <c r="F252" s="23">
        <v>0</v>
      </c>
      <c r="G252" s="16">
        <v>18.42299189388357</v>
      </c>
      <c r="H252" s="23">
        <v>100</v>
      </c>
      <c r="I252" s="23">
        <v>5</v>
      </c>
      <c r="J252" s="24">
        <v>0</v>
      </c>
      <c r="K252">
        <v>4</v>
      </c>
      <c r="L252" s="17">
        <v>40909</v>
      </c>
      <c r="M252" s="17">
        <v>40909</v>
      </c>
      <c r="N252" t="s">
        <v>788</v>
      </c>
      <c r="O252" s="17">
        <v>41640</v>
      </c>
      <c r="P252" s="27">
        <v>115</v>
      </c>
    </row>
    <row r="253" spans="1:16" x14ac:dyDescent="0.25">
      <c r="A253">
        <v>252</v>
      </c>
      <c r="B253">
        <v>5</v>
      </c>
      <c r="C253">
        <v>252</v>
      </c>
      <c r="D253" s="15" t="s">
        <v>1136</v>
      </c>
      <c r="E253" s="23">
        <v>155</v>
      </c>
      <c r="F253" s="23">
        <v>0</v>
      </c>
      <c r="G253" s="16">
        <v>2.8002947678703021</v>
      </c>
      <c r="H253" s="23">
        <v>100</v>
      </c>
      <c r="I253" s="23">
        <v>5</v>
      </c>
      <c r="J253" s="24">
        <v>0</v>
      </c>
      <c r="K253">
        <v>4</v>
      </c>
      <c r="L253" s="17">
        <v>40909</v>
      </c>
      <c r="M253" s="17">
        <v>40909</v>
      </c>
      <c r="N253" t="s">
        <v>788</v>
      </c>
      <c r="O253" s="17">
        <v>42186</v>
      </c>
      <c r="P253" s="27">
        <v>155</v>
      </c>
    </row>
    <row r="254" spans="1:16" x14ac:dyDescent="0.25">
      <c r="A254">
        <v>253</v>
      </c>
      <c r="B254">
        <v>5</v>
      </c>
      <c r="C254">
        <v>253</v>
      </c>
      <c r="D254" s="15" t="s">
        <v>1137</v>
      </c>
      <c r="E254" s="23">
        <v>128</v>
      </c>
      <c r="F254" s="23">
        <v>0</v>
      </c>
      <c r="G254" s="16">
        <v>4.1267501842299188</v>
      </c>
      <c r="H254" s="23">
        <v>100</v>
      </c>
      <c r="I254" s="23">
        <v>5</v>
      </c>
      <c r="J254" s="24">
        <v>0</v>
      </c>
      <c r="K254">
        <v>4</v>
      </c>
      <c r="L254" s="17">
        <v>40909</v>
      </c>
      <c r="M254" s="17">
        <v>40909</v>
      </c>
      <c r="N254" t="s">
        <v>788</v>
      </c>
      <c r="O254" s="17">
        <v>42186</v>
      </c>
      <c r="P254" s="27">
        <v>128</v>
      </c>
    </row>
    <row r="255" spans="1:16" x14ac:dyDescent="0.25">
      <c r="A255">
        <v>254</v>
      </c>
      <c r="B255">
        <v>5</v>
      </c>
      <c r="C255">
        <v>254</v>
      </c>
      <c r="D255" s="15" t="s">
        <v>1138</v>
      </c>
      <c r="E255" s="23">
        <v>67</v>
      </c>
      <c r="F255" s="23">
        <v>0</v>
      </c>
      <c r="G255" s="16">
        <v>4.9373618275607969</v>
      </c>
      <c r="H255" s="23">
        <v>100</v>
      </c>
      <c r="I255" s="23">
        <v>5</v>
      </c>
      <c r="J255" s="24">
        <v>0</v>
      </c>
      <c r="K255">
        <v>4</v>
      </c>
      <c r="L255" s="17">
        <v>40909</v>
      </c>
      <c r="M255" s="17">
        <v>40909</v>
      </c>
      <c r="N255" t="s">
        <v>788</v>
      </c>
      <c r="O255" s="17">
        <v>42095</v>
      </c>
      <c r="P255" s="27">
        <v>67</v>
      </c>
    </row>
    <row r="256" spans="1:16" x14ac:dyDescent="0.25">
      <c r="A256">
        <v>255</v>
      </c>
      <c r="B256">
        <v>5</v>
      </c>
      <c r="C256">
        <v>255</v>
      </c>
      <c r="D256" s="15" t="s">
        <v>1139</v>
      </c>
      <c r="E256" s="23">
        <v>24</v>
      </c>
      <c r="F256" s="23">
        <v>0</v>
      </c>
      <c r="G256" s="16">
        <v>55.121591746499632</v>
      </c>
      <c r="H256" s="23">
        <v>100</v>
      </c>
      <c r="I256" s="23">
        <v>5</v>
      </c>
      <c r="J256" s="24">
        <v>0</v>
      </c>
      <c r="K256">
        <v>4</v>
      </c>
      <c r="L256" s="17">
        <v>40909</v>
      </c>
      <c r="M256" s="17">
        <v>40909</v>
      </c>
      <c r="N256" t="s">
        <v>788</v>
      </c>
      <c r="O256" s="17">
        <v>42217</v>
      </c>
      <c r="P256" s="27">
        <v>24</v>
      </c>
    </row>
    <row r="257" spans="1:16" x14ac:dyDescent="0.25">
      <c r="A257">
        <v>256</v>
      </c>
      <c r="B257">
        <v>5</v>
      </c>
      <c r="C257">
        <v>256</v>
      </c>
      <c r="D257" s="15" t="s">
        <v>1140</v>
      </c>
      <c r="E257" s="23">
        <v>0</v>
      </c>
      <c r="F257" s="23">
        <v>0</v>
      </c>
      <c r="G257" s="16">
        <v>2.9476787030213711</v>
      </c>
      <c r="H257" s="23">
        <v>100</v>
      </c>
      <c r="I257" s="23">
        <v>5</v>
      </c>
      <c r="J257" s="24">
        <v>0</v>
      </c>
      <c r="K257">
        <v>4</v>
      </c>
      <c r="L257" s="17">
        <v>40909</v>
      </c>
      <c r="M257" s="17">
        <v>40909</v>
      </c>
      <c r="N257" t="s">
        <v>788</v>
      </c>
      <c r="O257" s="17" t="s">
        <v>1649</v>
      </c>
      <c r="P257" s="27">
        <v>0</v>
      </c>
    </row>
    <row r="258" spans="1:16" x14ac:dyDescent="0.25">
      <c r="A258">
        <v>257</v>
      </c>
      <c r="B258">
        <v>5</v>
      </c>
      <c r="C258">
        <v>257</v>
      </c>
      <c r="D258" s="15" t="s">
        <v>1141</v>
      </c>
      <c r="E258" s="23">
        <v>0</v>
      </c>
      <c r="F258" s="23">
        <v>0</v>
      </c>
      <c r="G258" s="16">
        <v>55.268975681650709</v>
      </c>
      <c r="H258" s="23">
        <v>100</v>
      </c>
      <c r="I258" s="23">
        <v>5</v>
      </c>
      <c r="J258" s="24">
        <v>0</v>
      </c>
      <c r="K258">
        <v>4</v>
      </c>
      <c r="L258" s="17">
        <v>40909</v>
      </c>
      <c r="M258" s="17">
        <v>40909</v>
      </c>
      <c r="N258" t="s">
        <v>788</v>
      </c>
      <c r="O258" s="17" t="s">
        <v>1649</v>
      </c>
      <c r="P258" s="27">
        <v>0</v>
      </c>
    </row>
    <row r="259" spans="1:16" x14ac:dyDescent="0.25">
      <c r="A259">
        <v>258</v>
      </c>
      <c r="B259">
        <v>5</v>
      </c>
      <c r="C259">
        <v>258</v>
      </c>
      <c r="D259" s="15" t="s">
        <v>1142</v>
      </c>
      <c r="E259" s="23">
        <v>0</v>
      </c>
      <c r="F259" s="23">
        <v>0</v>
      </c>
      <c r="G259" s="16">
        <v>6.4112011790714813</v>
      </c>
      <c r="H259" s="23">
        <v>100</v>
      </c>
      <c r="I259" s="23">
        <v>5</v>
      </c>
      <c r="J259" s="24">
        <v>0</v>
      </c>
      <c r="K259">
        <v>4</v>
      </c>
      <c r="L259" s="17">
        <v>40909</v>
      </c>
      <c r="M259" s="17">
        <v>40909</v>
      </c>
      <c r="N259" t="s">
        <v>788</v>
      </c>
      <c r="O259" s="17" t="s">
        <v>1649</v>
      </c>
      <c r="P259" s="27">
        <v>0</v>
      </c>
    </row>
    <row r="260" spans="1:16" x14ac:dyDescent="0.25">
      <c r="A260">
        <v>259</v>
      </c>
      <c r="B260">
        <v>5</v>
      </c>
      <c r="C260">
        <v>259</v>
      </c>
      <c r="D260" s="15" t="s">
        <v>1143</v>
      </c>
      <c r="E260" s="23">
        <v>22</v>
      </c>
      <c r="F260" s="23">
        <v>0</v>
      </c>
      <c r="G260" s="16">
        <v>10.906411201179074</v>
      </c>
      <c r="H260" s="23">
        <v>100</v>
      </c>
      <c r="I260" s="23">
        <v>5</v>
      </c>
      <c r="J260" s="24">
        <v>0</v>
      </c>
      <c r="K260">
        <v>4</v>
      </c>
      <c r="L260" s="17">
        <v>40909</v>
      </c>
      <c r="M260" s="17">
        <v>40909</v>
      </c>
      <c r="N260" t="s">
        <v>788</v>
      </c>
      <c r="O260" s="17">
        <v>41548</v>
      </c>
      <c r="P260" s="27">
        <v>22</v>
      </c>
    </row>
    <row r="261" spans="1:16" x14ac:dyDescent="0.25">
      <c r="A261">
        <v>260</v>
      </c>
      <c r="B261">
        <v>5</v>
      </c>
      <c r="C261">
        <v>260</v>
      </c>
      <c r="D261" s="15" t="s">
        <v>1144</v>
      </c>
      <c r="E261" s="23">
        <v>43</v>
      </c>
      <c r="F261" s="23">
        <v>0</v>
      </c>
      <c r="G261" s="16">
        <v>2.5792188651436998</v>
      </c>
      <c r="H261" s="23">
        <v>100</v>
      </c>
      <c r="I261" s="23">
        <v>5</v>
      </c>
      <c r="J261" s="24">
        <v>0</v>
      </c>
      <c r="K261">
        <v>4</v>
      </c>
      <c r="L261" s="17">
        <v>40909</v>
      </c>
      <c r="M261" s="17">
        <v>40909</v>
      </c>
      <c r="N261" t="s">
        <v>788</v>
      </c>
      <c r="O261" s="17">
        <v>41518</v>
      </c>
      <c r="P261" s="27">
        <v>43</v>
      </c>
    </row>
    <row r="262" spans="1:16" x14ac:dyDescent="0.25">
      <c r="A262">
        <v>261</v>
      </c>
      <c r="B262">
        <v>5</v>
      </c>
      <c r="C262">
        <v>261</v>
      </c>
      <c r="D262" s="15" t="s">
        <v>1145</v>
      </c>
      <c r="E262" s="23">
        <v>4</v>
      </c>
      <c r="F262" s="23">
        <v>0</v>
      </c>
      <c r="G262" s="16">
        <v>8.1798084008843048</v>
      </c>
      <c r="H262" s="23">
        <v>100</v>
      </c>
      <c r="I262" s="23">
        <v>5</v>
      </c>
      <c r="J262" s="24">
        <v>0</v>
      </c>
      <c r="K262">
        <v>4</v>
      </c>
      <c r="L262" s="17">
        <v>40909</v>
      </c>
      <c r="M262" s="17">
        <v>40909</v>
      </c>
      <c r="N262" t="s">
        <v>788</v>
      </c>
      <c r="O262" s="17">
        <v>42005</v>
      </c>
      <c r="P262" s="27">
        <v>4</v>
      </c>
    </row>
    <row r="263" spans="1:16" x14ac:dyDescent="0.25">
      <c r="A263">
        <v>262</v>
      </c>
      <c r="B263">
        <v>5</v>
      </c>
      <c r="C263">
        <v>262</v>
      </c>
      <c r="D263" s="15" t="s">
        <v>1146</v>
      </c>
      <c r="E263" s="23">
        <v>0</v>
      </c>
      <c r="F263" s="23">
        <v>0</v>
      </c>
      <c r="G263" s="16">
        <v>11.495946941783346</v>
      </c>
      <c r="H263" s="23">
        <v>100</v>
      </c>
      <c r="I263" s="23">
        <v>5</v>
      </c>
      <c r="J263" s="24">
        <v>0</v>
      </c>
      <c r="K263">
        <v>4</v>
      </c>
      <c r="L263" s="17">
        <v>40909</v>
      </c>
      <c r="M263" s="17">
        <v>40909</v>
      </c>
      <c r="N263" t="s">
        <v>788</v>
      </c>
      <c r="O263" s="17" t="s">
        <v>1649</v>
      </c>
      <c r="P263" s="27">
        <v>0</v>
      </c>
    </row>
    <row r="264" spans="1:16" x14ac:dyDescent="0.25">
      <c r="A264">
        <v>263</v>
      </c>
      <c r="B264">
        <v>5</v>
      </c>
      <c r="C264">
        <v>263</v>
      </c>
      <c r="D264" s="15" t="s">
        <v>1147</v>
      </c>
      <c r="E264" s="23">
        <v>0</v>
      </c>
      <c r="F264" s="23">
        <v>0</v>
      </c>
      <c r="G264" s="16">
        <v>31.982313927781878</v>
      </c>
      <c r="H264" s="23">
        <v>100</v>
      </c>
      <c r="I264" s="23">
        <v>5</v>
      </c>
      <c r="J264" s="24">
        <v>0</v>
      </c>
      <c r="K264">
        <v>4</v>
      </c>
      <c r="L264" s="17">
        <v>40909</v>
      </c>
      <c r="M264" s="17">
        <v>40909</v>
      </c>
      <c r="N264" t="s">
        <v>788</v>
      </c>
      <c r="O264" s="17" t="s">
        <v>1649</v>
      </c>
      <c r="P264" s="27">
        <v>0</v>
      </c>
    </row>
    <row r="265" spans="1:16" x14ac:dyDescent="0.25">
      <c r="A265">
        <v>264</v>
      </c>
      <c r="B265">
        <v>5</v>
      </c>
      <c r="C265">
        <v>264</v>
      </c>
      <c r="D265" s="15" t="s">
        <v>1148</v>
      </c>
      <c r="E265" s="23">
        <v>0</v>
      </c>
      <c r="F265" s="23">
        <v>0</v>
      </c>
      <c r="G265" s="16">
        <v>5.0847457627118651</v>
      </c>
      <c r="H265" s="23">
        <v>100</v>
      </c>
      <c r="I265" s="23">
        <v>5</v>
      </c>
      <c r="J265" s="24">
        <v>0</v>
      </c>
      <c r="K265">
        <v>4</v>
      </c>
      <c r="L265" s="17">
        <v>40909</v>
      </c>
      <c r="M265" s="17">
        <v>40909</v>
      </c>
      <c r="N265" t="s">
        <v>788</v>
      </c>
      <c r="O265" s="17" t="s">
        <v>1649</v>
      </c>
      <c r="P265" s="27">
        <v>0</v>
      </c>
    </row>
    <row r="266" spans="1:16" x14ac:dyDescent="0.25">
      <c r="A266">
        <v>265</v>
      </c>
      <c r="B266">
        <v>5</v>
      </c>
      <c r="C266">
        <v>265</v>
      </c>
      <c r="D266" s="15" t="s">
        <v>1149</v>
      </c>
      <c r="E266" s="23">
        <v>0</v>
      </c>
      <c r="F266" s="23">
        <v>0</v>
      </c>
      <c r="G266" s="16">
        <v>11.864406779661019</v>
      </c>
      <c r="H266" s="23">
        <v>100</v>
      </c>
      <c r="I266" s="23">
        <v>5</v>
      </c>
      <c r="J266" s="24">
        <v>0</v>
      </c>
      <c r="K266">
        <v>4</v>
      </c>
      <c r="L266" s="17">
        <v>40909</v>
      </c>
      <c r="M266" s="17">
        <v>40909</v>
      </c>
      <c r="N266" t="s">
        <v>788</v>
      </c>
      <c r="O266" s="17" t="s">
        <v>1649</v>
      </c>
      <c r="P266" s="27">
        <v>0</v>
      </c>
    </row>
    <row r="267" spans="1:16" x14ac:dyDescent="0.25">
      <c r="A267">
        <v>266</v>
      </c>
      <c r="B267">
        <v>5</v>
      </c>
      <c r="C267">
        <v>266</v>
      </c>
      <c r="D267" s="15" t="s">
        <v>1150</v>
      </c>
      <c r="E267" s="23">
        <v>0</v>
      </c>
      <c r="F267" s="23">
        <v>0</v>
      </c>
      <c r="G267" s="16">
        <v>29.25571112748711</v>
      </c>
      <c r="H267" s="23">
        <v>100</v>
      </c>
      <c r="I267" s="23">
        <v>5</v>
      </c>
      <c r="J267" s="24">
        <v>0</v>
      </c>
      <c r="K267">
        <v>4</v>
      </c>
      <c r="L267" s="17">
        <v>40909</v>
      </c>
      <c r="M267" s="17">
        <v>40909</v>
      </c>
      <c r="N267" t="s">
        <v>788</v>
      </c>
      <c r="O267" s="17" t="s">
        <v>1649</v>
      </c>
      <c r="P267" s="27">
        <v>0</v>
      </c>
    </row>
    <row r="268" spans="1:16" x14ac:dyDescent="0.25">
      <c r="A268">
        <v>267</v>
      </c>
      <c r="B268">
        <v>5</v>
      </c>
      <c r="C268">
        <v>267</v>
      </c>
      <c r="D268" s="15" t="s">
        <v>1151</v>
      </c>
      <c r="E268" s="23">
        <v>18</v>
      </c>
      <c r="F268" s="23">
        <v>0</v>
      </c>
      <c r="G268" s="16">
        <v>12.822402358142963</v>
      </c>
      <c r="H268" s="23">
        <v>100</v>
      </c>
      <c r="I268" s="23">
        <v>5</v>
      </c>
      <c r="J268" s="24">
        <v>0</v>
      </c>
      <c r="K268">
        <v>4</v>
      </c>
      <c r="L268" s="17">
        <v>40909</v>
      </c>
      <c r="M268" s="17">
        <v>40909</v>
      </c>
      <c r="N268" t="s">
        <v>788</v>
      </c>
      <c r="O268" s="17">
        <v>42767</v>
      </c>
      <c r="P268" s="27">
        <v>18</v>
      </c>
    </row>
    <row r="269" spans="1:16" x14ac:dyDescent="0.25">
      <c r="A269">
        <v>268</v>
      </c>
      <c r="B269">
        <v>5</v>
      </c>
      <c r="C269">
        <v>268</v>
      </c>
      <c r="D269" s="15" t="s">
        <v>1152</v>
      </c>
      <c r="E269" s="23">
        <v>0</v>
      </c>
      <c r="F269" s="23">
        <v>0</v>
      </c>
      <c r="G269" s="16">
        <v>2.2107590272660285</v>
      </c>
      <c r="H269" s="23">
        <v>100</v>
      </c>
      <c r="I269" s="23">
        <v>5</v>
      </c>
      <c r="J269" s="24">
        <v>0</v>
      </c>
      <c r="K269">
        <v>4</v>
      </c>
      <c r="L269" s="17">
        <v>40909</v>
      </c>
      <c r="M269" s="17">
        <v>40909</v>
      </c>
      <c r="N269" t="s">
        <v>788</v>
      </c>
      <c r="O269" s="17" t="s">
        <v>1649</v>
      </c>
      <c r="P269" s="27">
        <v>0</v>
      </c>
    </row>
    <row r="270" spans="1:16" x14ac:dyDescent="0.25">
      <c r="A270">
        <v>269</v>
      </c>
      <c r="B270">
        <v>5</v>
      </c>
      <c r="C270">
        <v>269</v>
      </c>
      <c r="D270" s="15" t="s">
        <v>1153</v>
      </c>
      <c r="E270" s="23">
        <v>12</v>
      </c>
      <c r="F270" s="23">
        <v>0</v>
      </c>
      <c r="G270" s="16">
        <v>12.896094325718497</v>
      </c>
      <c r="H270" s="23">
        <v>100</v>
      </c>
      <c r="I270" s="23">
        <v>5</v>
      </c>
      <c r="J270" s="24">
        <v>0</v>
      </c>
      <c r="K270">
        <v>4</v>
      </c>
      <c r="L270" s="17">
        <v>40909</v>
      </c>
      <c r="M270" s="17">
        <v>40909</v>
      </c>
      <c r="N270" t="s">
        <v>788</v>
      </c>
      <c r="O270" s="17">
        <v>41365</v>
      </c>
      <c r="P270" s="27">
        <v>12</v>
      </c>
    </row>
    <row r="271" spans="1:16" x14ac:dyDescent="0.25">
      <c r="A271">
        <v>270</v>
      </c>
      <c r="B271">
        <v>5</v>
      </c>
      <c r="C271">
        <v>270</v>
      </c>
      <c r="D271" s="15" t="s">
        <v>1154</v>
      </c>
      <c r="E271" s="23">
        <v>0</v>
      </c>
      <c r="F271" s="23">
        <v>0</v>
      </c>
      <c r="G271" s="16">
        <v>53.795136330140018</v>
      </c>
      <c r="H271" s="23">
        <v>100</v>
      </c>
      <c r="I271" s="23">
        <v>5</v>
      </c>
      <c r="J271" s="24">
        <v>0</v>
      </c>
      <c r="K271">
        <v>4</v>
      </c>
      <c r="L271" s="17">
        <v>40909</v>
      </c>
      <c r="M271" s="17">
        <v>40909</v>
      </c>
      <c r="N271" t="s">
        <v>788</v>
      </c>
      <c r="O271" s="17" t="s">
        <v>1649</v>
      </c>
      <c r="P271" s="27">
        <v>0</v>
      </c>
    </row>
    <row r="272" spans="1:16" x14ac:dyDescent="0.25">
      <c r="A272">
        <v>271</v>
      </c>
      <c r="B272">
        <v>5</v>
      </c>
      <c r="C272">
        <v>271</v>
      </c>
      <c r="D272" s="15" t="s">
        <v>1155</v>
      </c>
      <c r="E272" s="23">
        <v>0</v>
      </c>
      <c r="F272" s="23">
        <v>0</v>
      </c>
      <c r="G272" s="16">
        <v>24.686809137803984</v>
      </c>
      <c r="H272" s="23">
        <v>100</v>
      </c>
      <c r="I272" s="23">
        <v>5</v>
      </c>
      <c r="J272" s="24">
        <v>0</v>
      </c>
      <c r="K272">
        <v>4</v>
      </c>
      <c r="L272" s="17">
        <v>40909</v>
      </c>
      <c r="M272" s="17">
        <v>40909</v>
      </c>
      <c r="N272" t="s">
        <v>788</v>
      </c>
      <c r="O272" s="17" t="s">
        <v>1649</v>
      </c>
      <c r="P272" s="27">
        <v>0</v>
      </c>
    </row>
    <row r="273" spans="1:16" x14ac:dyDescent="0.25">
      <c r="A273">
        <v>272</v>
      </c>
      <c r="B273">
        <v>5</v>
      </c>
      <c r="C273">
        <v>272</v>
      </c>
      <c r="D273" s="15" t="s">
        <v>1156</v>
      </c>
      <c r="E273" s="23">
        <v>0</v>
      </c>
      <c r="F273" s="23">
        <v>0</v>
      </c>
      <c r="G273" s="16">
        <v>48.636698599852622</v>
      </c>
      <c r="H273" s="23">
        <v>100</v>
      </c>
      <c r="I273" s="23">
        <v>5</v>
      </c>
      <c r="J273" s="24">
        <v>0</v>
      </c>
      <c r="K273">
        <v>4</v>
      </c>
      <c r="L273" s="17">
        <v>40909</v>
      </c>
      <c r="M273" s="17">
        <v>40909</v>
      </c>
      <c r="N273" t="s">
        <v>788</v>
      </c>
      <c r="O273" s="17" t="s">
        <v>1649</v>
      </c>
      <c r="P273" s="27">
        <v>0</v>
      </c>
    </row>
    <row r="274" spans="1:16" x14ac:dyDescent="0.25">
      <c r="A274">
        <v>273</v>
      </c>
      <c r="B274">
        <v>5</v>
      </c>
      <c r="C274">
        <v>273</v>
      </c>
      <c r="D274" s="15" t="s">
        <v>1157</v>
      </c>
      <c r="E274" s="23">
        <v>12</v>
      </c>
      <c r="F274" s="23">
        <v>0</v>
      </c>
      <c r="G274" s="16">
        <v>8.2535003684598376</v>
      </c>
      <c r="H274" s="23">
        <v>100</v>
      </c>
      <c r="I274" s="23">
        <v>5</v>
      </c>
      <c r="J274" s="24">
        <v>0</v>
      </c>
      <c r="K274">
        <v>4</v>
      </c>
      <c r="L274" s="17">
        <v>40909</v>
      </c>
      <c r="M274" s="17">
        <v>40909</v>
      </c>
      <c r="N274" t="s">
        <v>788</v>
      </c>
      <c r="O274" s="17">
        <v>41821</v>
      </c>
      <c r="P274" s="27">
        <v>12</v>
      </c>
    </row>
    <row r="275" spans="1:16" x14ac:dyDescent="0.25">
      <c r="A275">
        <v>274</v>
      </c>
      <c r="B275">
        <v>5</v>
      </c>
      <c r="C275">
        <v>274</v>
      </c>
      <c r="D275" s="15" t="s">
        <v>1158</v>
      </c>
      <c r="E275" s="23">
        <v>6</v>
      </c>
      <c r="F275" s="23">
        <v>0</v>
      </c>
      <c r="G275" s="16">
        <v>13.854089904200444</v>
      </c>
      <c r="H275" s="23">
        <v>100</v>
      </c>
      <c r="I275" s="23">
        <v>5</v>
      </c>
      <c r="J275" s="24">
        <v>0</v>
      </c>
      <c r="K275">
        <v>4</v>
      </c>
      <c r="L275" s="17">
        <v>40909</v>
      </c>
      <c r="M275" s="17">
        <v>40909</v>
      </c>
      <c r="N275" t="s">
        <v>788</v>
      </c>
      <c r="O275" s="17">
        <v>41487</v>
      </c>
      <c r="P275" s="27">
        <v>6</v>
      </c>
    </row>
    <row r="276" spans="1:16" x14ac:dyDescent="0.25">
      <c r="A276">
        <v>275</v>
      </c>
      <c r="B276">
        <v>5</v>
      </c>
      <c r="C276">
        <v>275</v>
      </c>
      <c r="D276" s="15" t="s">
        <v>1159</v>
      </c>
      <c r="E276" s="23">
        <v>22</v>
      </c>
      <c r="F276" s="23">
        <v>0</v>
      </c>
      <c r="G276" s="16">
        <v>28.297715549005158</v>
      </c>
      <c r="H276" s="23">
        <v>100</v>
      </c>
      <c r="I276" s="23">
        <v>5</v>
      </c>
      <c r="J276" s="24">
        <v>0</v>
      </c>
      <c r="K276">
        <v>4</v>
      </c>
      <c r="L276" s="17">
        <v>40909</v>
      </c>
      <c r="M276" s="17">
        <v>40909</v>
      </c>
      <c r="N276" t="s">
        <v>788</v>
      </c>
      <c r="O276" s="17">
        <v>42217</v>
      </c>
      <c r="P276" s="27">
        <v>22</v>
      </c>
    </row>
    <row r="277" spans="1:16" x14ac:dyDescent="0.25">
      <c r="A277">
        <v>276</v>
      </c>
      <c r="B277">
        <v>5</v>
      </c>
      <c r="C277">
        <v>276</v>
      </c>
      <c r="D277" s="15" t="s">
        <v>1160</v>
      </c>
      <c r="E277" s="23">
        <v>118</v>
      </c>
      <c r="F277" s="23">
        <v>0</v>
      </c>
      <c r="G277" s="16">
        <v>8.3271923360353721</v>
      </c>
      <c r="H277" s="23">
        <v>100</v>
      </c>
      <c r="I277" s="23">
        <v>5</v>
      </c>
      <c r="J277" s="24">
        <v>0</v>
      </c>
      <c r="K277">
        <v>7</v>
      </c>
      <c r="L277" s="17">
        <v>40909</v>
      </c>
      <c r="M277" s="17">
        <v>40909</v>
      </c>
      <c r="N277" t="s">
        <v>788</v>
      </c>
      <c r="O277" s="17">
        <v>42095</v>
      </c>
      <c r="P277" s="27">
        <v>118</v>
      </c>
    </row>
    <row r="278" spans="1:16" x14ac:dyDescent="0.25">
      <c r="A278">
        <v>277</v>
      </c>
      <c r="B278">
        <v>5</v>
      </c>
      <c r="C278">
        <v>277</v>
      </c>
      <c r="D278" s="15" t="s">
        <v>1746</v>
      </c>
      <c r="E278" s="23">
        <v>64</v>
      </c>
      <c r="F278" s="23">
        <v>0</v>
      </c>
      <c r="G278" s="16">
        <v>10.678260869565218</v>
      </c>
      <c r="H278" s="23">
        <v>100</v>
      </c>
      <c r="I278" s="23">
        <v>5</v>
      </c>
      <c r="J278" s="24">
        <v>0</v>
      </c>
      <c r="K278">
        <v>7</v>
      </c>
      <c r="L278" s="17">
        <v>40909</v>
      </c>
      <c r="M278" s="17">
        <v>40909</v>
      </c>
      <c r="N278" t="s">
        <v>788</v>
      </c>
      <c r="O278" s="17">
        <v>42370</v>
      </c>
      <c r="P278" s="27">
        <v>64</v>
      </c>
    </row>
    <row r="279" spans="1:16" x14ac:dyDescent="0.25">
      <c r="A279">
        <v>278</v>
      </c>
      <c r="B279">
        <v>5</v>
      </c>
      <c r="C279">
        <v>278</v>
      </c>
      <c r="D279" s="15" t="s">
        <v>1161</v>
      </c>
      <c r="E279" s="23">
        <v>0</v>
      </c>
      <c r="F279" s="23">
        <v>0</v>
      </c>
      <c r="G279" s="16">
        <v>7.8113485630066339</v>
      </c>
      <c r="H279" s="23">
        <v>100</v>
      </c>
      <c r="I279" s="23">
        <v>5</v>
      </c>
      <c r="J279" s="24">
        <v>0</v>
      </c>
      <c r="K279">
        <v>4</v>
      </c>
      <c r="L279" s="17">
        <v>40909</v>
      </c>
      <c r="M279" s="17">
        <v>40909</v>
      </c>
      <c r="N279" t="s">
        <v>788</v>
      </c>
      <c r="O279" s="17" t="s">
        <v>1649</v>
      </c>
      <c r="P279" s="27">
        <v>0</v>
      </c>
    </row>
    <row r="280" spans="1:16" x14ac:dyDescent="0.25">
      <c r="A280">
        <v>279</v>
      </c>
      <c r="B280">
        <v>5</v>
      </c>
      <c r="C280">
        <v>279</v>
      </c>
      <c r="D280" s="15" t="s">
        <v>1162</v>
      </c>
      <c r="E280" s="23">
        <v>0</v>
      </c>
      <c r="F280" s="23">
        <v>0</v>
      </c>
      <c r="G280" s="16">
        <v>18.128224023581435</v>
      </c>
      <c r="H280" s="23">
        <v>100</v>
      </c>
      <c r="I280" s="23">
        <v>5</v>
      </c>
      <c r="J280" s="24">
        <v>0</v>
      </c>
      <c r="K280">
        <v>4</v>
      </c>
      <c r="L280" s="17">
        <v>40909</v>
      </c>
      <c r="M280" s="17">
        <v>40909</v>
      </c>
      <c r="N280" t="s">
        <v>788</v>
      </c>
      <c r="O280" s="17" t="s">
        <v>1649</v>
      </c>
      <c r="P280" s="27">
        <v>0</v>
      </c>
    </row>
    <row r="281" spans="1:16" x14ac:dyDescent="0.25">
      <c r="A281">
        <v>280</v>
      </c>
      <c r="B281">
        <v>5</v>
      </c>
      <c r="C281">
        <v>280</v>
      </c>
      <c r="D281" s="15" t="s">
        <v>1163</v>
      </c>
      <c r="E281" s="23">
        <v>0</v>
      </c>
      <c r="F281" s="23">
        <v>0</v>
      </c>
      <c r="G281" s="16">
        <v>61.753868828297726</v>
      </c>
      <c r="H281" s="23">
        <v>100</v>
      </c>
      <c r="I281" s="23">
        <v>5</v>
      </c>
      <c r="J281" s="24">
        <v>0</v>
      </c>
      <c r="K281">
        <v>4</v>
      </c>
      <c r="L281" s="17">
        <v>40909</v>
      </c>
      <c r="M281" s="17">
        <v>40909</v>
      </c>
      <c r="N281" t="s">
        <v>788</v>
      </c>
      <c r="O281" s="17" t="s">
        <v>1649</v>
      </c>
      <c r="P281" s="27">
        <v>0</v>
      </c>
    </row>
    <row r="282" spans="1:16" x14ac:dyDescent="0.25">
      <c r="A282">
        <v>281</v>
      </c>
      <c r="B282">
        <v>5</v>
      </c>
      <c r="C282">
        <v>281</v>
      </c>
      <c r="D282" s="15" t="s">
        <v>1164</v>
      </c>
      <c r="E282" s="23">
        <v>0</v>
      </c>
      <c r="F282" s="23">
        <v>0</v>
      </c>
      <c r="G282" s="16">
        <v>102.43183492999265</v>
      </c>
      <c r="H282" s="23">
        <v>100</v>
      </c>
      <c r="I282" s="23">
        <v>5</v>
      </c>
      <c r="J282" s="24">
        <v>0</v>
      </c>
      <c r="K282">
        <v>4</v>
      </c>
      <c r="L282" s="17">
        <v>40909</v>
      </c>
      <c r="M282" s="17">
        <v>40909</v>
      </c>
      <c r="N282" t="s">
        <v>788</v>
      </c>
      <c r="O282" s="17" t="s">
        <v>1649</v>
      </c>
      <c r="P282" s="27">
        <v>0</v>
      </c>
    </row>
    <row r="283" spans="1:16" x14ac:dyDescent="0.25">
      <c r="A283">
        <v>282</v>
      </c>
      <c r="B283">
        <v>5</v>
      </c>
      <c r="C283">
        <v>282</v>
      </c>
      <c r="D283" s="15" t="s">
        <v>1165</v>
      </c>
      <c r="E283" s="23">
        <v>0</v>
      </c>
      <c r="F283" s="23">
        <v>0</v>
      </c>
      <c r="G283" s="16">
        <v>6.4848931466470168</v>
      </c>
      <c r="H283" s="23">
        <v>100</v>
      </c>
      <c r="I283" s="23">
        <v>5</v>
      </c>
      <c r="J283" s="24">
        <v>0</v>
      </c>
      <c r="K283">
        <v>4</v>
      </c>
      <c r="L283" s="17">
        <v>40909</v>
      </c>
      <c r="M283" s="17">
        <v>40909</v>
      </c>
      <c r="N283" t="s">
        <v>788</v>
      </c>
      <c r="O283" s="17" t="s">
        <v>1649</v>
      </c>
      <c r="P283" s="27">
        <v>0</v>
      </c>
    </row>
    <row r="284" spans="1:16" x14ac:dyDescent="0.25">
      <c r="A284">
        <v>283</v>
      </c>
      <c r="B284">
        <v>5</v>
      </c>
      <c r="C284">
        <v>283</v>
      </c>
      <c r="D284" s="15" t="s">
        <v>1166</v>
      </c>
      <c r="E284" s="23">
        <v>11</v>
      </c>
      <c r="F284" s="23">
        <v>0</v>
      </c>
      <c r="G284" s="16">
        <v>4.7899778924097278</v>
      </c>
      <c r="H284" s="23">
        <v>100</v>
      </c>
      <c r="I284" s="23">
        <v>5</v>
      </c>
      <c r="J284" s="24">
        <v>0</v>
      </c>
      <c r="K284">
        <v>4</v>
      </c>
      <c r="L284" s="17">
        <v>40909</v>
      </c>
      <c r="M284" s="17">
        <v>40909</v>
      </c>
      <c r="N284" t="s">
        <v>788</v>
      </c>
      <c r="O284" s="17">
        <v>42125</v>
      </c>
      <c r="P284" s="27">
        <v>11</v>
      </c>
    </row>
    <row r="285" spans="1:16" x14ac:dyDescent="0.25">
      <c r="A285">
        <v>284</v>
      </c>
      <c r="B285">
        <v>5</v>
      </c>
      <c r="C285">
        <v>284</v>
      </c>
      <c r="D285" s="15" t="s">
        <v>1167</v>
      </c>
      <c r="E285" s="23">
        <v>10</v>
      </c>
      <c r="F285" s="23">
        <v>0</v>
      </c>
      <c r="G285" s="16">
        <v>6.632277081798085</v>
      </c>
      <c r="H285" s="23">
        <v>100</v>
      </c>
      <c r="I285" s="23">
        <v>5</v>
      </c>
      <c r="J285" s="24">
        <v>0</v>
      </c>
      <c r="K285">
        <v>4</v>
      </c>
      <c r="L285" s="17">
        <v>40909</v>
      </c>
      <c r="M285" s="17">
        <v>40909</v>
      </c>
      <c r="N285" t="s">
        <v>788</v>
      </c>
      <c r="O285" s="17">
        <v>41640</v>
      </c>
      <c r="P285" s="27">
        <v>10</v>
      </c>
    </row>
    <row r="286" spans="1:16" x14ac:dyDescent="0.25">
      <c r="A286">
        <v>285</v>
      </c>
      <c r="B286">
        <v>5</v>
      </c>
      <c r="C286">
        <v>285</v>
      </c>
      <c r="D286" s="15" t="s">
        <v>1168</v>
      </c>
      <c r="E286" s="23">
        <v>45</v>
      </c>
      <c r="F286" s="23">
        <v>0</v>
      </c>
      <c r="G286" s="16">
        <v>9.2114959469417848</v>
      </c>
      <c r="H286" s="23">
        <v>100</v>
      </c>
      <c r="I286" s="23">
        <v>5</v>
      </c>
      <c r="J286" s="24">
        <v>0</v>
      </c>
      <c r="K286">
        <v>4</v>
      </c>
      <c r="L286" s="17">
        <v>40909</v>
      </c>
      <c r="M286" s="17">
        <v>40909</v>
      </c>
      <c r="N286" t="s">
        <v>788</v>
      </c>
      <c r="O286" s="17">
        <v>41760</v>
      </c>
      <c r="P286" s="27">
        <v>45</v>
      </c>
    </row>
    <row r="287" spans="1:16" x14ac:dyDescent="0.25">
      <c r="A287">
        <v>286</v>
      </c>
      <c r="B287">
        <v>5</v>
      </c>
      <c r="C287">
        <v>286</v>
      </c>
      <c r="D287" s="15" t="s">
        <v>1169</v>
      </c>
      <c r="E287" s="23">
        <v>0</v>
      </c>
      <c r="F287" s="23">
        <v>0</v>
      </c>
      <c r="G287" s="16">
        <v>14.517317612380252</v>
      </c>
      <c r="H287" s="23">
        <v>100</v>
      </c>
      <c r="I287" s="23">
        <v>5</v>
      </c>
      <c r="J287" s="24">
        <v>0</v>
      </c>
      <c r="K287">
        <v>4</v>
      </c>
      <c r="L287" s="17">
        <v>40909</v>
      </c>
      <c r="M287" s="17">
        <v>40909</v>
      </c>
      <c r="N287" t="s">
        <v>788</v>
      </c>
      <c r="O287" s="17" t="s">
        <v>1649</v>
      </c>
      <c r="P287" s="27">
        <v>0</v>
      </c>
    </row>
    <row r="288" spans="1:16" x14ac:dyDescent="0.25">
      <c r="A288">
        <v>287</v>
      </c>
      <c r="B288">
        <v>5</v>
      </c>
      <c r="C288">
        <v>287</v>
      </c>
      <c r="D288" s="15" t="s">
        <v>1170</v>
      </c>
      <c r="E288" s="23">
        <v>130</v>
      </c>
      <c r="F288" s="23">
        <v>0</v>
      </c>
      <c r="G288" s="16">
        <v>21.444362564480475</v>
      </c>
      <c r="H288" s="23">
        <v>100</v>
      </c>
      <c r="I288" s="23">
        <v>5</v>
      </c>
      <c r="J288" s="24">
        <v>0</v>
      </c>
      <c r="K288">
        <v>4</v>
      </c>
      <c r="L288" s="17">
        <v>40909</v>
      </c>
      <c r="M288" s="17">
        <v>40909</v>
      </c>
      <c r="N288" t="s">
        <v>788</v>
      </c>
      <c r="O288" s="17">
        <v>41609</v>
      </c>
      <c r="P288" s="27">
        <v>130</v>
      </c>
    </row>
    <row r="289" spans="1:16" x14ac:dyDescent="0.25">
      <c r="A289">
        <v>288</v>
      </c>
      <c r="B289">
        <v>5</v>
      </c>
      <c r="C289">
        <v>288</v>
      </c>
      <c r="D289" s="15" t="s">
        <v>1171</v>
      </c>
      <c r="E289" s="23">
        <v>143</v>
      </c>
      <c r="F289" s="23">
        <v>0</v>
      </c>
      <c r="G289" s="16">
        <v>45.025792188651444</v>
      </c>
      <c r="H289" s="23">
        <v>100</v>
      </c>
      <c r="I289" s="23">
        <v>5</v>
      </c>
      <c r="J289" s="24">
        <v>0</v>
      </c>
      <c r="K289">
        <v>4</v>
      </c>
      <c r="L289" s="17">
        <v>40909</v>
      </c>
      <c r="M289" s="17">
        <v>40909</v>
      </c>
      <c r="N289" t="s">
        <v>788</v>
      </c>
      <c r="O289" s="17">
        <v>42186</v>
      </c>
      <c r="P289" s="27">
        <v>143</v>
      </c>
    </row>
    <row r="290" spans="1:16" x14ac:dyDescent="0.25">
      <c r="A290">
        <v>289</v>
      </c>
      <c r="B290">
        <v>5</v>
      </c>
      <c r="C290">
        <v>289</v>
      </c>
      <c r="D290" s="15" t="s">
        <v>1172</v>
      </c>
      <c r="E290" s="23">
        <v>0</v>
      </c>
      <c r="F290" s="23">
        <v>0</v>
      </c>
      <c r="G290" s="16">
        <v>1.8422991893883569</v>
      </c>
      <c r="H290" s="23">
        <v>100</v>
      </c>
      <c r="I290" s="23">
        <v>5</v>
      </c>
      <c r="J290" s="24">
        <v>0</v>
      </c>
      <c r="K290">
        <v>4</v>
      </c>
      <c r="L290" s="17">
        <v>40909</v>
      </c>
      <c r="M290" s="17">
        <v>40909</v>
      </c>
      <c r="N290" t="s">
        <v>788</v>
      </c>
      <c r="O290" s="17" t="s">
        <v>1649</v>
      </c>
      <c r="P290" s="27">
        <v>0</v>
      </c>
    </row>
    <row r="291" spans="1:16" x14ac:dyDescent="0.25">
      <c r="A291">
        <v>290</v>
      </c>
      <c r="B291">
        <v>5</v>
      </c>
      <c r="C291">
        <v>290</v>
      </c>
      <c r="D291" s="15" t="s">
        <v>1173</v>
      </c>
      <c r="E291" s="23">
        <v>0</v>
      </c>
      <c r="F291" s="23">
        <v>0</v>
      </c>
      <c r="G291" s="16">
        <v>4.4215180545320569</v>
      </c>
      <c r="H291" s="23">
        <v>100</v>
      </c>
      <c r="I291" s="23">
        <v>5</v>
      </c>
      <c r="J291" s="24">
        <v>0</v>
      </c>
      <c r="K291">
        <v>4</v>
      </c>
      <c r="L291" s="17">
        <v>40909</v>
      </c>
      <c r="M291" s="17">
        <v>40909</v>
      </c>
      <c r="N291" t="s">
        <v>788</v>
      </c>
      <c r="O291" s="17" t="s">
        <v>1649</v>
      </c>
      <c r="P291" s="27">
        <v>0</v>
      </c>
    </row>
    <row r="292" spans="1:16" x14ac:dyDescent="0.25">
      <c r="A292">
        <v>291</v>
      </c>
      <c r="B292">
        <v>5</v>
      </c>
      <c r="C292">
        <v>291</v>
      </c>
      <c r="D292" s="15" t="s">
        <v>1174</v>
      </c>
      <c r="E292" s="23">
        <v>0</v>
      </c>
      <c r="F292" s="23">
        <v>0</v>
      </c>
      <c r="G292" s="16">
        <v>6.8533529845246886</v>
      </c>
      <c r="H292" s="23">
        <v>100</v>
      </c>
      <c r="I292" s="23">
        <v>5</v>
      </c>
      <c r="J292" s="24">
        <v>0</v>
      </c>
      <c r="K292">
        <v>4</v>
      </c>
      <c r="L292" s="17">
        <v>40909</v>
      </c>
      <c r="M292" s="17">
        <v>40909</v>
      </c>
      <c r="N292" t="s">
        <v>788</v>
      </c>
      <c r="O292" s="17" t="s">
        <v>1649</v>
      </c>
      <c r="P292" s="27">
        <v>0</v>
      </c>
    </row>
    <row r="293" spans="1:16" x14ac:dyDescent="0.25">
      <c r="A293">
        <v>292</v>
      </c>
      <c r="B293">
        <v>5</v>
      </c>
      <c r="C293">
        <v>292</v>
      </c>
      <c r="D293" s="15" t="s">
        <v>1175</v>
      </c>
      <c r="E293" s="23">
        <v>0</v>
      </c>
      <c r="F293" s="23">
        <v>0</v>
      </c>
      <c r="G293" s="16">
        <v>13.338246131171706</v>
      </c>
      <c r="H293" s="23">
        <v>100</v>
      </c>
      <c r="I293" s="23">
        <v>5</v>
      </c>
      <c r="J293" s="24">
        <v>0</v>
      </c>
      <c r="K293">
        <v>4</v>
      </c>
      <c r="L293" s="17">
        <v>40909</v>
      </c>
      <c r="M293" s="17">
        <v>40909</v>
      </c>
      <c r="N293" t="s">
        <v>788</v>
      </c>
      <c r="O293" s="17" t="s">
        <v>1649</v>
      </c>
      <c r="P293" s="27">
        <v>0</v>
      </c>
    </row>
    <row r="294" spans="1:16" x14ac:dyDescent="0.25">
      <c r="A294">
        <v>293</v>
      </c>
      <c r="B294">
        <v>5</v>
      </c>
      <c r="C294">
        <v>293</v>
      </c>
      <c r="D294" s="15" t="s">
        <v>1176</v>
      </c>
      <c r="E294" s="23">
        <v>0</v>
      </c>
      <c r="F294" s="23">
        <v>0</v>
      </c>
      <c r="G294" s="16">
        <v>27.33971997052322</v>
      </c>
      <c r="H294" s="23">
        <v>100</v>
      </c>
      <c r="I294" s="23">
        <v>5</v>
      </c>
      <c r="J294" s="24">
        <v>0</v>
      </c>
      <c r="K294">
        <v>4</v>
      </c>
      <c r="L294" s="17">
        <v>40909</v>
      </c>
      <c r="M294" s="17">
        <v>40909</v>
      </c>
      <c r="N294" t="s">
        <v>788</v>
      </c>
      <c r="O294" s="17" t="s">
        <v>1649</v>
      </c>
      <c r="P294" s="27">
        <v>0</v>
      </c>
    </row>
    <row r="295" spans="1:16" x14ac:dyDescent="0.25">
      <c r="A295">
        <v>294</v>
      </c>
      <c r="B295">
        <v>5</v>
      </c>
      <c r="C295">
        <v>294</v>
      </c>
      <c r="D295" s="15" t="s">
        <v>1177</v>
      </c>
      <c r="E295" s="23">
        <v>140</v>
      </c>
      <c r="F295" s="23">
        <v>0</v>
      </c>
      <c r="G295" s="16">
        <v>2.2107590272660285</v>
      </c>
      <c r="H295" s="23">
        <v>100</v>
      </c>
      <c r="I295" s="23">
        <v>5</v>
      </c>
      <c r="J295" s="24">
        <v>0</v>
      </c>
      <c r="K295">
        <v>4</v>
      </c>
      <c r="L295" s="17">
        <v>40909</v>
      </c>
      <c r="M295" s="17">
        <v>40909</v>
      </c>
      <c r="N295" t="s">
        <v>788</v>
      </c>
      <c r="O295" s="17">
        <v>41852</v>
      </c>
      <c r="P295" s="27">
        <v>140</v>
      </c>
    </row>
    <row r="296" spans="1:16" x14ac:dyDescent="0.25">
      <c r="A296">
        <v>295</v>
      </c>
      <c r="B296">
        <v>5</v>
      </c>
      <c r="C296">
        <v>295</v>
      </c>
      <c r="D296" s="15" t="s">
        <v>1178</v>
      </c>
      <c r="E296" s="23">
        <v>44</v>
      </c>
      <c r="F296" s="23">
        <v>0</v>
      </c>
      <c r="G296" s="16">
        <v>6.5585851142225504</v>
      </c>
      <c r="H296" s="23">
        <v>100</v>
      </c>
      <c r="I296" s="23">
        <v>5</v>
      </c>
      <c r="J296" s="24">
        <v>0</v>
      </c>
      <c r="K296">
        <v>4</v>
      </c>
      <c r="L296" s="17">
        <v>40909</v>
      </c>
      <c r="M296" s="17">
        <v>40909</v>
      </c>
      <c r="N296" t="s">
        <v>788</v>
      </c>
      <c r="O296" s="17">
        <v>41365</v>
      </c>
      <c r="P296" s="27">
        <v>44</v>
      </c>
    </row>
    <row r="297" spans="1:16" x14ac:dyDescent="0.25">
      <c r="A297">
        <v>296</v>
      </c>
      <c r="B297">
        <v>5</v>
      </c>
      <c r="C297">
        <v>296</v>
      </c>
      <c r="D297" s="15" t="s">
        <v>1179</v>
      </c>
      <c r="E297" s="23">
        <v>74</v>
      </c>
      <c r="F297" s="23">
        <v>0</v>
      </c>
      <c r="G297" s="16">
        <v>11.201179071481208</v>
      </c>
      <c r="H297" s="23">
        <v>100</v>
      </c>
      <c r="I297" s="23">
        <v>5</v>
      </c>
      <c r="J297" s="24">
        <v>0</v>
      </c>
      <c r="K297">
        <v>4</v>
      </c>
      <c r="L297" s="17">
        <v>40909</v>
      </c>
      <c r="M297" s="17">
        <v>40909</v>
      </c>
      <c r="N297" t="s">
        <v>788</v>
      </c>
      <c r="O297" s="17">
        <v>41852</v>
      </c>
      <c r="P297" s="27">
        <v>74</v>
      </c>
    </row>
    <row r="298" spans="1:16" x14ac:dyDescent="0.25">
      <c r="A298">
        <v>297</v>
      </c>
      <c r="B298">
        <v>5</v>
      </c>
      <c r="C298">
        <v>297</v>
      </c>
      <c r="D298" s="15" t="s">
        <v>1180</v>
      </c>
      <c r="E298" s="23">
        <v>26</v>
      </c>
      <c r="F298" s="23">
        <v>0</v>
      </c>
      <c r="G298" s="16">
        <v>24.392041267501845</v>
      </c>
      <c r="H298" s="23">
        <v>100</v>
      </c>
      <c r="I298" s="23">
        <v>5</v>
      </c>
      <c r="J298" s="24">
        <v>0</v>
      </c>
      <c r="K298">
        <v>4</v>
      </c>
      <c r="L298" s="17">
        <v>40909</v>
      </c>
      <c r="M298" s="17">
        <v>40909</v>
      </c>
      <c r="N298" t="s">
        <v>788</v>
      </c>
      <c r="O298" s="17">
        <v>42156</v>
      </c>
      <c r="P298" s="27">
        <v>26</v>
      </c>
    </row>
    <row r="299" spans="1:16" x14ac:dyDescent="0.25">
      <c r="A299">
        <v>298</v>
      </c>
      <c r="B299">
        <v>5</v>
      </c>
      <c r="C299">
        <v>298</v>
      </c>
      <c r="D299" s="15" t="s">
        <v>1181</v>
      </c>
      <c r="E299" s="23">
        <v>0</v>
      </c>
      <c r="F299" s="23">
        <v>0</v>
      </c>
      <c r="G299" s="16">
        <v>40.309506263817248</v>
      </c>
      <c r="H299" s="23">
        <v>100</v>
      </c>
      <c r="I299" s="23">
        <v>5</v>
      </c>
      <c r="J299" s="24">
        <v>0</v>
      </c>
      <c r="K299">
        <v>4</v>
      </c>
      <c r="L299" s="17">
        <v>40909</v>
      </c>
      <c r="M299" s="17">
        <v>40909</v>
      </c>
      <c r="N299" t="s">
        <v>788</v>
      </c>
      <c r="O299" s="17" t="s">
        <v>1649</v>
      </c>
      <c r="P299" s="27">
        <v>0</v>
      </c>
    </row>
    <row r="300" spans="1:16" x14ac:dyDescent="0.25">
      <c r="A300">
        <v>299</v>
      </c>
      <c r="B300">
        <v>5</v>
      </c>
      <c r="C300">
        <v>299</v>
      </c>
      <c r="D300" s="15" t="s">
        <v>1182</v>
      </c>
      <c r="E300" s="23">
        <v>100</v>
      </c>
      <c r="F300" s="23">
        <v>0</v>
      </c>
      <c r="G300" s="16">
        <v>32.277081798084012</v>
      </c>
      <c r="H300" s="23">
        <v>100</v>
      </c>
      <c r="I300" s="23">
        <v>5</v>
      </c>
      <c r="J300" s="24">
        <v>0</v>
      </c>
      <c r="K300">
        <v>4</v>
      </c>
      <c r="L300" s="17">
        <v>40909</v>
      </c>
      <c r="M300" s="17">
        <v>40909</v>
      </c>
      <c r="N300" t="s">
        <v>788</v>
      </c>
      <c r="O300" s="17">
        <v>41852</v>
      </c>
      <c r="P300" s="27">
        <v>100</v>
      </c>
    </row>
    <row r="301" spans="1:16" x14ac:dyDescent="0.25">
      <c r="A301">
        <v>300</v>
      </c>
      <c r="B301">
        <v>5</v>
      </c>
      <c r="C301">
        <v>300</v>
      </c>
      <c r="D301" s="15" t="s">
        <v>1183</v>
      </c>
      <c r="E301" s="23">
        <v>0</v>
      </c>
      <c r="F301" s="23">
        <v>0</v>
      </c>
      <c r="G301" s="16">
        <v>39.351510685335299</v>
      </c>
      <c r="H301" s="23">
        <v>100</v>
      </c>
      <c r="I301" s="23">
        <v>5</v>
      </c>
      <c r="J301" s="24">
        <v>0</v>
      </c>
      <c r="K301">
        <v>4</v>
      </c>
      <c r="L301" s="17">
        <v>40909</v>
      </c>
      <c r="M301" s="17">
        <v>40909</v>
      </c>
      <c r="N301" t="s">
        <v>788</v>
      </c>
      <c r="O301" s="17" t="s">
        <v>1649</v>
      </c>
      <c r="P301" s="27">
        <v>0</v>
      </c>
    </row>
    <row r="302" spans="1:16" x14ac:dyDescent="0.25">
      <c r="A302">
        <v>301</v>
      </c>
      <c r="B302">
        <v>5</v>
      </c>
      <c r="C302">
        <v>301</v>
      </c>
      <c r="D302" s="15" t="s">
        <v>1184</v>
      </c>
      <c r="E302" s="23">
        <v>59</v>
      </c>
      <c r="F302" s="23">
        <v>0</v>
      </c>
      <c r="G302" s="16">
        <v>5.1584377302873996</v>
      </c>
      <c r="H302" s="23">
        <v>100</v>
      </c>
      <c r="I302" s="23">
        <v>5</v>
      </c>
      <c r="J302" s="24">
        <v>0</v>
      </c>
      <c r="K302">
        <v>4</v>
      </c>
      <c r="L302" s="17">
        <v>40909</v>
      </c>
      <c r="M302" s="17">
        <v>40909</v>
      </c>
      <c r="N302" t="s">
        <v>788</v>
      </c>
      <c r="O302" s="17">
        <v>42156</v>
      </c>
      <c r="P302" s="27">
        <v>59</v>
      </c>
    </row>
    <row r="303" spans="1:16" x14ac:dyDescent="0.25">
      <c r="A303">
        <v>302</v>
      </c>
      <c r="B303">
        <v>5</v>
      </c>
      <c r="C303">
        <v>302</v>
      </c>
      <c r="D303" s="15" t="s">
        <v>1185</v>
      </c>
      <c r="E303" s="23">
        <v>11</v>
      </c>
      <c r="F303" s="23">
        <v>0</v>
      </c>
      <c r="G303" s="16">
        <v>4.8636698599852624</v>
      </c>
      <c r="H303" s="23">
        <v>100</v>
      </c>
      <c r="I303" s="23">
        <v>5</v>
      </c>
      <c r="J303" s="24">
        <v>0</v>
      </c>
      <c r="K303">
        <v>4</v>
      </c>
      <c r="L303" s="17">
        <v>40909</v>
      </c>
      <c r="M303" s="17">
        <v>40909</v>
      </c>
      <c r="N303" t="s">
        <v>788</v>
      </c>
      <c r="O303" s="17">
        <v>41579</v>
      </c>
      <c r="P303" s="27">
        <v>11</v>
      </c>
    </row>
    <row r="304" spans="1:16" x14ac:dyDescent="0.25">
      <c r="A304">
        <v>303</v>
      </c>
      <c r="B304">
        <v>5</v>
      </c>
      <c r="C304">
        <v>303</v>
      </c>
      <c r="D304" s="15" t="s">
        <v>1186</v>
      </c>
      <c r="E304" s="23">
        <v>35</v>
      </c>
      <c r="F304" s="23">
        <v>0</v>
      </c>
      <c r="G304" s="16">
        <v>8.9904200442151812</v>
      </c>
      <c r="H304" s="23">
        <v>100</v>
      </c>
      <c r="I304" s="23">
        <v>5</v>
      </c>
      <c r="J304" s="24">
        <v>0</v>
      </c>
      <c r="K304">
        <v>4</v>
      </c>
      <c r="L304" s="17">
        <v>40909</v>
      </c>
      <c r="M304" s="17">
        <v>40909</v>
      </c>
      <c r="N304" t="s">
        <v>788</v>
      </c>
      <c r="O304" s="17">
        <v>41365</v>
      </c>
      <c r="P304" s="27">
        <v>35</v>
      </c>
    </row>
    <row r="305" spans="1:16" x14ac:dyDescent="0.25">
      <c r="A305">
        <v>304</v>
      </c>
      <c r="B305">
        <v>5</v>
      </c>
      <c r="C305">
        <v>304</v>
      </c>
      <c r="D305" s="15" t="s">
        <v>1747</v>
      </c>
      <c r="E305" s="23">
        <v>20</v>
      </c>
      <c r="F305" s="23">
        <v>0</v>
      </c>
      <c r="G305" s="16">
        <v>15.033161385408992</v>
      </c>
      <c r="H305" s="23">
        <v>100</v>
      </c>
      <c r="I305" s="23">
        <v>5</v>
      </c>
      <c r="J305" s="24">
        <v>0</v>
      </c>
      <c r="K305">
        <v>4</v>
      </c>
      <c r="L305" s="17">
        <v>40909</v>
      </c>
      <c r="M305" s="17">
        <v>40909</v>
      </c>
      <c r="N305" t="s">
        <v>788</v>
      </c>
      <c r="O305" s="17">
        <v>41548</v>
      </c>
      <c r="P305" s="27">
        <v>20</v>
      </c>
    </row>
    <row r="306" spans="1:16" x14ac:dyDescent="0.25">
      <c r="A306">
        <v>305</v>
      </c>
      <c r="B306">
        <v>5</v>
      </c>
      <c r="C306">
        <v>305</v>
      </c>
      <c r="D306" s="15" t="s">
        <v>1187</v>
      </c>
      <c r="E306" s="23">
        <v>17</v>
      </c>
      <c r="F306" s="23">
        <v>0</v>
      </c>
      <c r="G306" s="16">
        <v>15.770081061164333</v>
      </c>
      <c r="H306" s="23">
        <v>100</v>
      </c>
      <c r="I306" s="23">
        <v>5</v>
      </c>
      <c r="J306" s="24">
        <v>0</v>
      </c>
      <c r="K306">
        <v>4</v>
      </c>
      <c r="L306" s="17">
        <v>40909</v>
      </c>
      <c r="M306" s="17">
        <v>40909</v>
      </c>
      <c r="N306" t="s">
        <v>788</v>
      </c>
      <c r="O306" s="17">
        <v>41334</v>
      </c>
      <c r="P306" s="27">
        <v>17</v>
      </c>
    </row>
    <row r="307" spans="1:16" x14ac:dyDescent="0.25">
      <c r="A307">
        <v>306</v>
      </c>
      <c r="B307">
        <v>5</v>
      </c>
      <c r="C307">
        <v>306</v>
      </c>
      <c r="D307" s="15" t="s">
        <v>1188</v>
      </c>
      <c r="E307" s="23">
        <v>33</v>
      </c>
      <c r="F307" s="23">
        <v>0</v>
      </c>
      <c r="G307" s="16">
        <v>75.018422991893885</v>
      </c>
      <c r="H307" s="23">
        <v>100</v>
      </c>
      <c r="I307" s="23">
        <v>5</v>
      </c>
      <c r="J307" s="24">
        <v>0</v>
      </c>
      <c r="K307">
        <v>4</v>
      </c>
      <c r="L307" s="17">
        <v>40909</v>
      </c>
      <c r="M307" s="17">
        <v>40909</v>
      </c>
      <c r="N307" t="s">
        <v>788</v>
      </c>
      <c r="O307" s="17">
        <v>41306</v>
      </c>
      <c r="P307" s="27">
        <v>33</v>
      </c>
    </row>
    <row r="308" spans="1:16" x14ac:dyDescent="0.25">
      <c r="A308">
        <v>307</v>
      </c>
      <c r="B308">
        <v>5</v>
      </c>
      <c r="C308">
        <v>307</v>
      </c>
      <c r="D308" s="15" t="s">
        <v>1189</v>
      </c>
      <c r="E308" s="23">
        <v>78</v>
      </c>
      <c r="F308" s="23">
        <v>0</v>
      </c>
      <c r="G308" s="16">
        <v>6.5585851142225504</v>
      </c>
      <c r="H308" s="23">
        <v>100</v>
      </c>
      <c r="I308" s="23">
        <v>5</v>
      </c>
      <c r="J308" s="24">
        <v>0</v>
      </c>
      <c r="K308">
        <v>4</v>
      </c>
      <c r="L308" s="17">
        <v>40909</v>
      </c>
      <c r="M308" s="17">
        <v>40909</v>
      </c>
      <c r="N308" t="s">
        <v>788</v>
      </c>
      <c r="O308" s="17">
        <v>42095</v>
      </c>
      <c r="P308" s="27">
        <v>78</v>
      </c>
    </row>
    <row r="309" spans="1:16" x14ac:dyDescent="0.25">
      <c r="A309">
        <v>308</v>
      </c>
      <c r="B309">
        <v>5</v>
      </c>
      <c r="C309">
        <v>308</v>
      </c>
      <c r="D309" s="15" t="s">
        <v>1190</v>
      </c>
      <c r="E309" s="23">
        <v>0</v>
      </c>
      <c r="F309" s="23">
        <v>0</v>
      </c>
      <c r="G309" s="16">
        <v>19.970523212969791</v>
      </c>
      <c r="H309" s="23">
        <v>100</v>
      </c>
      <c r="I309" s="23">
        <v>5</v>
      </c>
      <c r="J309" s="24">
        <v>0</v>
      </c>
      <c r="K309">
        <v>4</v>
      </c>
      <c r="L309" s="17">
        <v>40909</v>
      </c>
      <c r="M309" s="17">
        <v>40909</v>
      </c>
      <c r="N309" t="s">
        <v>788</v>
      </c>
      <c r="O309" s="17" t="s">
        <v>1649</v>
      </c>
      <c r="P309" s="27">
        <v>0</v>
      </c>
    </row>
    <row r="310" spans="1:16" x14ac:dyDescent="0.25">
      <c r="A310">
        <v>309</v>
      </c>
      <c r="B310">
        <v>5</v>
      </c>
      <c r="C310">
        <v>309</v>
      </c>
      <c r="D310" s="15" t="s">
        <v>1191</v>
      </c>
      <c r="E310" s="23">
        <v>13</v>
      </c>
      <c r="F310" s="23">
        <v>0</v>
      </c>
      <c r="G310" s="16">
        <v>4.4952100221075906</v>
      </c>
      <c r="H310" s="23">
        <v>100</v>
      </c>
      <c r="I310" s="23">
        <v>5</v>
      </c>
      <c r="J310" s="24">
        <v>0</v>
      </c>
      <c r="K310">
        <v>4</v>
      </c>
      <c r="L310" s="17">
        <v>40909</v>
      </c>
      <c r="M310" s="17">
        <v>40909</v>
      </c>
      <c r="N310" t="s">
        <v>788</v>
      </c>
      <c r="O310" s="17">
        <v>42005</v>
      </c>
      <c r="P310" s="27">
        <v>13</v>
      </c>
    </row>
    <row r="311" spans="1:16" x14ac:dyDescent="0.25">
      <c r="A311">
        <v>310</v>
      </c>
      <c r="B311">
        <v>5</v>
      </c>
      <c r="C311">
        <v>310</v>
      </c>
      <c r="D311" s="15" t="s">
        <v>1192</v>
      </c>
      <c r="E311" s="23">
        <v>24</v>
      </c>
      <c r="F311" s="23">
        <v>0</v>
      </c>
      <c r="G311" s="16">
        <v>13.485630066322774</v>
      </c>
      <c r="H311" s="23">
        <v>100</v>
      </c>
      <c r="I311" s="23">
        <v>5</v>
      </c>
      <c r="J311" s="24">
        <v>0</v>
      </c>
      <c r="K311">
        <v>4</v>
      </c>
      <c r="L311" s="17">
        <v>40909</v>
      </c>
      <c r="M311" s="17">
        <v>40909</v>
      </c>
      <c r="N311" t="s">
        <v>788</v>
      </c>
      <c r="O311" s="17">
        <v>42217</v>
      </c>
      <c r="P311" s="27">
        <v>24</v>
      </c>
    </row>
    <row r="312" spans="1:16" x14ac:dyDescent="0.25">
      <c r="A312">
        <v>311</v>
      </c>
      <c r="B312">
        <v>5</v>
      </c>
      <c r="C312">
        <v>311</v>
      </c>
      <c r="D312" s="15" t="s">
        <v>1193</v>
      </c>
      <c r="E312" s="23">
        <v>31</v>
      </c>
      <c r="F312" s="23">
        <v>0</v>
      </c>
      <c r="G312" s="16">
        <v>23.802505526897569</v>
      </c>
      <c r="H312" s="23">
        <v>100</v>
      </c>
      <c r="I312" s="23">
        <v>5</v>
      </c>
      <c r="J312" s="24">
        <v>0</v>
      </c>
      <c r="K312">
        <v>4</v>
      </c>
      <c r="L312" s="17">
        <v>40909</v>
      </c>
      <c r="M312" s="17">
        <v>40909</v>
      </c>
      <c r="N312" t="s">
        <v>788</v>
      </c>
      <c r="O312" s="17">
        <v>42278</v>
      </c>
      <c r="P312" s="27">
        <v>31</v>
      </c>
    </row>
    <row r="313" spans="1:16" x14ac:dyDescent="0.25">
      <c r="A313">
        <v>312</v>
      </c>
      <c r="B313">
        <v>5</v>
      </c>
      <c r="C313">
        <v>312</v>
      </c>
      <c r="D313" s="15" t="s">
        <v>1194</v>
      </c>
      <c r="E313" s="23">
        <v>0</v>
      </c>
      <c r="F313" s="23">
        <v>0</v>
      </c>
      <c r="G313" s="16">
        <v>9.0714812085482688</v>
      </c>
      <c r="H313" s="23">
        <v>100</v>
      </c>
      <c r="I313" s="23">
        <v>5</v>
      </c>
      <c r="J313" s="24">
        <v>0</v>
      </c>
      <c r="K313">
        <v>4</v>
      </c>
      <c r="L313" s="17">
        <v>40909</v>
      </c>
      <c r="M313" s="17">
        <v>40909</v>
      </c>
      <c r="N313" t="s">
        <v>788</v>
      </c>
      <c r="O313" s="17" t="s">
        <v>1649</v>
      </c>
      <c r="P313" s="27">
        <v>0</v>
      </c>
    </row>
    <row r="314" spans="1:16" x14ac:dyDescent="0.25">
      <c r="A314">
        <v>313</v>
      </c>
      <c r="B314">
        <v>5</v>
      </c>
      <c r="C314">
        <v>313</v>
      </c>
      <c r="D314" s="15" t="s">
        <v>1195</v>
      </c>
      <c r="E314" s="23">
        <v>0</v>
      </c>
      <c r="F314" s="23">
        <v>0</v>
      </c>
      <c r="G314" s="16">
        <v>51.068533529845254</v>
      </c>
      <c r="H314" s="23">
        <v>100</v>
      </c>
      <c r="I314" s="23">
        <v>5</v>
      </c>
      <c r="J314" s="24">
        <v>0</v>
      </c>
      <c r="K314">
        <v>4</v>
      </c>
      <c r="L314" s="17">
        <v>40909</v>
      </c>
      <c r="M314" s="17">
        <v>40909</v>
      </c>
      <c r="N314" t="s">
        <v>788</v>
      </c>
      <c r="O314" s="17" t="s">
        <v>1649</v>
      </c>
      <c r="P314" s="27">
        <v>0</v>
      </c>
    </row>
    <row r="315" spans="1:16" x14ac:dyDescent="0.25">
      <c r="A315">
        <v>314</v>
      </c>
      <c r="B315">
        <v>7</v>
      </c>
      <c r="C315">
        <v>314</v>
      </c>
      <c r="D315" s="15" t="s">
        <v>1196</v>
      </c>
      <c r="E315" s="23">
        <v>28</v>
      </c>
      <c r="F315" s="23">
        <v>0</v>
      </c>
      <c r="G315" s="16">
        <v>55.935000000000016</v>
      </c>
      <c r="H315" s="23">
        <v>100</v>
      </c>
      <c r="I315" s="23">
        <v>5</v>
      </c>
      <c r="J315" s="24">
        <v>0</v>
      </c>
      <c r="K315">
        <v>2</v>
      </c>
      <c r="L315" s="17">
        <v>40909</v>
      </c>
      <c r="M315" s="17">
        <v>40909</v>
      </c>
      <c r="N315" t="s">
        <v>788</v>
      </c>
      <c r="O315" s="17">
        <v>41791</v>
      </c>
      <c r="P315" s="27">
        <v>28</v>
      </c>
    </row>
    <row r="316" spans="1:16" x14ac:dyDescent="0.25">
      <c r="A316">
        <v>315</v>
      </c>
      <c r="B316">
        <v>7</v>
      </c>
      <c r="C316">
        <v>315</v>
      </c>
      <c r="D316" s="15" t="s">
        <v>1197</v>
      </c>
      <c r="E316" s="23">
        <v>20</v>
      </c>
      <c r="F316" s="23">
        <v>0</v>
      </c>
      <c r="G316" s="16">
        <v>45.44100000000001</v>
      </c>
      <c r="H316" s="23">
        <v>100</v>
      </c>
      <c r="I316" s="23">
        <v>5</v>
      </c>
      <c r="J316" s="24">
        <v>0</v>
      </c>
      <c r="K316">
        <v>7</v>
      </c>
      <c r="L316" s="17">
        <v>40909</v>
      </c>
      <c r="M316" s="17">
        <v>40909</v>
      </c>
      <c r="N316" t="s">
        <v>788</v>
      </c>
      <c r="O316" s="17">
        <v>41944</v>
      </c>
      <c r="P316" s="27">
        <v>20</v>
      </c>
    </row>
    <row r="317" spans="1:16" x14ac:dyDescent="0.25">
      <c r="A317">
        <v>316</v>
      </c>
      <c r="B317">
        <v>7</v>
      </c>
      <c r="C317">
        <v>316</v>
      </c>
      <c r="D317" s="15" t="s">
        <v>1198</v>
      </c>
      <c r="E317" s="23">
        <v>2</v>
      </c>
      <c r="F317" s="23">
        <v>0</v>
      </c>
      <c r="G317" s="16">
        <v>170.59900000000002</v>
      </c>
      <c r="H317" s="23">
        <v>100</v>
      </c>
      <c r="I317" s="23">
        <v>5</v>
      </c>
      <c r="J317" s="24">
        <v>0</v>
      </c>
      <c r="K317">
        <v>4</v>
      </c>
      <c r="L317" s="17">
        <v>40909</v>
      </c>
      <c r="M317" s="17">
        <v>40909</v>
      </c>
      <c r="N317" t="s">
        <v>788</v>
      </c>
      <c r="O317" s="17">
        <v>41821</v>
      </c>
      <c r="P317" s="27">
        <v>2</v>
      </c>
    </row>
    <row r="318" spans="1:16" x14ac:dyDescent="0.25">
      <c r="A318">
        <v>317</v>
      </c>
      <c r="B318">
        <v>7</v>
      </c>
      <c r="C318">
        <v>317</v>
      </c>
      <c r="D318" s="15" t="s">
        <v>1199</v>
      </c>
      <c r="E318" s="23">
        <v>3</v>
      </c>
      <c r="F318" s="23">
        <v>0</v>
      </c>
      <c r="G318" s="16">
        <v>91.35499999999999</v>
      </c>
      <c r="H318" s="23">
        <v>100</v>
      </c>
      <c r="I318" s="23">
        <v>5</v>
      </c>
      <c r="J318" s="24">
        <v>0</v>
      </c>
      <c r="K318">
        <v>4</v>
      </c>
      <c r="L318" s="17">
        <v>40909</v>
      </c>
      <c r="M318" s="17">
        <v>40909</v>
      </c>
      <c r="N318" t="s">
        <v>788</v>
      </c>
      <c r="O318" s="17">
        <v>42430</v>
      </c>
      <c r="P318" s="27">
        <v>3</v>
      </c>
    </row>
    <row r="319" spans="1:16" x14ac:dyDescent="0.25">
      <c r="A319">
        <v>318</v>
      </c>
      <c r="B319">
        <v>7</v>
      </c>
      <c r="C319">
        <v>318</v>
      </c>
      <c r="D319" s="15" t="s">
        <v>1200</v>
      </c>
      <c r="E319" s="23">
        <v>41</v>
      </c>
      <c r="F319" s="23">
        <v>0</v>
      </c>
      <c r="G319" s="16">
        <v>47.541999999999994</v>
      </c>
      <c r="H319" s="23">
        <v>100</v>
      </c>
      <c r="I319" s="23">
        <v>5</v>
      </c>
      <c r="J319" s="24">
        <v>0</v>
      </c>
      <c r="K319">
        <v>4</v>
      </c>
      <c r="L319" s="17">
        <v>40909</v>
      </c>
      <c r="M319" s="17">
        <v>40909</v>
      </c>
      <c r="N319" t="s">
        <v>788</v>
      </c>
      <c r="O319" s="17">
        <v>42370</v>
      </c>
      <c r="P319" s="27">
        <v>41</v>
      </c>
    </row>
    <row r="320" spans="1:16" x14ac:dyDescent="0.25">
      <c r="A320">
        <v>319</v>
      </c>
      <c r="B320">
        <v>7</v>
      </c>
      <c r="C320">
        <v>319</v>
      </c>
      <c r="D320" s="15" t="s">
        <v>1201</v>
      </c>
      <c r="E320" s="23">
        <v>2</v>
      </c>
      <c r="F320" s="23">
        <v>0</v>
      </c>
      <c r="G320" s="16">
        <v>130.50400000000002</v>
      </c>
      <c r="H320" s="23">
        <v>100</v>
      </c>
      <c r="I320" s="23">
        <v>5</v>
      </c>
      <c r="J320" s="24">
        <v>0</v>
      </c>
      <c r="K320">
        <v>4</v>
      </c>
      <c r="L320" s="17">
        <v>40909</v>
      </c>
      <c r="M320" s="17">
        <v>40909</v>
      </c>
      <c r="N320" t="s">
        <v>788</v>
      </c>
      <c r="O320" s="17">
        <v>41275</v>
      </c>
      <c r="P320" s="27">
        <v>2</v>
      </c>
    </row>
    <row r="321" spans="1:16" x14ac:dyDescent="0.25">
      <c r="A321">
        <v>320</v>
      </c>
      <c r="B321">
        <v>7</v>
      </c>
      <c r="C321">
        <v>320</v>
      </c>
      <c r="D321" s="15" t="s">
        <v>1202</v>
      </c>
      <c r="E321" s="23">
        <v>0</v>
      </c>
      <c r="F321" s="23">
        <v>0</v>
      </c>
      <c r="G321" s="16">
        <v>0</v>
      </c>
      <c r="H321" s="23">
        <v>100</v>
      </c>
      <c r="I321" s="23">
        <v>5</v>
      </c>
      <c r="J321" s="24">
        <v>0</v>
      </c>
      <c r="K321">
        <v>4</v>
      </c>
      <c r="L321" s="17">
        <v>40909</v>
      </c>
      <c r="M321" s="17">
        <v>40909</v>
      </c>
      <c r="N321" t="s">
        <v>788</v>
      </c>
      <c r="O321" s="17" t="s">
        <v>1649</v>
      </c>
      <c r="P321" s="27">
        <v>0</v>
      </c>
    </row>
    <row r="322" spans="1:16" x14ac:dyDescent="0.25">
      <c r="A322">
        <v>321</v>
      </c>
      <c r="B322">
        <v>7</v>
      </c>
      <c r="C322">
        <v>321</v>
      </c>
      <c r="D322" s="15" t="s">
        <v>1203</v>
      </c>
      <c r="E322" s="23">
        <v>20</v>
      </c>
      <c r="F322" s="23">
        <v>0</v>
      </c>
      <c r="G322" s="16">
        <v>43.813000000000002</v>
      </c>
      <c r="H322" s="23">
        <v>100</v>
      </c>
      <c r="I322" s="23">
        <v>5</v>
      </c>
      <c r="J322" s="24">
        <v>0</v>
      </c>
      <c r="K322">
        <v>4</v>
      </c>
      <c r="L322" s="17">
        <v>40909</v>
      </c>
      <c r="M322" s="17">
        <v>40909</v>
      </c>
      <c r="N322" t="s">
        <v>788</v>
      </c>
      <c r="O322" s="17">
        <v>41609</v>
      </c>
      <c r="P322" s="27">
        <v>20</v>
      </c>
    </row>
    <row r="323" spans="1:16" x14ac:dyDescent="0.25">
      <c r="A323">
        <v>322</v>
      </c>
      <c r="B323">
        <v>7</v>
      </c>
      <c r="C323">
        <v>322</v>
      </c>
      <c r="D323" s="15" t="s">
        <v>1204</v>
      </c>
      <c r="E323" s="23">
        <v>13</v>
      </c>
      <c r="F323" s="23">
        <v>0</v>
      </c>
      <c r="G323" s="16">
        <v>39.160000000000011</v>
      </c>
      <c r="H323" s="23">
        <v>100</v>
      </c>
      <c r="I323" s="23">
        <v>5</v>
      </c>
      <c r="J323" s="24">
        <v>0</v>
      </c>
      <c r="K323">
        <v>4</v>
      </c>
      <c r="L323" s="17">
        <v>40909</v>
      </c>
      <c r="M323" s="17">
        <v>40909</v>
      </c>
      <c r="N323" t="s">
        <v>788</v>
      </c>
      <c r="O323" s="17">
        <v>42401</v>
      </c>
      <c r="P323" s="27">
        <v>13</v>
      </c>
    </row>
    <row r="324" spans="1:16" x14ac:dyDescent="0.25">
      <c r="A324">
        <v>323</v>
      </c>
      <c r="B324">
        <v>7</v>
      </c>
      <c r="C324">
        <v>323</v>
      </c>
      <c r="D324" s="15" t="s">
        <v>1205</v>
      </c>
      <c r="E324" s="23">
        <v>24</v>
      </c>
      <c r="F324" s="23">
        <v>0</v>
      </c>
      <c r="G324" s="16">
        <v>60.829999999999991</v>
      </c>
      <c r="H324" s="23">
        <v>100</v>
      </c>
      <c r="I324" s="23">
        <v>5</v>
      </c>
      <c r="J324" s="24">
        <v>0</v>
      </c>
      <c r="K324">
        <v>4</v>
      </c>
      <c r="L324" s="17">
        <v>40909</v>
      </c>
      <c r="M324" s="17">
        <v>40909</v>
      </c>
      <c r="N324" t="s">
        <v>788</v>
      </c>
      <c r="O324" s="17">
        <v>41944</v>
      </c>
      <c r="P324" s="27">
        <v>24</v>
      </c>
    </row>
    <row r="325" spans="1:16" x14ac:dyDescent="0.25">
      <c r="A325">
        <v>324</v>
      </c>
      <c r="B325">
        <v>7</v>
      </c>
      <c r="C325">
        <v>324</v>
      </c>
      <c r="D325" s="15" t="s">
        <v>1206</v>
      </c>
      <c r="E325" s="23">
        <v>0</v>
      </c>
      <c r="F325" s="23">
        <v>0</v>
      </c>
      <c r="G325" s="16">
        <v>657.20600000000013</v>
      </c>
      <c r="H325" s="23">
        <v>100</v>
      </c>
      <c r="I325" s="23">
        <v>5</v>
      </c>
      <c r="J325" s="24">
        <v>0</v>
      </c>
      <c r="K325">
        <v>1</v>
      </c>
      <c r="L325" s="17">
        <v>40909</v>
      </c>
      <c r="M325" s="17">
        <v>40909</v>
      </c>
      <c r="N325" t="s">
        <v>788</v>
      </c>
      <c r="O325" s="17" t="s">
        <v>1649</v>
      </c>
      <c r="P325" s="27">
        <v>0</v>
      </c>
    </row>
    <row r="326" spans="1:16" x14ac:dyDescent="0.25">
      <c r="A326">
        <v>325</v>
      </c>
      <c r="B326">
        <v>7</v>
      </c>
      <c r="C326">
        <v>325</v>
      </c>
      <c r="D326" s="15" t="s">
        <v>1207</v>
      </c>
      <c r="E326" s="23">
        <v>18</v>
      </c>
      <c r="F326" s="23">
        <v>0</v>
      </c>
      <c r="G326" s="16">
        <v>27.972999999999999</v>
      </c>
      <c r="H326" s="23">
        <v>100</v>
      </c>
      <c r="I326" s="23">
        <v>5</v>
      </c>
      <c r="J326" s="24">
        <v>0</v>
      </c>
      <c r="K326">
        <v>1</v>
      </c>
      <c r="L326" s="17">
        <v>40909</v>
      </c>
      <c r="M326" s="17">
        <v>40909</v>
      </c>
      <c r="N326" t="s">
        <v>788</v>
      </c>
      <c r="O326" s="17">
        <v>41883</v>
      </c>
      <c r="P326" s="27">
        <v>18</v>
      </c>
    </row>
    <row r="327" spans="1:16" x14ac:dyDescent="0.25">
      <c r="A327">
        <v>326</v>
      </c>
      <c r="B327">
        <v>7</v>
      </c>
      <c r="C327">
        <v>326</v>
      </c>
      <c r="D327" s="15" t="s">
        <v>1208</v>
      </c>
      <c r="E327" s="23">
        <v>30</v>
      </c>
      <c r="F327" s="23">
        <v>0</v>
      </c>
      <c r="G327" s="16">
        <v>48.477000000000004</v>
      </c>
      <c r="H327" s="23">
        <v>100</v>
      </c>
      <c r="I327" s="23">
        <v>5</v>
      </c>
      <c r="J327" s="24">
        <v>0</v>
      </c>
      <c r="K327">
        <v>7</v>
      </c>
      <c r="L327" s="17">
        <v>40909</v>
      </c>
      <c r="M327" s="17">
        <v>40909</v>
      </c>
      <c r="N327" t="s">
        <v>788</v>
      </c>
      <c r="O327" s="17">
        <v>41334</v>
      </c>
      <c r="P327" s="27">
        <v>30</v>
      </c>
    </row>
    <row r="328" spans="1:16" x14ac:dyDescent="0.25">
      <c r="A328">
        <v>327</v>
      </c>
      <c r="B328">
        <v>7</v>
      </c>
      <c r="C328">
        <v>327</v>
      </c>
      <c r="D328" s="15" t="s">
        <v>1209</v>
      </c>
      <c r="E328" s="23">
        <v>25</v>
      </c>
      <c r="F328" s="23">
        <v>0</v>
      </c>
      <c r="G328" s="16">
        <v>25.167999999999999</v>
      </c>
      <c r="H328" s="23">
        <v>100</v>
      </c>
      <c r="I328" s="23">
        <v>5</v>
      </c>
      <c r="J328" s="24">
        <v>0</v>
      </c>
      <c r="K328">
        <v>4</v>
      </c>
      <c r="L328" s="17">
        <v>40909</v>
      </c>
      <c r="M328" s="17">
        <v>40909</v>
      </c>
      <c r="N328" t="s">
        <v>788</v>
      </c>
      <c r="O328" s="17">
        <v>41821</v>
      </c>
      <c r="P328" s="27">
        <v>25</v>
      </c>
    </row>
    <row r="329" spans="1:16" x14ac:dyDescent="0.25">
      <c r="A329">
        <v>328</v>
      </c>
      <c r="B329">
        <v>7</v>
      </c>
      <c r="C329">
        <v>328</v>
      </c>
      <c r="D329" s="15" t="s">
        <v>1210</v>
      </c>
      <c r="E329" s="23">
        <v>28</v>
      </c>
      <c r="F329" s="23">
        <v>0</v>
      </c>
      <c r="G329" s="16">
        <v>48.477000000000004</v>
      </c>
      <c r="H329" s="23">
        <v>100</v>
      </c>
      <c r="I329" s="23">
        <v>5</v>
      </c>
      <c r="J329" s="24">
        <v>0</v>
      </c>
      <c r="K329">
        <v>7</v>
      </c>
      <c r="L329" s="17">
        <v>40909</v>
      </c>
      <c r="M329" s="17">
        <v>40909</v>
      </c>
      <c r="N329" t="s">
        <v>788</v>
      </c>
      <c r="O329" s="17">
        <v>41821</v>
      </c>
      <c r="P329" s="27">
        <v>28</v>
      </c>
    </row>
    <row r="330" spans="1:16" x14ac:dyDescent="0.25">
      <c r="A330">
        <v>329</v>
      </c>
      <c r="B330">
        <v>7</v>
      </c>
      <c r="C330">
        <v>329</v>
      </c>
      <c r="D330" s="15" t="s">
        <v>1211</v>
      </c>
      <c r="E330" s="23">
        <v>4</v>
      </c>
      <c r="F330" s="23">
        <v>0</v>
      </c>
      <c r="G330" s="16">
        <v>87.626000000000005</v>
      </c>
      <c r="H330" s="23">
        <v>100</v>
      </c>
      <c r="I330" s="23">
        <v>5</v>
      </c>
      <c r="J330" s="24">
        <v>0</v>
      </c>
      <c r="K330">
        <v>4</v>
      </c>
      <c r="L330" s="17">
        <v>40909</v>
      </c>
      <c r="M330" s="17">
        <v>40909</v>
      </c>
      <c r="N330" t="s">
        <v>788</v>
      </c>
      <c r="O330" s="17">
        <v>41518</v>
      </c>
      <c r="P330" s="27">
        <v>4</v>
      </c>
    </row>
    <row r="331" spans="1:16" x14ac:dyDescent="0.25">
      <c r="A331">
        <v>330</v>
      </c>
      <c r="B331">
        <v>7</v>
      </c>
      <c r="C331">
        <v>330</v>
      </c>
      <c r="D331" s="15" t="s">
        <v>1212</v>
      </c>
      <c r="E331" s="23">
        <v>0</v>
      </c>
      <c r="F331" s="23">
        <v>0</v>
      </c>
      <c r="G331" s="16">
        <v>18.876000000000001</v>
      </c>
      <c r="H331" s="23">
        <v>100</v>
      </c>
      <c r="I331" s="23">
        <v>5</v>
      </c>
      <c r="J331" s="24">
        <v>0</v>
      </c>
      <c r="K331">
        <v>7</v>
      </c>
      <c r="L331" s="17">
        <v>40909</v>
      </c>
      <c r="M331" s="17">
        <v>40909</v>
      </c>
      <c r="N331" t="s">
        <v>788</v>
      </c>
      <c r="O331" s="17" t="s">
        <v>1649</v>
      </c>
      <c r="P331" s="27">
        <v>0</v>
      </c>
    </row>
    <row r="332" spans="1:16" x14ac:dyDescent="0.25">
      <c r="A332">
        <v>331</v>
      </c>
      <c r="B332">
        <v>7</v>
      </c>
      <c r="C332">
        <v>331</v>
      </c>
      <c r="D332" s="15" t="s">
        <v>1213</v>
      </c>
      <c r="E332" s="23">
        <v>0</v>
      </c>
      <c r="F332" s="23">
        <v>0</v>
      </c>
      <c r="G332" s="16">
        <v>0</v>
      </c>
      <c r="H332" s="23">
        <v>100</v>
      </c>
      <c r="I332" s="23">
        <v>5</v>
      </c>
      <c r="J332" s="24">
        <v>0</v>
      </c>
      <c r="K332">
        <v>1</v>
      </c>
      <c r="L332" s="17">
        <v>40909</v>
      </c>
      <c r="M332" s="17">
        <v>40909</v>
      </c>
      <c r="N332" t="s">
        <v>788</v>
      </c>
      <c r="O332" s="17" t="s">
        <v>1649</v>
      </c>
      <c r="P332" s="27">
        <v>0</v>
      </c>
    </row>
    <row r="333" spans="1:16" x14ac:dyDescent="0.25">
      <c r="A333">
        <v>332</v>
      </c>
      <c r="B333">
        <v>7</v>
      </c>
      <c r="C333">
        <v>332</v>
      </c>
      <c r="D333" s="15" t="s">
        <v>1214</v>
      </c>
      <c r="E333" s="23">
        <v>48</v>
      </c>
      <c r="F333" s="23">
        <v>0</v>
      </c>
      <c r="G333" s="16">
        <v>41.018999999999998</v>
      </c>
      <c r="H333" s="23">
        <v>100</v>
      </c>
      <c r="I333" s="23">
        <v>5</v>
      </c>
      <c r="J333" s="24">
        <v>0</v>
      </c>
      <c r="K333">
        <v>4</v>
      </c>
      <c r="L333" s="17">
        <v>40909</v>
      </c>
      <c r="M333" s="17">
        <v>40909</v>
      </c>
      <c r="N333" t="s">
        <v>788</v>
      </c>
      <c r="O333" s="17">
        <v>41579</v>
      </c>
      <c r="P333" s="27">
        <v>48</v>
      </c>
    </row>
    <row r="334" spans="1:16" x14ac:dyDescent="0.25">
      <c r="A334">
        <v>333</v>
      </c>
      <c r="B334">
        <v>7</v>
      </c>
      <c r="C334">
        <v>333</v>
      </c>
      <c r="D334" s="15" t="s">
        <v>1215</v>
      </c>
      <c r="E334" s="23">
        <v>11</v>
      </c>
      <c r="F334" s="23">
        <v>0</v>
      </c>
      <c r="G334" s="16">
        <v>149.16</v>
      </c>
      <c r="H334" s="23">
        <v>100</v>
      </c>
      <c r="I334" s="23">
        <v>5</v>
      </c>
      <c r="J334" s="24">
        <v>0</v>
      </c>
      <c r="K334">
        <v>4</v>
      </c>
      <c r="L334" s="17">
        <v>40909</v>
      </c>
      <c r="M334" s="17">
        <v>40909</v>
      </c>
      <c r="N334" t="s">
        <v>788</v>
      </c>
      <c r="O334" s="17">
        <v>41579</v>
      </c>
      <c r="P334" s="27">
        <v>11</v>
      </c>
    </row>
    <row r="335" spans="1:16" x14ac:dyDescent="0.25">
      <c r="A335">
        <v>334</v>
      </c>
      <c r="B335">
        <v>7</v>
      </c>
      <c r="C335">
        <v>334</v>
      </c>
      <c r="D335" s="15" t="s">
        <v>1216</v>
      </c>
      <c r="E335" s="23">
        <v>15</v>
      </c>
      <c r="F335" s="23">
        <v>0</v>
      </c>
      <c r="G335" s="16">
        <v>23.309000000000001</v>
      </c>
      <c r="H335" s="23">
        <v>100</v>
      </c>
      <c r="I335" s="23">
        <v>5</v>
      </c>
      <c r="J335" s="24">
        <v>0</v>
      </c>
      <c r="K335">
        <v>4</v>
      </c>
      <c r="L335" s="17">
        <v>40909</v>
      </c>
      <c r="M335" s="17">
        <v>40909</v>
      </c>
      <c r="N335" t="s">
        <v>788</v>
      </c>
      <c r="O335" s="17">
        <v>41760</v>
      </c>
      <c r="P335" s="27">
        <v>15</v>
      </c>
    </row>
    <row r="336" spans="1:16" x14ac:dyDescent="0.25">
      <c r="A336">
        <v>335</v>
      </c>
      <c r="B336">
        <v>7</v>
      </c>
      <c r="C336">
        <v>335</v>
      </c>
      <c r="D336" s="15" t="s">
        <v>1217</v>
      </c>
      <c r="E336" s="23">
        <v>0</v>
      </c>
      <c r="F336" s="23">
        <v>0</v>
      </c>
      <c r="G336" s="16">
        <v>26.103000000000002</v>
      </c>
      <c r="H336" s="23">
        <v>100</v>
      </c>
      <c r="I336" s="23">
        <v>5</v>
      </c>
      <c r="J336" s="24">
        <v>0</v>
      </c>
      <c r="K336">
        <v>7</v>
      </c>
      <c r="L336" s="17">
        <v>40909</v>
      </c>
      <c r="M336" s="17">
        <v>40909</v>
      </c>
      <c r="N336" t="s">
        <v>788</v>
      </c>
      <c r="O336" s="17" t="s">
        <v>1649</v>
      </c>
      <c r="P336" s="27">
        <v>0</v>
      </c>
    </row>
    <row r="337" spans="1:16" x14ac:dyDescent="0.25">
      <c r="A337">
        <v>336</v>
      </c>
      <c r="B337">
        <v>7</v>
      </c>
      <c r="C337">
        <v>336</v>
      </c>
      <c r="D337" s="15" t="s">
        <v>1218</v>
      </c>
      <c r="E337" s="23">
        <v>0</v>
      </c>
      <c r="F337" s="23">
        <v>0</v>
      </c>
      <c r="G337" s="16">
        <v>0</v>
      </c>
      <c r="H337" s="23">
        <v>100</v>
      </c>
      <c r="I337" s="23">
        <v>5</v>
      </c>
      <c r="J337" s="24">
        <v>0</v>
      </c>
      <c r="K337">
        <v>4</v>
      </c>
      <c r="L337" s="17">
        <v>40909</v>
      </c>
      <c r="M337" s="17">
        <v>40909</v>
      </c>
      <c r="N337" t="s">
        <v>788</v>
      </c>
      <c r="O337" s="17" t="s">
        <v>1649</v>
      </c>
      <c r="P337" s="27">
        <v>0</v>
      </c>
    </row>
    <row r="338" spans="1:16" x14ac:dyDescent="0.25">
      <c r="A338">
        <v>337</v>
      </c>
      <c r="B338">
        <v>7</v>
      </c>
      <c r="C338">
        <v>337</v>
      </c>
      <c r="D338" s="15" t="s">
        <v>1219</v>
      </c>
      <c r="E338" s="23">
        <v>3</v>
      </c>
      <c r="F338" s="23">
        <v>0</v>
      </c>
      <c r="G338" s="16">
        <v>46.618000000000002</v>
      </c>
      <c r="H338" s="23">
        <v>100</v>
      </c>
      <c r="I338" s="23">
        <v>5</v>
      </c>
      <c r="J338" s="24">
        <v>0</v>
      </c>
      <c r="K338">
        <v>4</v>
      </c>
      <c r="L338" s="17">
        <v>40909</v>
      </c>
      <c r="M338" s="17">
        <v>40909</v>
      </c>
      <c r="N338" t="s">
        <v>788</v>
      </c>
      <c r="O338" s="17">
        <v>41306</v>
      </c>
      <c r="P338" s="27">
        <v>3</v>
      </c>
    </row>
    <row r="339" spans="1:16" x14ac:dyDescent="0.25">
      <c r="A339">
        <v>338</v>
      </c>
      <c r="B339">
        <v>7</v>
      </c>
      <c r="C339">
        <v>338</v>
      </c>
      <c r="D339" s="15" t="s">
        <v>1220</v>
      </c>
      <c r="E339" s="23">
        <v>0</v>
      </c>
      <c r="F339" s="23">
        <v>0</v>
      </c>
      <c r="G339" s="16">
        <v>0</v>
      </c>
      <c r="H339" s="23">
        <v>100</v>
      </c>
      <c r="I339" s="23">
        <v>5</v>
      </c>
      <c r="J339" s="24">
        <v>0</v>
      </c>
      <c r="K339">
        <v>7</v>
      </c>
      <c r="L339" s="17">
        <v>40909</v>
      </c>
      <c r="M339" s="17">
        <v>40909</v>
      </c>
      <c r="N339" t="s">
        <v>788</v>
      </c>
      <c r="O339" s="17" t="s">
        <v>1649</v>
      </c>
      <c r="P339" s="27">
        <v>0</v>
      </c>
    </row>
    <row r="340" spans="1:16" x14ac:dyDescent="0.25">
      <c r="A340">
        <v>339</v>
      </c>
      <c r="B340">
        <v>7</v>
      </c>
      <c r="C340">
        <v>339</v>
      </c>
      <c r="D340" s="15" t="s">
        <v>1221</v>
      </c>
      <c r="E340" s="23">
        <v>0</v>
      </c>
      <c r="F340" s="23">
        <v>0</v>
      </c>
      <c r="G340" s="16">
        <v>58.728999999999999</v>
      </c>
      <c r="H340" s="23">
        <v>100</v>
      </c>
      <c r="I340" s="23">
        <v>5</v>
      </c>
      <c r="J340" s="24">
        <v>0</v>
      </c>
      <c r="K340">
        <v>7</v>
      </c>
      <c r="L340" s="17">
        <v>40909</v>
      </c>
      <c r="M340" s="17">
        <v>40909</v>
      </c>
      <c r="N340" t="s">
        <v>788</v>
      </c>
      <c r="O340" s="17" t="s">
        <v>1649</v>
      </c>
      <c r="P340" s="27">
        <v>0</v>
      </c>
    </row>
    <row r="341" spans="1:16" x14ac:dyDescent="0.25">
      <c r="A341">
        <v>340</v>
      </c>
      <c r="B341">
        <v>7</v>
      </c>
      <c r="C341">
        <v>340</v>
      </c>
      <c r="D341" s="15" t="s">
        <v>1222</v>
      </c>
      <c r="E341" s="23">
        <v>16</v>
      </c>
      <c r="F341" s="23">
        <v>0</v>
      </c>
      <c r="G341" s="16">
        <v>19.580000000000005</v>
      </c>
      <c r="H341" s="23">
        <v>100</v>
      </c>
      <c r="I341" s="23">
        <v>5</v>
      </c>
      <c r="J341" s="24">
        <v>0</v>
      </c>
      <c r="K341">
        <v>4</v>
      </c>
      <c r="L341" s="17">
        <v>40909</v>
      </c>
      <c r="M341" s="17">
        <v>40909</v>
      </c>
      <c r="N341" t="s">
        <v>788</v>
      </c>
      <c r="O341" s="17">
        <v>42095</v>
      </c>
      <c r="P341" s="27">
        <v>16</v>
      </c>
    </row>
    <row r="342" spans="1:16" x14ac:dyDescent="0.25">
      <c r="A342">
        <v>341</v>
      </c>
      <c r="B342">
        <v>7</v>
      </c>
      <c r="C342">
        <v>341</v>
      </c>
      <c r="D342" s="15" t="s">
        <v>1223</v>
      </c>
      <c r="E342" s="23">
        <v>0</v>
      </c>
      <c r="F342" s="23">
        <v>0</v>
      </c>
      <c r="G342" s="16">
        <v>15.850999999999999</v>
      </c>
      <c r="H342" s="23">
        <v>100</v>
      </c>
      <c r="I342" s="23">
        <v>5</v>
      </c>
      <c r="J342" s="24">
        <v>0</v>
      </c>
      <c r="K342">
        <v>4</v>
      </c>
      <c r="L342" s="17">
        <v>40909</v>
      </c>
      <c r="M342" s="17">
        <v>40909</v>
      </c>
      <c r="N342" t="s">
        <v>788</v>
      </c>
      <c r="O342" s="17" t="s">
        <v>1649</v>
      </c>
      <c r="P342" s="27">
        <v>0</v>
      </c>
    </row>
    <row r="343" spans="1:16" x14ac:dyDescent="0.25">
      <c r="A343">
        <v>342</v>
      </c>
      <c r="B343">
        <v>7</v>
      </c>
      <c r="C343">
        <v>342</v>
      </c>
      <c r="D343" s="15" t="s">
        <v>1224</v>
      </c>
      <c r="E343" s="23">
        <v>0</v>
      </c>
      <c r="F343" s="23">
        <v>0</v>
      </c>
      <c r="G343" s="16">
        <v>144.221</v>
      </c>
      <c r="H343" s="23">
        <v>100</v>
      </c>
      <c r="I343" s="23">
        <v>5</v>
      </c>
      <c r="J343" s="24">
        <v>0</v>
      </c>
      <c r="K343">
        <v>4</v>
      </c>
      <c r="L343" s="17">
        <v>40909</v>
      </c>
      <c r="M343" s="17">
        <v>40909</v>
      </c>
      <c r="N343" t="s">
        <v>788</v>
      </c>
      <c r="O343" s="17" t="s">
        <v>1649</v>
      </c>
      <c r="P343" s="27">
        <v>0</v>
      </c>
    </row>
    <row r="344" spans="1:16" x14ac:dyDescent="0.25">
      <c r="A344">
        <v>343</v>
      </c>
      <c r="B344">
        <v>7</v>
      </c>
      <c r="C344">
        <v>343</v>
      </c>
      <c r="D344" s="15" t="s">
        <v>1225</v>
      </c>
      <c r="E344" s="23">
        <v>0</v>
      </c>
      <c r="F344" s="23">
        <v>0</v>
      </c>
      <c r="G344" s="16">
        <v>24.233000000000001</v>
      </c>
      <c r="H344" s="23">
        <v>100</v>
      </c>
      <c r="I344" s="23">
        <v>5</v>
      </c>
      <c r="J344" s="24">
        <v>0</v>
      </c>
      <c r="K344">
        <v>4</v>
      </c>
      <c r="L344" s="17">
        <v>40909</v>
      </c>
      <c r="M344" s="17">
        <v>40909</v>
      </c>
      <c r="N344" t="s">
        <v>788</v>
      </c>
      <c r="O344" s="17" t="s">
        <v>1649</v>
      </c>
      <c r="P344" s="27">
        <v>0</v>
      </c>
    </row>
    <row r="345" spans="1:16" x14ac:dyDescent="0.25">
      <c r="A345">
        <v>344</v>
      </c>
      <c r="B345">
        <v>7</v>
      </c>
      <c r="C345">
        <v>344</v>
      </c>
      <c r="D345" s="15" t="s">
        <v>1226</v>
      </c>
      <c r="E345" s="23">
        <v>14</v>
      </c>
      <c r="F345" s="23">
        <v>0</v>
      </c>
      <c r="G345" s="16">
        <v>27.038</v>
      </c>
      <c r="H345" s="23">
        <v>100</v>
      </c>
      <c r="I345" s="23">
        <v>5</v>
      </c>
      <c r="J345" s="24">
        <v>0</v>
      </c>
      <c r="K345">
        <v>4</v>
      </c>
      <c r="L345" s="17">
        <v>40909</v>
      </c>
      <c r="M345" s="17">
        <v>40909</v>
      </c>
      <c r="N345" t="s">
        <v>788</v>
      </c>
      <c r="O345" s="17">
        <v>42095</v>
      </c>
      <c r="P345" s="27">
        <v>14</v>
      </c>
    </row>
    <row r="346" spans="1:16" x14ac:dyDescent="0.25">
      <c r="A346">
        <v>345</v>
      </c>
      <c r="B346">
        <v>7</v>
      </c>
      <c r="C346">
        <v>345</v>
      </c>
      <c r="D346" s="15" t="s">
        <v>1227</v>
      </c>
      <c r="E346" s="23">
        <v>20</v>
      </c>
      <c r="F346" s="23">
        <v>0</v>
      </c>
      <c r="G346" s="16">
        <v>16.082000000000004</v>
      </c>
      <c r="H346" s="23">
        <v>100</v>
      </c>
      <c r="I346" s="23">
        <v>5</v>
      </c>
      <c r="J346" s="24">
        <v>0</v>
      </c>
      <c r="K346">
        <v>4</v>
      </c>
      <c r="L346" s="17">
        <v>40909</v>
      </c>
      <c r="M346" s="17">
        <v>40909</v>
      </c>
      <c r="N346" t="s">
        <v>788</v>
      </c>
      <c r="O346" s="17">
        <v>42370</v>
      </c>
      <c r="P346" s="27">
        <v>20</v>
      </c>
    </row>
    <row r="347" spans="1:16" x14ac:dyDescent="0.25">
      <c r="A347">
        <v>346</v>
      </c>
      <c r="B347">
        <v>7</v>
      </c>
      <c r="C347">
        <v>346</v>
      </c>
      <c r="D347" s="15" t="s">
        <v>1228</v>
      </c>
      <c r="E347" s="23">
        <v>4</v>
      </c>
      <c r="F347" s="23">
        <v>0</v>
      </c>
      <c r="G347" s="16">
        <v>24.475000000000005</v>
      </c>
      <c r="H347" s="23">
        <v>100</v>
      </c>
      <c r="I347" s="23">
        <v>5</v>
      </c>
      <c r="J347" s="24">
        <v>0</v>
      </c>
      <c r="K347">
        <v>4</v>
      </c>
      <c r="L347" s="17">
        <v>40909</v>
      </c>
      <c r="M347" s="17">
        <v>40909</v>
      </c>
      <c r="N347" t="s">
        <v>788</v>
      </c>
      <c r="O347" s="17">
        <v>41579</v>
      </c>
      <c r="P347" s="27">
        <v>4</v>
      </c>
    </row>
    <row r="348" spans="1:16" x14ac:dyDescent="0.25">
      <c r="A348">
        <v>347</v>
      </c>
      <c r="B348">
        <v>7</v>
      </c>
      <c r="C348">
        <v>347</v>
      </c>
      <c r="D348" s="15" t="s">
        <v>1229</v>
      </c>
      <c r="E348" s="23">
        <v>0</v>
      </c>
      <c r="F348" s="23">
        <v>0</v>
      </c>
      <c r="G348" s="16">
        <v>42.88900000000001</v>
      </c>
      <c r="H348" s="23">
        <v>100</v>
      </c>
      <c r="I348" s="23">
        <v>5</v>
      </c>
      <c r="J348" s="24">
        <v>0</v>
      </c>
      <c r="K348">
        <v>4</v>
      </c>
      <c r="L348" s="17">
        <v>40909</v>
      </c>
      <c r="M348" s="17">
        <v>40909</v>
      </c>
      <c r="N348" t="s">
        <v>788</v>
      </c>
      <c r="O348" s="17" t="s">
        <v>1649</v>
      </c>
      <c r="P348" s="27">
        <v>0</v>
      </c>
    </row>
    <row r="349" spans="1:16" x14ac:dyDescent="0.25">
      <c r="A349">
        <v>348</v>
      </c>
      <c r="B349">
        <v>7</v>
      </c>
      <c r="C349">
        <v>348</v>
      </c>
      <c r="D349" s="15" t="s">
        <v>1230</v>
      </c>
      <c r="E349" s="23">
        <v>18</v>
      </c>
      <c r="F349" s="23">
        <v>0</v>
      </c>
      <c r="G349" s="16">
        <v>135.64099999999999</v>
      </c>
      <c r="H349" s="23">
        <v>100</v>
      </c>
      <c r="I349" s="23">
        <v>5</v>
      </c>
      <c r="J349" s="24">
        <v>0</v>
      </c>
      <c r="K349">
        <v>4</v>
      </c>
      <c r="L349" s="17">
        <v>40909</v>
      </c>
      <c r="M349" s="17">
        <v>40909</v>
      </c>
      <c r="N349" t="s">
        <v>788</v>
      </c>
      <c r="O349" s="17">
        <v>41609</v>
      </c>
      <c r="P349" s="27">
        <v>18</v>
      </c>
    </row>
    <row r="350" spans="1:16" x14ac:dyDescent="0.25">
      <c r="A350">
        <v>349</v>
      </c>
      <c r="B350">
        <v>8</v>
      </c>
      <c r="C350">
        <v>349</v>
      </c>
      <c r="D350" s="15" t="s">
        <v>1231</v>
      </c>
      <c r="E350" s="23">
        <v>82</v>
      </c>
      <c r="F350" s="23">
        <v>0</v>
      </c>
      <c r="G350" s="16">
        <v>70.962297656250016</v>
      </c>
      <c r="H350" s="23">
        <v>100</v>
      </c>
      <c r="I350" s="23">
        <v>5</v>
      </c>
      <c r="J350" s="24">
        <v>0</v>
      </c>
      <c r="K350">
        <v>4</v>
      </c>
      <c r="L350" s="17">
        <v>40909</v>
      </c>
      <c r="M350" s="17">
        <v>40909</v>
      </c>
      <c r="N350" t="s">
        <v>788</v>
      </c>
      <c r="O350" s="17">
        <v>42186</v>
      </c>
      <c r="P350" s="27">
        <v>82</v>
      </c>
    </row>
    <row r="351" spans="1:16" x14ac:dyDescent="0.25">
      <c r="A351">
        <v>350</v>
      </c>
      <c r="B351">
        <v>8</v>
      </c>
      <c r="C351">
        <v>350</v>
      </c>
      <c r="D351" s="15" t="s">
        <v>1232</v>
      </c>
      <c r="E351" s="23">
        <v>13</v>
      </c>
      <c r="F351" s="23">
        <v>0</v>
      </c>
      <c r="G351" s="16">
        <v>19.704480468750003</v>
      </c>
      <c r="H351" s="23">
        <v>100</v>
      </c>
      <c r="I351" s="23">
        <v>5</v>
      </c>
      <c r="J351" s="24">
        <v>0</v>
      </c>
      <c r="K351">
        <v>4</v>
      </c>
      <c r="L351" s="17">
        <v>40909</v>
      </c>
      <c r="M351" s="17">
        <v>40909</v>
      </c>
      <c r="N351" t="s">
        <v>788</v>
      </c>
      <c r="O351" s="17">
        <v>42095</v>
      </c>
      <c r="P351" s="27">
        <v>13</v>
      </c>
    </row>
    <row r="352" spans="1:16" x14ac:dyDescent="0.25">
      <c r="A352">
        <v>351</v>
      </c>
      <c r="B352">
        <v>8</v>
      </c>
      <c r="C352">
        <v>351</v>
      </c>
      <c r="D352" s="15" t="s">
        <v>1233</v>
      </c>
      <c r="E352" s="23">
        <v>25</v>
      </c>
      <c r="F352" s="23">
        <v>0</v>
      </c>
      <c r="G352" s="16">
        <v>133.93289765625002</v>
      </c>
      <c r="H352" s="23">
        <v>100</v>
      </c>
      <c r="I352" s="23">
        <v>5</v>
      </c>
      <c r="J352" s="24">
        <v>0</v>
      </c>
      <c r="K352">
        <v>8</v>
      </c>
      <c r="L352" s="17">
        <v>40909</v>
      </c>
      <c r="M352" s="17">
        <v>40909</v>
      </c>
      <c r="N352" t="s">
        <v>788</v>
      </c>
      <c r="O352" s="17">
        <v>42095</v>
      </c>
      <c r="P352" s="27">
        <v>25</v>
      </c>
    </row>
    <row r="353" spans="1:16" x14ac:dyDescent="0.25">
      <c r="A353">
        <v>352</v>
      </c>
      <c r="B353">
        <v>8</v>
      </c>
      <c r="C353">
        <v>352</v>
      </c>
      <c r="D353" s="15" t="s">
        <v>1234</v>
      </c>
      <c r="E353" s="23">
        <v>3</v>
      </c>
      <c r="F353" s="23">
        <v>0</v>
      </c>
      <c r="G353" s="16">
        <v>35.923387500000011</v>
      </c>
      <c r="H353" s="23">
        <v>100</v>
      </c>
      <c r="I353" s="23">
        <v>5</v>
      </c>
      <c r="J353" s="24">
        <v>0</v>
      </c>
      <c r="K353">
        <v>4</v>
      </c>
      <c r="L353" s="17">
        <v>40909</v>
      </c>
      <c r="M353" s="17">
        <v>40909</v>
      </c>
      <c r="N353" t="s">
        <v>788</v>
      </c>
      <c r="O353" s="17">
        <v>42278</v>
      </c>
      <c r="P353" s="27">
        <v>3</v>
      </c>
    </row>
    <row r="354" spans="1:16" x14ac:dyDescent="0.25">
      <c r="A354">
        <v>353</v>
      </c>
      <c r="B354">
        <v>8</v>
      </c>
      <c r="C354">
        <v>353</v>
      </c>
      <c r="D354" s="15" t="s">
        <v>1235</v>
      </c>
      <c r="E354" s="23">
        <v>0</v>
      </c>
      <c r="F354" s="23">
        <v>0</v>
      </c>
      <c r="G354" s="16">
        <v>4.9457460937500022</v>
      </c>
      <c r="H354" s="23">
        <v>100</v>
      </c>
      <c r="I354" s="23">
        <v>5</v>
      </c>
      <c r="J354" s="24">
        <v>0</v>
      </c>
      <c r="K354">
        <v>4</v>
      </c>
      <c r="L354" s="17">
        <v>40909</v>
      </c>
      <c r="M354" s="17">
        <v>40909</v>
      </c>
      <c r="N354" t="s">
        <v>788</v>
      </c>
      <c r="O354" s="17" t="s">
        <v>1649</v>
      </c>
      <c r="P354" s="27">
        <v>0</v>
      </c>
    </row>
    <row r="355" spans="1:16" x14ac:dyDescent="0.25">
      <c r="A355">
        <v>354</v>
      </c>
      <c r="B355">
        <v>8</v>
      </c>
      <c r="C355">
        <v>354</v>
      </c>
      <c r="D355" s="15" t="s">
        <v>1236</v>
      </c>
      <c r="E355" s="23">
        <v>0</v>
      </c>
      <c r="F355" s="23">
        <v>0</v>
      </c>
      <c r="G355" s="16">
        <v>15.255925781250006</v>
      </c>
      <c r="H355" s="23">
        <v>100</v>
      </c>
      <c r="I355" s="23">
        <v>5</v>
      </c>
      <c r="J355" s="24">
        <v>0</v>
      </c>
      <c r="K355">
        <v>4</v>
      </c>
      <c r="L355" s="17">
        <v>40909</v>
      </c>
      <c r="M355" s="17">
        <v>40909</v>
      </c>
      <c r="N355" t="s">
        <v>788</v>
      </c>
      <c r="O355" s="17" t="s">
        <v>1649</v>
      </c>
      <c r="P355" s="27">
        <v>0</v>
      </c>
    </row>
    <row r="356" spans="1:16" x14ac:dyDescent="0.25">
      <c r="A356">
        <v>355</v>
      </c>
      <c r="B356">
        <v>8</v>
      </c>
      <c r="C356">
        <v>355</v>
      </c>
      <c r="D356" s="15" t="s">
        <v>1237</v>
      </c>
      <c r="E356" s="23">
        <v>0</v>
      </c>
      <c r="F356" s="23">
        <v>0</v>
      </c>
      <c r="G356" s="16">
        <v>64.483108593750003</v>
      </c>
      <c r="H356" s="23">
        <v>100</v>
      </c>
      <c r="I356" s="23">
        <v>5</v>
      </c>
      <c r="J356" s="24">
        <v>0</v>
      </c>
      <c r="K356">
        <v>4</v>
      </c>
      <c r="L356" s="17">
        <v>40909</v>
      </c>
      <c r="M356" s="17">
        <v>40909</v>
      </c>
      <c r="N356" t="s">
        <v>788</v>
      </c>
      <c r="O356" s="17" t="s">
        <v>1649</v>
      </c>
      <c r="P356" s="27">
        <v>0</v>
      </c>
    </row>
    <row r="357" spans="1:16" x14ac:dyDescent="0.25">
      <c r="A357">
        <v>356</v>
      </c>
      <c r="B357">
        <v>8</v>
      </c>
      <c r="C357">
        <v>356</v>
      </c>
      <c r="D357" s="15" t="s">
        <v>1238</v>
      </c>
      <c r="E357" s="23">
        <v>0</v>
      </c>
      <c r="F357" s="23">
        <v>0</v>
      </c>
      <c r="G357" s="16">
        <v>8.7976710937500009</v>
      </c>
      <c r="H357" s="23">
        <v>100</v>
      </c>
      <c r="I357" s="23">
        <v>5</v>
      </c>
      <c r="J357" s="24">
        <v>0</v>
      </c>
      <c r="K357">
        <v>4</v>
      </c>
      <c r="L357" s="17">
        <v>40909</v>
      </c>
      <c r="M357" s="17">
        <v>40909</v>
      </c>
      <c r="N357" t="s">
        <v>788</v>
      </c>
      <c r="O357" s="17" t="s">
        <v>1649</v>
      </c>
      <c r="P357" s="27">
        <v>0</v>
      </c>
    </row>
    <row r="358" spans="1:16" x14ac:dyDescent="0.25">
      <c r="A358">
        <v>357</v>
      </c>
      <c r="B358">
        <v>8</v>
      </c>
      <c r="C358">
        <v>357</v>
      </c>
      <c r="D358" s="15" t="s">
        <v>1239</v>
      </c>
      <c r="E358" s="23">
        <v>7</v>
      </c>
      <c r="F358" s="23">
        <v>0</v>
      </c>
      <c r="G358" s="16">
        <v>125.40737343750003</v>
      </c>
      <c r="H358" s="23">
        <v>100</v>
      </c>
      <c r="I358" s="23">
        <v>5</v>
      </c>
      <c r="J358" s="24">
        <v>0</v>
      </c>
      <c r="K358">
        <v>4</v>
      </c>
      <c r="L358" s="17">
        <v>40909</v>
      </c>
      <c r="M358" s="17">
        <v>40909</v>
      </c>
      <c r="N358" t="s">
        <v>788</v>
      </c>
      <c r="O358" s="17">
        <v>42156</v>
      </c>
      <c r="P358" s="27">
        <v>7</v>
      </c>
    </row>
    <row r="359" spans="1:16" x14ac:dyDescent="0.25">
      <c r="A359">
        <v>358</v>
      </c>
      <c r="B359">
        <v>8</v>
      </c>
      <c r="C359">
        <v>358</v>
      </c>
      <c r="D359" s="15" t="s">
        <v>1240</v>
      </c>
      <c r="E359" s="23">
        <v>0</v>
      </c>
      <c r="F359" s="23">
        <v>0</v>
      </c>
      <c r="G359" s="16">
        <v>15.376298437500004</v>
      </c>
      <c r="H359" s="23">
        <v>100</v>
      </c>
      <c r="I359" s="23">
        <v>5</v>
      </c>
      <c r="J359" s="24">
        <v>0</v>
      </c>
      <c r="K359">
        <v>4</v>
      </c>
      <c r="L359" s="17">
        <v>40909</v>
      </c>
      <c r="M359" s="17">
        <v>40909</v>
      </c>
      <c r="N359" t="s">
        <v>788</v>
      </c>
      <c r="O359" s="17" t="s">
        <v>1649</v>
      </c>
      <c r="P359" s="27">
        <v>0</v>
      </c>
    </row>
    <row r="360" spans="1:16" x14ac:dyDescent="0.25">
      <c r="A360">
        <v>359</v>
      </c>
      <c r="B360">
        <v>8</v>
      </c>
      <c r="C360">
        <v>359</v>
      </c>
      <c r="D360" s="15" t="s">
        <v>1241</v>
      </c>
      <c r="E360" s="23">
        <v>1</v>
      </c>
      <c r="F360" s="23">
        <v>0</v>
      </c>
      <c r="G360" s="16">
        <v>46.997671875000002</v>
      </c>
      <c r="H360" s="23">
        <v>100</v>
      </c>
      <c r="I360" s="23">
        <v>5</v>
      </c>
      <c r="J360" s="24">
        <v>0</v>
      </c>
      <c r="K360">
        <v>2</v>
      </c>
      <c r="L360" s="17">
        <v>40909</v>
      </c>
      <c r="M360" s="17">
        <v>40909</v>
      </c>
      <c r="N360" t="s">
        <v>788</v>
      </c>
      <c r="O360" s="17">
        <v>42005</v>
      </c>
      <c r="P360" s="27">
        <v>1</v>
      </c>
    </row>
    <row r="361" spans="1:16" x14ac:dyDescent="0.25">
      <c r="A361">
        <v>360</v>
      </c>
      <c r="B361">
        <v>8</v>
      </c>
      <c r="C361">
        <v>360</v>
      </c>
      <c r="D361" s="15" t="s">
        <v>1242</v>
      </c>
      <c r="E361" s="23">
        <v>60</v>
      </c>
      <c r="F361" s="23">
        <v>0</v>
      </c>
      <c r="G361" s="16">
        <v>28.313742187500004</v>
      </c>
      <c r="H361" s="23">
        <v>100</v>
      </c>
      <c r="I361" s="23">
        <v>5</v>
      </c>
      <c r="J361" s="24">
        <v>0</v>
      </c>
      <c r="K361">
        <v>4</v>
      </c>
      <c r="L361" s="17">
        <v>40909</v>
      </c>
      <c r="M361" s="17">
        <v>40909</v>
      </c>
      <c r="N361" t="s">
        <v>788</v>
      </c>
      <c r="O361" s="17">
        <v>42309</v>
      </c>
      <c r="P361" s="27">
        <v>60</v>
      </c>
    </row>
    <row r="362" spans="1:16" x14ac:dyDescent="0.25">
      <c r="A362">
        <v>361</v>
      </c>
      <c r="B362">
        <v>8</v>
      </c>
      <c r="C362">
        <v>361</v>
      </c>
      <c r="D362" s="15" t="s">
        <v>1243</v>
      </c>
      <c r="E362" s="23">
        <v>19</v>
      </c>
      <c r="F362" s="23">
        <v>0</v>
      </c>
      <c r="G362" s="16">
        <v>8.1330046875000033</v>
      </c>
      <c r="H362" s="23">
        <v>100</v>
      </c>
      <c r="I362" s="23">
        <v>5</v>
      </c>
      <c r="J362" s="24">
        <v>0</v>
      </c>
      <c r="K362">
        <v>4</v>
      </c>
      <c r="L362" s="17">
        <v>40909</v>
      </c>
      <c r="M362" s="17">
        <v>40909</v>
      </c>
      <c r="N362" t="s">
        <v>788</v>
      </c>
      <c r="O362" s="17">
        <v>42005</v>
      </c>
      <c r="P362" s="27">
        <v>19</v>
      </c>
    </row>
    <row r="363" spans="1:16" x14ac:dyDescent="0.25">
      <c r="A363">
        <v>362</v>
      </c>
      <c r="B363">
        <v>8</v>
      </c>
      <c r="C363">
        <v>362</v>
      </c>
      <c r="D363" s="15" t="s">
        <v>1244</v>
      </c>
      <c r="E363" s="23">
        <v>85</v>
      </c>
      <c r="F363" s="23">
        <v>0</v>
      </c>
      <c r="G363" s="16">
        <v>11.461570312500001</v>
      </c>
      <c r="H363" s="23">
        <v>100</v>
      </c>
      <c r="I363" s="23">
        <v>5</v>
      </c>
      <c r="J363" s="24">
        <v>0</v>
      </c>
      <c r="K363">
        <v>4</v>
      </c>
      <c r="L363" s="17">
        <v>40909</v>
      </c>
      <c r="M363" s="17">
        <v>40909</v>
      </c>
      <c r="N363" t="s">
        <v>788</v>
      </c>
      <c r="O363" s="17">
        <v>42125</v>
      </c>
      <c r="P363" s="27">
        <v>85</v>
      </c>
    </row>
    <row r="364" spans="1:16" x14ac:dyDescent="0.25">
      <c r="A364">
        <v>363</v>
      </c>
      <c r="B364">
        <v>8</v>
      </c>
      <c r="C364">
        <v>363</v>
      </c>
      <c r="D364" s="15" t="s">
        <v>1245</v>
      </c>
      <c r="E364" s="23">
        <v>87</v>
      </c>
      <c r="F364" s="23">
        <v>0</v>
      </c>
      <c r="G364" s="16">
        <v>3.7106179687500003</v>
      </c>
      <c r="H364" s="23">
        <v>100</v>
      </c>
      <c r="I364" s="23">
        <v>5</v>
      </c>
      <c r="J364" s="24">
        <v>0</v>
      </c>
      <c r="K364">
        <v>4</v>
      </c>
      <c r="L364" s="17">
        <v>40909</v>
      </c>
      <c r="M364" s="17">
        <v>40909</v>
      </c>
      <c r="N364" t="s">
        <v>788</v>
      </c>
      <c r="O364" s="17">
        <v>42217</v>
      </c>
      <c r="P364" s="27">
        <v>87</v>
      </c>
    </row>
    <row r="365" spans="1:16" x14ac:dyDescent="0.25">
      <c r="A365">
        <v>364</v>
      </c>
      <c r="B365">
        <v>8</v>
      </c>
      <c r="C365">
        <v>364</v>
      </c>
      <c r="D365" s="15" t="s">
        <v>1246</v>
      </c>
      <c r="E365" s="23">
        <v>50</v>
      </c>
      <c r="F365" s="23">
        <v>0</v>
      </c>
      <c r="G365" s="16">
        <v>24.550788281250004</v>
      </c>
      <c r="H365" s="23">
        <v>100</v>
      </c>
      <c r="I365" s="23">
        <v>5</v>
      </c>
      <c r="J365" s="24">
        <v>0</v>
      </c>
      <c r="K365">
        <v>4</v>
      </c>
      <c r="L365" s="17">
        <v>40909</v>
      </c>
      <c r="M365" s="17">
        <v>40909</v>
      </c>
      <c r="N365" t="s">
        <v>788</v>
      </c>
      <c r="O365" s="17">
        <v>42217</v>
      </c>
      <c r="P365" s="27">
        <v>50</v>
      </c>
    </row>
    <row r="366" spans="1:16" x14ac:dyDescent="0.25">
      <c r="A366">
        <v>365</v>
      </c>
      <c r="B366">
        <v>8</v>
      </c>
      <c r="C366">
        <v>365</v>
      </c>
      <c r="D366" s="15" t="s">
        <v>1247</v>
      </c>
      <c r="E366" s="23">
        <v>6</v>
      </c>
      <c r="F366" s="23">
        <v>0</v>
      </c>
      <c r="G366" s="16">
        <v>7.0862859375000022</v>
      </c>
      <c r="H366" s="23">
        <v>100</v>
      </c>
      <c r="I366" s="23">
        <v>5</v>
      </c>
      <c r="J366" s="24">
        <v>0</v>
      </c>
      <c r="K366">
        <v>4</v>
      </c>
      <c r="L366" s="17">
        <v>40909</v>
      </c>
      <c r="M366" s="17">
        <v>40909</v>
      </c>
      <c r="N366" t="s">
        <v>788</v>
      </c>
      <c r="O366" s="17">
        <v>41852</v>
      </c>
      <c r="P366" s="27">
        <v>6</v>
      </c>
    </row>
    <row r="367" spans="1:16" x14ac:dyDescent="0.25">
      <c r="A367">
        <v>366</v>
      </c>
      <c r="B367">
        <v>8</v>
      </c>
      <c r="C367">
        <v>366</v>
      </c>
      <c r="D367" s="15" t="s">
        <v>1248</v>
      </c>
      <c r="E367" s="23">
        <v>40</v>
      </c>
      <c r="F367" s="23">
        <v>0</v>
      </c>
      <c r="G367" s="16">
        <v>39.063543750000008</v>
      </c>
      <c r="H367" s="23">
        <v>100</v>
      </c>
      <c r="I367" s="23">
        <v>5</v>
      </c>
      <c r="J367" s="24">
        <v>0</v>
      </c>
      <c r="K367">
        <v>4</v>
      </c>
      <c r="L367" s="17">
        <v>40909</v>
      </c>
      <c r="M367" s="17">
        <v>40909</v>
      </c>
      <c r="N367" t="s">
        <v>788</v>
      </c>
      <c r="O367" s="17">
        <v>42309</v>
      </c>
      <c r="P367" s="27">
        <v>40</v>
      </c>
    </row>
    <row r="368" spans="1:16" x14ac:dyDescent="0.25">
      <c r="A368">
        <v>367</v>
      </c>
      <c r="B368">
        <v>8</v>
      </c>
      <c r="C368">
        <v>367</v>
      </c>
      <c r="D368" s="15" t="s">
        <v>1748</v>
      </c>
      <c r="E368" s="23">
        <v>7</v>
      </c>
      <c r="F368" s="23">
        <v>0</v>
      </c>
      <c r="G368" s="16">
        <v>12.15</v>
      </c>
      <c r="H368" s="23">
        <v>100</v>
      </c>
      <c r="I368" s="23">
        <v>5</v>
      </c>
      <c r="J368" s="24">
        <v>0</v>
      </c>
      <c r="K368">
        <v>2</v>
      </c>
      <c r="L368" s="17">
        <v>40909</v>
      </c>
      <c r="M368" s="17">
        <v>40909</v>
      </c>
      <c r="N368" t="s">
        <v>788</v>
      </c>
      <c r="O368" s="17" t="s">
        <v>1649</v>
      </c>
      <c r="P368" s="27">
        <v>7</v>
      </c>
    </row>
    <row r="369" spans="1:16" x14ac:dyDescent="0.25">
      <c r="A369">
        <v>368</v>
      </c>
      <c r="B369">
        <v>8</v>
      </c>
      <c r="C369">
        <v>368</v>
      </c>
      <c r="D369" s="15" t="s">
        <v>1749</v>
      </c>
      <c r="E369" s="23">
        <v>3</v>
      </c>
      <c r="F369" s="23">
        <v>0</v>
      </c>
      <c r="G369" s="16">
        <v>12.15</v>
      </c>
      <c r="H369" s="23">
        <v>100</v>
      </c>
      <c r="I369" s="23">
        <v>5</v>
      </c>
      <c r="J369" s="24">
        <v>0</v>
      </c>
      <c r="K369">
        <v>2</v>
      </c>
      <c r="L369" s="17">
        <v>40909</v>
      </c>
      <c r="M369" s="17">
        <v>40909</v>
      </c>
      <c r="N369" t="s">
        <v>788</v>
      </c>
      <c r="O369" s="17" t="s">
        <v>1649</v>
      </c>
      <c r="P369" s="27">
        <v>3</v>
      </c>
    </row>
    <row r="370" spans="1:16" x14ac:dyDescent="0.25">
      <c r="A370">
        <v>369</v>
      </c>
      <c r="B370">
        <v>8</v>
      </c>
      <c r="C370">
        <v>369</v>
      </c>
      <c r="D370" s="15" t="s">
        <v>1750</v>
      </c>
      <c r="E370" s="23">
        <v>6</v>
      </c>
      <c r="F370" s="23">
        <v>0</v>
      </c>
      <c r="G370" s="16">
        <v>12.15</v>
      </c>
      <c r="H370" s="23">
        <v>100</v>
      </c>
      <c r="I370" s="23">
        <v>5</v>
      </c>
      <c r="J370" s="24">
        <v>0</v>
      </c>
      <c r="K370">
        <v>2</v>
      </c>
      <c r="L370" s="17">
        <v>40909</v>
      </c>
      <c r="M370" s="17">
        <v>40909</v>
      </c>
      <c r="N370" t="s">
        <v>788</v>
      </c>
      <c r="O370" s="17" t="s">
        <v>1649</v>
      </c>
      <c r="P370" s="27">
        <v>6</v>
      </c>
    </row>
    <row r="371" spans="1:16" x14ac:dyDescent="0.25">
      <c r="A371">
        <v>370</v>
      </c>
      <c r="B371">
        <v>8</v>
      </c>
      <c r="C371">
        <v>370</v>
      </c>
      <c r="D371" s="15" t="s">
        <v>1751</v>
      </c>
      <c r="E371" s="23">
        <v>6</v>
      </c>
      <c r="F371" s="23">
        <v>0</v>
      </c>
      <c r="G371" s="16">
        <v>28.25</v>
      </c>
      <c r="H371" s="23">
        <v>100</v>
      </c>
      <c r="I371" s="23">
        <v>5</v>
      </c>
      <c r="J371" s="24">
        <v>0</v>
      </c>
      <c r="K371">
        <v>2</v>
      </c>
      <c r="L371" s="17">
        <v>40909</v>
      </c>
      <c r="M371" s="17">
        <v>40909</v>
      </c>
      <c r="N371" t="s">
        <v>788</v>
      </c>
      <c r="O371" s="17" t="s">
        <v>1649</v>
      </c>
      <c r="P371" s="27">
        <v>6</v>
      </c>
    </row>
    <row r="372" spans="1:16" x14ac:dyDescent="0.25">
      <c r="A372">
        <v>371</v>
      </c>
      <c r="B372">
        <v>8</v>
      </c>
      <c r="C372">
        <v>371</v>
      </c>
      <c r="D372" s="15" t="s">
        <v>1752</v>
      </c>
      <c r="E372" s="23">
        <v>2</v>
      </c>
      <c r="F372" s="23">
        <v>0</v>
      </c>
      <c r="G372" s="16">
        <v>28.25</v>
      </c>
      <c r="H372" s="23">
        <v>100</v>
      </c>
      <c r="I372" s="23">
        <v>5</v>
      </c>
      <c r="J372" s="24">
        <v>0</v>
      </c>
      <c r="K372">
        <v>2</v>
      </c>
      <c r="L372" s="17">
        <v>40909</v>
      </c>
      <c r="M372" s="17">
        <v>40909</v>
      </c>
      <c r="N372" t="s">
        <v>788</v>
      </c>
      <c r="O372" s="17" t="s">
        <v>1649</v>
      </c>
      <c r="P372" s="27">
        <v>2</v>
      </c>
    </row>
    <row r="373" spans="1:16" x14ac:dyDescent="0.25">
      <c r="A373">
        <v>372</v>
      </c>
      <c r="B373">
        <v>8</v>
      </c>
      <c r="C373">
        <v>372</v>
      </c>
      <c r="D373" s="15" t="s">
        <v>1249</v>
      </c>
      <c r="E373" s="23">
        <v>97</v>
      </c>
      <c r="F373" s="23">
        <v>0</v>
      </c>
      <c r="G373" s="16">
        <v>10.2055078125</v>
      </c>
      <c r="H373" s="23">
        <v>100</v>
      </c>
      <c r="I373" s="23">
        <v>5</v>
      </c>
      <c r="J373" s="24">
        <v>0</v>
      </c>
      <c r="K373">
        <v>4</v>
      </c>
      <c r="L373" s="17">
        <v>40909</v>
      </c>
      <c r="M373" s="17">
        <v>40909</v>
      </c>
      <c r="N373" t="s">
        <v>788</v>
      </c>
      <c r="O373" s="17">
        <v>42217</v>
      </c>
      <c r="P373" s="27">
        <v>97</v>
      </c>
    </row>
    <row r="374" spans="1:16" x14ac:dyDescent="0.25">
      <c r="A374">
        <v>373</v>
      </c>
      <c r="B374">
        <v>8</v>
      </c>
      <c r="C374">
        <v>373</v>
      </c>
      <c r="D374" s="15" t="s">
        <v>1250</v>
      </c>
      <c r="E374" s="23">
        <v>97</v>
      </c>
      <c r="F374" s="23">
        <v>0</v>
      </c>
      <c r="G374" s="16">
        <v>25.356761718750011</v>
      </c>
      <c r="H374" s="23">
        <v>100</v>
      </c>
      <c r="I374" s="23">
        <v>5</v>
      </c>
      <c r="J374" s="24">
        <v>0</v>
      </c>
      <c r="K374">
        <v>4</v>
      </c>
      <c r="L374" s="17">
        <v>40909</v>
      </c>
      <c r="M374" s="17">
        <v>40909</v>
      </c>
      <c r="N374" t="s">
        <v>788</v>
      </c>
      <c r="O374" s="17">
        <v>42370</v>
      </c>
      <c r="P374" s="27">
        <v>97</v>
      </c>
    </row>
    <row r="375" spans="1:16" x14ac:dyDescent="0.25">
      <c r="A375">
        <v>374</v>
      </c>
      <c r="B375">
        <v>8</v>
      </c>
      <c r="C375">
        <v>374</v>
      </c>
      <c r="D375" s="15" t="s">
        <v>1251</v>
      </c>
      <c r="E375" s="23">
        <v>99</v>
      </c>
      <c r="F375" s="23">
        <v>0</v>
      </c>
      <c r="G375" s="16">
        <v>49.740075000000019</v>
      </c>
      <c r="H375" s="23">
        <v>100</v>
      </c>
      <c r="I375" s="23">
        <v>5</v>
      </c>
      <c r="J375" s="24">
        <v>0</v>
      </c>
      <c r="K375">
        <v>4</v>
      </c>
      <c r="L375" s="17">
        <v>40909</v>
      </c>
      <c r="M375" s="17">
        <v>40909</v>
      </c>
      <c r="N375" t="s">
        <v>788</v>
      </c>
      <c r="O375" s="17">
        <v>42186</v>
      </c>
      <c r="P375" s="27">
        <v>99</v>
      </c>
    </row>
    <row r="376" spans="1:16" x14ac:dyDescent="0.25">
      <c r="A376">
        <v>375</v>
      </c>
      <c r="B376">
        <v>8</v>
      </c>
      <c r="C376">
        <v>375</v>
      </c>
      <c r="D376" s="15" t="s">
        <v>1252</v>
      </c>
      <c r="E376" s="23">
        <v>6</v>
      </c>
      <c r="F376" s="23">
        <v>0</v>
      </c>
      <c r="G376" s="16">
        <v>74.608333333333334</v>
      </c>
      <c r="H376" s="23">
        <v>100</v>
      </c>
      <c r="I376" s="23">
        <v>5</v>
      </c>
      <c r="J376" s="24">
        <v>0</v>
      </c>
      <c r="K376">
        <v>4</v>
      </c>
      <c r="L376" s="17">
        <v>40909</v>
      </c>
      <c r="M376" s="17">
        <v>40909</v>
      </c>
      <c r="N376" t="s">
        <v>788</v>
      </c>
      <c r="O376" s="17">
        <v>42401</v>
      </c>
      <c r="P376" s="27">
        <v>6</v>
      </c>
    </row>
    <row r="377" spans="1:16" x14ac:dyDescent="0.25">
      <c r="A377">
        <v>376</v>
      </c>
      <c r="B377">
        <v>8</v>
      </c>
      <c r="C377">
        <v>376</v>
      </c>
      <c r="D377" s="15" t="s">
        <v>1253</v>
      </c>
      <c r="E377" s="23">
        <v>95</v>
      </c>
      <c r="F377" s="23">
        <v>0</v>
      </c>
      <c r="G377" s="16">
        <v>8.0388000000000019</v>
      </c>
      <c r="H377" s="23">
        <v>100</v>
      </c>
      <c r="I377" s="23">
        <v>5</v>
      </c>
      <c r="J377" s="24">
        <v>0</v>
      </c>
      <c r="K377">
        <v>4</v>
      </c>
      <c r="L377" s="17">
        <v>40909</v>
      </c>
      <c r="M377" s="17">
        <v>40909</v>
      </c>
      <c r="N377" t="s">
        <v>788</v>
      </c>
      <c r="O377" s="17">
        <v>1015</v>
      </c>
      <c r="P377" s="27">
        <v>95</v>
      </c>
    </row>
    <row r="378" spans="1:16" x14ac:dyDescent="0.25">
      <c r="A378">
        <v>377</v>
      </c>
      <c r="B378">
        <v>8</v>
      </c>
      <c r="C378">
        <v>377</v>
      </c>
      <c r="D378" s="15" t="s">
        <v>1254</v>
      </c>
      <c r="E378" s="23">
        <v>41</v>
      </c>
      <c r="F378" s="23">
        <v>0</v>
      </c>
      <c r="G378" s="16">
        <v>15.350130468750004</v>
      </c>
      <c r="H378" s="23">
        <v>100</v>
      </c>
      <c r="I378" s="23">
        <v>5</v>
      </c>
      <c r="J378" s="24">
        <v>0</v>
      </c>
      <c r="K378">
        <v>4</v>
      </c>
      <c r="L378" s="17">
        <v>40909</v>
      </c>
      <c r="M378" s="17">
        <v>40909</v>
      </c>
      <c r="N378" t="s">
        <v>788</v>
      </c>
      <c r="O378" s="17">
        <v>42370</v>
      </c>
      <c r="P378" s="27">
        <v>41</v>
      </c>
    </row>
    <row r="379" spans="1:16" x14ac:dyDescent="0.25">
      <c r="A379">
        <v>378</v>
      </c>
      <c r="B379">
        <v>8</v>
      </c>
      <c r="C379">
        <v>378</v>
      </c>
      <c r="D379" s="15" t="s">
        <v>1255</v>
      </c>
      <c r="E379" s="23">
        <v>19</v>
      </c>
      <c r="F379" s="23">
        <v>0</v>
      </c>
      <c r="G379" s="16">
        <v>28.120099218750006</v>
      </c>
      <c r="H379" s="23">
        <v>100</v>
      </c>
      <c r="I379" s="23">
        <v>5</v>
      </c>
      <c r="J379" s="24">
        <v>0</v>
      </c>
      <c r="K379">
        <v>4</v>
      </c>
      <c r="L379" s="17">
        <v>40909</v>
      </c>
      <c r="M379" s="17">
        <v>40909</v>
      </c>
      <c r="N379" t="s">
        <v>788</v>
      </c>
      <c r="O379" s="17">
        <v>42370</v>
      </c>
      <c r="P379" s="27">
        <v>19</v>
      </c>
    </row>
    <row r="380" spans="1:16" x14ac:dyDescent="0.25">
      <c r="A380">
        <v>379</v>
      </c>
      <c r="B380">
        <v>8</v>
      </c>
      <c r="C380">
        <v>379</v>
      </c>
      <c r="D380" s="15" t="s">
        <v>1256</v>
      </c>
      <c r="E380" s="23">
        <v>14</v>
      </c>
      <c r="F380" s="23">
        <v>0</v>
      </c>
      <c r="G380" s="16">
        <v>56.737389843750009</v>
      </c>
      <c r="H380" s="23">
        <v>100</v>
      </c>
      <c r="I380" s="23">
        <v>5</v>
      </c>
      <c r="J380" s="24">
        <v>0</v>
      </c>
      <c r="K380">
        <v>4</v>
      </c>
      <c r="L380" s="17">
        <v>40909</v>
      </c>
      <c r="M380" s="17">
        <v>40909</v>
      </c>
      <c r="N380" t="s">
        <v>788</v>
      </c>
      <c r="O380" s="17">
        <v>42370</v>
      </c>
      <c r="P380" s="27">
        <v>14</v>
      </c>
    </row>
    <row r="381" spans="1:16" x14ac:dyDescent="0.25">
      <c r="A381">
        <v>380</v>
      </c>
      <c r="B381">
        <v>8</v>
      </c>
      <c r="C381">
        <v>380</v>
      </c>
      <c r="D381" s="15" t="s">
        <v>1257</v>
      </c>
      <c r="E381" s="23">
        <v>7</v>
      </c>
      <c r="F381" s="23">
        <v>0</v>
      </c>
      <c r="G381" s="16">
        <v>97.899604687500016</v>
      </c>
      <c r="H381" s="23">
        <v>100</v>
      </c>
      <c r="I381" s="23">
        <v>5</v>
      </c>
      <c r="J381" s="24">
        <v>0</v>
      </c>
      <c r="K381">
        <v>4</v>
      </c>
      <c r="L381" s="17">
        <v>40909</v>
      </c>
      <c r="M381" s="17">
        <v>40909</v>
      </c>
      <c r="N381" t="s">
        <v>788</v>
      </c>
      <c r="O381" s="17">
        <v>42248</v>
      </c>
      <c r="P381" s="27">
        <v>7</v>
      </c>
    </row>
    <row r="382" spans="1:16" x14ac:dyDescent="0.25">
      <c r="A382">
        <v>381</v>
      </c>
      <c r="B382">
        <v>8</v>
      </c>
      <c r="C382">
        <v>381</v>
      </c>
      <c r="D382" s="15" t="s">
        <v>1258</v>
      </c>
      <c r="E382" s="23">
        <v>58</v>
      </c>
      <c r="F382" s="23">
        <v>0</v>
      </c>
      <c r="G382" s="16">
        <v>5.8877929687500012</v>
      </c>
      <c r="H382" s="23">
        <v>100</v>
      </c>
      <c r="I382" s="23">
        <v>5</v>
      </c>
      <c r="J382" s="24">
        <v>0</v>
      </c>
      <c r="K382">
        <v>4</v>
      </c>
      <c r="L382" s="17">
        <v>40909</v>
      </c>
      <c r="M382" s="17">
        <v>40909</v>
      </c>
      <c r="N382" t="s">
        <v>788</v>
      </c>
      <c r="O382" s="17">
        <v>42095</v>
      </c>
      <c r="P382" s="27">
        <v>58</v>
      </c>
    </row>
    <row r="383" spans="1:16" x14ac:dyDescent="0.25">
      <c r="A383">
        <v>382</v>
      </c>
      <c r="B383">
        <v>8</v>
      </c>
      <c r="C383">
        <v>382</v>
      </c>
      <c r="D383" s="15" t="s">
        <v>1259</v>
      </c>
      <c r="E383" s="23">
        <v>0</v>
      </c>
      <c r="F383" s="23">
        <v>0</v>
      </c>
      <c r="G383" s="16">
        <v>43.014907031250011</v>
      </c>
      <c r="H383" s="23">
        <v>100</v>
      </c>
      <c r="I383" s="23">
        <v>5</v>
      </c>
      <c r="J383" s="24">
        <v>0</v>
      </c>
      <c r="K383">
        <v>4</v>
      </c>
      <c r="L383" s="17">
        <v>40909</v>
      </c>
      <c r="M383" s="17">
        <v>40909</v>
      </c>
      <c r="N383" t="s">
        <v>788</v>
      </c>
      <c r="O383" s="17" t="s">
        <v>1649</v>
      </c>
      <c r="P383" s="27">
        <v>0</v>
      </c>
    </row>
    <row r="384" spans="1:16" x14ac:dyDescent="0.25">
      <c r="A384">
        <v>383</v>
      </c>
      <c r="B384">
        <v>8</v>
      </c>
      <c r="C384">
        <v>383</v>
      </c>
      <c r="D384" s="15" t="s">
        <v>1753</v>
      </c>
      <c r="E384" s="23">
        <v>1</v>
      </c>
      <c r="F384" s="23">
        <v>0</v>
      </c>
      <c r="G384" s="16">
        <v>7.5</v>
      </c>
      <c r="H384" s="23">
        <v>100</v>
      </c>
      <c r="I384" s="23">
        <v>5</v>
      </c>
      <c r="J384" s="24">
        <v>0</v>
      </c>
      <c r="K384">
        <v>4</v>
      </c>
      <c r="L384" s="17">
        <v>40909</v>
      </c>
      <c r="M384" s="17">
        <v>40909</v>
      </c>
      <c r="N384" t="s">
        <v>788</v>
      </c>
      <c r="O384" s="17">
        <v>41487</v>
      </c>
      <c r="P384" s="27">
        <v>1</v>
      </c>
    </row>
    <row r="385" spans="1:16" x14ac:dyDescent="0.25">
      <c r="A385">
        <v>384</v>
      </c>
      <c r="B385">
        <v>8</v>
      </c>
      <c r="C385">
        <v>384</v>
      </c>
      <c r="D385" s="15" t="s">
        <v>1260</v>
      </c>
      <c r="E385" s="23">
        <v>0</v>
      </c>
      <c r="F385" s="23">
        <v>0</v>
      </c>
      <c r="G385" s="16">
        <v>12.298945312500006</v>
      </c>
      <c r="H385" s="23">
        <v>100</v>
      </c>
      <c r="I385" s="23">
        <v>5</v>
      </c>
      <c r="J385" s="24">
        <v>0</v>
      </c>
      <c r="K385">
        <v>4</v>
      </c>
      <c r="L385" s="17">
        <v>40909</v>
      </c>
      <c r="M385" s="17">
        <v>40909</v>
      </c>
      <c r="N385" t="s">
        <v>788</v>
      </c>
      <c r="O385" s="17" t="s">
        <v>1649</v>
      </c>
      <c r="P385" s="27">
        <v>0</v>
      </c>
    </row>
    <row r="386" spans="1:16" x14ac:dyDescent="0.25">
      <c r="A386">
        <v>385</v>
      </c>
      <c r="B386">
        <v>8</v>
      </c>
      <c r="C386">
        <v>385</v>
      </c>
      <c r="D386" s="15" t="s">
        <v>1261</v>
      </c>
      <c r="E386" s="23">
        <v>6</v>
      </c>
      <c r="F386" s="23">
        <v>0</v>
      </c>
      <c r="G386" s="16">
        <v>86.778217968750013</v>
      </c>
      <c r="H386" s="23">
        <v>100</v>
      </c>
      <c r="I386" s="23">
        <v>5</v>
      </c>
      <c r="J386" s="24">
        <v>0</v>
      </c>
      <c r="K386">
        <v>4</v>
      </c>
      <c r="L386" s="17">
        <v>40909</v>
      </c>
      <c r="M386" s="17">
        <v>40909</v>
      </c>
      <c r="N386" t="s">
        <v>788</v>
      </c>
      <c r="O386" s="17">
        <v>41487</v>
      </c>
      <c r="P386" s="27">
        <v>6</v>
      </c>
    </row>
    <row r="387" spans="1:16" x14ac:dyDescent="0.25">
      <c r="A387">
        <v>386</v>
      </c>
      <c r="B387">
        <v>8</v>
      </c>
      <c r="C387">
        <v>386</v>
      </c>
      <c r="D387" s="15" t="s">
        <v>1262</v>
      </c>
      <c r="E387" s="23">
        <v>0</v>
      </c>
      <c r="F387" s="23">
        <v>0</v>
      </c>
      <c r="G387" s="16">
        <v>23.582573437500006</v>
      </c>
      <c r="H387" s="23">
        <v>100</v>
      </c>
      <c r="I387" s="23">
        <v>5</v>
      </c>
      <c r="J387" s="24">
        <v>0</v>
      </c>
      <c r="K387">
        <v>4</v>
      </c>
      <c r="L387" s="17">
        <v>40909</v>
      </c>
      <c r="M387" s="17">
        <v>40909</v>
      </c>
      <c r="N387" t="s">
        <v>788</v>
      </c>
      <c r="O387" s="17" t="s">
        <v>1649</v>
      </c>
      <c r="P387" s="27">
        <v>0</v>
      </c>
    </row>
    <row r="388" spans="1:16" x14ac:dyDescent="0.25">
      <c r="A388">
        <v>387</v>
      </c>
      <c r="B388">
        <v>8</v>
      </c>
      <c r="C388">
        <v>387</v>
      </c>
      <c r="D388" s="15" t="s">
        <v>1263</v>
      </c>
      <c r="E388" s="23">
        <v>8</v>
      </c>
      <c r="F388" s="23">
        <v>0</v>
      </c>
      <c r="G388" s="16">
        <v>15.282093750000003</v>
      </c>
      <c r="H388" s="23">
        <v>100</v>
      </c>
      <c r="I388" s="23">
        <v>5</v>
      </c>
      <c r="J388" s="24">
        <v>0</v>
      </c>
      <c r="K388">
        <v>7</v>
      </c>
      <c r="L388" s="17">
        <v>40909</v>
      </c>
      <c r="M388" s="17">
        <v>40909</v>
      </c>
      <c r="N388" t="s">
        <v>788</v>
      </c>
      <c r="O388" s="17">
        <v>42125</v>
      </c>
      <c r="P388" s="27">
        <v>8</v>
      </c>
    </row>
    <row r="389" spans="1:16" x14ac:dyDescent="0.25">
      <c r="A389">
        <v>388</v>
      </c>
      <c r="B389">
        <v>8</v>
      </c>
      <c r="C389">
        <v>388</v>
      </c>
      <c r="D389" s="15" t="s">
        <v>1264</v>
      </c>
      <c r="E389" s="23">
        <v>14</v>
      </c>
      <c r="F389" s="23">
        <v>0</v>
      </c>
      <c r="G389" s="16">
        <v>78.257927343750026</v>
      </c>
      <c r="H389" s="23">
        <v>100</v>
      </c>
      <c r="I389" s="23">
        <v>5</v>
      </c>
      <c r="J389" s="24">
        <v>0</v>
      </c>
      <c r="K389">
        <v>2</v>
      </c>
      <c r="L389" s="17">
        <v>40909</v>
      </c>
      <c r="M389" s="17">
        <v>40909</v>
      </c>
      <c r="N389" t="s">
        <v>788</v>
      </c>
      <c r="O389" s="17">
        <v>42370</v>
      </c>
      <c r="P389" s="27">
        <v>14</v>
      </c>
    </row>
    <row r="390" spans="1:16" x14ac:dyDescent="0.25">
      <c r="A390">
        <v>389</v>
      </c>
      <c r="B390">
        <v>8</v>
      </c>
      <c r="C390">
        <v>389</v>
      </c>
      <c r="D390" s="15" t="s">
        <v>1265</v>
      </c>
      <c r="E390" s="23">
        <v>149</v>
      </c>
      <c r="F390" s="23">
        <v>0</v>
      </c>
      <c r="G390" s="16">
        <v>7.0391835937499998</v>
      </c>
      <c r="H390" s="23">
        <v>100</v>
      </c>
      <c r="I390" s="23">
        <v>5</v>
      </c>
      <c r="J390" s="24">
        <v>0</v>
      </c>
      <c r="K390">
        <v>4</v>
      </c>
      <c r="L390" s="17">
        <v>40909</v>
      </c>
      <c r="M390" s="17">
        <v>40909</v>
      </c>
      <c r="N390" t="s">
        <v>788</v>
      </c>
      <c r="O390" s="17">
        <v>42186</v>
      </c>
      <c r="P390" s="27">
        <v>149</v>
      </c>
    </row>
    <row r="391" spans="1:16" x14ac:dyDescent="0.25">
      <c r="A391">
        <v>390</v>
      </c>
      <c r="B391">
        <v>8</v>
      </c>
      <c r="C391">
        <v>390</v>
      </c>
      <c r="D391" s="15" t="s">
        <v>1266</v>
      </c>
      <c r="E391" s="23">
        <v>0</v>
      </c>
      <c r="F391" s="23">
        <v>0</v>
      </c>
      <c r="G391" s="16">
        <v>4.8777093750000011</v>
      </c>
      <c r="H391" s="23">
        <v>100</v>
      </c>
      <c r="I391" s="23">
        <v>5</v>
      </c>
      <c r="J391" s="24">
        <v>0</v>
      </c>
      <c r="K391">
        <v>4</v>
      </c>
      <c r="L391" s="17">
        <v>40909</v>
      </c>
      <c r="M391" s="17">
        <v>40909</v>
      </c>
      <c r="N391" t="s">
        <v>788</v>
      </c>
      <c r="O391" s="17" t="s">
        <v>1649</v>
      </c>
      <c r="P391" s="27">
        <v>0</v>
      </c>
    </row>
    <row r="392" spans="1:16" x14ac:dyDescent="0.25">
      <c r="A392">
        <v>391</v>
      </c>
      <c r="B392">
        <v>8</v>
      </c>
      <c r="C392">
        <v>391</v>
      </c>
      <c r="D392" s="15" t="s">
        <v>1267</v>
      </c>
      <c r="E392" s="23">
        <v>0</v>
      </c>
      <c r="F392" s="23">
        <v>0</v>
      </c>
      <c r="G392" s="16">
        <v>9.0566093750000043</v>
      </c>
      <c r="H392" s="23">
        <v>100</v>
      </c>
      <c r="I392" s="23">
        <v>5</v>
      </c>
      <c r="J392" s="24">
        <v>0</v>
      </c>
      <c r="K392">
        <v>4</v>
      </c>
      <c r="L392" s="17">
        <v>40909</v>
      </c>
      <c r="M392" s="17">
        <v>40909</v>
      </c>
      <c r="N392" t="s">
        <v>788</v>
      </c>
      <c r="O392" s="17" t="s">
        <v>1649</v>
      </c>
      <c r="P392" s="27">
        <v>0</v>
      </c>
    </row>
    <row r="393" spans="1:16" x14ac:dyDescent="0.25">
      <c r="A393">
        <v>392</v>
      </c>
      <c r="B393">
        <v>8</v>
      </c>
      <c r="C393">
        <v>392</v>
      </c>
      <c r="D393" s="15" t="s">
        <v>1268</v>
      </c>
      <c r="E393" s="23">
        <v>0</v>
      </c>
      <c r="F393" s="23">
        <v>0</v>
      </c>
      <c r="G393" s="16">
        <v>12.304178906250003</v>
      </c>
      <c r="H393" s="23">
        <v>100</v>
      </c>
      <c r="I393" s="23">
        <v>5</v>
      </c>
      <c r="J393" s="24">
        <v>0</v>
      </c>
      <c r="K393">
        <v>4</v>
      </c>
      <c r="L393" s="17">
        <v>40909</v>
      </c>
      <c r="M393" s="17">
        <v>40909</v>
      </c>
      <c r="N393" t="s">
        <v>788</v>
      </c>
      <c r="O393" s="17" t="s">
        <v>1649</v>
      </c>
      <c r="P393" s="27">
        <v>0</v>
      </c>
    </row>
    <row r="394" spans="1:16" x14ac:dyDescent="0.25">
      <c r="A394">
        <v>393</v>
      </c>
      <c r="B394">
        <v>8</v>
      </c>
      <c r="C394">
        <v>393</v>
      </c>
      <c r="D394" s="15" t="s">
        <v>1269</v>
      </c>
      <c r="E394" s="23">
        <v>0</v>
      </c>
      <c r="F394" s="23">
        <v>0</v>
      </c>
      <c r="G394" s="16">
        <v>4.9405124999999996</v>
      </c>
      <c r="H394" s="23">
        <v>100</v>
      </c>
      <c r="I394" s="23">
        <v>5</v>
      </c>
      <c r="J394" s="24">
        <v>0</v>
      </c>
      <c r="K394">
        <v>4</v>
      </c>
      <c r="L394" s="17">
        <v>40909</v>
      </c>
      <c r="M394" s="17">
        <v>40909</v>
      </c>
      <c r="N394" t="s">
        <v>788</v>
      </c>
      <c r="O394" s="17" t="s">
        <v>1649</v>
      </c>
      <c r="P394" s="27">
        <v>0</v>
      </c>
    </row>
    <row r="395" spans="1:16" x14ac:dyDescent="0.25">
      <c r="A395">
        <v>394</v>
      </c>
      <c r="B395">
        <v>8</v>
      </c>
      <c r="C395">
        <v>394</v>
      </c>
      <c r="D395" s="15" t="s">
        <v>1270</v>
      </c>
      <c r="E395" s="23">
        <v>0</v>
      </c>
      <c r="F395" s="23">
        <v>0</v>
      </c>
      <c r="G395" s="16">
        <v>25.487601562500007</v>
      </c>
      <c r="H395" s="23">
        <v>100</v>
      </c>
      <c r="I395" s="23">
        <v>5</v>
      </c>
      <c r="J395" s="24">
        <v>0</v>
      </c>
      <c r="K395">
        <v>4</v>
      </c>
      <c r="L395" s="17">
        <v>40909</v>
      </c>
      <c r="M395" s="17">
        <v>40909</v>
      </c>
      <c r="N395" t="s">
        <v>788</v>
      </c>
      <c r="O395" s="17" t="s">
        <v>1649</v>
      </c>
      <c r="P395" s="27">
        <v>0</v>
      </c>
    </row>
    <row r="396" spans="1:16" x14ac:dyDescent="0.25">
      <c r="A396">
        <v>395</v>
      </c>
      <c r="B396">
        <v>8</v>
      </c>
      <c r="C396">
        <v>395</v>
      </c>
      <c r="D396" s="15" t="s">
        <v>1271</v>
      </c>
      <c r="E396" s="23">
        <v>47</v>
      </c>
      <c r="F396" s="23">
        <v>0</v>
      </c>
      <c r="G396" s="16">
        <v>3.794355468750001</v>
      </c>
      <c r="H396" s="23">
        <v>100</v>
      </c>
      <c r="I396" s="23">
        <v>5</v>
      </c>
      <c r="J396" s="24">
        <v>0</v>
      </c>
      <c r="K396">
        <v>4</v>
      </c>
      <c r="L396" s="17">
        <v>40909</v>
      </c>
      <c r="M396" s="17">
        <v>40909</v>
      </c>
      <c r="N396" t="s">
        <v>788</v>
      </c>
      <c r="O396" s="17">
        <v>41760</v>
      </c>
      <c r="P396" s="27">
        <v>47</v>
      </c>
    </row>
    <row r="397" spans="1:16" x14ac:dyDescent="0.25">
      <c r="A397">
        <v>396</v>
      </c>
      <c r="B397">
        <v>8</v>
      </c>
      <c r="C397">
        <v>396</v>
      </c>
      <c r="D397" s="15" t="s">
        <v>1272</v>
      </c>
      <c r="E397" s="23">
        <v>55</v>
      </c>
      <c r="F397" s="23">
        <v>0</v>
      </c>
      <c r="G397" s="16">
        <v>6.1756406250000015</v>
      </c>
      <c r="H397" s="23">
        <v>100</v>
      </c>
      <c r="I397" s="23">
        <v>5</v>
      </c>
      <c r="J397" s="24">
        <v>0</v>
      </c>
      <c r="K397">
        <v>4</v>
      </c>
      <c r="L397" s="17">
        <v>40909</v>
      </c>
      <c r="M397" s="17">
        <v>40909</v>
      </c>
      <c r="N397" t="s">
        <v>788</v>
      </c>
      <c r="O397" s="17">
        <v>42095</v>
      </c>
      <c r="P397" s="27">
        <v>55</v>
      </c>
    </row>
    <row r="398" spans="1:16" x14ac:dyDescent="0.25">
      <c r="A398">
        <v>397</v>
      </c>
      <c r="B398">
        <v>8</v>
      </c>
      <c r="C398">
        <v>397</v>
      </c>
      <c r="D398" s="15" t="s">
        <v>1273</v>
      </c>
      <c r="E398" s="23">
        <v>140</v>
      </c>
      <c r="F398" s="23">
        <v>0</v>
      </c>
      <c r="G398" s="16">
        <v>4.3281820312500008</v>
      </c>
      <c r="H398" s="23">
        <v>100</v>
      </c>
      <c r="I398" s="23">
        <v>5</v>
      </c>
      <c r="J398" s="24">
        <v>0</v>
      </c>
      <c r="K398">
        <v>4</v>
      </c>
      <c r="L398" s="17">
        <v>40909</v>
      </c>
      <c r="M398" s="17">
        <v>40909</v>
      </c>
      <c r="N398" t="s">
        <v>788</v>
      </c>
      <c r="O398" s="17">
        <v>41944</v>
      </c>
      <c r="P398" s="27">
        <v>140</v>
      </c>
    </row>
    <row r="399" spans="1:16" x14ac:dyDescent="0.25">
      <c r="A399">
        <v>398</v>
      </c>
      <c r="B399">
        <v>8</v>
      </c>
      <c r="C399">
        <v>398</v>
      </c>
      <c r="D399" s="15" t="s">
        <v>1274</v>
      </c>
      <c r="E399" s="23">
        <v>28</v>
      </c>
      <c r="F399" s="23">
        <v>0</v>
      </c>
      <c r="G399" s="16">
        <v>26.078997656250007</v>
      </c>
      <c r="H399" s="23">
        <v>100</v>
      </c>
      <c r="I399" s="23">
        <v>5</v>
      </c>
      <c r="J399" s="24">
        <v>0</v>
      </c>
      <c r="K399">
        <v>4</v>
      </c>
      <c r="L399" s="17">
        <v>40909</v>
      </c>
      <c r="M399" s="17">
        <v>40909</v>
      </c>
      <c r="N399" t="s">
        <v>788</v>
      </c>
      <c r="O399" s="17">
        <v>42370</v>
      </c>
      <c r="P399" s="27">
        <v>28</v>
      </c>
    </row>
    <row r="400" spans="1:16" x14ac:dyDescent="0.25">
      <c r="A400">
        <v>399</v>
      </c>
      <c r="B400">
        <v>8</v>
      </c>
      <c r="C400">
        <v>399</v>
      </c>
      <c r="D400" s="15" t="s">
        <v>1275</v>
      </c>
      <c r="E400" s="23">
        <v>26</v>
      </c>
      <c r="F400" s="23">
        <v>0</v>
      </c>
      <c r="G400" s="16">
        <v>7.1700234375000029</v>
      </c>
      <c r="H400" s="23">
        <v>100</v>
      </c>
      <c r="I400" s="23">
        <v>5</v>
      </c>
      <c r="J400" s="24">
        <v>0</v>
      </c>
      <c r="K400">
        <v>4</v>
      </c>
      <c r="L400" s="17">
        <v>40909</v>
      </c>
      <c r="M400" s="17">
        <v>40909</v>
      </c>
      <c r="N400" t="s">
        <v>788</v>
      </c>
      <c r="O400" s="17">
        <v>42186</v>
      </c>
      <c r="P400" s="27">
        <v>26</v>
      </c>
    </row>
    <row r="401" spans="1:16" x14ac:dyDescent="0.25">
      <c r="A401">
        <v>400</v>
      </c>
      <c r="B401">
        <v>8</v>
      </c>
      <c r="C401">
        <v>400</v>
      </c>
      <c r="D401" s="15" t="s">
        <v>1276</v>
      </c>
      <c r="E401" s="23">
        <v>14</v>
      </c>
      <c r="F401" s="23">
        <v>0</v>
      </c>
      <c r="G401" s="16">
        <v>55.397589843750019</v>
      </c>
      <c r="H401" s="23">
        <v>100</v>
      </c>
      <c r="I401" s="23">
        <v>5</v>
      </c>
      <c r="J401" s="24">
        <v>0</v>
      </c>
      <c r="K401">
        <v>4</v>
      </c>
      <c r="L401" s="17">
        <v>40909</v>
      </c>
      <c r="M401" s="17">
        <v>40909</v>
      </c>
      <c r="N401" t="s">
        <v>788</v>
      </c>
      <c r="O401" s="17">
        <v>42309</v>
      </c>
      <c r="P401" s="27">
        <v>14</v>
      </c>
    </row>
    <row r="402" spans="1:16" x14ac:dyDescent="0.25">
      <c r="A402">
        <v>401</v>
      </c>
      <c r="B402">
        <v>8</v>
      </c>
      <c r="C402">
        <v>401</v>
      </c>
      <c r="D402" s="15" t="s">
        <v>1277</v>
      </c>
      <c r="E402" s="23">
        <v>35</v>
      </c>
      <c r="F402" s="23">
        <v>0</v>
      </c>
      <c r="G402" s="16">
        <v>17.276092968750003</v>
      </c>
      <c r="H402" s="23">
        <v>100</v>
      </c>
      <c r="I402" s="23">
        <v>5</v>
      </c>
      <c r="J402" s="24">
        <v>0</v>
      </c>
      <c r="K402">
        <v>4</v>
      </c>
      <c r="L402" s="17">
        <v>40909</v>
      </c>
      <c r="M402" s="17">
        <v>40909</v>
      </c>
      <c r="N402" t="s">
        <v>788</v>
      </c>
      <c r="O402" s="17">
        <v>42278</v>
      </c>
      <c r="P402" s="27">
        <v>35</v>
      </c>
    </row>
    <row r="403" spans="1:16" x14ac:dyDescent="0.25">
      <c r="A403">
        <v>402</v>
      </c>
      <c r="B403">
        <v>8</v>
      </c>
      <c r="C403">
        <v>402</v>
      </c>
      <c r="D403" s="15" t="s">
        <v>1278</v>
      </c>
      <c r="E403" s="23">
        <v>0</v>
      </c>
      <c r="F403" s="23">
        <v>0</v>
      </c>
      <c r="G403" s="16">
        <v>93.74936484375003</v>
      </c>
      <c r="H403" s="23">
        <v>100</v>
      </c>
      <c r="I403" s="23">
        <v>5</v>
      </c>
      <c r="J403" s="24">
        <v>0</v>
      </c>
      <c r="K403">
        <v>4</v>
      </c>
      <c r="L403" s="17">
        <v>40909</v>
      </c>
      <c r="M403" s="17">
        <v>40909</v>
      </c>
      <c r="N403" t="s">
        <v>788</v>
      </c>
      <c r="O403" s="17" t="s">
        <v>1649</v>
      </c>
      <c r="P403" s="27">
        <v>0</v>
      </c>
    </row>
    <row r="404" spans="1:16" x14ac:dyDescent="0.25">
      <c r="A404">
        <v>403</v>
      </c>
      <c r="B404">
        <v>8</v>
      </c>
      <c r="C404">
        <v>403</v>
      </c>
      <c r="D404" s="15" t="s">
        <v>1279</v>
      </c>
      <c r="E404" s="23">
        <v>12</v>
      </c>
      <c r="F404" s="23">
        <v>0</v>
      </c>
      <c r="G404" s="16">
        <v>9.9281273437500026</v>
      </c>
      <c r="H404" s="23">
        <v>100</v>
      </c>
      <c r="I404" s="23">
        <v>5</v>
      </c>
      <c r="J404" s="24">
        <v>0</v>
      </c>
      <c r="K404">
        <v>4</v>
      </c>
      <c r="L404" s="17">
        <v>40909</v>
      </c>
      <c r="M404" s="17">
        <v>40909</v>
      </c>
      <c r="N404" t="s">
        <v>788</v>
      </c>
      <c r="O404" s="17">
        <v>42186</v>
      </c>
      <c r="P404" s="27">
        <v>12</v>
      </c>
    </row>
    <row r="405" spans="1:16" x14ac:dyDescent="0.25">
      <c r="A405">
        <v>404</v>
      </c>
      <c r="B405">
        <v>8</v>
      </c>
      <c r="C405">
        <v>404</v>
      </c>
      <c r="D405" s="15" t="s">
        <v>1280</v>
      </c>
      <c r="E405" s="23">
        <v>20</v>
      </c>
      <c r="F405" s="23">
        <v>0</v>
      </c>
      <c r="G405" s="16">
        <v>19.871955468750006</v>
      </c>
      <c r="H405" s="23">
        <v>100</v>
      </c>
      <c r="I405" s="23">
        <v>5</v>
      </c>
      <c r="J405" s="24">
        <v>0</v>
      </c>
      <c r="K405">
        <v>4</v>
      </c>
      <c r="L405" s="17">
        <v>40909</v>
      </c>
      <c r="M405" s="17">
        <v>40909</v>
      </c>
      <c r="N405" t="s">
        <v>788</v>
      </c>
      <c r="O405" s="17">
        <v>42278</v>
      </c>
      <c r="P405" s="27">
        <v>20</v>
      </c>
    </row>
    <row r="406" spans="1:16" x14ac:dyDescent="0.25">
      <c r="A406">
        <v>405</v>
      </c>
      <c r="B406">
        <v>8</v>
      </c>
      <c r="C406">
        <v>405</v>
      </c>
      <c r="D406" s="15" t="s">
        <v>1281</v>
      </c>
      <c r="E406" s="23">
        <v>6</v>
      </c>
      <c r="F406" s="23">
        <v>0</v>
      </c>
      <c r="G406" s="16">
        <v>33.992191406250008</v>
      </c>
      <c r="H406" s="23">
        <v>100</v>
      </c>
      <c r="I406" s="23">
        <v>5</v>
      </c>
      <c r="J406" s="24">
        <v>0</v>
      </c>
      <c r="K406">
        <v>4</v>
      </c>
      <c r="L406" s="17">
        <v>40909</v>
      </c>
      <c r="M406" s="17">
        <v>40909</v>
      </c>
      <c r="N406" t="s">
        <v>788</v>
      </c>
      <c r="O406" s="17">
        <v>42005</v>
      </c>
      <c r="P406" s="27">
        <v>6</v>
      </c>
    </row>
    <row r="407" spans="1:16" x14ac:dyDescent="0.25">
      <c r="A407">
        <v>406</v>
      </c>
      <c r="B407">
        <v>8</v>
      </c>
      <c r="C407">
        <v>406</v>
      </c>
      <c r="D407" s="15" t="s">
        <v>1282</v>
      </c>
      <c r="E407" s="23">
        <v>71</v>
      </c>
      <c r="F407" s="23">
        <v>0</v>
      </c>
      <c r="G407" s="16">
        <v>34.225000000000001</v>
      </c>
      <c r="H407" s="23">
        <v>100</v>
      </c>
      <c r="I407" s="23">
        <v>5</v>
      </c>
      <c r="J407" s="24">
        <v>0</v>
      </c>
      <c r="K407">
        <v>4</v>
      </c>
      <c r="L407" s="17">
        <v>40909</v>
      </c>
      <c r="M407" s="17">
        <v>40909</v>
      </c>
      <c r="N407" t="s">
        <v>788</v>
      </c>
      <c r="O407" s="17">
        <v>42401</v>
      </c>
      <c r="P407" s="27">
        <v>71</v>
      </c>
    </row>
    <row r="408" spans="1:16" x14ac:dyDescent="0.25">
      <c r="A408">
        <v>407</v>
      </c>
      <c r="B408">
        <v>8</v>
      </c>
      <c r="C408">
        <v>407</v>
      </c>
      <c r="D408" s="15" t="s">
        <v>1283</v>
      </c>
      <c r="E408" s="23">
        <v>0</v>
      </c>
      <c r="F408" s="23">
        <v>0</v>
      </c>
      <c r="G408" s="16">
        <v>22.818468750000005</v>
      </c>
      <c r="H408" s="23">
        <v>100</v>
      </c>
      <c r="I408" s="23">
        <v>5</v>
      </c>
      <c r="J408" s="24">
        <v>0</v>
      </c>
      <c r="K408">
        <v>4</v>
      </c>
      <c r="L408" s="17">
        <v>40909</v>
      </c>
      <c r="M408" s="17">
        <v>40909</v>
      </c>
      <c r="N408" t="s">
        <v>788</v>
      </c>
      <c r="O408" s="17" t="s">
        <v>1649</v>
      </c>
      <c r="P408" s="27">
        <v>0</v>
      </c>
    </row>
    <row r="409" spans="1:16" x14ac:dyDescent="0.25">
      <c r="A409">
        <v>408</v>
      </c>
      <c r="B409">
        <v>8</v>
      </c>
      <c r="C409">
        <v>408</v>
      </c>
      <c r="D409" s="15" t="s">
        <v>1284</v>
      </c>
      <c r="E409" s="23">
        <v>122</v>
      </c>
      <c r="F409" s="23">
        <v>0</v>
      </c>
      <c r="G409" s="16">
        <v>32.181367968750003</v>
      </c>
      <c r="H409" s="23">
        <v>100</v>
      </c>
      <c r="I409" s="23">
        <v>5</v>
      </c>
      <c r="J409" s="24">
        <v>0</v>
      </c>
      <c r="K409">
        <v>4</v>
      </c>
      <c r="L409" s="17">
        <v>40909</v>
      </c>
      <c r="M409" s="17">
        <v>40909</v>
      </c>
      <c r="N409" t="s">
        <v>788</v>
      </c>
      <c r="O409" s="17">
        <v>42309</v>
      </c>
      <c r="P409" s="27">
        <v>122</v>
      </c>
    </row>
    <row r="410" spans="1:16" x14ac:dyDescent="0.25">
      <c r="A410">
        <v>409</v>
      </c>
      <c r="B410">
        <v>8</v>
      </c>
      <c r="C410">
        <v>409</v>
      </c>
      <c r="D410" s="15" t="s">
        <v>1285</v>
      </c>
      <c r="E410" s="23">
        <v>31</v>
      </c>
      <c r="F410" s="23">
        <v>0</v>
      </c>
      <c r="G410" s="16">
        <v>8.5098234375000033</v>
      </c>
      <c r="H410" s="23">
        <v>100</v>
      </c>
      <c r="I410" s="23">
        <v>5</v>
      </c>
      <c r="J410" s="24">
        <v>0</v>
      </c>
      <c r="K410">
        <v>4</v>
      </c>
      <c r="L410" s="17">
        <v>40909</v>
      </c>
      <c r="M410" s="17">
        <v>40909</v>
      </c>
      <c r="N410" t="s">
        <v>788</v>
      </c>
      <c r="O410" s="17">
        <v>42309</v>
      </c>
      <c r="P410" s="27">
        <v>31</v>
      </c>
    </row>
    <row r="411" spans="1:16" x14ac:dyDescent="0.25">
      <c r="A411">
        <v>410</v>
      </c>
      <c r="B411">
        <v>8</v>
      </c>
      <c r="C411">
        <v>410</v>
      </c>
      <c r="D411" s="15" t="s">
        <v>1286</v>
      </c>
      <c r="E411" s="23">
        <v>7</v>
      </c>
      <c r="F411" s="23">
        <v>0</v>
      </c>
      <c r="G411" s="16">
        <v>3.3704343750000008</v>
      </c>
      <c r="H411" s="23">
        <v>100</v>
      </c>
      <c r="I411" s="23">
        <v>5</v>
      </c>
      <c r="J411" s="24">
        <v>0</v>
      </c>
      <c r="K411">
        <v>4</v>
      </c>
      <c r="L411" s="17">
        <v>40909</v>
      </c>
      <c r="M411" s="17">
        <v>40909</v>
      </c>
      <c r="N411" t="s">
        <v>788</v>
      </c>
      <c r="O411" s="17">
        <v>42095</v>
      </c>
      <c r="P411" s="27">
        <v>7</v>
      </c>
    </row>
    <row r="412" spans="1:16" x14ac:dyDescent="0.25">
      <c r="A412">
        <v>411</v>
      </c>
      <c r="B412">
        <v>8</v>
      </c>
      <c r="C412">
        <v>411</v>
      </c>
      <c r="D412" s="15" t="s">
        <v>1287</v>
      </c>
      <c r="E412" s="23">
        <v>65</v>
      </c>
      <c r="F412" s="23">
        <v>0</v>
      </c>
      <c r="G412" s="16">
        <v>5.333032031250001</v>
      </c>
      <c r="H412" s="23">
        <v>100</v>
      </c>
      <c r="I412" s="23">
        <v>5</v>
      </c>
      <c r="J412" s="24">
        <v>0</v>
      </c>
      <c r="K412">
        <v>4</v>
      </c>
      <c r="L412" s="17">
        <v>40909</v>
      </c>
      <c r="M412" s="17">
        <v>40909</v>
      </c>
      <c r="N412" t="s">
        <v>788</v>
      </c>
      <c r="O412" s="17">
        <v>42005</v>
      </c>
      <c r="P412" s="27">
        <v>65</v>
      </c>
    </row>
    <row r="413" spans="1:16" x14ac:dyDescent="0.25">
      <c r="A413">
        <v>412</v>
      </c>
      <c r="B413">
        <v>8</v>
      </c>
      <c r="C413">
        <v>412</v>
      </c>
      <c r="D413" s="15" t="s">
        <v>1288</v>
      </c>
      <c r="E413" s="23">
        <v>37</v>
      </c>
      <c r="F413" s="23">
        <v>0</v>
      </c>
      <c r="G413" s="16">
        <v>18.4117828125</v>
      </c>
      <c r="H413" s="23">
        <v>100</v>
      </c>
      <c r="I413" s="23">
        <v>5</v>
      </c>
      <c r="J413" s="24">
        <v>0</v>
      </c>
      <c r="K413">
        <v>4</v>
      </c>
      <c r="L413" s="17">
        <v>40909</v>
      </c>
      <c r="M413" s="17">
        <v>40909</v>
      </c>
      <c r="N413" t="s">
        <v>788</v>
      </c>
      <c r="O413" s="17">
        <v>42370</v>
      </c>
      <c r="P413" s="27">
        <v>37</v>
      </c>
    </row>
    <row r="414" spans="1:16" x14ac:dyDescent="0.25">
      <c r="A414">
        <v>413</v>
      </c>
      <c r="B414">
        <v>8</v>
      </c>
      <c r="C414">
        <v>413</v>
      </c>
      <c r="D414" s="15" t="s">
        <v>1289</v>
      </c>
      <c r="E414" s="23">
        <v>28</v>
      </c>
      <c r="F414" s="23">
        <v>0</v>
      </c>
      <c r="G414" s="16">
        <v>42.810796875000008</v>
      </c>
      <c r="H414" s="23">
        <v>100</v>
      </c>
      <c r="I414" s="23">
        <v>5</v>
      </c>
      <c r="J414" s="24">
        <v>0</v>
      </c>
      <c r="K414">
        <v>4</v>
      </c>
      <c r="L414" s="17">
        <v>40909</v>
      </c>
      <c r="M414" s="17">
        <v>40909</v>
      </c>
      <c r="N414" t="s">
        <v>788</v>
      </c>
      <c r="O414" s="17">
        <v>42217</v>
      </c>
      <c r="P414" s="27">
        <v>28</v>
      </c>
    </row>
    <row r="415" spans="1:16" x14ac:dyDescent="0.25">
      <c r="A415">
        <v>414</v>
      </c>
      <c r="B415">
        <v>8</v>
      </c>
      <c r="C415">
        <v>414</v>
      </c>
      <c r="D415" s="15" t="s">
        <v>1290</v>
      </c>
      <c r="E415" s="23">
        <v>25</v>
      </c>
      <c r="F415" s="23">
        <v>0</v>
      </c>
      <c r="G415" s="16">
        <v>10.132237500000002</v>
      </c>
      <c r="H415" s="23">
        <v>100</v>
      </c>
      <c r="I415" s="23">
        <v>5</v>
      </c>
      <c r="J415" s="24">
        <v>0</v>
      </c>
      <c r="K415">
        <v>4</v>
      </c>
      <c r="L415" s="17">
        <v>40909</v>
      </c>
      <c r="M415" s="17">
        <v>40909</v>
      </c>
      <c r="N415" t="s">
        <v>788</v>
      </c>
      <c r="O415" s="17">
        <v>42370</v>
      </c>
      <c r="P415" s="27">
        <v>25</v>
      </c>
    </row>
    <row r="416" spans="1:16" x14ac:dyDescent="0.25">
      <c r="A416">
        <v>415</v>
      </c>
      <c r="B416">
        <v>8</v>
      </c>
      <c r="C416">
        <v>415</v>
      </c>
      <c r="D416" s="15" t="s">
        <v>1291</v>
      </c>
      <c r="E416" s="23">
        <v>14</v>
      </c>
      <c r="F416" s="23">
        <v>0</v>
      </c>
      <c r="G416" s="16">
        <v>78.718483593750022</v>
      </c>
      <c r="H416" s="23">
        <v>100</v>
      </c>
      <c r="I416" s="23">
        <v>5</v>
      </c>
      <c r="J416" s="24">
        <v>0</v>
      </c>
      <c r="K416">
        <v>4</v>
      </c>
      <c r="L416" s="17">
        <v>40909</v>
      </c>
      <c r="M416" s="17">
        <v>40909</v>
      </c>
      <c r="N416" t="s">
        <v>788</v>
      </c>
      <c r="O416" s="17">
        <v>42309</v>
      </c>
      <c r="P416" s="27">
        <v>14</v>
      </c>
    </row>
    <row r="417" spans="1:16" x14ac:dyDescent="0.25">
      <c r="A417">
        <v>416</v>
      </c>
      <c r="B417">
        <v>8</v>
      </c>
      <c r="C417">
        <v>416</v>
      </c>
      <c r="D417" s="15" t="s">
        <v>1292</v>
      </c>
      <c r="E417" s="23">
        <v>0</v>
      </c>
      <c r="F417" s="23">
        <v>0</v>
      </c>
      <c r="G417" s="16">
        <v>29.261022656250002</v>
      </c>
      <c r="H417" s="23">
        <v>100</v>
      </c>
      <c r="I417" s="23">
        <v>5</v>
      </c>
      <c r="J417" s="24">
        <v>0</v>
      </c>
      <c r="K417">
        <v>4</v>
      </c>
      <c r="L417" s="17">
        <v>40909</v>
      </c>
      <c r="M417" s="17">
        <v>40909</v>
      </c>
      <c r="N417" t="s">
        <v>788</v>
      </c>
      <c r="O417" s="17" t="s">
        <v>1649</v>
      </c>
      <c r="P417" s="27">
        <v>0</v>
      </c>
    </row>
    <row r="418" spans="1:16" x14ac:dyDescent="0.25">
      <c r="A418">
        <v>417</v>
      </c>
      <c r="B418">
        <v>8</v>
      </c>
      <c r="C418">
        <v>417</v>
      </c>
      <c r="D418" s="15" t="s">
        <v>1293</v>
      </c>
      <c r="E418" s="23">
        <v>0</v>
      </c>
      <c r="F418" s="23">
        <v>0</v>
      </c>
      <c r="G418" s="16">
        <v>31.166050781250004</v>
      </c>
      <c r="H418" s="23">
        <v>100</v>
      </c>
      <c r="I418" s="23">
        <v>5</v>
      </c>
      <c r="J418" s="24">
        <v>0</v>
      </c>
      <c r="K418">
        <v>4</v>
      </c>
      <c r="L418" s="17">
        <v>40909</v>
      </c>
      <c r="M418" s="17">
        <v>40909</v>
      </c>
      <c r="N418" t="s">
        <v>788</v>
      </c>
      <c r="O418" s="17" t="s">
        <v>1649</v>
      </c>
      <c r="P418" s="27">
        <v>0</v>
      </c>
    </row>
    <row r="419" spans="1:16" x14ac:dyDescent="0.25">
      <c r="A419">
        <v>418</v>
      </c>
      <c r="B419">
        <v>8</v>
      </c>
      <c r="C419">
        <v>418</v>
      </c>
      <c r="D419" s="15" t="s">
        <v>1294</v>
      </c>
      <c r="E419" s="23">
        <v>69</v>
      </c>
      <c r="F419" s="23">
        <v>0</v>
      </c>
      <c r="G419" s="16">
        <v>6.6152625000000018</v>
      </c>
      <c r="H419" s="23">
        <v>100</v>
      </c>
      <c r="I419" s="23">
        <v>5</v>
      </c>
      <c r="J419" s="24">
        <v>0</v>
      </c>
      <c r="K419">
        <v>7</v>
      </c>
      <c r="L419" s="17">
        <v>40909</v>
      </c>
      <c r="M419" s="17">
        <v>40909</v>
      </c>
      <c r="N419" t="s">
        <v>788</v>
      </c>
      <c r="O419" s="17">
        <v>41518</v>
      </c>
      <c r="P419" s="27">
        <v>69</v>
      </c>
    </row>
    <row r="420" spans="1:16" x14ac:dyDescent="0.25">
      <c r="A420">
        <v>419</v>
      </c>
      <c r="B420">
        <v>8</v>
      </c>
      <c r="C420">
        <v>419</v>
      </c>
      <c r="D420" s="15" t="s">
        <v>1295</v>
      </c>
      <c r="E420" s="23">
        <v>81</v>
      </c>
      <c r="F420" s="23">
        <v>0</v>
      </c>
      <c r="G420" s="16">
        <v>9.9752296875000006</v>
      </c>
      <c r="H420" s="23">
        <v>100</v>
      </c>
      <c r="I420" s="23">
        <v>5</v>
      </c>
      <c r="J420" s="24">
        <v>0</v>
      </c>
      <c r="K420">
        <v>4</v>
      </c>
      <c r="L420" s="17">
        <v>40909</v>
      </c>
      <c r="M420" s="17">
        <v>40909</v>
      </c>
      <c r="N420" t="s">
        <v>788</v>
      </c>
      <c r="O420" s="17">
        <v>42278</v>
      </c>
      <c r="P420" s="27">
        <v>81</v>
      </c>
    </row>
    <row r="421" spans="1:16" x14ac:dyDescent="0.25">
      <c r="A421">
        <v>420</v>
      </c>
      <c r="B421">
        <v>8</v>
      </c>
      <c r="C421">
        <v>420</v>
      </c>
      <c r="D421" s="15" t="s">
        <v>1296</v>
      </c>
      <c r="E421" s="23">
        <v>62</v>
      </c>
      <c r="F421" s="23">
        <v>0</v>
      </c>
      <c r="G421" s="16">
        <v>22.441666666666666</v>
      </c>
      <c r="H421" s="23">
        <v>100</v>
      </c>
      <c r="I421" s="23">
        <v>5</v>
      </c>
      <c r="J421" s="24">
        <v>0</v>
      </c>
      <c r="K421">
        <v>4</v>
      </c>
      <c r="L421" s="17">
        <v>40909</v>
      </c>
      <c r="M421" s="17">
        <v>40909</v>
      </c>
      <c r="N421" t="s">
        <v>788</v>
      </c>
      <c r="O421" s="17">
        <v>42309</v>
      </c>
      <c r="P421" s="27">
        <v>62</v>
      </c>
    </row>
    <row r="422" spans="1:16" x14ac:dyDescent="0.25">
      <c r="A422">
        <v>421</v>
      </c>
      <c r="B422">
        <v>8</v>
      </c>
      <c r="C422">
        <v>421</v>
      </c>
      <c r="D422" s="15" t="s">
        <v>1754</v>
      </c>
      <c r="E422" s="23">
        <v>16</v>
      </c>
      <c r="F422" s="23">
        <v>0</v>
      </c>
      <c r="G422" s="16">
        <v>7.0583333333333345</v>
      </c>
      <c r="H422" s="23">
        <v>100</v>
      </c>
      <c r="I422" s="23">
        <v>5</v>
      </c>
      <c r="J422" s="24">
        <v>0</v>
      </c>
      <c r="K422">
        <v>8</v>
      </c>
      <c r="L422" s="17">
        <v>40909</v>
      </c>
      <c r="M422" s="17">
        <v>40909</v>
      </c>
      <c r="N422" t="s">
        <v>788</v>
      </c>
      <c r="O422" s="17" t="s">
        <v>1649</v>
      </c>
      <c r="P422" s="27">
        <v>16</v>
      </c>
    </row>
    <row r="423" spans="1:16" x14ac:dyDescent="0.25">
      <c r="A423">
        <v>422</v>
      </c>
      <c r="B423">
        <v>8</v>
      </c>
      <c r="C423">
        <v>422</v>
      </c>
      <c r="D423" s="15" t="s">
        <v>1755</v>
      </c>
      <c r="E423" s="23">
        <v>0</v>
      </c>
      <c r="F423" s="23">
        <v>0</v>
      </c>
      <c r="G423" s="16">
        <v>7.0583333333333345</v>
      </c>
      <c r="H423" s="23">
        <v>100</v>
      </c>
      <c r="I423" s="23">
        <v>5</v>
      </c>
      <c r="J423" s="24">
        <v>0</v>
      </c>
      <c r="K423">
        <v>8</v>
      </c>
      <c r="L423" s="17">
        <v>40909</v>
      </c>
      <c r="M423" s="17">
        <v>40909</v>
      </c>
      <c r="N423" t="s">
        <v>788</v>
      </c>
      <c r="O423" s="17" t="s">
        <v>1649</v>
      </c>
      <c r="P423" s="27">
        <v>0</v>
      </c>
    </row>
    <row r="424" spans="1:16" x14ac:dyDescent="0.25">
      <c r="A424">
        <v>423</v>
      </c>
      <c r="B424">
        <v>8</v>
      </c>
      <c r="C424">
        <v>423</v>
      </c>
      <c r="D424" s="15" t="s">
        <v>1297</v>
      </c>
      <c r="E424" s="23">
        <v>6</v>
      </c>
      <c r="F424" s="23">
        <v>0</v>
      </c>
      <c r="G424" s="16">
        <v>18.971777343750006</v>
      </c>
      <c r="H424" s="23">
        <v>100</v>
      </c>
      <c r="I424" s="23">
        <v>5</v>
      </c>
      <c r="J424" s="24">
        <v>0</v>
      </c>
      <c r="K424">
        <v>4</v>
      </c>
      <c r="L424" s="17">
        <v>40909</v>
      </c>
      <c r="M424" s="17">
        <v>40909</v>
      </c>
      <c r="N424" t="s">
        <v>788</v>
      </c>
      <c r="O424" s="17">
        <v>42278</v>
      </c>
      <c r="P424" s="27">
        <v>6</v>
      </c>
    </row>
    <row r="425" spans="1:16" x14ac:dyDescent="0.25">
      <c r="A425">
        <v>424</v>
      </c>
      <c r="B425">
        <v>8</v>
      </c>
      <c r="C425">
        <v>424</v>
      </c>
      <c r="D425" s="15" t="s">
        <v>1298</v>
      </c>
      <c r="E425" s="23">
        <v>61</v>
      </c>
      <c r="F425" s="23">
        <v>0</v>
      </c>
      <c r="G425" s="16">
        <v>6.05526796875</v>
      </c>
      <c r="H425" s="23">
        <v>100</v>
      </c>
      <c r="I425" s="23">
        <v>5</v>
      </c>
      <c r="J425" s="24">
        <v>0</v>
      </c>
      <c r="K425">
        <v>4</v>
      </c>
      <c r="L425" s="17">
        <v>40909</v>
      </c>
      <c r="M425" s="17">
        <v>40909</v>
      </c>
      <c r="N425" t="s">
        <v>788</v>
      </c>
      <c r="O425" s="17">
        <v>42309</v>
      </c>
      <c r="P425" s="27">
        <v>61</v>
      </c>
    </row>
    <row r="426" spans="1:16" x14ac:dyDescent="0.25">
      <c r="A426">
        <v>425</v>
      </c>
      <c r="B426">
        <v>8</v>
      </c>
      <c r="C426">
        <v>425</v>
      </c>
      <c r="D426" s="15" t="s">
        <v>1299</v>
      </c>
      <c r="E426" s="23">
        <v>1</v>
      </c>
      <c r="F426" s="23">
        <v>0</v>
      </c>
      <c r="G426" s="16">
        <v>42.674723437500013</v>
      </c>
      <c r="H426" s="23">
        <v>100</v>
      </c>
      <c r="I426" s="23">
        <v>5</v>
      </c>
      <c r="J426" s="24">
        <v>0</v>
      </c>
      <c r="K426">
        <v>4</v>
      </c>
      <c r="L426" s="17">
        <v>40909</v>
      </c>
      <c r="M426" s="17">
        <v>40909</v>
      </c>
      <c r="N426" t="s">
        <v>788</v>
      </c>
      <c r="O426" s="17">
        <v>42309</v>
      </c>
      <c r="P426" s="27">
        <v>1</v>
      </c>
    </row>
    <row r="427" spans="1:16" x14ac:dyDescent="0.25">
      <c r="A427">
        <v>426</v>
      </c>
      <c r="B427">
        <v>8</v>
      </c>
      <c r="C427">
        <v>426</v>
      </c>
      <c r="D427" s="15" t="s">
        <v>1300</v>
      </c>
      <c r="E427" s="23">
        <v>0</v>
      </c>
      <c r="F427" s="23">
        <v>0</v>
      </c>
      <c r="G427" s="16">
        <v>64.00833333333334</v>
      </c>
      <c r="H427" s="23">
        <v>100</v>
      </c>
      <c r="I427" s="23">
        <v>5</v>
      </c>
      <c r="J427" s="24">
        <v>0</v>
      </c>
      <c r="K427">
        <v>4</v>
      </c>
      <c r="L427" s="17">
        <v>40909</v>
      </c>
      <c r="M427" s="17">
        <v>40909</v>
      </c>
      <c r="N427" t="s">
        <v>788</v>
      </c>
      <c r="O427" s="17" t="s">
        <v>1649</v>
      </c>
      <c r="P427" s="27">
        <v>0</v>
      </c>
    </row>
    <row r="428" spans="1:16" x14ac:dyDescent="0.25">
      <c r="A428">
        <v>427</v>
      </c>
      <c r="B428">
        <v>8</v>
      </c>
      <c r="C428">
        <v>427</v>
      </c>
      <c r="D428" s="15" t="s">
        <v>1301</v>
      </c>
      <c r="E428" s="23">
        <v>0</v>
      </c>
      <c r="F428" s="23">
        <v>0</v>
      </c>
      <c r="G428" s="16">
        <v>6.5943281250000014</v>
      </c>
      <c r="H428" s="23">
        <v>100</v>
      </c>
      <c r="I428" s="23">
        <v>5</v>
      </c>
      <c r="J428" s="24">
        <v>0</v>
      </c>
      <c r="K428">
        <v>4</v>
      </c>
      <c r="L428" s="17">
        <v>40909</v>
      </c>
      <c r="M428" s="17">
        <v>40909</v>
      </c>
      <c r="N428" t="s">
        <v>788</v>
      </c>
      <c r="O428" s="17" t="s">
        <v>1649</v>
      </c>
      <c r="P428" s="27">
        <v>0</v>
      </c>
    </row>
    <row r="429" spans="1:16" x14ac:dyDescent="0.25">
      <c r="A429">
        <v>428</v>
      </c>
      <c r="B429">
        <v>8</v>
      </c>
      <c r="C429">
        <v>428</v>
      </c>
      <c r="D429" s="15" t="s">
        <v>1302</v>
      </c>
      <c r="E429" s="23">
        <v>392</v>
      </c>
      <c r="F429" s="23">
        <v>0</v>
      </c>
      <c r="G429" s="16">
        <v>13.8166875</v>
      </c>
      <c r="H429" s="23">
        <v>100</v>
      </c>
      <c r="I429" s="23">
        <v>5</v>
      </c>
      <c r="J429" s="24">
        <v>0</v>
      </c>
      <c r="K429">
        <v>4</v>
      </c>
      <c r="L429" s="17">
        <v>40909</v>
      </c>
      <c r="M429" s="17">
        <v>40909</v>
      </c>
      <c r="N429" t="s">
        <v>788</v>
      </c>
      <c r="O429" s="17">
        <v>42370</v>
      </c>
      <c r="P429" s="27">
        <v>392</v>
      </c>
    </row>
    <row r="430" spans="1:16" x14ac:dyDescent="0.25">
      <c r="A430">
        <v>429</v>
      </c>
      <c r="B430">
        <v>8</v>
      </c>
      <c r="C430">
        <v>429</v>
      </c>
      <c r="D430" s="15" t="s">
        <v>1303</v>
      </c>
      <c r="E430" s="23">
        <v>0</v>
      </c>
      <c r="F430" s="23">
        <v>0</v>
      </c>
      <c r="G430" s="16">
        <v>30.758333333333333</v>
      </c>
      <c r="H430" s="23">
        <v>100</v>
      </c>
      <c r="I430" s="23">
        <v>5</v>
      </c>
      <c r="J430" s="24">
        <v>0</v>
      </c>
      <c r="K430">
        <v>4</v>
      </c>
      <c r="L430" s="17">
        <v>40909</v>
      </c>
      <c r="M430" s="17">
        <v>40909</v>
      </c>
      <c r="N430" t="s">
        <v>788</v>
      </c>
      <c r="O430" s="17" t="s">
        <v>1649</v>
      </c>
      <c r="P430" s="27">
        <v>0</v>
      </c>
    </row>
    <row r="431" spans="1:16" x14ac:dyDescent="0.25">
      <c r="A431">
        <v>430</v>
      </c>
      <c r="B431">
        <v>8</v>
      </c>
      <c r="C431">
        <v>430</v>
      </c>
      <c r="D431" s="15" t="s">
        <v>1304</v>
      </c>
      <c r="E431" s="23">
        <v>25</v>
      </c>
      <c r="F431" s="23">
        <v>0</v>
      </c>
      <c r="G431" s="16">
        <v>10.252610156250002</v>
      </c>
      <c r="H431" s="23">
        <v>100</v>
      </c>
      <c r="I431" s="23">
        <v>5</v>
      </c>
      <c r="J431" s="24">
        <v>0</v>
      </c>
      <c r="K431">
        <v>4</v>
      </c>
      <c r="L431" s="17">
        <v>40909</v>
      </c>
      <c r="M431" s="17">
        <v>40909</v>
      </c>
      <c r="N431" t="s">
        <v>788</v>
      </c>
      <c r="O431" s="17">
        <v>42156</v>
      </c>
      <c r="P431" s="27">
        <v>25</v>
      </c>
    </row>
    <row r="432" spans="1:16" x14ac:dyDescent="0.25">
      <c r="A432">
        <v>431</v>
      </c>
      <c r="B432">
        <v>8</v>
      </c>
      <c r="C432">
        <v>431</v>
      </c>
      <c r="D432" s="15" t="s">
        <v>1305</v>
      </c>
      <c r="E432" s="23">
        <v>181</v>
      </c>
      <c r="F432" s="23">
        <v>0</v>
      </c>
      <c r="G432" s="16">
        <v>3.7877025953389838</v>
      </c>
      <c r="H432" s="23">
        <v>100</v>
      </c>
      <c r="I432" s="23">
        <v>5</v>
      </c>
      <c r="J432" s="24">
        <v>0</v>
      </c>
      <c r="K432">
        <v>4</v>
      </c>
      <c r="L432" s="17">
        <v>40909</v>
      </c>
      <c r="M432" s="17">
        <v>40909</v>
      </c>
      <c r="N432" t="s">
        <v>788</v>
      </c>
      <c r="O432" s="17">
        <v>42095</v>
      </c>
      <c r="P432" s="27">
        <v>181</v>
      </c>
    </row>
    <row r="433" spans="1:16" x14ac:dyDescent="0.25">
      <c r="A433">
        <v>432</v>
      </c>
      <c r="B433">
        <v>8</v>
      </c>
      <c r="C433">
        <v>432</v>
      </c>
      <c r="D433" s="15" t="s">
        <v>1306</v>
      </c>
      <c r="E433" s="23">
        <v>8</v>
      </c>
      <c r="F433" s="23">
        <v>0</v>
      </c>
      <c r="G433" s="16">
        <v>69.863242968750029</v>
      </c>
      <c r="H433" s="23">
        <v>100</v>
      </c>
      <c r="I433" s="23">
        <v>5</v>
      </c>
      <c r="J433" s="24">
        <v>0</v>
      </c>
      <c r="K433">
        <v>4</v>
      </c>
      <c r="L433" s="17">
        <v>40909</v>
      </c>
      <c r="M433" s="17">
        <v>40909</v>
      </c>
      <c r="N433" t="s">
        <v>788</v>
      </c>
      <c r="O433" s="17">
        <v>42248</v>
      </c>
      <c r="P433" s="27">
        <v>8</v>
      </c>
    </row>
    <row r="434" spans="1:16" x14ac:dyDescent="0.25">
      <c r="A434">
        <v>433</v>
      </c>
      <c r="B434">
        <v>8</v>
      </c>
      <c r="C434">
        <v>433</v>
      </c>
      <c r="D434" s="15" t="s">
        <v>1307</v>
      </c>
      <c r="E434" s="23">
        <v>0</v>
      </c>
      <c r="F434" s="23">
        <v>0</v>
      </c>
      <c r="G434" s="16">
        <v>16.082833593750006</v>
      </c>
      <c r="H434" s="23">
        <v>100</v>
      </c>
      <c r="I434" s="23">
        <v>5</v>
      </c>
      <c r="J434" s="24">
        <v>0</v>
      </c>
      <c r="K434">
        <v>4</v>
      </c>
      <c r="L434" s="17">
        <v>40909</v>
      </c>
      <c r="M434" s="17">
        <v>40909</v>
      </c>
      <c r="N434" t="s">
        <v>788</v>
      </c>
      <c r="O434" s="17" t="s">
        <v>1649</v>
      </c>
      <c r="P434" s="27">
        <v>0</v>
      </c>
    </row>
    <row r="435" spans="1:16" x14ac:dyDescent="0.25">
      <c r="A435">
        <v>434</v>
      </c>
      <c r="B435">
        <v>8</v>
      </c>
      <c r="C435">
        <v>434</v>
      </c>
      <c r="D435" s="15" t="s">
        <v>1308</v>
      </c>
      <c r="E435" s="23">
        <v>17</v>
      </c>
      <c r="F435" s="23">
        <v>0</v>
      </c>
      <c r="G435" s="16">
        <v>8.5987945312500003</v>
      </c>
      <c r="H435" s="23">
        <v>100</v>
      </c>
      <c r="I435" s="23">
        <v>5</v>
      </c>
      <c r="J435" s="24">
        <v>0</v>
      </c>
      <c r="K435">
        <v>4</v>
      </c>
      <c r="L435" s="17">
        <v>40909</v>
      </c>
      <c r="M435" s="17">
        <v>40909</v>
      </c>
      <c r="N435" t="s">
        <v>788</v>
      </c>
      <c r="O435" s="17">
        <v>42064</v>
      </c>
      <c r="P435" s="27">
        <v>17</v>
      </c>
    </row>
    <row r="436" spans="1:16" x14ac:dyDescent="0.25">
      <c r="A436">
        <v>435</v>
      </c>
      <c r="B436">
        <v>8</v>
      </c>
      <c r="C436">
        <v>435</v>
      </c>
      <c r="D436" s="15" t="s">
        <v>1309</v>
      </c>
      <c r="E436" s="23">
        <v>18</v>
      </c>
      <c r="F436" s="23">
        <v>0</v>
      </c>
      <c r="G436" s="16">
        <v>21.473435156250002</v>
      </c>
      <c r="H436" s="23">
        <v>100</v>
      </c>
      <c r="I436" s="23">
        <v>5</v>
      </c>
      <c r="J436" s="24">
        <v>0</v>
      </c>
      <c r="K436">
        <v>4</v>
      </c>
      <c r="L436" s="17">
        <v>40909</v>
      </c>
      <c r="M436" s="17">
        <v>40909</v>
      </c>
      <c r="N436" t="s">
        <v>788</v>
      </c>
      <c r="O436" s="17">
        <v>42186</v>
      </c>
      <c r="P436" s="27">
        <v>18</v>
      </c>
    </row>
    <row r="437" spans="1:16" x14ac:dyDescent="0.25">
      <c r="A437">
        <v>436</v>
      </c>
      <c r="B437">
        <v>8</v>
      </c>
      <c r="C437">
        <v>436</v>
      </c>
      <c r="D437" s="15" t="s">
        <v>1310</v>
      </c>
      <c r="E437" s="23">
        <v>10</v>
      </c>
      <c r="F437" s="23">
        <v>0</v>
      </c>
      <c r="G437" s="16">
        <v>9.1587890625000021</v>
      </c>
      <c r="H437" s="23">
        <v>100</v>
      </c>
      <c r="I437" s="23">
        <v>5</v>
      </c>
      <c r="J437" s="24">
        <v>0</v>
      </c>
      <c r="K437">
        <v>4</v>
      </c>
      <c r="L437" s="17">
        <v>40909</v>
      </c>
      <c r="M437" s="17">
        <v>40909</v>
      </c>
      <c r="N437" t="s">
        <v>788</v>
      </c>
      <c r="O437" s="17">
        <v>41548</v>
      </c>
      <c r="P437" s="27">
        <v>10</v>
      </c>
    </row>
    <row r="438" spans="1:16" x14ac:dyDescent="0.25">
      <c r="A438">
        <v>437</v>
      </c>
      <c r="B438">
        <v>8</v>
      </c>
      <c r="C438">
        <v>437</v>
      </c>
      <c r="D438" s="15" t="s">
        <v>1311</v>
      </c>
      <c r="E438" s="23">
        <v>7</v>
      </c>
      <c r="F438" s="23">
        <v>0</v>
      </c>
      <c r="G438" s="16">
        <v>43.590602343750014</v>
      </c>
      <c r="H438" s="23">
        <v>100</v>
      </c>
      <c r="I438" s="23">
        <v>5</v>
      </c>
      <c r="J438" s="24">
        <v>0</v>
      </c>
      <c r="K438">
        <v>4</v>
      </c>
      <c r="L438" s="17">
        <v>40909</v>
      </c>
      <c r="M438" s="17">
        <v>40909</v>
      </c>
      <c r="N438" t="s">
        <v>788</v>
      </c>
      <c r="O438" s="17">
        <v>42036</v>
      </c>
      <c r="P438" s="27">
        <v>7</v>
      </c>
    </row>
    <row r="439" spans="1:16" x14ac:dyDescent="0.25">
      <c r="A439">
        <v>438</v>
      </c>
      <c r="B439">
        <v>8</v>
      </c>
      <c r="C439">
        <v>438</v>
      </c>
      <c r="D439" s="15" t="s">
        <v>1312</v>
      </c>
      <c r="E439" s="23">
        <v>52</v>
      </c>
      <c r="F439" s="23">
        <v>0</v>
      </c>
      <c r="G439" s="16">
        <v>12.471653906250003</v>
      </c>
      <c r="H439" s="23">
        <v>100</v>
      </c>
      <c r="I439" s="23">
        <v>5</v>
      </c>
      <c r="J439" s="24">
        <v>0</v>
      </c>
      <c r="K439">
        <v>4</v>
      </c>
      <c r="L439" s="17">
        <v>40909</v>
      </c>
      <c r="M439" s="17">
        <v>40909</v>
      </c>
      <c r="N439" t="s">
        <v>788</v>
      </c>
      <c r="O439" s="17">
        <v>42064</v>
      </c>
      <c r="P439" s="27">
        <v>52</v>
      </c>
    </row>
    <row r="440" spans="1:16" x14ac:dyDescent="0.25">
      <c r="A440">
        <v>439</v>
      </c>
      <c r="B440">
        <v>8</v>
      </c>
      <c r="C440">
        <v>439</v>
      </c>
      <c r="D440" s="15" t="s">
        <v>1313</v>
      </c>
      <c r="E440" s="23">
        <v>0</v>
      </c>
      <c r="F440" s="23">
        <v>0</v>
      </c>
      <c r="G440" s="16">
        <v>2.8627757812499999</v>
      </c>
      <c r="H440" s="23">
        <v>100</v>
      </c>
      <c r="I440" s="23">
        <v>5</v>
      </c>
      <c r="J440" s="24">
        <v>0</v>
      </c>
      <c r="K440">
        <v>4</v>
      </c>
      <c r="L440" s="17">
        <v>40909</v>
      </c>
      <c r="M440" s="17">
        <v>40909</v>
      </c>
      <c r="N440" t="s">
        <v>788</v>
      </c>
      <c r="O440" s="17" t="s">
        <v>1649</v>
      </c>
      <c r="P440" s="27">
        <v>0</v>
      </c>
    </row>
    <row r="441" spans="1:16" x14ac:dyDescent="0.25">
      <c r="A441">
        <v>440</v>
      </c>
      <c r="B441">
        <v>8</v>
      </c>
      <c r="C441">
        <v>440</v>
      </c>
      <c r="D441" s="15" t="s">
        <v>1314</v>
      </c>
      <c r="E441" s="23">
        <v>30</v>
      </c>
      <c r="F441" s="23">
        <v>0</v>
      </c>
      <c r="G441" s="16">
        <v>15.758350781250007</v>
      </c>
      <c r="H441" s="23">
        <v>100</v>
      </c>
      <c r="I441" s="23">
        <v>5</v>
      </c>
      <c r="J441" s="24">
        <v>0</v>
      </c>
      <c r="K441">
        <v>4</v>
      </c>
      <c r="L441" s="17">
        <v>40909</v>
      </c>
      <c r="M441" s="17">
        <v>40909</v>
      </c>
      <c r="N441" t="s">
        <v>788</v>
      </c>
      <c r="O441" s="17">
        <v>42186</v>
      </c>
      <c r="P441" s="27">
        <v>30</v>
      </c>
    </row>
    <row r="442" spans="1:16" x14ac:dyDescent="0.25">
      <c r="A442">
        <v>441</v>
      </c>
      <c r="B442">
        <v>8</v>
      </c>
      <c r="C442">
        <v>441</v>
      </c>
      <c r="D442" s="15" t="s">
        <v>1315</v>
      </c>
      <c r="E442" s="23">
        <v>44</v>
      </c>
      <c r="F442" s="23">
        <v>0</v>
      </c>
      <c r="G442" s="16">
        <v>4.3805179687499995</v>
      </c>
      <c r="H442" s="23">
        <v>100</v>
      </c>
      <c r="I442" s="23">
        <v>5</v>
      </c>
      <c r="J442" s="24">
        <v>0</v>
      </c>
      <c r="K442">
        <v>4</v>
      </c>
      <c r="L442" s="17">
        <v>40909</v>
      </c>
      <c r="M442" s="17">
        <v>40909</v>
      </c>
      <c r="N442" t="s">
        <v>788</v>
      </c>
      <c r="O442" s="17">
        <v>42095</v>
      </c>
      <c r="P442" s="27">
        <v>44</v>
      </c>
    </row>
    <row r="443" spans="1:16" x14ac:dyDescent="0.25">
      <c r="A443">
        <v>442</v>
      </c>
      <c r="B443">
        <v>8</v>
      </c>
      <c r="C443">
        <v>442</v>
      </c>
      <c r="D443" s="15" t="s">
        <v>1316</v>
      </c>
      <c r="E443" s="23">
        <v>4</v>
      </c>
      <c r="F443" s="23">
        <v>0</v>
      </c>
      <c r="G443" s="16">
        <v>37.50916640625001</v>
      </c>
      <c r="H443" s="23">
        <v>100</v>
      </c>
      <c r="I443" s="23">
        <v>5</v>
      </c>
      <c r="J443" s="24">
        <v>0</v>
      </c>
      <c r="K443">
        <v>4</v>
      </c>
      <c r="L443" s="17">
        <v>40909</v>
      </c>
      <c r="M443" s="17">
        <v>40909</v>
      </c>
      <c r="N443" t="s">
        <v>788</v>
      </c>
      <c r="O443" s="17">
        <v>42248</v>
      </c>
      <c r="P443" s="27">
        <v>4</v>
      </c>
    </row>
    <row r="444" spans="1:16" x14ac:dyDescent="0.25">
      <c r="A444">
        <v>443</v>
      </c>
      <c r="B444">
        <v>8</v>
      </c>
      <c r="C444">
        <v>443</v>
      </c>
      <c r="D444" s="15" t="s">
        <v>1317</v>
      </c>
      <c r="E444" s="23">
        <v>30</v>
      </c>
      <c r="F444" s="23">
        <v>0</v>
      </c>
      <c r="G444" s="16">
        <v>8.6772984375000011</v>
      </c>
      <c r="H444" s="23">
        <v>100</v>
      </c>
      <c r="I444" s="23">
        <v>5</v>
      </c>
      <c r="J444" s="24">
        <v>0</v>
      </c>
      <c r="K444">
        <v>4</v>
      </c>
      <c r="L444" s="17">
        <v>40909</v>
      </c>
      <c r="M444" s="17">
        <v>40909</v>
      </c>
      <c r="N444" t="s">
        <v>788</v>
      </c>
      <c r="O444" s="17">
        <v>42095</v>
      </c>
      <c r="P444" s="27">
        <v>30</v>
      </c>
    </row>
    <row r="445" spans="1:16" x14ac:dyDescent="0.25">
      <c r="A445">
        <v>444</v>
      </c>
      <c r="B445">
        <v>8</v>
      </c>
      <c r="C445">
        <v>444</v>
      </c>
      <c r="D445" s="15" t="s">
        <v>1318</v>
      </c>
      <c r="E445" s="23">
        <v>0</v>
      </c>
      <c r="F445" s="23">
        <v>0</v>
      </c>
      <c r="G445" s="16">
        <v>71.244911718750004</v>
      </c>
      <c r="H445" s="23">
        <v>100</v>
      </c>
      <c r="I445" s="23">
        <v>5</v>
      </c>
      <c r="J445" s="24">
        <v>0</v>
      </c>
      <c r="K445">
        <v>4</v>
      </c>
      <c r="L445" s="17">
        <v>40909</v>
      </c>
      <c r="M445" s="17">
        <v>40909</v>
      </c>
      <c r="N445" t="s">
        <v>788</v>
      </c>
      <c r="O445" s="17" t="s">
        <v>1649</v>
      </c>
      <c r="P445" s="27">
        <v>0</v>
      </c>
    </row>
    <row r="446" spans="1:16" x14ac:dyDescent="0.25">
      <c r="A446">
        <v>445</v>
      </c>
      <c r="B446">
        <v>8</v>
      </c>
      <c r="C446">
        <v>445</v>
      </c>
      <c r="D446" s="15" t="s">
        <v>1319</v>
      </c>
      <c r="E446" s="23">
        <v>46</v>
      </c>
      <c r="F446" s="23">
        <v>0</v>
      </c>
      <c r="G446" s="16">
        <v>33.500233593750011</v>
      </c>
      <c r="H446" s="23">
        <v>100</v>
      </c>
      <c r="I446" s="23">
        <v>5</v>
      </c>
      <c r="J446" s="24">
        <v>0</v>
      </c>
      <c r="K446">
        <v>4</v>
      </c>
      <c r="L446" s="17">
        <v>40909</v>
      </c>
      <c r="M446" s="17">
        <v>40909</v>
      </c>
      <c r="N446" t="s">
        <v>788</v>
      </c>
      <c r="O446" s="17">
        <v>42064</v>
      </c>
      <c r="P446" s="27">
        <v>46</v>
      </c>
    </row>
    <row r="447" spans="1:16" x14ac:dyDescent="0.25">
      <c r="A447">
        <v>446</v>
      </c>
      <c r="B447">
        <v>8</v>
      </c>
      <c r="C447">
        <v>446</v>
      </c>
      <c r="D447" s="15" t="s">
        <v>1320</v>
      </c>
      <c r="E447" s="23">
        <v>14</v>
      </c>
      <c r="F447" s="23">
        <v>0</v>
      </c>
      <c r="G447" s="16">
        <v>23.608741406250001</v>
      </c>
      <c r="H447" s="23">
        <v>100</v>
      </c>
      <c r="I447" s="23">
        <v>5</v>
      </c>
      <c r="J447" s="24">
        <v>0</v>
      </c>
      <c r="K447">
        <v>4</v>
      </c>
      <c r="L447" s="17">
        <v>40909</v>
      </c>
      <c r="M447" s="17">
        <v>40909</v>
      </c>
      <c r="N447" t="s">
        <v>788</v>
      </c>
      <c r="O447" s="17">
        <v>42125</v>
      </c>
      <c r="P447" s="27">
        <v>14</v>
      </c>
    </row>
    <row r="448" spans="1:16" x14ac:dyDescent="0.25">
      <c r="A448">
        <v>447</v>
      </c>
      <c r="B448">
        <v>8</v>
      </c>
      <c r="C448">
        <v>447</v>
      </c>
      <c r="D448" s="15" t="s">
        <v>1321</v>
      </c>
      <c r="E448" s="23">
        <v>27</v>
      </c>
      <c r="F448" s="23">
        <v>0</v>
      </c>
      <c r="G448" s="16">
        <v>47.698973437500015</v>
      </c>
      <c r="H448" s="23">
        <v>100</v>
      </c>
      <c r="I448" s="23">
        <v>5</v>
      </c>
      <c r="J448" s="24">
        <v>0</v>
      </c>
      <c r="K448">
        <v>4</v>
      </c>
      <c r="L448" s="17">
        <v>40909</v>
      </c>
      <c r="M448" s="17">
        <v>40909</v>
      </c>
      <c r="N448" t="s">
        <v>788</v>
      </c>
      <c r="O448" s="17">
        <v>42278</v>
      </c>
      <c r="P448" s="27">
        <v>27</v>
      </c>
    </row>
    <row r="449" spans="1:16" x14ac:dyDescent="0.25">
      <c r="A449">
        <v>448</v>
      </c>
      <c r="B449">
        <v>8</v>
      </c>
      <c r="C449">
        <v>448</v>
      </c>
      <c r="D449" s="15" t="s">
        <v>1322</v>
      </c>
      <c r="E449" s="23">
        <v>15</v>
      </c>
      <c r="F449" s="23">
        <v>0</v>
      </c>
      <c r="G449" s="16">
        <v>13.052582812500003</v>
      </c>
      <c r="H449" s="23">
        <v>100</v>
      </c>
      <c r="I449" s="23">
        <v>5</v>
      </c>
      <c r="J449" s="24">
        <v>0</v>
      </c>
      <c r="K449">
        <v>4</v>
      </c>
      <c r="L449" s="17">
        <v>40909</v>
      </c>
      <c r="M449" s="17">
        <v>40909</v>
      </c>
      <c r="N449" t="s">
        <v>788</v>
      </c>
      <c r="O449" s="17">
        <v>42309</v>
      </c>
      <c r="P449" s="27">
        <v>15</v>
      </c>
    </row>
    <row r="450" spans="1:16" x14ac:dyDescent="0.25">
      <c r="A450">
        <v>449</v>
      </c>
      <c r="B450">
        <v>8</v>
      </c>
      <c r="C450">
        <v>449</v>
      </c>
      <c r="D450" s="15" t="s">
        <v>1323</v>
      </c>
      <c r="E450" s="23">
        <v>0</v>
      </c>
      <c r="F450" s="23">
        <v>0</v>
      </c>
      <c r="G450" s="16">
        <v>0</v>
      </c>
      <c r="H450" s="23">
        <v>100</v>
      </c>
      <c r="I450" s="23">
        <v>5</v>
      </c>
      <c r="J450" s="24">
        <v>0</v>
      </c>
      <c r="K450">
        <v>4</v>
      </c>
      <c r="L450" s="17">
        <v>40909</v>
      </c>
      <c r="M450" s="17">
        <v>40909</v>
      </c>
      <c r="N450" t="s">
        <v>788</v>
      </c>
      <c r="O450" s="17" t="s">
        <v>1649</v>
      </c>
      <c r="P450" s="27">
        <v>0</v>
      </c>
    </row>
    <row r="451" spans="1:16" x14ac:dyDescent="0.25">
      <c r="A451">
        <v>450</v>
      </c>
      <c r="B451">
        <v>8</v>
      </c>
      <c r="C451">
        <v>450</v>
      </c>
      <c r="D451" s="15" t="s">
        <v>1324</v>
      </c>
      <c r="E451" s="23">
        <v>177</v>
      </c>
      <c r="F451" s="23">
        <v>0</v>
      </c>
      <c r="G451" s="16">
        <v>17.783751562500004</v>
      </c>
      <c r="H451" s="23">
        <v>100</v>
      </c>
      <c r="I451" s="23">
        <v>5</v>
      </c>
      <c r="J451" s="24">
        <v>0</v>
      </c>
      <c r="K451">
        <v>4</v>
      </c>
      <c r="L451" s="17">
        <v>40909</v>
      </c>
      <c r="M451" s="17">
        <v>40909</v>
      </c>
      <c r="N451" t="s">
        <v>788</v>
      </c>
      <c r="O451" s="17">
        <v>42278</v>
      </c>
      <c r="P451" s="27">
        <v>177</v>
      </c>
    </row>
    <row r="452" spans="1:16" x14ac:dyDescent="0.25">
      <c r="A452">
        <v>451</v>
      </c>
      <c r="B452">
        <v>8</v>
      </c>
      <c r="C452">
        <v>451</v>
      </c>
      <c r="D452" s="15" t="s">
        <v>1325</v>
      </c>
      <c r="E452" s="23">
        <v>60</v>
      </c>
      <c r="F452" s="23">
        <v>0</v>
      </c>
      <c r="G452" s="16">
        <v>24.979942968750006</v>
      </c>
      <c r="H452" s="23">
        <v>100</v>
      </c>
      <c r="I452" s="23">
        <v>5</v>
      </c>
      <c r="J452" s="24">
        <v>0</v>
      </c>
      <c r="K452">
        <v>4</v>
      </c>
      <c r="L452" s="17">
        <v>40909</v>
      </c>
      <c r="M452" s="17">
        <v>40909</v>
      </c>
      <c r="N452" t="s">
        <v>788</v>
      </c>
      <c r="O452" s="17">
        <v>42370</v>
      </c>
      <c r="P452" s="27">
        <v>60</v>
      </c>
    </row>
    <row r="453" spans="1:16" x14ac:dyDescent="0.25">
      <c r="A453">
        <v>452</v>
      </c>
      <c r="B453">
        <v>8</v>
      </c>
      <c r="C453">
        <v>452</v>
      </c>
      <c r="D453" s="15" t="s">
        <v>1326</v>
      </c>
      <c r="E453" s="23">
        <v>48</v>
      </c>
      <c r="F453" s="23">
        <v>0</v>
      </c>
      <c r="G453" s="16">
        <v>8.9651460937500023</v>
      </c>
      <c r="H453" s="23">
        <v>100</v>
      </c>
      <c r="I453" s="23">
        <v>5</v>
      </c>
      <c r="J453" s="24">
        <v>0</v>
      </c>
      <c r="K453">
        <v>4</v>
      </c>
      <c r="L453" s="17">
        <v>40909</v>
      </c>
      <c r="M453" s="17">
        <v>40909</v>
      </c>
      <c r="N453" t="s">
        <v>788</v>
      </c>
      <c r="O453" s="17">
        <v>42675</v>
      </c>
      <c r="P453" s="27">
        <v>48</v>
      </c>
    </row>
    <row r="454" spans="1:16" x14ac:dyDescent="0.25">
      <c r="A454">
        <v>453</v>
      </c>
      <c r="B454">
        <v>8</v>
      </c>
      <c r="C454">
        <v>453</v>
      </c>
      <c r="D454" s="15" t="s">
        <v>1756</v>
      </c>
      <c r="E454" s="23">
        <v>24</v>
      </c>
      <c r="F454" s="23">
        <v>0</v>
      </c>
      <c r="G454" s="16">
        <v>0</v>
      </c>
      <c r="H454" s="23">
        <v>100</v>
      </c>
      <c r="I454" s="23">
        <v>5</v>
      </c>
      <c r="J454" s="24">
        <v>0</v>
      </c>
      <c r="K454">
        <v>8</v>
      </c>
      <c r="L454" s="17">
        <v>40909</v>
      </c>
      <c r="M454" s="17">
        <v>40909</v>
      </c>
      <c r="N454" t="s">
        <v>788</v>
      </c>
      <c r="O454" s="17" t="s">
        <v>1649</v>
      </c>
      <c r="P454" s="27">
        <v>24</v>
      </c>
    </row>
    <row r="455" spans="1:16" x14ac:dyDescent="0.25">
      <c r="A455">
        <v>454</v>
      </c>
      <c r="B455">
        <v>8</v>
      </c>
      <c r="C455">
        <v>454</v>
      </c>
      <c r="D455" s="15" t="s">
        <v>1757</v>
      </c>
      <c r="E455" s="23">
        <v>22</v>
      </c>
      <c r="F455" s="23">
        <v>0</v>
      </c>
      <c r="G455" s="16">
        <v>26.833333333333336</v>
      </c>
      <c r="H455" s="23">
        <v>100</v>
      </c>
      <c r="I455" s="23">
        <v>5</v>
      </c>
      <c r="J455" s="24">
        <v>0</v>
      </c>
      <c r="K455">
        <v>2</v>
      </c>
      <c r="L455" s="17">
        <v>40909</v>
      </c>
      <c r="M455" s="17">
        <v>40909</v>
      </c>
      <c r="N455" t="s">
        <v>788</v>
      </c>
      <c r="O455" s="17" t="s">
        <v>1649</v>
      </c>
      <c r="P455" s="27">
        <v>22</v>
      </c>
    </row>
    <row r="456" spans="1:16" x14ac:dyDescent="0.25">
      <c r="A456">
        <v>455</v>
      </c>
      <c r="B456">
        <v>8</v>
      </c>
      <c r="C456">
        <v>455</v>
      </c>
      <c r="D456" s="15" t="s">
        <v>1327</v>
      </c>
      <c r="E456" s="23">
        <v>0</v>
      </c>
      <c r="F456" s="23">
        <v>0</v>
      </c>
      <c r="G456" s="16">
        <v>10.540457812500001</v>
      </c>
      <c r="H456" s="23">
        <v>100</v>
      </c>
      <c r="I456" s="23">
        <v>5</v>
      </c>
      <c r="J456" s="24">
        <v>0</v>
      </c>
      <c r="K456">
        <v>4</v>
      </c>
      <c r="L456" s="17">
        <v>40909</v>
      </c>
      <c r="M456" s="17">
        <v>40909</v>
      </c>
      <c r="N456" t="s">
        <v>788</v>
      </c>
      <c r="O456" s="17" t="s">
        <v>1649</v>
      </c>
      <c r="P456" s="27">
        <v>0</v>
      </c>
    </row>
    <row r="457" spans="1:16" x14ac:dyDescent="0.25">
      <c r="A457">
        <v>456</v>
      </c>
      <c r="B457">
        <v>8</v>
      </c>
      <c r="C457">
        <v>456</v>
      </c>
      <c r="D457" s="15" t="s">
        <v>1328</v>
      </c>
      <c r="E457" s="23">
        <v>0</v>
      </c>
      <c r="F457" s="23">
        <v>0</v>
      </c>
      <c r="G457" s="16">
        <v>23.922757031250008</v>
      </c>
      <c r="H457" s="23">
        <v>100</v>
      </c>
      <c r="I457" s="23">
        <v>5</v>
      </c>
      <c r="J457" s="24">
        <v>0</v>
      </c>
      <c r="K457">
        <v>4</v>
      </c>
      <c r="L457" s="17">
        <v>40909</v>
      </c>
      <c r="M457" s="17">
        <v>40909</v>
      </c>
      <c r="N457" t="s">
        <v>788</v>
      </c>
      <c r="O457" s="17" t="s">
        <v>1649</v>
      </c>
      <c r="P457" s="27">
        <v>0</v>
      </c>
    </row>
    <row r="458" spans="1:16" x14ac:dyDescent="0.25">
      <c r="A458">
        <v>457</v>
      </c>
      <c r="B458">
        <v>8</v>
      </c>
      <c r="C458">
        <v>457</v>
      </c>
      <c r="D458" s="15" t="s">
        <v>1329</v>
      </c>
      <c r="E458" s="23">
        <v>0</v>
      </c>
      <c r="F458" s="23">
        <v>0</v>
      </c>
      <c r="G458" s="16">
        <v>7.0077820312500023</v>
      </c>
      <c r="H458" s="23">
        <v>100</v>
      </c>
      <c r="I458" s="23">
        <v>5</v>
      </c>
      <c r="J458" s="24">
        <v>0</v>
      </c>
      <c r="K458">
        <v>4</v>
      </c>
      <c r="L458" s="17">
        <v>40909</v>
      </c>
      <c r="M458" s="17">
        <v>40909</v>
      </c>
      <c r="N458" t="s">
        <v>788</v>
      </c>
      <c r="O458" s="17" t="s">
        <v>1649</v>
      </c>
      <c r="P458" s="27">
        <v>0</v>
      </c>
    </row>
    <row r="459" spans="1:16" x14ac:dyDescent="0.25">
      <c r="A459">
        <v>458</v>
      </c>
      <c r="B459">
        <v>8</v>
      </c>
      <c r="C459">
        <v>458</v>
      </c>
      <c r="D459" s="15" t="s">
        <v>1330</v>
      </c>
      <c r="E459" s="23">
        <v>94</v>
      </c>
      <c r="F459" s="23">
        <v>0</v>
      </c>
      <c r="G459" s="16">
        <v>24.676394531250004</v>
      </c>
      <c r="H459" s="23">
        <v>100</v>
      </c>
      <c r="I459" s="23">
        <v>5</v>
      </c>
      <c r="J459" s="24">
        <v>0</v>
      </c>
      <c r="K459">
        <v>4</v>
      </c>
      <c r="L459" s="17">
        <v>40909</v>
      </c>
      <c r="M459" s="17">
        <v>40909</v>
      </c>
      <c r="N459" t="s">
        <v>788</v>
      </c>
      <c r="O459" s="17">
        <v>42064</v>
      </c>
      <c r="P459" s="27">
        <v>94</v>
      </c>
    </row>
    <row r="460" spans="1:16" x14ac:dyDescent="0.25">
      <c r="A460">
        <v>459</v>
      </c>
      <c r="B460">
        <v>8</v>
      </c>
      <c r="C460">
        <v>459</v>
      </c>
      <c r="D460" s="15" t="s">
        <v>1331</v>
      </c>
      <c r="E460" s="23">
        <v>158</v>
      </c>
      <c r="F460" s="23">
        <v>0</v>
      </c>
      <c r="G460" s="16">
        <v>8.593560937500003</v>
      </c>
      <c r="H460" s="23">
        <v>100</v>
      </c>
      <c r="I460" s="23">
        <v>5</v>
      </c>
      <c r="J460" s="24">
        <v>0</v>
      </c>
      <c r="K460">
        <v>4</v>
      </c>
      <c r="L460" s="17">
        <v>40909</v>
      </c>
      <c r="M460" s="17">
        <v>40909</v>
      </c>
      <c r="N460" t="s">
        <v>788</v>
      </c>
      <c r="O460" s="17">
        <v>41760</v>
      </c>
      <c r="P460" s="27">
        <v>158</v>
      </c>
    </row>
    <row r="461" spans="1:16" x14ac:dyDescent="0.25">
      <c r="A461">
        <v>460</v>
      </c>
      <c r="B461">
        <v>8</v>
      </c>
      <c r="C461">
        <v>460</v>
      </c>
      <c r="D461" s="15" t="s">
        <v>1332</v>
      </c>
      <c r="E461" s="23">
        <v>5</v>
      </c>
      <c r="F461" s="23">
        <v>0</v>
      </c>
      <c r="G461" s="16">
        <v>55.418524218750008</v>
      </c>
      <c r="H461" s="23">
        <v>100</v>
      </c>
      <c r="I461" s="23">
        <v>5</v>
      </c>
      <c r="J461" s="24">
        <v>0</v>
      </c>
      <c r="K461">
        <v>4</v>
      </c>
      <c r="L461" s="17">
        <v>40909</v>
      </c>
      <c r="M461" s="17">
        <v>40909</v>
      </c>
      <c r="N461" t="s">
        <v>788</v>
      </c>
      <c r="O461" s="17">
        <v>42309</v>
      </c>
      <c r="P461" s="27">
        <v>5</v>
      </c>
    </row>
    <row r="462" spans="1:16" x14ac:dyDescent="0.25">
      <c r="A462">
        <v>461</v>
      </c>
      <c r="B462">
        <v>8</v>
      </c>
      <c r="C462">
        <v>461</v>
      </c>
      <c r="D462" s="15" t="s">
        <v>1333</v>
      </c>
      <c r="E462" s="23">
        <v>36</v>
      </c>
      <c r="F462" s="23">
        <v>0</v>
      </c>
      <c r="G462" s="16">
        <v>43.386492187500011</v>
      </c>
      <c r="H462" s="23">
        <v>100</v>
      </c>
      <c r="I462" s="23">
        <v>5</v>
      </c>
      <c r="J462" s="24">
        <v>0</v>
      </c>
      <c r="K462">
        <v>2</v>
      </c>
      <c r="L462" s="17">
        <v>40909</v>
      </c>
      <c r="M462" s="17">
        <v>40909</v>
      </c>
      <c r="N462" t="s">
        <v>788</v>
      </c>
      <c r="O462" s="17">
        <v>42217</v>
      </c>
      <c r="P462" s="27">
        <v>36</v>
      </c>
    </row>
    <row r="463" spans="1:16" x14ac:dyDescent="0.25">
      <c r="A463">
        <v>462</v>
      </c>
      <c r="B463">
        <v>8</v>
      </c>
      <c r="C463">
        <v>462</v>
      </c>
      <c r="D463" s="15" t="s">
        <v>1334</v>
      </c>
      <c r="E463" s="23">
        <v>391</v>
      </c>
      <c r="F463" s="23">
        <v>0</v>
      </c>
      <c r="G463" s="16">
        <v>13.000246875000004</v>
      </c>
      <c r="H463" s="23">
        <v>100</v>
      </c>
      <c r="I463" s="23">
        <v>5</v>
      </c>
      <c r="J463" s="24">
        <v>0</v>
      </c>
      <c r="K463">
        <v>4</v>
      </c>
      <c r="L463" s="17">
        <v>40909</v>
      </c>
      <c r="M463" s="17">
        <v>40909</v>
      </c>
      <c r="N463" t="s">
        <v>788</v>
      </c>
      <c r="O463" s="17">
        <v>42309</v>
      </c>
      <c r="P463" s="27">
        <v>391</v>
      </c>
    </row>
    <row r="464" spans="1:16" x14ac:dyDescent="0.25">
      <c r="A464">
        <v>463</v>
      </c>
      <c r="B464">
        <v>8</v>
      </c>
      <c r="C464">
        <v>463</v>
      </c>
      <c r="D464" s="15" t="s">
        <v>1758</v>
      </c>
      <c r="E464" s="23">
        <v>2</v>
      </c>
      <c r="F464" s="23">
        <v>0</v>
      </c>
      <c r="G464" s="16">
        <v>0</v>
      </c>
      <c r="H464" s="23">
        <v>100</v>
      </c>
      <c r="I464" s="23">
        <v>5</v>
      </c>
      <c r="J464" s="24">
        <v>0</v>
      </c>
      <c r="K464">
        <v>8</v>
      </c>
      <c r="L464" s="17">
        <v>40909</v>
      </c>
      <c r="M464" s="17">
        <v>40909</v>
      </c>
      <c r="N464" t="s">
        <v>788</v>
      </c>
      <c r="O464" s="17" t="s">
        <v>1649</v>
      </c>
      <c r="P464" s="27">
        <v>2</v>
      </c>
    </row>
    <row r="465" spans="1:16" x14ac:dyDescent="0.25">
      <c r="A465">
        <v>464</v>
      </c>
      <c r="B465">
        <v>8</v>
      </c>
      <c r="C465">
        <v>464</v>
      </c>
      <c r="D465" s="15" t="s">
        <v>1759</v>
      </c>
      <c r="E465" s="23">
        <v>2</v>
      </c>
      <c r="F465" s="23">
        <v>0</v>
      </c>
      <c r="G465" s="16">
        <v>0</v>
      </c>
      <c r="H465" s="23">
        <v>100</v>
      </c>
      <c r="I465" s="23">
        <v>5</v>
      </c>
      <c r="J465" s="24">
        <v>0</v>
      </c>
      <c r="K465">
        <v>8</v>
      </c>
      <c r="L465" s="17">
        <v>40909</v>
      </c>
      <c r="M465" s="17">
        <v>40909</v>
      </c>
      <c r="N465" t="s">
        <v>788</v>
      </c>
      <c r="O465" s="17" t="s">
        <v>1649</v>
      </c>
      <c r="P465" s="27">
        <v>2</v>
      </c>
    </row>
    <row r="466" spans="1:16" x14ac:dyDescent="0.25">
      <c r="A466">
        <v>465</v>
      </c>
      <c r="B466">
        <v>8</v>
      </c>
      <c r="C466">
        <v>465</v>
      </c>
      <c r="D466" s="15" t="s">
        <v>1760</v>
      </c>
      <c r="E466" s="23">
        <v>2</v>
      </c>
      <c r="F466" s="23">
        <v>0</v>
      </c>
      <c r="G466" s="16">
        <v>0</v>
      </c>
      <c r="H466" s="23">
        <v>100</v>
      </c>
      <c r="I466" s="23">
        <v>5</v>
      </c>
      <c r="J466" s="24">
        <v>0</v>
      </c>
      <c r="K466">
        <v>8</v>
      </c>
      <c r="L466" s="17">
        <v>40909</v>
      </c>
      <c r="M466" s="17">
        <v>40909</v>
      </c>
      <c r="N466" t="s">
        <v>788</v>
      </c>
      <c r="O466" s="17" t="s">
        <v>1649</v>
      </c>
      <c r="P466" s="27">
        <v>2</v>
      </c>
    </row>
    <row r="467" spans="1:16" x14ac:dyDescent="0.25">
      <c r="A467">
        <v>466</v>
      </c>
      <c r="B467">
        <v>8</v>
      </c>
      <c r="C467">
        <v>466</v>
      </c>
      <c r="D467" s="15" t="s">
        <v>1335</v>
      </c>
      <c r="E467" s="23">
        <v>42</v>
      </c>
      <c r="F467" s="23">
        <v>0</v>
      </c>
      <c r="G467" s="16">
        <v>6.0186328125000008</v>
      </c>
      <c r="H467" s="23">
        <v>100</v>
      </c>
      <c r="I467" s="23">
        <v>5</v>
      </c>
      <c r="J467" s="24">
        <v>0</v>
      </c>
      <c r="K467">
        <v>4</v>
      </c>
      <c r="L467" s="17">
        <v>40909</v>
      </c>
      <c r="M467" s="17">
        <v>40909</v>
      </c>
      <c r="N467" t="s">
        <v>788</v>
      </c>
      <c r="O467" s="17">
        <v>42095</v>
      </c>
      <c r="P467" s="27">
        <v>42</v>
      </c>
    </row>
    <row r="468" spans="1:16" x14ac:dyDescent="0.25">
      <c r="A468">
        <v>467</v>
      </c>
      <c r="B468">
        <v>8</v>
      </c>
      <c r="C468">
        <v>467</v>
      </c>
      <c r="D468" s="15" t="s">
        <v>1336</v>
      </c>
      <c r="E468" s="23">
        <v>19</v>
      </c>
      <c r="F468" s="23">
        <v>0</v>
      </c>
      <c r="G468" s="16">
        <v>3.0197835937500002</v>
      </c>
      <c r="H468" s="23">
        <v>100</v>
      </c>
      <c r="I468" s="23">
        <v>5</v>
      </c>
      <c r="J468" s="24">
        <v>0</v>
      </c>
      <c r="K468">
        <v>4</v>
      </c>
      <c r="L468" s="17">
        <v>40909</v>
      </c>
      <c r="M468" s="17">
        <v>40909</v>
      </c>
      <c r="N468" t="s">
        <v>788</v>
      </c>
      <c r="O468" s="17">
        <v>41791</v>
      </c>
      <c r="P468" s="27">
        <v>19</v>
      </c>
    </row>
    <row r="469" spans="1:16" x14ac:dyDescent="0.25">
      <c r="A469">
        <v>468</v>
      </c>
      <c r="B469">
        <v>8</v>
      </c>
      <c r="C469">
        <v>468</v>
      </c>
      <c r="D469" s="15" t="s">
        <v>1337</v>
      </c>
      <c r="E469" s="23">
        <v>36</v>
      </c>
      <c r="F469" s="23">
        <v>0</v>
      </c>
      <c r="G469" s="16">
        <v>4.0089328125000012</v>
      </c>
      <c r="H469" s="23">
        <v>100</v>
      </c>
      <c r="I469" s="23">
        <v>5</v>
      </c>
      <c r="J469" s="24">
        <v>0</v>
      </c>
      <c r="K469">
        <v>4</v>
      </c>
      <c r="L469" s="17">
        <v>40909</v>
      </c>
      <c r="M469" s="17">
        <v>40909</v>
      </c>
      <c r="N469" t="s">
        <v>788</v>
      </c>
      <c r="O469" s="17">
        <v>41699</v>
      </c>
      <c r="P469" s="27">
        <v>36</v>
      </c>
    </row>
    <row r="470" spans="1:16" x14ac:dyDescent="0.25">
      <c r="A470">
        <v>469</v>
      </c>
      <c r="B470">
        <v>8</v>
      </c>
      <c r="C470">
        <v>469</v>
      </c>
      <c r="D470" s="15" t="s">
        <v>1338</v>
      </c>
      <c r="E470" s="23">
        <v>0</v>
      </c>
      <c r="F470" s="23">
        <v>0</v>
      </c>
      <c r="G470" s="16">
        <v>91.420415625000032</v>
      </c>
      <c r="H470" s="23">
        <v>100</v>
      </c>
      <c r="I470" s="23">
        <v>5</v>
      </c>
      <c r="J470" s="24">
        <v>0</v>
      </c>
      <c r="K470">
        <v>4</v>
      </c>
      <c r="L470" s="17">
        <v>40909</v>
      </c>
      <c r="M470" s="17">
        <v>40909</v>
      </c>
      <c r="N470" t="s">
        <v>788</v>
      </c>
      <c r="O470" s="17" t="s">
        <v>1649</v>
      </c>
      <c r="P470" s="27">
        <v>0</v>
      </c>
    </row>
    <row r="471" spans="1:16" x14ac:dyDescent="0.25">
      <c r="A471">
        <v>470</v>
      </c>
      <c r="B471">
        <v>8</v>
      </c>
      <c r="C471">
        <v>470</v>
      </c>
      <c r="D471" s="15" t="s">
        <v>1339</v>
      </c>
      <c r="E471" s="23">
        <v>32</v>
      </c>
      <c r="F471" s="23">
        <v>0</v>
      </c>
      <c r="G471" s="16">
        <v>12.168105468750003</v>
      </c>
      <c r="H471" s="23">
        <v>100</v>
      </c>
      <c r="I471" s="23">
        <v>5</v>
      </c>
      <c r="J471" s="24">
        <v>0</v>
      </c>
      <c r="K471">
        <v>3</v>
      </c>
      <c r="L471" s="17">
        <v>40909</v>
      </c>
      <c r="M471" s="17">
        <v>40909</v>
      </c>
      <c r="N471" t="s">
        <v>788</v>
      </c>
      <c r="O471" s="17">
        <v>42064</v>
      </c>
      <c r="P471" s="27">
        <v>32</v>
      </c>
    </row>
    <row r="472" spans="1:16" x14ac:dyDescent="0.25">
      <c r="A472">
        <v>471</v>
      </c>
      <c r="B472">
        <v>8</v>
      </c>
      <c r="C472">
        <v>471</v>
      </c>
      <c r="D472" s="15" t="s">
        <v>1340</v>
      </c>
      <c r="E472" s="23">
        <v>5</v>
      </c>
      <c r="F472" s="23">
        <v>0</v>
      </c>
      <c r="G472" s="16">
        <v>12.194273437500003</v>
      </c>
      <c r="H472" s="23">
        <v>100</v>
      </c>
      <c r="I472" s="23">
        <v>5</v>
      </c>
      <c r="J472" s="24">
        <v>0</v>
      </c>
      <c r="K472">
        <v>3</v>
      </c>
      <c r="L472" s="17">
        <v>40909</v>
      </c>
      <c r="M472" s="17">
        <v>40909</v>
      </c>
      <c r="N472" t="s">
        <v>788</v>
      </c>
      <c r="O472" s="17">
        <v>42064</v>
      </c>
      <c r="P472" s="27">
        <v>5</v>
      </c>
    </row>
    <row r="473" spans="1:16" x14ac:dyDescent="0.25">
      <c r="A473">
        <v>472</v>
      </c>
      <c r="B473">
        <v>8</v>
      </c>
      <c r="C473">
        <v>472</v>
      </c>
      <c r="D473" s="15" t="s">
        <v>1761</v>
      </c>
      <c r="E473" s="23">
        <v>5</v>
      </c>
      <c r="F473" s="23">
        <v>0</v>
      </c>
      <c r="G473" s="16">
        <v>12.15</v>
      </c>
      <c r="H473" s="23">
        <v>100</v>
      </c>
      <c r="I473" s="23">
        <v>5</v>
      </c>
      <c r="J473" s="24">
        <v>0</v>
      </c>
      <c r="K473">
        <v>1</v>
      </c>
      <c r="L473" s="17">
        <v>40909</v>
      </c>
      <c r="M473" s="17">
        <v>40909</v>
      </c>
      <c r="N473" t="s">
        <v>788</v>
      </c>
      <c r="O473" s="17" t="s">
        <v>1649</v>
      </c>
      <c r="P473" s="27">
        <v>5</v>
      </c>
    </row>
    <row r="474" spans="1:16" x14ac:dyDescent="0.25">
      <c r="A474">
        <v>473</v>
      </c>
      <c r="B474">
        <v>8</v>
      </c>
      <c r="C474">
        <v>473</v>
      </c>
      <c r="D474" s="15" t="s">
        <v>1341</v>
      </c>
      <c r="E474" s="23">
        <v>12</v>
      </c>
      <c r="F474" s="23">
        <v>0</v>
      </c>
      <c r="G474" s="16">
        <v>47.965886718750021</v>
      </c>
      <c r="H474" s="23">
        <v>100</v>
      </c>
      <c r="I474" s="23">
        <v>5</v>
      </c>
      <c r="J474" s="24">
        <v>0</v>
      </c>
      <c r="K474">
        <v>4</v>
      </c>
      <c r="L474" s="17">
        <v>40909</v>
      </c>
      <c r="M474" s="17">
        <v>40909</v>
      </c>
      <c r="N474" t="s">
        <v>788</v>
      </c>
      <c r="O474" s="17">
        <v>42278</v>
      </c>
      <c r="P474" s="27">
        <v>12</v>
      </c>
    </row>
    <row r="475" spans="1:16" x14ac:dyDescent="0.25">
      <c r="A475">
        <v>474</v>
      </c>
      <c r="B475">
        <v>8</v>
      </c>
      <c r="C475">
        <v>474</v>
      </c>
      <c r="D475" s="15" t="s">
        <v>1342</v>
      </c>
      <c r="E475" s="23">
        <v>115</v>
      </c>
      <c r="F475" s="23">
        <v>0</v>
      </c>
      <c r="G475" s="16">
        <v>11.990163281250004</v>
      </c>
      <c r="H475" s="23">
        <v>100</v>
      </c>
      <c r="I475" s="23">
        <v>5</v>
      </c>
      <c r="J475" s="24">
        <v>0</v>
      </c>
      <c r="K475">
        <v>4</v>
      </c>
      <c r="L475" s="17">
        <v>40909</v>
      </c>
      <c r="M475" s="17">
        <v>40909</v>
      </c>
      <c r="N475" t="s">
        <v>788</v>
      </c>
      <c r="O475" s="17">
        <v>42370</v>
      </c>
      <c r="P475" s="27">
        <v>115</v>
      </c>
    </row>
    <row r="476" spans="1:16" x14ac:dyDescent="0.25">
      <c r="A476">
        <v>475</v>
      </c>
      <c r="B476">
        <v>8</v>
      </c>
      <c r="C476">
        <v>475</v>
      </c>
      <c r="D476" s="15" t="s">
        <v>1343</v>
      </c>
      <c r="E476" s="23">
        <v>35</v>
      </c>
      <c r="F476" s="23">
        <v>0</v>
      </c>
      <c r="G476" s="16">
        <v>21.635676562500002</v>
      </c>
      <c r="H476" s="23">
        <v>100</v>
      </c>
      <c r="I476" s="23">
        <v>5</v>
      </c>
      <c r="J476" s="24">
        <v>0</v>
      </c>
      <c r="K476">
        <v>4</v>
      </c>
      <c r="L476" s="17">
        <v>40909</v>
      </c>
      <c r="M476" s="17">
        <v>40909</v>
      </c>
      <c r="N476" t="s">
        <v>788</v>
      </c>
      <c r="O476" s="17">
        <v>42095</v>
      </c>
      <c r="P476" s="27">
        <v>35</v>
      </c>
    </row>
    <row r="477" spans="1:16" x14ac:dyDescent="0.25">
      <c r="A477">
        <v>476</v>
      </c>
      <c r="B477">
        <v>8</v>
      </c>
      <c r="C477">
        <v>476</v>
      </c>
      <c r="D477" s="15" t="s">
        <v>1344</v>
      </c>
      <c r="E477" s="23">
        <v>48</v>
      </c>
      <c r="F477" s="23">
        <v>0</v>
      </c>
      <c r="G477" s="16">
        <v>4.7730375000000009</v>
      </c>
      <c r="H477" s="23">
        <v>100</v>
      </c>
      <c r="I477" s="23">
        <v>5</v>
      </c>
      <c r="J477" s="24">
        <v>0</v>
      </c>
      <c r="K477">
        <v>4</v>
      </c>
      <c r="L477" s="17">
        <v>40909</v>
      </c>
      <c r="M477" s="17">
        <v>40909</v>
      </c>
      <c r="N477" t="s">
        <v>788</v>
      </c>
      <c r="O477" s="17">
        <v>42095</v>
      </c>
      <c r="P477" s="27">
        <v>48</v>
      </c>
    </row>
    <row r="478" spans="1:16" x14ac:dyDescent="0.25">
      <c r="A478">
        <v>477</v>
      </c>
      <c r="B478">
        <v>8</v>
      </c>
      <c r="C478">
        <v>477</v>
      </c>
      <c r="D478" s="15" t="s">
        <v>1345</v>
      </c>
      <c r="E478" s="23">
        <v>80</v>
      </c>
      <c r="F478" s="23">
        <v>0</v>
      </c>
      <c r="G478" s="16">
        <v>45.788711718750008</v>
      </c>
      <c r="H478" s="23">
        <v>100</v>
      </c>
      <c r="I478" s="23">
        <v>5</v>
      </c>
      <c r="J478" s="24">
        <v>0</v>
      </c>
      <c r="K478">
        <v>4</v>
      </c>
      <c r="L478" s="17">
        <v>40909</v>
      </c>
      <c r="M478" s="17">
        <v>40909</v>
      </c>
      <c r="N478" t="s">
        <v>788</v>
      </c>
      <c r="O478" s="17">
        <v>42278</v>
      </c>
      <c r="P478" s="27">
        <v>80</v>
      </c>
    </row>
    <row r="479" spans="1:16" x14ac:dyDescent="0.25">
      <c r="A479">
        <v>478</v>
      </c>
      <c r="B479">
        <v>8</v>
      </c>
      <c r="C479">
        <v>478</v>
      </c>
      <c r="D479" s="15" t="s">
        <v>1346</v>
      </c>
      <c r="E479" s="23">
        <v>25</v>
      </c>
      <c r="F479" s="23">
        <v>0</v>
      </c>
      <c r="G479" s="16">
        <v>11.356898437500002</v>
      </c>
      <c r="H479" s="23">
        <v>100</v>
      </c>
      <c r="I479" s="23">
        <v>5</v>
      </c>
      <c r="J479" s="24">
        <v>0</v>
      </c>
      <c r="K479">
        <v>4</v>
      </c>
      <c r="L479" s="17">
        <v>40909</v>
      </c>
      <c r="M479" s="17">
        <v>40909</v>
      </c>
      <c r="N479" t="s">
        <v>788</v>
      </c>
      <c r="O479" s="17">
        <v>42036</v>
      </c>
      <c r="P479" s="27">
        <v>25</v>
      </c>
    </row>
    <row r="480" spans="1:16" x14ac:dyDescent="0.25">
      <c r="A480">
        <v>479</v>
      </c>
      <c r="B480">
        <v>8</v>
      </c>
      <c r="C480">
        <v>479</v>
      </c>
      <c r="D480" s="15" t="s">
        <v>1347</v>
      </c>
      <c r="E480" s="23">
        <v>35</v>
      </c>
      <c r="F480" s="23">
        <v>0</v>
      </c>
      <c r="G480" s="16">
        <v>21.975860156250008</v>
      </c>
      <c r="H480" s="23">
        <v>100</v>
      </c>
      <c r="I480" s="23">
        <v>5</v>
      </c>
      <c r="J480" s="24">
        <v>0</v>
      </c>
      <c r="K480">
        <v>4</v>
      </c>
      <c r="L480" s="17">
        <v>40909</v>
      </c>
      <c r="M480" s="17">
        <v>40909</v>
      </c>
      <c r="N480" t="s">
        <v>788</v>
      </c>
      <c r="O480" s="17">
        <v>42156</v>
      </c>
      <c r="P480" s="27">
        <v>35</v>
      </c>
    </row>
    <row r="481" spans="1:16" x14ac:dyDescent="0.25">
      <c r="A481">
        <v>480</v>
      </c>
      <c r="B481">
        <v>8</v>
      </c>
      <c r="C481">
        <v>480</v>
      </c>
      <c r="D481" s="15" t="s">
        <v>1348</v>
      </c>
      <c r="E481" s="23">
        <v>0</v>
      </c>
      <c r="F481" s="23">
        <v>0</v>
      </c>
      <c r="G481" s="16">
        <v>15.836854687500004</v>
      </c>
      <c r="H481" s="23">
        <v>100</v>
      </c>
      <c r="I481" s="23">
        <v>5</v>
      </c>
      <c r="J481" s="24">
        <v>0</v>
      </c>
      <c r="K481">
        <v>2</v>
      </c>
      <c r="L481" s="17">
        <v>40909</v>
      </c>
      <c r="M481" s="17">
        <v>40909</v>
      </c>
      <c r="N481" t="s">
        <v>788</v>
      </c>
      <c r="O481" s="17" t="s">
        <v>1649</v>
      </c>
      <c r="P481" s="27">
        <v>0</v>
      </c>
    </row>
    <row r="482" spans="1:16" x14ac:dyDescent="0.25">
      <c r="A482">
        <v>481</v>
      </c>
      <c r="B482">
        <v>8</v>
      </c>
      <c r="C482">
        <v>481</v>
      </c>
      <c r="D482" s="15" t="s">
        <v>1349</v>
      </c>
      <c r="E482" s="23">
        <v>8</v>
      </c>
      <c r="F482" s="23">
        <v>0</v>
      </c>
      <c r="G482" s="16">
        <v>32.851267968750008</v>
      </c>
      <c r="H482" s="23">
        <v>100</v>
      </c>
      <c r="I482" s="23">
        <v>5</v>
      </c>
      <c r="J482" s="24">
        <v>0</v>
      </c>
      <c r="K482">
        <v>4</v>
      </c>
      <c r="L482" s="17">
        <v>40909</v>
      </c>
      <c r="M482" s="17">
        <v>40909</v>
      </c>
      <c r="N482" t="s">
        <v>788</v>
      </c>
      <c r="O482" s="17">
        <v>42095</v>
      </c>
      <c r="P482" s="27">
        <v>8</v>
      </c>
    </row>
    <row r="483" spans="1:16" x14ac:dyDescent="0.25">
      <c r="A483">
        <v>482</v>
      </c>
      <c r="B483">
        <v>8</v>
      </c>
      <c r="C483">
        <v>482</v>
      </c>
      <c r="D483" s="15" t="s">
        <v>1350</v>
      </c>
      <c r="E483" s="23">
        <v>28</v>
      </c>
      <c r="F483" s="23">
        <v>0</v>
      </c>
      <c r="G483" s="16">
        <v>10.263077343750002</v>
      </c>
      <c r="H483" s="23">
        <v>100</v>
      </c>
      <c r="I483" s="23">
        <v>5</v>
      </c>
      <c r="J483" s="24">
        <v>0</v>
      </c>
      <c r="K483">
        <v>4</v>
      </c>
      <c r="L483" s="17">
        <v>40909</v>
      </c>
      <c r="M483" s="17">
        <v>40909</v>
      </c>
      <c r="N483" t="s">
        <v>788</v>
      </c>
      <c r="O483" s="17">
        <v>42095</v>
      </c>
      <c r="P483" s="27">
        <v>28</v>
      </c>
    </row>
    <row r="484" spans="1:16" x14ac:dyDescent="0.25">
      <c r="A484">
        <v>483</v>
      </c>
      <c r="B484">
        <v>8</v>
      </c>
      <c r="C484">
        <v>483</v>
      </c>
      <c r="D484" s="15" t="s">
        <v>1351</v>
      </c>
      <c r="E484" s="23">
        <v>6</v>
      </c>
      <c r="F484" s="23">
        <v>0</v>
      </c>
      <c r="G484" s="16">
        <v>17.501137500000002</v>
      </c>
      <c r="H484" s="23">
        <v>100</v>
      </c>
      <c r="I484" s="23">
        <v>5</v>
      </c>
      <c r="J484" s="24">
        <v>0</v>
      </c>
      <c r="K484">
        <v>4</v>
      </c>
      <c r="L484" s="17">
        <v>40909</v>
      </c>
      <c r="M484" s="17">
        <v>40909</v>
      </c>
      <c r="N484" t="s">
        <v>788</v>
      </c>
      <c r="O484" s="17">
        <v>42005</v>
      </c>
      <c r="P484" s="27">
        <v>6</v>
      </c>
    </row>
    <row r="485" spans="1:16" x14ac:dyDescent="0.25">
      <c r="A485">
        <v>484</v>
      </c>
      <c r="B485">
        <v>8</v>
      </c>
      <c r="C485">
        <v>484</v>
      </c>
      <c r="D485" s="15" t="s">
        <v>1352</v>
      </c>
      <c r="E485" s="23">
        <v>38</v>
      </c>
      <c r="F485" s="23">
        <v>0</v>
      </c>
      <c r="G485" s="16">
        <v>5.5005070312500006</v>
      </c>
      <c r="H485" s="23">
        <v>100</v>
      </c>
      <c r="I485" s="23">
        <v>5</v>
      </c>
      <c r="J485" s="24">
        <v>0</v>
      </c>
      <c r="K485">
        <v>4</v>
      </c>
      <c r="L485" s="17">
        <v>40909</v>
      </c>
      <c r="M485" s="17">
        <v>40909</v>
      </c>
      <c r="N485" t="s">
        <v>788</v>
      </c>
      <c r="O485" s="17">
        <v>42095</v>
      </c>
      <c r="P485" s="27">
        <v>38</v>
      </c>
    </row>
    <row r="486" spans="1:16" x14ac:dyDescent="0.25">
      <c r="A486">
        <v>485</v>
      </c>
      <c r="B486">
        <v>8</v>
      </c>
      <c r="C486">
        <v>485</v>
      </c>
      <c r="D486" s="15" t="s">
        <v>1353</v>
      </c>
      <c r="E486" s="23">
        <v>26</v>
      </c>
      <c r="F486" s="23">
        <v>0</v>
      </c>
      <c r="G486" s="16">
        <v>4.5375257812500003</v>
      </c>
      <c r="H486" s="23">
        <v>100</v>
      </c>
      <c r="I486" s="23">
        <v>5</v>
      </c>
      <c r="J486" s="24">
        <v>0</v>
      </c>
      <c r="K486">
        <v>4</v>
      </c>
      <c r="L486" s="17">
        <v>40909</v>
      </c>
      <c r="M486" s="17">
        <v>40909</v>
      </c>
      <c r="N486" t="s">
        <v>788</v>
      </c>
      <c r="O486" s="17">
        <v>42186</v>
      </c>
      <c r="P486" s="27">
        <v>26</v>
      </c>
    </row>
    <row r="487" spans="1:16" x14ac:dyDescent="0.25">
      <c r="A487">
        <v>486</v>
      </c>
      <c r="B487">
        <v>8</v>
      </c>
      <c r="C487">
        <v>486</v>
      </c>
      <c r="D487" s="15" t="s">
        <v>1354</v>
      </c>
      <c r="E487" s="23">
        <v>25</v>
      </c>
      <c r="F487" s="23">
        <v>0</v>
      </c>
      <c r="G487" s="16">
        <v>25.173585937500008</v>
      </c>
      <c r="H487" s="23">
        <v>100</v>
      </c>
      <c r="I487" s="23">
        <v>5</v>
      </c>
      <c r="J487" s="24">
        <v>0</v>
      </c>
      <c r="K487">
        <v>4</v>
      </c>
      <c r="L487" s="17">
        <v>40909</v>
      </c>
      <c r="M487" s="17">
        <v>40909</v>
      </c>
      <c r="N487" t="s">
        <v>788</v>
      </c>
      <c r="O487" s="17">
        <v>42125</v>
      </c>
      <c r="P487" s="27">
        <v>25</v>
      </c>
    </row>
    <row r="488" spans="1:16" x14ac:dyDescent="0.25">
      <c r="A488">
        <v>487</v>
      </c>
      <c r="B488">
        <v>8</v>
      </c>
      <c r="C488">
        <v>487</v>
      </c>
      <c r="D488" s="15" t="s">
        <v>1355</v>
      </c>
      <c r="E488" s="23">
        <v>17</v>
      </c>
      <c r="F488" s="23">
        <v>0</v>
      </c>
      <c r="G488" s="16">
        <v>6.6047953124999994</v>
      </c>
      <c r="H488" s="23">
        <v>100</v>
      </c>
      <c r="I488" s="23">
        <v>5</v>
      </c>
      <c r="J488" s="24">
        <v>0</v>
      </c>
      <c r="K488">
        <v>4</v>
      </c>
      <c r="L488" s="17">
        <v>40909</v>
      </c>
      <c r="M488" s="17">
        <v>40909</v>
      </c>
      <c r="N488" t="s">
        <v>788</v>
      </c>
      <c r="O488" s="17">
        <v>42125</v>
      </c>
      <c r="P488" s="27">
        <v>17</v>
      </c>
    </row>
    <row r="489" spans="1:16" x14ac:dyDescent="0.25">
      <c r="A489">
        <v>488</v>
      </c>
      <c r="B489">
        <v>8</v>
      </c>
      <c r="C489">
        <v>488</v>
      </c>
      <c r="D489" s="15" t="s">
        <v>1356</v>
      </c>
      <c r="E489" s="23">
        <v>6</v>
      </c>
      <c r="F489" s="23">
        <v>0</v>
      </c>
      <c r="G489" s="16">
        <v>56.958333333333329</v>
      </c>
      <c r="H489" s="23">
        <v>100</v>
      </c>
      <c r="I489" s="23">
        <v>5</v>
      </c>
      <c r="J489" s="24">
        <v>0</v>
      </c>
      <c r="K489">
        <v>4</v>
      </c>
      <c r="L489" s="17">
        <v>40909</v>
      </c>
      <c r="M489" s="17">
        <v>40909</v>
      </c>
      <c r="N489" t="s">
        <v>788</v>
      </c>
      <c r="O489" s="17">
        <v>42125</v>
      </c>
      <c r="P489" s="27">
        <v>6</v>
      </c>
    </row>
    <row r="490" spans="1:16" x14ac:dyDescent="0.25">
      <c r="A490">
        <v>489</v>
      </c>
      <c r="B490">
        <v>8</v>
      </c>
      <c r="C490">
        <v>489</v>
      </c>
      <c r="D490" s="15" t="s">
        <v>1357</v>
      </c>
      <c r="E490" s="23">
        <v>24</v>
      </c>
      <c r="F490" s="23">
        <v>0</v>
      </c>
      <c r="G490" s="16">
        <v>14.920975781250005</v>
      </c>
      <c r="H490" s="23">
        <v>100</v>
      </c>
      <c r="I490" s="23">
        <v>5</v>
      </c>
      <c r="J490" s="24">
        <v>0</v>
      </c>
      <c r="K490">
        <v>4</v>
      </c>
      <c r="L490" s="17">
        <v>40909</v>
      </c>
      <c r="M490" s="17">
        <v>40909</v>
      </c>
      <c r="N490" t="s">
        <v>788</v>
      </c>
      <c r="O490" s="17">
        <v>42125</v>
      </c>
      <c r="P490" s="27">
        <v>24</v>
      </c>
    </row>
    <row r="491" spans="1:16" x14ac:dyDescent="0.25">
      <c r="A491">
        <v>490</v>
      </c>
      <c r="B491">
        <v>8</v>
      </c>
      <c r="C491">
        <v>490</v>
      </c>
      <c r="D491" s="15" t="s">
        <v>1358</v>
      </c>
      <c r="E491" s="23">
        <v>0</v>
      </c>
      <c r="F491" s="23">
        <v>0</v>
      </c>
      <c r="G491" s="16">
        <v>80.65943723516952</v>
      </c>
      <c r="H491" s="23">
        <v>100</v>
      </c>
      <c r="I491" s="23">
        <v>5</v>
      </c>
      <c r="J491" s="24">
        <v>0</v>
      </c>
      <c r="K491">
        <v>4</v>
      </c>
      <c r="L491" s="17">
        <v>40909</v>
      </c>
      <c r="M491" s="17">
        <v>40909</v>
      </c>
      <c r="N491" t="s">
        <v>788</v>
      </c>
      <c r="O491" s="17" t="s">
        <v>1649</v>
      </c>
      <c r="P491" s="27">
        <v>0</v>
      </c>
    </row>
    <row r="492" spans="1:16" x14ac:dyDescent="0.25">
      <c r="A492">
        <v>491</v>
      </c>
      <c r="B492">
        <v>8</v>
      </c>
      <c r="C492">
        <v>491</v>
      </c>
      <c r="D492" s="15" t="s">
        <v>1359</v>
      </c>
      <c r="E492" s="23">
        <v>10</v>
      </c>
      <c r="F492" s="23">
        <v>0</v>
      </c>
      <c r="G492" s="16">
        <v>9.4692564883474599</v>
      </c>
      <c r="H492" s="23">
        <v>100</v>
      </c>
      <c r="I492" s="23">
        <v>5</v>
      </c>
      <c r="J492" s="24">
        <v>0</v>
      </c>
      <c r="K492">
        <v>4</v>
      </c>
      <c r="L492" s="17">
        <v>40909</v>
      </c>
      <c r="M492" s="17">
        <v>40909</v>
      </c>
      <c r="N492" t="s">
        <v>788</v>
      </c>
      <c r="O492" s="17">
        <v>41852</v>
      </c>
      <c r="P492" s="27">
        <v>10</v>
      </c>
    </row>
    <row r="493" spans="1:16" x14ac:dyDescent="0.25">
      <c r="A493">
        <v>492</v>
      </c>
      <c r="B493">
        <v>8</v>
      </c>
      <c r="C493">
        <v>492</v>
      </c>
      <c r="D493" s="15" t="s">
        <v>1360</v>
      </c>
      <c r="E493" s="23">
        <v>114</v>
      </c>
      <c r="F493" s="23">
        <v>0</v>
      </c>
      <c r="G493" s="16">
        <v>3.0381455243644075</v>
      </c>
      <c r="H493" s="23">
        <v>100</v>
      </c>
      <c r="I493" s="23">
        <v>5</v>
      </c>
      <c r="J493" s="24">
        <v>0</v>
      </c>
      <c r="K493">
        <v>4</v>
      </c>
      <c r="L493" s="17">
        <v>40909</v>
      </c>
      <c r="M493" s="17">
        <v>40909</v>
      </c>
      <c r="N493" t="s">
        <v>788</v>
      </c>
      <c r="O493" s="17">
        <v>41730</v>
      </c>
      <c r="P493" s="27">
        <v>114</v>
      </c>
    </row>
    <row r="494" spans="1:16" x14ac:dyDescent="0.25">
      <c r="A494">
        <v>493</v>
      </c>
      <c r="B494">
        <v>8</v>
      </c>
      <c r="C494">
        <v>493</v>
      </c>
      <c r="D494" s="15" t="s">
        <v>1361</v>
      </c>
      <c r="E494" s="23">
        <v>46</v>
      </c>
      <c r="F494" s="23">
        <v>0</v>
      </c>
      <c r="G494" s="16">
        <v>4.5584601562500016</v>
      </c>
      <c r="H494" s="23">
        <v>100</v>
      </c>
      <c r="I494" s="23">
        <v>5</v>
      </c>
      <c r="J494" s="24">
        <v>0</v>
      </c>
      <c r="K494">
        <v>4</v>
      </c>
      <c r="L494" s="17">
        <v>40909</v>
      </c>
      <c r="M494" s="17">
        <v>40909</v>
      </c>
      <c r="N494" t="s">
        <v>788</v>
      </c>
      <c r="O494" s="17">
        <v>42370</v>
      </c>
      <c r="P494" s="27">
        <v>46</v>
      </c>
    </row>
    <row r="495" spans="1:16" x14ac:dyDescent="0.25">
      <c r="A495">
        <v>494</v>
      </c>
      <c r="B495">
        <v>8</v>
      </c>
      <c r="C495">
        <v>494</v>
      </c>
      <c r="D495" s="15" t="s">
        <v>1362</v>
      </c>
      <c r="E495" s="23">
        <v>38</v>
      </c>
      <c r="F495" s="23">
        <v>0</v>
      </c>
      <c r="G495" s="16">
        <v>5.5790109375000014</v>
      </c>
      <c r="H495" s="23">
        <v>100</v>
      </c>
      <c r="I495" s="23">
        <v>5</v>
      </c>
      <c r="J495" s="24">
        <v>0</v>
      </c>
      <c r="K495">
        <v>4</v>
      </c>
      <c r="L495" s="17">
        <v>40909</v>
      </c>
      <c r="M495" s="17">
        <v>40909</v>
      </c>
      <c r="N495" t="s">
        <v>788</v>
      </c>
      <c r="O495" s="17">
        <v>42095</v>
      </c>
      <c r="P495" s="27">
        <v>38</v>
      </c>
    </row>
    <row r="496" spans="1:16" x14ac:dyDescent="0.25">
      <c r="A496">
        <v>495</v>
      </c>
      <c r="B496">
        <v>8</v>
      </c>
      <c r="C496">
        <v>495</v>
      </c>
      <c r="D496" s="15" t="s">
        <v>1762</v>
      </c>
      <c r="E496" s="23">
        <v>9</v>
      </c>
      <c r="F496" s="23">
        <v>0</v>
      </c>
      <c r="G496" s="16">
        <v>0</v>
      </c>
      <c r="H496" s="23">
        <v>100</v>
      </c>
      <c r="I496" s="23">
        <v>5</v>
      </c>
      <c r="J496" s="24">
        <v>0</v>
      </c>
      <c r="K496">
        <v>8</v>
      </c>
      <c r="L496" s="17">
        <v>40909</v>
      </c>
      <c r="M496" s="17">
        <v>40909</v>
      </c>
      <c r="N496" t="s">
        <v>788</v>
      </c>
      <c r="O496" s="17" t="s">
        <v>1649</v>
      </c>
      <c r="P496" s="27">
        <v>9</v>
      </c>
    </row>
    <row r="497" spans="1:16" x14ac:dyDescent="0.25">
      <c r="A497">
        <v>496</v>
      </c>
      <c r="B497">
        <v>8</v>
      </c>
      <c r="C497">
        <v>496</v>
      </c>
      <c r="D497" s="15" t="s">
        <v>1363</v>
      </c>
      <c r="E497" s="23">
        <v>0</v>
      </c>
      <c r="F497" s="23">
        <v>0</v>
      </c>
      <c r="G497" s="16">
        <v>48.217099218750008</v>
      </c>
      <c r="H497" s="23">
        <v>100</v>
      </c>
      <c r="I497" s="23">
        <v>5</v>
      </c>
      <c r="J497" s="24">
        <v>0</v>
      </c>
      <c r="K497">
        <v>2</v>
      </c>
      <c r="L497" s="17">
        <v>40909</v>
      </c>
      <c r="M497" s="17">
        <v>40909</v>
      </c>
      <c r="N497" t="s">
        <v>788</v>
      </c>
      <c r="O497" s="17" t="s">
        <v>1649</v>
      </c>
      <c r="P497" s="27">
        <v>0</v>
      </c>
    </row>
    <row r="498" spans="1:16" x14ac:dyDescent="0.25">
      <c r="A498">
        <v>497</v>
      </c>
      <c r="B498">
        <v>8</v>
      </c>
      <c r="C498">
        <v>497</v>
      </c>
      <c r="D498" s="15" t="s">
        <v>1364</v>
      </c>
      <c r="E498" s="23">
        <v>0</v>
      </c>
      <c r="F498" s="23">
        <v>0</v>
      </c>
      <c r="G498" s="16">
        <v>53.115742968750006</v>
      </c>
      <c r="H498" s="23">
        <v>100</v>
      </c>
      <c r="I498" s="23">
        <v>5</v>
      </c>
      <c r="J498" s="24">
        <v>0</v>
      </c>
      <c r="K498">
        <v>1</v>
      </c>
      <c r="L498" s="17">
        <v>40909</v>
      </c>
      <c r="M498" s="17">
        <v>40909</v>
      </c>
      <c r="N498" t="s">
        <v>788</v>
      </c>
      <c r="O498" s="17" t="s">
        <v>1649</v>
      </c>
      <c r="P498" s="27">
        <v>0</v>
      </c>
    </row>
    <row r="499" spans="1:16" x14ac:dyDescent="0.25">
      <c r="A499">
        <v>498</v>
      </c>
      <c r="B499">
        <v>8</v>
      </c>
      <c r="C499">
        <v>498</v>
      </c>
      <c r="D499" s="15" t="s">
        <v>1365</v>
      </c>
      <c r="E499" s="23">
        <v>25</v>
      </c>
      <c r="F499" s="23">
        <v>0</v>
      </c>
      <c r="G499" s="16">
        <v>7.7614195312500023</v>
      </c>
      <c r="H499" s="23">
        <v>100</v>
      </c>
      <c r="I499" s="23">
        <v>5</v>
      </c>
      <c r="J499" s="24">
        <v>0</v>
      </c>
      <c r="K499">
        <v>7</v>
      </c>
      <c r="L499" s="17">
        <v>40909</v>
      </c>
      <c r="M499" s="17">
        <v>40909</v>
      </c>
      <c r="N499" t="s">
        <v>788</v>
      </c>
      <c r="O499" s="17">
        <v>42036</v>
      </c>
      <c r="P499" s="27">
        <v>25</v>
      </c>
    </row>
    <row r="500" spans="1:16" x14ac:dyDescent="0.25">
      <c r="A500">
        <v>499</v>
      </c>
      <c r="B500">
        <v>8</v>
      </c>
      <c r="C500">
        <v>499</v>
      </c>
      <c r="D500" s="15" t="s">
        <v>1366</v>
      </c>
      <c r="E500" s="23">
        <v>53</v>
      </c>
      <c r="F500" s="23">
        <v>0</v>
      </c>
      <c r="G500" s="16">
        <v>28.585889062500005</v>
      </c>
      <c r="H500" s="23">
        <v>100</v>
      </c>
      <c r="I500" s="23">
        <v>5</v>
      </c>
      <c r="J500" s="24">
        <v>0</v>
      </c>
      <c r="K500">
        <v>4</v>
      </c>
      <c r="L500" s="17">
        <v>40909</v>
      </c>
      <c r="M500" s="17">
        <v>40909</v>
      </c>
      <c r="N500" t="s">
        <v>788</v>
      </c>
      <c r="O500" s="17">
        <v>42401</v>
      </c>
      <c r="P500" s="27">
        <v>53</v>
      </c>
    </row>
    <row r="501" spans="1:16" x14ac:dyDescent="0.25">
      <c r="A501">
        <v>500</v>
      </c>
      <c r="B501">
        <v>8</v>
      </c>
      <c r="C501">
        <v>500</v>
      </c>
      <c r="D501" s="15" t="s">
        <v>1367</v>
      </c>
      <c r="E501" s="23">
        <v>76</v>
      </c>
      <c r="F501" s="23">
        <v>0</v>
      </c>
      <c r="G501" s="16">
        <v>14.502288281250005</v>
      </c>
      <c r="H501" s="23">
        <v>100</v>
      </c>
      <c r="I501" s="23">
        <v>5</v>
      </c>
      <c r="J501" s="24">
        <v>0</v>
      </c>
      <c r="K501">
        <v>4</v>
      </c>
      <c r="L501" s="17">
        <v>40909</v>
      </c>
      <c r="M501" s="17">
        <v>40909</v>
      </c>
      <c r="N501" t="s">
        <v>788</v>
      </c>
      <c r="O501" s="17">
        <v>42156</v>
      </c>
      <c r="P501" s="27">
        <v>76</v>
      </c>
    </row>
    <row r="502" spans="1:16" x14ac:dyDescent="0.25">
      <c r="A502">
        <v>501</v>
      </c>
      <c r="B502">
        <v>8</v>
      </c>
      <c r="C502">
        <v>501</v>
      </c>
      <c r="D502" s="15" t="s">
        <v>1368</v>
      </c>
      <c r="E502" s="23">
        <v>23</v>
      </c>
      <c r="F502" s="23">
        <v>0</v>
      </c>
      <c r="G502" s="16">
        <v>26.26217343750001</v>
      </c>
      <c r="H502" s="23">
        <v>100</v>
      </c>
      <c r="I502" s="23">
        <v>5</v>
      </c>
      <c r="J502" s="24">
        <v>0</v>
      </c>
      <c r="K502">
        <v>4</v>
      </c>
      <c r="L502" s="17">
        <v>40909</v>
      </c>
      <c r="M502" s="17">
        <v>40909</v>
      </c>
      <c r="N502" t="s">
        <v>788</v>
      </c>
      <c r="O502" s="17">
        <v>42156</v>
      </c>
      <c r="P502" s="27">
        <v>23</v>
      </c>
    </row>
    <row r="503" spans="1:16" x14ac:dyDescent="0.25">
      <c r="A503">
        <v>502</v>
      </c>
      <c r="B503">
        <v>8</v>
      </c>
      <c r="C503">
        <v>502</v>
      </c>
      <c r="D503" s="15" t="s">
        <v>1369</v>
      </c>
      <c r="E503" s="23">
        <v>3</v>
      </c>
      <c r="F503" s="23">
        <v>0</v>
      </c>
      <c r="G503" s="16">
        <v>8.8447734375000024</v>
      </c>
      <c r="H503" s="23">
        <v>100</v>
      </c>
      <c r="I503" s="23">
        <v>5</v>
      </c>
      <c r="J503" s="24">
        <v>0</v>
      </c>
      <c r="K503">
        <v>4</v>
      </c>
      <c r="L503" s="17">
        <v>40909</v>
      </c>
      <c r="M503" s="17">
        <v>40909</v>
      </c>
      <c r="N503" t="s">
        <v>788</v>
      </c>
      <c r="O503" s="17">
        <v>41944</v>
      </c>
      <c r="P503" s="27">
        <v>3</v>
      </c>
    </row>
    <row r="504" spans="1:16" x14ac:dyDescent="0.25">
      <c r="A504">
        <v>503</v>
      </c>
      <c r="B504">
        <v>8</v>
      </c>
      <c r="C504">
        <v>503</v>
      </c>
      <c r="D504" s="15" t="s">
        <v>1370</v>
      </c>
      <c r="E504" s="23">
        <v>31</v>
      </c>
      <c r="F504" s="23">
        <v>0</v>
      </c>
      <c r="G504" s="16">
        <v>59.186711718750026</v>
      </c>
      <c r="H504" s="23">
        <v>100</v>
      </c>
      <c r="I504" s="23">
        <v>5</v>
      </c>
      <c r="J504" s="24">
        <v>0</v>
      </c>
      <c r="K504">
        <v>4</v>
      </c>
      <c r="L504" s="17">
        <v>40909</v>
      </c>
      <c r="M504" s="17">
        <v>40909</v>
      </c>
      <c r="N504" t="s">
        <v>788</v>
      </c>
      <c r="O504" s="17">
        <v>42064</v>
      </c>
      <c r="P504" s="27">
        <v>31</v>
      </c>
    </row>
    <row r="505" spans="1:16" x14ac:dyDescent="0.25">
      <c r="A505">
        <v>504</v>
      </c>
      <c r="B505">
        <v>8</v>
      </c>
      <c r="C505">
        <v>504</v>
      </c>
      <c r="D505" s="15" t="s">
        <v>1371</v>
      </c>
      <c r="E505" s="23">
        <v>0</v>
      </c>
      <c r="F505" s="23">
        <v>0</v>
      </c>
      <c r="G505" s="16">
        <v>16.433484375000003</v>
      </c>
      <c r="H505" s="23">
        <v>100</v>
      </c>
      <c r="I505" s="23">
        <v>5</v>
      </c>
      <c r="J505" s="24">
        <v>0</v>
      </c>
      <c r="K505">
        <v>4</v>
      </c>
      <c r="L505" s="17">
        <v>40909</v>
      </c>
      <c r="M505" s="17">
        <v>40909</v>
      </c>
      <c r="N505" t="s">
        <v>788</v>
      </c>
      <c r="O505" s="17" t="s">
        <v>1649</v>
      </c>
      <c r="P505" s="27">
        <v>0</v>
      </c>
    </row>
    <row r="506" spans="1:16" x14ac:dyDescent="0.25">
      <c r="A506">
        <v>505</v>
      </c>
      <c r="B506">
        <v>8</v>
      </c>
      <c r="C506">
        <v>505</v>
      </c>
      <c r="D506" s="15" t="s">
        <v>1763</v>
      </c>
      <c r="E506" s="23">
        <v>10</v>
      </c>
      <c r="F506" s="23">
        <v>0</v>
      </c>
      <c r="G506" s="16">
        <v>100.80948281250002</v>
      </c>
      <c r="H506" s="23">
        <v>100</v>
      </c>
      <c r="I506" s="23">
        <v>5</v>
      </c>
      <c r="J506" s="24">
        <v>0</v>
      </c>
      <c r="K506">
        <v>4</v>
      </c>
      <c r="L506" s="17">
        <v>40909</v>
      </c>
      <c r="M506" s="17">
        <v>40909</v>
      </c>
      <c r="N506" t="s">
        <v>788</v>
      </c>
      <c r="O506" s="17">
        <v>41579</v>
      </c>
      <c r="P506" s="27">
        <v>10</v>
      </c>
    </row>
    <row r="507" spans="1:16" x14ac:dyDescent="0.25">
      <c r="A507">
        <v>506</v>
      </c>
      <c r="B507">
        <v>8</v>
      </c>
      <c r="C507">
        <v>506</v>
      </c>
      <c r="D507" s="15" t="s">
        <v>1372</v>
      </c>
      <c r="E507" s="23">
        <v>0</v>
      </c>
      <c r="F507" s="23">
        <v>0</v>
      </c>
      <c r="G507" s="16">
        <v>31.385861718750014</v>
      </c>
      <c r="H507" s="23">
        <v>100</v>
      </c>
      <c r="I507" s="23">
        <v>5</v>
      </c>
      <c r="J507" s="24">
        <v>0</v>
      </c>
      <c r="K507">
        <v>4</v>
      </c>
      <c r="L507" s="17">
        <v>40909</v>
      </c>
      <c r="M507" s="17">
        <v>40909</v>
      </c>
      <c r="N507" t="s">
        <v>788</v>
      </c>
      <c r="O507" s="17" t="s">
        <v>1649</v>
      </c>
      <c r="P507" s="27">
        <v>0</v>
      </c>
    </row>
    <row r="508" spans="1:16" x14ac:dyDescent="0.25">
      <c r="A508">
        <v>507</v>
      </c>
      <c r="B508">
        <v>10</v>
      </c>
      <c r="C508">
        <v>507</v>
      </c>
      <c r="D508" s="15" t="s">
        <v>1373</v>
      </c>
      <c r="E508" s="23">
        <v>0</v>
      </c>
      <c r="F508" s="23">
        <v>0</v>
      </c>
      <c r="G508" s="16">
        <v>74.797347089167289</v>
      </c>
      <c r="H508" s="23">
        <v>100</v>
      </c>
      <c r="I508" s="23">
        <v>5</v>
      </c>
      <c r="J508" s="24">
        <v>0</v>
      </c>
      <c r="K508">
        <v>4</v>
      </c>
      <c r="L508" s="17">
        <v>40909</v>
      </c>
      <c r="M508" s="17">
        <v>40909</v>
      </c>
      <c r="N508" t="s">
        <v>788</v>
      </c>
      <c r="O508" s="17" t="s">
        <v>1649</v>
      </c>
      <c r="P508" s="27">
        <v>0</v>
      </c>
    </row>
    <row r="509" spans="1:16" x14ac:dyDescent="0.25">
      <c r="A509">
        <v>508</v>
      </c>
      <c r="B509">
        <v>10</v>
      </c>
      <c r="C509">
        <v>508</v>
      </c>
      <c r="D509" s="15" t="s">
        <v>1374</v>
      </c>
      <c r="E509" s="23">
        <v>6</v>
      </c>
      <c r="F509" s="23">
        <v>0</v>
      </c>
      <c r="G509" s="16">
        <v>22.107590272660282</v>
      </c>
      <c r="H509" s="23">
        <v>100</v>
      </c>
      <c r="I509" s="23">
        <v>5</v>
      </c>
      <c r="J509" s="24">
        <v>0</v>
      </c>
      <c r="K509">
        <v>4</v>
      </c>
      <c r="L509" s="17">
        <v>40909</v>
      </c>
      <c r="M509" s="17">
        <v>40909</v>
      </c>
      <c r="N509" t="s">
        <v>788</v>
      </c>
      <c r="O509" s="17">
        <v>41456</v>
      </c>
      <c r="P509" s="27">
        <v>6</v>
      </c>
    </row>
    <row r="510" spans="1:16" x14ac:dyDescent="0.25">
      <c r="A510">
        <v>509</v>
      </c>
      <c r="B510">
        <v>10</v>
      </c>
      <c r="C510">
        <v>509</v>
      </c>
      <c r="D510" s="15" t="s">
        <v>1375</v>
      </c>
      <c r="E510" s="23">
        <v>37</v>
      </c>
      <c r="F510" s="23">
        <v>0</v>
      </c>
      <c r="G510" s="16">
        <v>33.898305084745765</v>
      </c>
      <c r="H510" s="23">
        <v>100</v>
      </c>
      <c r="I510" s="23">
        <v>5</v>
      </c>
      <c r="J510" s="24">
        <v>0</v>
      </c>
      <c r="K510">
        <v>2</v>
      </c>
      <c r="L510" s="17">
        <v>40909</v>
      </c>
      <c r="M510" s="17">
        <v>40909</v>
      </c>
      <c r="N510" t="s">
        <v>788</v>
      </c>
      <c r="O510" s="17">
        <v>41671</v>
      </c>
      <c r="P510" s="27">
        <v>37</v>
      </c>
    </row>
    <row r="511" spans="1:16" x14ac:dyDescent="0.25">
      <c r="A511">
        <v>510</v>
      </c>
      <c r="B511">
        <v>10</v>
      </c>
      <c r="C511">
        <v>510</v>
      </c>
      <c r="D511" s="15" t="s">
        <v>1376</v>
      </c>
      <c r="E511" s="23">
        <v>5</v>
      </c>
      <c r="F511" s="23">
        <v>0</v>
      </c>
      <c r="G511" s="16">
        <v>23.581429624170969</v>
      </c>
      <c r="H511" s="23">
        <v>100</v>
      </c>
      <c r="I511" s="23">
        <v>5</v>
      </c>
      <c r="J511" s="24">
        <v>0</v>
      </c>
      <c r="K511">
        <v>7</v>
      </c>
      <c r="L511" s="17">
        <v>40909</v>
      </c>
      <c r="M511" s="17">
        <v>40909</v>
      </c>
      <c r="N511" t="s">
        <v>788</v>
      </c>
      <c r="O511" s="17">
        <v>41609</v>
      </c>
      <c r="P511" s="27">
        <v>5</v>
      </c>
    </row>
    <row r="512" spans="1:16" x14ac:dyDescent="0.25">
      <c r="A512">
        <v>511</v>
      </c>
      <c r="B512">
        <v>10</v>
      </c>
      <c r="C512">
        <v>511</v>
      </c>
      <c r="D512" s="15" t="s">
        <v>1377</v>
      </c>
      <c r="E512" s="23">
        <v>1</v>
      </c>
      <c r="F512" s="23">
        <v>0</v>
      </c>
      <c r="G512" s="16">
        <v>95.431098010316887</v>
      </c>
      <c r="H512" s="23">
        <v>100</v>
      </c>
      <c r="I512" s="23">
        <v>5</v>
      </c>
      <c r="J512" s="24">
        <v>0</v>
      </c>
      <c r="K512">
        <v>4</v>
      </c>
      <c r="L512" s="17">
        <v>40909</v>
      </c>
      <c r="M512" s="17">
        <v>40909</v>
      </c>
      <c r="N512" t="s">
        <v>788</v>
      </c>
      <c r="O512" s="17">
        <v>41334</v>
      </c>
      <c r="P512" s="27">
        <v>1</v>
      </c>
    </row>
    <row r="513" spans="1:16" x14ac:dyDescent="0.25">
      <c r="A513">
        <v>512</v>
      </c>
      <c r="B513">
        <v>11</v>
      </c>
      <c r="C513">
        <v>512</v>
      </c>
      <c r="D513" s="15" t="s">
        <v>1378</v>
      </c>
      <c r="E513" s="23">
        <v>0</v>
      </c>
      <c r="F513" s="23">
        <v>0</v>
      </c>
      <c r="G513" s="16">
        <v>8.2607221812822402</v>
      </c>
      <c r="H513" s="23">
        <v>100</v>
      </c>
      <c r="I513" s="23">
        <v>5</v>
      </c>
      <c r="J513" s="24">
        <v>0</v>
      </c>
      <c r="K513">
        <v>4</v>
      </c>
      <c r="L513" s="17">
        <v>40909</v>
      </c>
      <c r="M513" s="17">
        <v>40909</v>
      </c>
      <c r="N513" t="s">
        <v>788</v>
      </c>
      <c r="O513" s="17" t="s">
        <v>1649</v>
      </c>
      <c r="P513" s="27">
        <v>0</v>
      </c>
    </row>
    <row r="514" spans="1:16" x14ac:dyDescent="0.25">
      <c r="A514">
        <v>513</v>
      </c>
      <c r="B514">
        <v>11</v>
      </c>
      <c r="C514">
        <v>513</v>
      </c>
      <c r="D514" s="15" t="s">
        <v>1379</v>
      </c>
      <c r="E514" s="23">
        <v>0</v>
      </c>
      <c r="F514" s="23">
        <v>0</v>
      </c>
      <c r="G514" s="16">
        <v>7.7345615327929238</v>
      </c>
      <c r="H514" s="23">
        <v>100</v>
      </c>
      <c r="I514" s="23">
        <v>5</v>
      </c>
      <c r="J514" s="24">
        <v>0</v>
      </c>
      <c r="K514">
        <v>1</v>
      </c>
      <c r="L514" s="17">
        <v>40909</v>
      </c>
      <c r="M514" s="17">
        <v>40909</v>
      </c>
      <c r="N514" t="s">
        <v>788</v>
      </c>
      <c r="O514" s="17" t="s">
        <v>1649</v>
      </c>
      <c r="P514" s="27">
        <v>0</v>
      </c>
    </row>
    <row r="515" spans="1:16" x14ac:dyDescent="0.25">
      <c r="A515">
        <v>514</v>
      </c>
      <c r="B515">
        <v>11</v>
      </c>
      <c r="C515">
        <v>514</v>
      </c>
      <c r="D515" s="15" t="s">
        <v>1380</v>
      </c>
      <c r="E515" s="23">
        <v>0</v>
      </c>
      <c r="F515" s="23">
        <v>0</v>
      </c>
      <c r="G515" s="16">
        <v>7.2084008843036109</v>
      </c>
      <c r="H515" s="23">
        <v>100</v>
      </c>
      <c r="I515" s="23">
        <v>5</v>
      </c>
      <c r="J515" s="24">
        <v>0</v>
      </c>
      <c r="K515">
        <v>1</v>
      </c>
      <c r="L515" s="17">
        <v>40909</v>
      </c>
      <c r="M515" s="17">
        <v>40909</v>
      </c>
      <c r="N515" t="s">
        <v>788</v>
      </c>
      <c r="O515" s="17" t="s">
        <v>1649</v>
      </c>
      <c r="P515" s="27">
        <v>0</v>
      </c>
    </row>
    <row r="516" spans="1:16" x14ac:dyDescent="0.25">
      <c r="A516">
        <v>515</v>
      </c>
      <c r="B516">
        <v>11</v>
      </c>
      <c r="C516">
        <v>515</v>
      </c>
      <c r="D516" s="15" t="s">
        <v>1381</v>
      </c>
      <c r="E516" s="23">
        <v>0</v>
      </c>
      <c r="F516" s="23">
        <v>0</v>
      </c>
      <c r="G516" s="16">
        <v>8.050257921886514</v>
      </c>
      <c r="H516" s="23">
        <v>100</v>
      </c>
      <c r="I516" s="23">
        <v>5</v>
      </c>
      <c r="J516" s="24">
        <v>0</v>
      </c>
      <c r="K516">
        <v>7</v>
      </c>
      <c r="L516" s="17">
        <v>40909</v>
      </c>
      <c r="M516" s="17">
        <v>40909</v>
      </c>
      <c r="N516" t="s">
        <v>788</v>
      </c>
      <c r="O516" s="17" t="s">
        <v>1649</v>
      </c>
      <c r="P516" s="27">
        <v>0</v>
      </c>
    </row>
    <row r="517" spans="1:16" x14ac:dyDescent="0.25">
      <c r="A517">
        <v>516</v>
      </c>
      <c r="B517">
        <v>11</v>
      </c>
      <c r="C517">
        <v>516</v>
      </c>
      <c r="D517" s="15" t="s">
        <v>1382</v>
      </c>
      <c r="E517" s="23">
        <v>91</v>
      </c>
      <c r="F517" s="23">
        <v>0</v>
      </c>
      <c r="G517" s="16">
        <v>60.697892409727352</v>
      </c>
      <c r="H517" s="23">
        <v>100</v>
      </c>
      <c r="I517" s="23">
        <v>5</v>
      </c>
      <c r="J517" s="24">
        <v>0</v>
      </c>
      <c r="K517">
        <v>7</v>
      </c>
      <c r="L517" s="17">
        <v>40909</v>
      </c>
      <c r="M517" s="17">
        <v>40909</v>
      </c>
      <c r="N517" t="s">
        <v>788</v>
      </c>
      <c r="O517" s="17">
        <v>41730</v>
      </c>
      <c r="P517" s="27">
        <v>91</v>
      </c>
    </row>
    <row r="518" spans="1:16" x14ac:dyDescent="0.25">
      <c r="A518">
        <v>517</v>
      </c>
      <c r="B518">
        <v>11</v>
      </c>
      <c r="C518">
        <v>517</v>
      </c>
      <c r="D518" s="15" t="s">
        <v>1383</v>
      </c>
      <c r="E518" s="23">
        <v>136</v>
      </c>
      <c r="F518" s="23">
        <v>0</v>
      </c>
      <c r="G518" s="16">
        <v>67.595858511422264</v>
      </c>
      <c r="H518" s="23">
        <v>100</v>
      </c>
      <c r="I518" s="23">
        <v>5</v>
      </c>
      <c r="J518" s="24">
        <v>0</v>
      </c>
      <c r="K518">
        <v>2</v>
      </c>
      <c r="L518" s="17">
        <v>40909</v>
      </c>
      <c r="M518" s="17">
        <v>40909</v>
      </c>
      <c r="N518" t="s">
        <v>788</v>
      </c>
      <c r="O518" s="17">
        <v>41518</v>
      </c>
      <c r="P518" s="27">
        <v>136</v>
      </c>
    </row>
    <row r="519" spans="1:16" x14ac:dyDescent="0.25">
      <c r="A519">
        <v>518</v>
      </c>
      <c r="B519">
        <v>11</v>
      </c>
      <c r="C519">
        <v>518</v>
      </c>
      <c r="D519" s="15" t="s">
        <v>1384</v>
      </c>
      <c r="E519" s="23">
        <v>0</v>
      </c>
      <c r="F519" s="23">
        <v>0</v>
      </c>
      <c r="G519" s="16">
        <v>11.575534266764922</v>
      </c>
      <c r="H519" s="23">
        <v>100</v>
      </c>
      <c r="I519" s="23">
        <v>5</v>
      </c>
      <c r="J519" s="24">
        <v>0</v>
      </c>
      <c r="K519">
        <v>4</v>
      </c>
      <c r="L519" s="17">
        <v>40909</v>
      </c>
      <c r="M519" s="17">
        <v>40909</v>
      </c>
      <c r="N519" t="s">
        <v>788</v>
      </c>
      <c r="O519" s="17" t="s">
        <v>1649</v>
      </c>
      <c r="P519" s="27">
        <v>0</v>
      </c>
    </row>
    <row r="520" spans="1:16" x14ac:dyDescent="0.25">
      <c r="A520">
        <v>519</v>
      </c>
      <c r="B520">
        <v>11</v>
      </c>
      <c r="C520">
        <v>519</v>
      </c>
      <c r="D520" s="15" t="s">
        <v>1385</v>
      </c>
      <c r="E520" s="23">
        <v>0</v>
      </c>
      <c r="F520" s="23">
        <v>0</v>
      </c>
      <c r="G520" s="16">
        <v>209.41193809874724</v>
      </c>
      <c r="H520" s="23">
        <v>100</v>
      </c>
      <c r="I520" s="23">
        <v>5</v>
      </c>
      <c r="J520" s="24">
        <v>0</v>
      </c>
      <c r="K520">
        <v>9</v>
      </c>
      <c r="L520" s="17">
        <v>40909</v>
      </c>
      <c r="M520" s="17">
        <v>40909</v>
      </c>
      <c r="N520" t="s">
        <v>788</v>
      </c>
      <c r="O520" s="17" t="s">
        <v>1649</v>
      </c>
      <c r="P520" s="27">
        <v>0</v>
      </c>
    </row>
    <row r="521" spans="1:16" x14ac:dyDescent="0.25">
      <c r="A521">
        <v>520</v>
      </c>
      <c r="B521">
        <v>11</v>
      </c>
      <c r="C521">
        <v>520</v>
      </c>
      <c r="D521" s="15" t="s">
        <v>1386</v>
      </c>
      <c r="E521" s="23">
        <v>12</v>
      </c>
      <c r="F521" s="23">
        <v>0</v>
      </c>
      <c r="G521" s="16">
        <v>3.7883566691230666</v>
      </c>
      <c r="H521" s="23">
        <v>100</v>
      </c>
      <c r="I521" s="23">
        <v>5</v>
      </c>
      <c r="J521" s="24">
        <v>0</v>
      </c>
      <c r="K521">
        <v>4</v>
      </c>
      <c r="L521" s="17">
        <v>40909</v>
      </c>
      <c r="M521" s="17">
        <v>40909</v>
      </c>
      <c r="N521" t="s">
        <v>788</v>
      </c>
      <c r="O521" s="17">
        <v>42767</v>
      </c>
      <c r="P521" s="27">
        <v>12</v>
      </c>
    </row>
    <row r="522" spans="1:16" x14ac:dyDescent="0.25">
      <c r="A522">
        <v>521</v>
      </c>
      <c r="B522">
        <v>11</v>
      </c>
      <c r="C522">
        <v>521</v>
      </c>
      <c r="D522" s="15" t="s">
        <v>1387</v>
      </c>
      <c r="E522" s="23">
        <v>12</v>
      </c>
      <c r="F522" s="23">
        <v>0</v>
      </c>
      <c r="G522" s="16">
        <v>46.354753131908623</v>
      </c>
      <c r="H522" s="23">
        <v>100</v>
      </c>
      <c r="I522" s="23">
        <v>5</v>
      </c>
      <c r="J522" s="24">
        <v>0</v>
      </c>
      <c r="K522">
        <v>4</v>
      </c>
      <c r="L522" s="17">
        <v>40909</v>
      </c>
      <c r="M522" s="17">
        <v>40909</v>
      </c>
      <c r="N522" t="s">
        <v>788</v>
      </c>
      <c r="O522" s="17">
        <v>42767</v>
      </c>
      <c r="P522" s="27">
        <v>12</v>
      </c>
    </row>
    <row r="523" spans="1:16" x14ac:dyDescent="0.25">
      <c r="A523">
        <v>522</v>
      </c>
      <c r="B523">
        <v>11</v>
      </c>
      <c r="C523">
        <v>522</v>
      </c>
      <c r="D523" s="15" t="s">
        <v>1388</v>
      </c>
      <c r="E523" s="23">
        <v>0</v>
      </c>
      <c r="F523" s="23">
        <v>0</v>
      </c>
      <c r="G523" s="16">
        <v>23.729845246868091</v>
      </c>
      <c r="H523" s="23">
        <v>100</v>
      </c>
      <c r="I523" s="23">
        <v>5</v>
      </c>
      <c r="J523" s="24">
        <v>0</v>
      </c>
      <c r="K523">
        <v>4</v>
      </c>
      <c r="L523" s="17">
        <v>40909</v>
      </c>
      <c r="M523" s="17">
        <v>40909</v>
      </c>
      <c r="N523" t="s">
        <v>788</v>
      </c>
      <c r="O523" s="17" t="s">
        <v>1649</v>
      </c>
      <c r="P523" s="27">
        <v>0</v>
      </c>
    </row>
    <row r="524" spans="1:16" x14ac:dyDescent="0.25">
      <c r="A524">
        <v>523</v>
      </c>
      <c r="B524">
        <v>11</v>
      </c>
      <c r="C524">
        <v>523</v>
      </c>
      <c r="D524" s="15" t="s">
        <v>1389</v>
      </c>
      <c r="E524" s="23">
        <v>20</v>
      </c>
      <c r="F524" s="23">
        <v>0</v>
      </c>
      <c r="G524" s="16">
        <v>275.76079587324978</v>
      </c>
      <c r="H524" s="23">
        <v>100</v>
      </c>
      <c r="I524" s="23">
        <v>5</v>
      </c>
      <c r="J524" s="24">
        <v>0</v>
      </c>
      <c r="K524">
        <v>4</v>
      </c>
      <c r="L524" s="17">
        <v>40909</v>
      </c>
      <c r="M524" s="17">
        <v>40909</v>
      </c>
      <c r="N524" t="s">
        <v>788</v>
      </c>
      <c r="O524" s="17">
        <v>41760</v>
      </c>
      <c r="P524" s="27">
        <v>20</v>
      </c>
    </row>
    <row r="525" spans="1:16" x14ac:dyDescent="0.25">
      <c r="A525">
        <v>524</v>
      </c>
      <c r="B525">
        <v>11</v>
      </c>
      <c r="C525">
        <v>524</v>
      </c>
      <c r="D525" s="15" t="s">
        <v>1390</v>
      </c>
      <c r="E525" s="23">
        <v>75</v>
      </c>
      <c r="F525" s="23">
        <v>0</v>
      </c>
      <c r="G525" s="16">
        <v>67.916816507000746</v>
      </c>
      <c r="H525" s="23">
        <v>100</v>
      </c>
      <c r="I525" s="23">
        <v>5</v>
      </c>
      <c r="J525" s="24">
        <v>0</v>
      </c>
      <c r="K525">
        <v>4</v>
      </c>
      <c r="L525" s="17">
        <v>40909</v>
      </c>
      <c r="M525" s="17">
        <v>40909</v>
      </c>
      <c r="N525" t="s">
        <v>788</v>
      </c>
      <c r="O525" s="17">
        <v>41760</v>
      </c>
      <c r="P525" s="27">
        <v>75</v>
      </c>
    </row>
    <row r="526" spans="1:16" x14ac:dyDescent="0.25">
      <c r="A526">
        <v>525</v>
      </c>
      <c r="B526">
        <v>11</v>
      </c>
      <c r="C526">
        <v>525</v>
      </c>
      <c r="D526" s="15" t="s">
        <v>1391</v>
      </c>
      <c r="E526" s="23">
        <v>89</v>
      </c>
      <c r="F526" s="23">
        <v>0</v>
      </c>
      <c r="G526" s="16">
        <v>24.161296978629334</v>
      </c>
      <c r="H526" s="23">
        <v>100</v>
      </c>
      <c r="I526" s="23">
        <v>5</v>
      </c>
      <c r="J526" s="24">
        <v>0</v>
      </c>
      <c r="K526">
        <v>7</v>
      </c>
      <c r="L526" s="17">
        <v>40909</v>
      </c>
      <c r="M526" s="17">
        <v>40909</v>
      </c>
      <c r="N526" t="s">
        <v>788</v>
      </c>
      <c r="O526" s="17">
        <v>41518</v>
      </c>
      <c r="P526" s="27">
        <v>89</v>
      </c>
    </row>
    <row r="527" spans="1:16" x14ac:dyDescent="0.25">
      <c r="A527">
        <v>526</v>
      </c>
      <c r="B527">
        <v>11</v>
      </c>
      <c r="C527">
        <v>526</v>
      </c>
      <c r="D527" s="15" t="s">
        <v>1392</v>
      </c>
      <c r="E527" s="23">
        <v>23</v>
      </c>
      <c r="F527" s="23">
        <v>0</v>
      </c>
      <c r="G527" s="16">
        <v>282.61842299189396</v>
      </c>
      <c r="H527" s="23">
        <v>100</v>
      </c>
      <c r="I527" s="23">
        <v>5</v>
      </c>
      <c r="J527" s="24">
        <v>0</v>
      </c>
      <c r="K527">
        <v>4</v>
      </c>
      <c r="L527" s="17">
        <v>40909</v>
      </c>
      <c r="M527" s="17">
        <v>40909</v>
      </c>
      <c r="N527" t="s">
        <v>788</v>
      </c>
      <c r="O527" s="17">
        <v>41671</v>
      </c>
      <c r="P527" s="27">
        <v>23</v>
      </c>
    </row>
    <row r="528" spans="1:16" x14ac:dyDescent="0.25">
      <c r="A528">
        <v>527</v>
      </c>
      <c r="B528">
        <v>11</v>
      </c>
      <c r="C528">
        <v>527</v>
      </c>
      <c r="D528" s="15" t="s">
        <v>1393</v>
      </c>
      <c r="E528" s="23">
        <v>12</v>
      </c>
      <c r="F528" s="23">
        <v>0</v>
      </c>
      <c r="G528" s="16">
        <v>77.640265291083281</v>
      </c>
      <c r="H528" s="23">
        <v>100</v>
      </c>
      <c r="I528" s="23">
        <v>5</v>
      </c>
      <c r="J528" s="24">
        <v>0</v>
      </c>
      <c r="K528">
        <v>4</v>
      </c>
      <c r="L528" s="17">
        <v>40909</v>
      </c>
      <c r="M528" s="17">
        <v>40909</v>
      </c>
      <c r="N528" t="s">
        <v>788</v>
      </c>
      <c r="O528" s="17">
        <v>41730</v>
      </c>
      <c r="P528" s="27">
        <v>12</v>
      </c>
    </row>
    <row r="529" spans="1:16" x14ac:dyDescent="0.25">
      <c r="A529">
        <v>528</v>
      </c>
      <c r="B529">
        <v>11</v>
      </c>
      <c r="C529">
        <v>528</v>
      </c>
      <c r="D529" s="15" t="s">
        <v>1394</v>
      </c>
      <c r="E529" s="23">
        <v>0</v>
      </c>
      <c r="F529" s="23">
        <v>0</v>
      </c>
      <c r="G529" s="16">
        <v>106.54753131908622</v>
      </c>
      <c r="H529" s="23">
        <v>100</v>
      </c>
      <c r="I529" s="23">
        <v>5</v>
      </c>
      <c r="J529" s="24">
        <v>0</v>
      </c>
      <c r="K529">
        <v>1</v>
      </c>
      <c r="L529" s="17">
        <v>40909</v>
      </c>
      <c r="M529" s="17">
        <v>40909</v>
      </c>
      <c r="N529" t="s">
        <v>788</v>
      </c>
      <c r="O529" s="17" t="s">
        <v>1649</v>
      </c>
      <c r="P529" s="27">
        <v>0</v>
      </c>
    </row>
    <row r="530" spans="1:16" x14ac:dyDescent="0.25">
      <c r="A530">
        <v>529</v>
      </c>
      <c r="B530">
        <v>11</v>
      </c>
      <c r="C530">
        <v>529</v>
      </c>
      <c r="D530" s="15" t="s">
        <v>1395</v>
      </c>
      <c r="E530" s="23">
        <v>12</v>
      </c>
      <c r="F530" s="23">
        <v>0</v>
      </c>
      <c r="G530" s="16">
        <v>23.624613117170231</v>
      </c>
      <c r="H530" s="23">
        <v>100</v>
      </c>
      <c r="I530" s="23">
        <v>5</v>
      </c>
      <c r="J530" s="24">
        <v>0</v>
      </c>
      <c r="K530">
        <v>7</v>
      </c>
      <c r="L530" s="17">
        <v>40909</v>
      </c>
      <c r="M530" s="17">
        <v>40909</v>
      </c>
      <c r="N530" t="s">
        <v>788</v>
      </c>
      <c r="O530" s="17">
        <v>41671</v>
      </c>
      <c r="P530" s="27">
        <v>12</v>
      </c>
    </row>
    <row r="531" spans="1:16" x14ac:dyDescent="0.25">
      <c r="A531">
        <v>530</v>
      </c>
      <c r="B531">
        <v>11</v>
      </c>
      <c r="C531">
        <v>530</v>
      </c>
      <c r="D531" s="15" t="s">
        <v>1396</v>
      </c>
      <c r="E531" s="23">
        <v>0</v>
      </c>
      <c r="F531" s="23">
        <v>0</v>
      </c>
      <c r="G531" s="16">
        <v>55.615180545320563</v>
      </c>
      <c r="H531" s="23">
        <v>100</v>
      </c>
      <c r="I531" s="23">
        <v>5</v>
      </c>
      <c r="J531" s="24">
        <v>0</v>
      </c>
      <c r="K531">
        <v>7</v>
      </c>
      <c r="L531" s="17">
        <v>40909</v>
      </c>
      <c r="M531" s="17">
        <v>40909</v>
      </c>
      <c r="N531" t="s">
        <v>788</v>
      </c>
      <c r="O531" s="17" t="s">
        <v>1649</v>
      </c>
      <c r="P531" s="27">
        <v>0</v>
      </c>
    </row>
    <row r="532" spans="1:16" x14ac:dyDescent="0.25">
      <c r="A532">
        <v>531</v>
      </c>
      <c r="B532">
        <v>11</v>
      </c>
      <c r="C532">
        <v>531</v>
      </c>
      <c r="D532" s="15" t="s">
        <v>1397</v>
      </c>
      <c r="E532" s="23">
        <v>0</v>
      </c>
      <c r="F532" s="23">
        <v>0</v>
      </c>
      <c r="G532" s="16">
        <v>12.89093588798821</v>
      </c>
      <c r="H532" s="23">
        <v>100</v>
      </c>
      <c r="I532" s="23">
        <v>5</v>
      </c>
      <c r="J532" s="24">
        <v>0</v>
      </c>
      <c r="K532">
        <v>4</v>
      </c>
      <c r="L532" s="17">
        <v>40909</v>
      </c>
      <c r="M532" s="17">
        <v>40909</v>
      </c>
      <c r="N532" t="s">
        <v>788</v>
      </c>
      <c r="O532" s="17" t="s">
        <v>1649</v>
      </c>
      <c r="P532" s="27">
        <v>0</v>
      </c>
    </row>
    <row r="533" spans="1:16" x14ac:dyDescent="0.25">
      <c r="A533">
        <v>532</v>
      </c>
      <c r="B533">
        <v>11</v>
      </c>
      <c r="C533">
        <v>532</v>
      </c>
      <c r="D533" s="15" t="s">
        <v>1398</v>
      </c>
      <c r="E533" s="23">
        <v>0</v>
      </c>
      <c r="F533" s="23">
        <v>0</v>
      </c>
      <c r="G533" s="16">
        <v>245.18560058953577</v>
      </c>
      <c r="H533" s="23">
        <v>100</v>
      </c>
      <c r="I533" s="23">
        <v>5</v>
      </c>
      <c r="J533" s="24">
        <v>0</v>
      </c>
      <c r="K533">
        <v>9</v>
      </c>
      <c r="L533" s="17">
        <v>40909</v>
      </c>
      <c r="M533" s="17">
        <v>40909</v>
      </c>
      <c r="N533" t="s">
        <v>788</v>
      </c>
      <c r="O533" s="17" t="s">
        <v>1649</v>
      </c>
      <c r="P533" s="27">
        <v>0</v>
      </c>
    </row>
    <row r="534" spans="1:16" x14ac:dyDescent="0.25">
      <c r="A534">
        <v>533</v>
      </c>
      <c r="B534">
        <v>11</v>
      </c>
      <c r="C534">
        <v>533</v>
      </c>
      <c r="D534" s="15" t="s">
        <v>1399</v>
      </c>
      <c r="E534" s="23">
        <v>0</v>
      </c>
      <c r="F534" s="23">
        <v>0</v>
      </c>
      <c r="G534" s="16">
        <v>2406.5658511422262</v>
      </c>
      <c r="H534" s="23">
        <v>100</v>
      </c>
      <c r="I534" s="23">
        <v>5</v>
      </c>
      <c r="J534" s="24">
        <v>0</v>
      </c>
      <c r="K534">
        <v>10</v>
      </c>
      <c r="L534" s="17">
        <v>40909</v>
      </c>
      <c r="M534" s="17">
        <v>40909</v>
      </c>
      <c r="N534" t="s">
        <v>788</v>
      </c>
      <c r="O534" s="17" t="s">
        <v>1649</v>
      </c>
      <c r="P534" s="27">
        <v>0</v>
      </c>
    </row>
    <row r="535" spans="1:16" x14ac:dyDescent="0.25">
      <c r="A535">
        <v>534</v>
      </c>
      <c r="B535">
        <v>11</v>
      </c>
      <c r="C535">
        <v>534</v>
      </c>
      <c r="D535" s="15" t="s">
        <v>1400</v>
      </c>
      <c r="E535" s="23">
        <v>0</v>
      </c>
      <c r="F535" s="23">
        <v>0</v>
      </c>
      <c r="G535" s="16">
        <v>61.87649226234339</v>
      </c>
      <c r="H535" s="23">
        <v>100</v>
      </c>
      <c r="I535" s="23">
        <v>5</v>
      </c>
      <c r="J535" s="24">
        <v>0</v>
      </c>
      <c r="K535">
        <v>11</v>
      </c>
      <c r="L535" s="17">
        <v>40909</v>
      </c>
      <c r="M535" s="17">
        <v>40909</v>
      </c>
      <c r="N535" t="s">
        <v>788</v>
      </c>
      <c r="O535" s="17" t="s">
        <v>1649</v>
      </c>
      <c r="P535" s="27">
        <v>0</v>
      </c>
    </row>
    <row r="536" spans="1:16" x14ac:dyDescent="0.25">
      <c r="A536">
        <v>535</v>
      </c>
      <c r="B536">
        <v>11</v>
      </c>
      <c r="C536">
        <v>535</v>
      </c>
      <c r="D536" s="15" t="s">
        <v>1401</v>
      </c>
      <c r="E536" s="23">
        <v>0</v>
      </c>
      <c r="F536" s="23">
        <v>0</v>
      </c>
      <c r="G536" s="16">
        <v>31.411790714812089</v>
      </c>
      <c r="H536" s="23">
        <v>100</v>
      </c>
      <c r="I536" s="23">
        <v>5</v>
      </c>
      <c r="J536" s="24">
        <v>0</v>
      </c>
      <c r="K536">
        <v>7</v>
      </c>
      <c r="L536" s="17">
        <v>40909</v>
      </c>
      <c r="M536" s="17">
        <v>40909</v>
      </c>
      <c r="N536" t="s">
        <v>788</v>
      </c>
      <c r="O536" s="17" t="s">
        <v>1649</v>
      </c>
      <c r="P536" s="27">
        <v>0</v>
      </c>
    </row>
    <row r="537" spans="1:16" x14ac:dyDescent="0.25">
      <c r="A537">
        <v>536</v>
      </c>
      <c r="B537">
        <v>11</v>
      </c>
      <c r="C537">
        <v>536</v>
      </c>
      <c r="D537" s="15" t="s">
        <v>1402</v>
      </c>
      <c r="E537" s="23">
        <v>15</v>
      </c>
      <c r="F537" s="23">
        <v>0</v>
      </c>
      <c r="G537" s="16">
        <v>117.01812822402358</v>
      </c>
      <c r="H537" s="23">
        <v>100</v>
      </c>
      <c r="I537" s="23">
        <v>5</v>
      </c>
      <c r="J537" s="24">
        <v>0</v>
      </c>
      <c r="K537">
        <v>4</v>
      </c>
      <c r="L537" s="17">
        <v>40909</v>
      </c>
      <c r="M537" s="17">
        <v>40909</v>
      </c>
      <c r="N537" t="s">
        <v>788</v>
      </c>
      <c r="O537" s="17">
        <v>41548</v>
      </c>
      <c r="P537" s="27">
        <v>15</v>
      </c>
    </row>
    <row r="538" spans="1:16" x14ac:dyDescent="0.25">
      <c r="A538">
        <v>537</v>
      </c>
      <c r="B538">
        <v>11</v>
      </c>
      <c r="C538">
        <v>537</v>
      </c>
      <c r="D538" s="15" t="s">
        <v>1403</v>
      </c>
      <c r="E538" s="23">
        <v>0</v>
      </c>
      <c r="F538" s="23">
        <v>0</v>
      </c>
      <c r="G538" s="16">
        <v>2190.4593957258658</v>
      </c>
      <c r="H538" s="23">
        <v>100</v>
      </c>
      <c r="I538" s="23">
        <v>5</v>
      </c>
      <c r="J538" s="24">
        <v>0</v>
      </c>
      <c r="K538">
        <v>9</v>
      </c>
      <c r="L538" s="17">
        <v>40909</v>
      </c>
      <c r="M538" s="17">
        <v>40909</v>
      </c>
      <c r="N538" t="s">
        <v>788</v>
      </c>
      <c r="O538" s="17" t="s">
        <v>1649</v>
      </c>
      <c r="P538" s="27">
        <v>0</v>
      </c>
    </row>
    <row r="539" spans="1:16" x14ac:dyDescent="0.25">
      <c r="A539">
        <v>538</v>
      </c>
      <c r="B539">
        <v>11</v>
      </c>
      <c r="C539">
        <v>538</v>
      </c>
      <c r="D539" s="15" t="s">
        <v>1404</v>
      </c>
      <c r="E539" s="23">
        <v>0</v>
      </c>
      <c r="F539" s="23">
        <v>0</v>
      </c>
      <c r="G539" s="16">
        <v>26.518496683861461</v>
      </c>
      <c r="H539" s="23">
        <v>100</v>
      </c>
      <c r="I539" s="23">
        <v>5</v>
      </c>
      <c r="J539" s="24">
        <v>0</v>
      </c>
      <c r="K539">
        <v>4</v>
      </c>
      <c r="L539" s="17">
        <v>40909</v>
      </c>
      <c r="M539" s="17">
        <v>40909</v>
      </c>
      <c r="N539" t="s">
        <v>788</v>
      </c>
      <c r="O539" s="17" t="s">
        <v>1649</v>
      </c>
      <c r="P539" s="27">
        <v>0</v>
      </c>
    </row>
    <row r="540" spans="1:16" x14ac:dyDescent="0.25">
      <c r="A540">
        <v>539</v>
      </c>
      <c r="B540">
        <v>11</v>
      </c>
      <c r="C540">
        <v>539</v>
      </c>
      <c r="D540" s="15" t="s">
        <v>1405</v>
      </c>
      <c r="E540" s="23">
        <v>0</v>
      </c>
      <c r="F540" s="23">
        <v>0</v>
      </c>
      <c r="G540" s="16">
        <v>63.349742078113486</v>
      </c>
      <c r="H540" s="23">
        <v>100</v>
      </c>
      <c r="I540" s="23">
        <v>5</v>
      </c>
      <c r="J540" s="24">
        <v>0</v>
      </c>
      <c r="K540">
        <v>4</v>
      </c>
      <c r="L540" s="17">
        <v>40909</v>
      </c>
      <c r="M540" s="17">
        <v>40909</v>
      </c>
      <c r="N540" t="s">
        <v>788</v>
      </c>
      <c r="O540" s="17" t="s">
        <v>1649</v>
      </c>
      <c r="P540" s="27">
        <v>0</v>
      </c>
    </row>
    <row r="541" spans="1:16" x14ac:dyDescent="0.25">
      <c r="A541">
        <v>540</v>
      </c>
      <c r="B541">
        <v>11</v>
      </c>
      <c r="C541">
        <v>540</v>
      </c>
      <c r="D541" s="15" t="s">
        <v>1406</v>
      </c>
      <c r="E541" s="23">
        <v>0</v>
      </c>
      <c r="F541" s="23">
        <v>0</v>
      </c>
      <c r="G541" s="16">
        <v>37.567870302137074</v>
      </c>
      <c r="H541" s="23">
        <v>100</v>
      </c>
      <c r="I541" s="23">
        <v>5</v>
      </c>
      <c r="J541" s="24">
        <v>0</v>
      </c>
      <c r="K541">
        <v>1</v>
      </c>
      <c r="L541" s="17">
        <v>40909</v>
      </c>
      <c r="M541" s="17">
        <v>40909</v>
      </c>
      <c r="N541" t="s">
        <v>788</v>
      </c>
      <c r="O541" s="17" t="s">
        <v>1649</v>
      </c>
      <c r="P541" s="27">
        <v>0</v>
      </c>
    </row>
    <row r="542" spans="1:16" x14ac:dyDescent="0.25">
      <c r="A542">
        <v>541</v>
      </c>
      <c r="B542">
        <v>11</v>
      </c>
      <c r="C542">
        <v>541</v>
      </c>
      <c r="D542" s="15" t="s">
        <v>1407</v>
      </c>
      <c r="E542" s="23">
        <v>0</v>
      </c>
      <c r="F542" s="23">
        <v>0</v>
      </c>
      <c r="G542" s="16">
        <v>16.574060427413411</v>
      </c>
      <c r="H542" s="23">
        <v>100</v>
      </c>
      <c r="I542" s="23">
        <v>5</v>
      </c>
      <c r="J542" s="24">
        <v>0</v>
      </c>
      <c r="K542">
        <v>7</v>
      </c>
      <c r="L542" s="17">
        <v>40909</v>
      </c>
      <c r="M542" s="17">
        <v>40909</v>
      </c>
      <c r="N542" t="s">
        <v>788</v>
      </c>
      <c r="O542" s="17" t="s">
        <v>1649</v>
      </c>
      <c r="P542" s="27">
        <v>0</v>
      </c>
    </row>
    <row r="543" spans="1:16" x14ac:dyDescent="0.25">
      <c r="A543">
        <v>542</v>
      </c>
      <c r="B543">
        <v>11</v>
      </c>
      <c r="C543">
        <v>542</v>
      </c>
      <c r="D543" s="15" t="s">
        <v>1408</v>
      </c>
      <c r="E543" s="23">
        <v>7</v>
      </c>
      <c r="F543" s="23">
        <v>0</v>
      </c>
      <c r="G543" s="16">
        <v>51.142815033161398</v>
      </c>
      <c r="H543" s="23">
        <v>100</v>
      </c>
      <c r="I543" s="23">
        <v>5</v>
      </c>
      <c r="J543" s="24">
        <v>0</v>
      </c>
      <c r="K543">
        <v>4</v>
      </c>
      <c r="L543" s="17">
        <v>40909</v>
      </c>
      <c r="M543" s="17">
        <v>40909</v>
      </c>
      <c r="N543" t="s">
        <v>788</v>
      </c>
      <c r="O543" s="17">
        <v>41612</v>
      </c>
      <c r="P543" s="27">
        <v>7</v>
      </c>
    </row>
    <row r="544" spans="1:16" x14ac:dyDescent="0.25">
      <c r="A544">
        <v>543</v>
      </c>
      <c r="B544">
        <v>11</v>
      </c>
      <c r="C544">
        <v>543</v>
      </c>
      <c r="D544" s="15" t="s">
        <v>1409</v>
      </c>
      <c r="E544" s="23">
        <v>0</v>
      </c>
      <c r="F544" s="23">
        <v>0</v>
      </c>
      <c r="G544" s="16">
        <v>14.416801768607222</v>
      </c>
      <c r="H544" s="23">
        <v>100</v>
      </c>
      <c r="I544" s="23">
        <v>5</v>
      </c>
      <c r="J544" s="24">
        <v>0</v>
      </c>
      <c r="K544">
        <v>4</v>
      </c>
      <c r="L544" s="17">
        <v>40909</v>
      </c>
      <c r="M544" s="17">
        <v>40909</v>
      </c>
      <c r="N544" t="s">
        <v>788</v>
      </c>
      <c r="O544" s="17" t="s">
        <v>1649</v>
      </c>
      <c r="P544" s="27">
        <v>0</v>
      </c>
    </row>
    <row r="545" spans="1:16" x14ac:dyDescent="0.25">
      <c r="A545">
        <v>544</v>
      </c>
      <c r="B545">
        <v>11</v>
      </c>
      <c r="C545">
        <v>544</v>
      </c>
      <c r="D545" s="15" t="s">
        <v>1410</v>
      </c>
      <c r="E545" s="23">
        <v>0</v>
      </c>
      <c r="F545" s="23">
        <v>0</v>
      </c>
      <c r="G545" s="16">
        <v>27.149889462048638</v>
      </c>
      <c r="H545" s="23">
        <v>100</v>
      </c>
      <c r="I545" s="23">
        <v>5</v>
      </c>
      <c r="J545" s="24">
        <v>0</v>
      </c>
      <c r="K545">
        <v>4</v>
      </c>
      <c r="L545" s="17">
        <v>40909</v>
      </c>
      <c r="M545" s="17">
        <v>40909</v>
      </c>
      <c r="N545" t="s">
        <v>788</v>
      </c>
      <c r="O545" s="17" t="s">
        <v>1649</v>
      </c>
      <c r="P545" s="27">
        <v>0</v>
      </c>
    </row>
    <row r="546" spans="1:16" x14ac:dyDescent="0.25">
      <c r="A546">
        <v>545</v>
      </c>
      <c r="B546">
        <v>11</v>
      </c>
      <c r="C546">
        <v>545</v>
      </c>
      <c r="D546" s="15" t="s">
        <v>1411</v>
      </c>
      <c r="E546" s="23">
        <v>0</v>
      </c>
      <c r="F546" s="23">
        <v>0</v>
      </c>
      <c r="G546" s="16">
        <v>52.984377302873995</v>
      </c>
      <c r="H546" s="23">
        <v>100</v>
      </c>
      <c r="I546" s="23">
        <v>5</v>
      </c>
      <c r="J546" s="24">
        <v>0</v>
      </c>
      <c r="K546">
        <v>4</v>
      </c>
      <c r="L546" s="17">
        <v>40909</v>
      </c>
      <c r="M546" s="17">
        <v>40909</v>
      </c>
      <c r="N546" t="s">
        <v>788</v>
      </c>
      <c r="O546" s="17" t="s">
        <v>1649</v>
      </c>
      <c r="P546" s="27">
        <v>0</v>
      </c>
    </row>
    <row r="547" spans="1:16" x14ac:dyDescent="0.25">
      <c r="A547">
        <v>546</v>
      </c>
      <c r="B547">
        <v>11</v>
      </c>
      <c r="C547">
        <v>546</v>
      </c>
      <c r="D547" s="15" t="s">
        <v>1412</v>
      </c>
      <c r="E547" s="23">
        <v>0</v>
      </c>
      <c r="F547" s="23">
        <v>0</v>
      </c>
      <c r="G547" s="16">
        <v>14.942962417096538</v>
      </c>
      <c r="H547" s="23">
        <v>100</v>
      </c>
      <c r="I547" s="23">
        <v>5</v>
      </c>
      <c r="J547" s="24">
        <v>0</v>
      </c>
      <c r="K547">
        <v>4</v>
      </c>
      <c r="L547" s="17">
        <v>40909</v>
      </c>
      <c r="M547" s="17">
        <v>40909</v>
      </c>
      <c r="N547" t="s">
        <v>788</v>
      </c>
      <c r="O547" s="17" t="s">
        <v>1649</v>
      </c>
      <c r="P547" s="27">
        <v>0</v>
      </c>
    </row>
    <row r="548" spans="1:16" x14ac:dyDescent="0.25">
      <c r="A548">
        <v>547</v>
      </c>
      <c r="B548">
        <v>11</v>
      </c>
      <c r="C548">
        <v>547</v>
      </c>
      <c r="D548" s="15" t="s">
        <v>1413</v>
      </c>
      <c r="E548" s="23">
        <v>0</v>
      </c>
      <c r="F548" s="23">
        <v>0</v>
      </c>
      <c r="G548" s="16">
        <v>28.149594694178337</v>
      </c>
      <c r="H548" s="23">
        <v>100</v>
      </c>
      <c r="I548" s="23">
        <v>5</v>
      </c>
      <c r="J548" s="24">
        <v>0</v>
      </c>
      <c r="K548">
        <v>4</v>
      </c>
      <c r="L548" s="17">
        <v>40909</v>
      </c>
      <c r="M548" s="17">
        <v>40909</v>
      </c>
      <c r="N548" t="s">
        <v>788</v>
      </c>
      <c r="O548" s="17" t="s">
        <v>1649</v>
      </c>
      <c r="P548" s="27">
        <v>0</v>
      </c>
    </row>
    <row r="549" spans="1:16" x14ac:dyDescent="0.25">
      <c r="A549">
        <v>548</v>
      </c>
      <c r="B549">
        <v>11</v>
      </c>
      <c r="C549">
        <v>548</v>
      </c>
      <c r="D549" s="15" t="s">
        <v>1414</v>
      </c>
      <c r="E549" s="23">
        <v>0</v>
      </c>
      <c r="F549" s="23">
        <v>0</v>
      </c>
      <c r="G549" s="16">
        <v>38.843299498894616</v>
      </c>
      <c r="H549" s="23">
        <v>100</v>
      </c>
      <c r="I549" s="23">
        <v>5</v>
      </c>
      <c r="J549" s="24">
        <v>0</v>
      </c>
      <c r="K549">
        <v>1</v>
      </c>
      <c r="L549" s="17">
        <v>40909</v>
      </c>
      <c r="M549" s="17">
        <v>40909</v>
      </c>
      <c r="N549" t="s">
        <v>788</v>
      </c>
      <c r="O549" s="17" t="s">
        <v>1649</v>
      </c>
      <c r="P549" s="27">
        <v>0</v>
      </c>
    </row>
    <row r="550" spans="1:16" x14ac:dyDescent="0.25">
      <c r="A550">
        <v>549</v>
      </c>
      <c r="B550">
        <v>11</v>
      </c>
      <c r="C550">
        <v>549</v>
      </c>
      <c r="D550" s="15" t="s">
        <v>1415</v>
      </c>
      <c r="E550" s="23">
        <v>0</v>
      </c>
      <c r="F550" s="23">
        <v>0</v>
      </c>
      <c r="G550" s="16">
        <v>35.042299189388359</v>
      </c>
      <c r="H550" s="23">
        <v>100</v>
      </c>
      <c r="I550" s="23">
        <v>5</v>
      </c>
      <c r="J550" s="24">
        <v>0</v>
      </c>
      <c r="K550">
        <v>7</v>
      </c>
      <c r="L550" s="17">
        <v>40909</v>
      </c>
      <c r="M550" s="17">
        <v>40909</v>
      </c>
      <c r="N550" t="s">
        <v>788</v>
      </c>
      <c r="O550" s="17" t="s">
        <v>1649</v>
      </c>
      <c r="P550" s="27">
        <v>0</v>
      </c>
    </row>
    <row r="551" spans="1:16" x14ac:dyDescent="0.25">
      <c r="A551">
        <v>550</v>
      </c>
      <c r="B551">
        <v>11</v>
      </c>
      <c r="C551">
        <v>550</v>
      </c>
      <c r="D551" s="15" t="s">
        <v>1416</v>
      </c>
      <c r="E551" s="23">
        <v>0</v>
      </c>
      <c r="F551" s="23">
        <v>0</v>
      </c>
      <c r="G551" s="16">
        <v>17.784229918938834</v>
      </c>
      <c r="H551" s="23">
        <v>100</v>
      </c>
      <c r="I551" s="23">
        <v>5</v>
      </c>
      <c r="J551" s="24">
        <v>0</v>
      </c>
      <c r="K551">
        <v>4</v>
      </c>
      <c r="L551" s="17">
        <v>40909</v>
      </c>
      <c r="M551" s="17">
        <v>40909</v>
      </c>
      <c r="N551" t="s">
        <v>788</v>
      </c>
      <c r="O551" s="17" t="s">
        <v>1649</v>
      </c>
      <c r="P551" s="27">
        <v>0</v>
      </c>
    </row>
    <row r="552" spans="1:16" x14ac:dyDescent="0.25">
      <c r="A552">
        <v>551</v>
      </c>
      <c r="B552">
        <v>11</v>
      </c>
      <c r="C552">
        <v>551</v>
      </c>
      <c r="D552" s="15" t="s">
        <v>1417</v>
      </c>
      <c r="E552" s="23">
        <v>0</v>
      </c>
      <c r="F552" s="23">
        <v>0</v>
      </c>
      <c r="G552" s="16">
        <v>66.40147383935151</v>
      </c>
      <c r="H552" s="23">
        <v>100</v>
      </c>
      <c r="I552" s="23">
        <v>5</v>
      </c>
      <c r="J552" s="24">
        <v>0</v>
      </c>
      <c r="K552">
        <v>11</v>
      </c>
      <c r="L552" s="17">
        <v>40909</v>
      </c>
      <c r="M552" s="17">
        <v>40909</v>
      </c>
      <c r="N552" t="s">
        <v>788</v>
      </c>
      <c r="O552" s="17" t="s">
        <v>1649</v>
      </c>
      <c r="P552" s="27">
        <v>0</v>
      </c>
    </row>
    <row r="553" spans="1:16" x14ac:dyDescent="0.25">
      <c r="A553">
        <v>552</v>
      </c>
      <c r="B553">
        <v>11</v>
      </c>
      <c r="C553">
        <v>552</v>
      </c>
      <c r="D553" s="15" t="s">
        <v>1418</v>
      </c>
      <c r="E553" s="23">
        <v>0</v>
      </c>
      <c r="F553" s="23">
        <v>0</v>
      </c>
      <c r="G553" s="16">
        <v>34.529292557111276</v>
      </c>
      <c r="H553" s="23">
        <v>100</v>
      </c>
      <c r="I553" s="23">
        <v>5</v>
      </c>
      <c r="J553" s="24">
        <v>0</v>
      </c>
      <c r="K553">
        <v>4</v>
      </c>
      <c r="L553" s="17">
        <v>40909</v>
      </c>
      <c r="M553" s="17">
        <v>40909</v>
      </c>
      <c r="N553" t="s">
        <v>788</v>
      </c>
      <c r="O553" s="17" t="s">
        <v>1649</v>
      </c>
      <c r="P553" s="27">
        <v>0</v>
      </c>
    </row>
    <row r="554" spans="1:16" x14ac:dyDescent="0.25">
      <c r="A554">
        <v>553</v>
      </c>
      <c r="B554">
        <v>11</v>
      </c>
      <c r="C554">
        <v>553</v>
      </c>
      <c r="D554" s="15" t="s">
        <v>1419</v>
      </c>
      <c r="E554" s="23">
        <v>0</v>
      </c>
      <c r="F554" s="23">
        <v>0</v>
      </c>
      <c r="G554" s="16">
        <v>12.680471628592485</v>
      </c>
      <c r="H554" s="23">
        <v>100</v>
      </c>
      <c r="I554" s="23">
        <v>5</v>
      </c>
      <c r="J554" s="24">
        <v>0</v>
      </c>
      <c r="K554">
        <v>4</v>
      </c>
      <c r="L554" s="17">
        <v>40909</v>
      </c>
      <c r="M554" s="17">
        <v>40909</v>
      </c>
      <c r="N554" t="s">
        <v>788</v>
      </c>
      <c r="O554" s="17" t="s">
        <v>1649</v>
      </c>
      <c r="P554" s="27">
        <v>0</v>
      </c>
    </row>
    <row r="555" spans="1:16" x14ac:dyDescent="0.25">
      <c r="A555">
        <v>554</v>
      </c>
      <c r="B555">
        <v>11</v>
      </c>
      <c r="C555">
        <v>554</v>
      </c>
      <c r="D555" s="15" t="s">
        <v>1420</v>
      </c>
      <c r="E555" s="23">
        <v>0</v>
      </c>
      <c r="F555" s="23">
        <v>0</v>
      </c>
      <c r="G555" s="16">
        <v>24.045541635961687</v>
      </c>
      <c r="H555" s="23">
        <v>100</v>
      </c>
      <c r="I555" s="23">
        <v>5</v>
      </c>
      <c r="J555" s="24">
        <v>0</v>
      </c>
      <c r="K555">
        <v>4</v>
      </c>
      <c r="L555" s="17">
        <v>40909</v>
      </c>
      <c r="M555" s="17">
        <v>40909</v>
      </c>
      <c r="N555" t="s">
        <v>788</v>
      </c>
      <c r="O555" s="17" t="s">
        <v>1649</v>
      </c>
      <c r="P555" s="27">
        <v>0</v>
      </c>
    </row>
    <row r="556" spans="1:16" x14ac:dyDescent="0.25">
      <c r="A556">
        <v>555</v>
      </c>
      <c r="B556">
        <v>11</v>
      </c>
      <c r="C556">
        <v>555</v>
      </c>
      <c r="D556" s="15" t="s">
        <v>1421</v>
      </c>
      <c r="E556" s="23">
        <v>0</v>
      </c>
      <c r="F556" s="23">
        <v>0</v>
      </c>
      <c r="G556" s="16">
        <v>53.036993367722921</v>
      </c>
      <c r="H556" s="23">
        <v>100</v>
      </c>
      <c r="I556" s="23">
        <v>5</v>
      </c>
      <c r="J556" s="24">
        <v>0</v>
      </c>
      <c r="K556">
        <v>4</v>
      </c>
      <c r="L556" s="17">
        <v>40909</v>
      </c>
      <c r="M556" s="17">
        <v>40909</v>
      </c>
      <c r="N556" t="s">
        <v>788</v>
      </c>
      <c r="O556" s="17" t="s">
        <v>1649</v>
      </c>
      <c r="P556" s="27">
        <v>0</v>
      </c>
    </row>
    <row r="557" spans="1:16" x14ac:dyDescent="0.25">
      <c r="A557">
        <v>556</v>
      </c>
      <c r="B557">
        <v>11</v>
      </c>
      <c r="C557">
        <v>556</v>
      </c>
      <c r="D557" s="15" t="s">
        <v>1422</v>
      </c>
      <c r="E557" s="23">
        <v>0</v>
      </c>
      <c r="F557" s="23">
        <v>0</v>
      </c>
      <c r="G557" s="16">
        <v>28.938835666912304</v>
      </c>
      <c r="H557" s="23">
        <v>100</v>
      </c>
      <c r="I557" s="23">
        <v>5</v>
      </c>
      <c r="J557" s="24">
        <v>0</v>
      </c>
      <c r="K557">
        <v>4</v>
      </c>
      <c r="L557" s="17">
        <v>40909</v>
      </c>
      <c r="M557" s="17">
        <v>40909</v>
      </c>
      <c r="N557" t="s">
        <v>788</v>
      </c>
      <c r="O557" s="17" t="s">
        <v>1649</v>
      </c>
      <c r="P557" s="27">
        <v>0</v>
      </c>
    </row>
    <row r="558" spans="1:16" x14ac:dyDescent="0.25">
      <c r="A558">
        <v>557</v>
      </c>
      <c r="B558">
        <v>11</v>
      </c>
      <c r="C558">
        <v>557</v>
      </c>
      <c r="D558" s="15" t="s">
        <v>1423</v>
      </c>
      <c r="E558" s="23">
        <v>0</v>
      </c>
      <c r="F558" s="23">
        <v>0</v>
      </c>
      <c r="G558" s="16">
        <v>520.84642593957255</v>
      </c>
      <c r="H558" s="23">
        <v>100</v>
      </c>
      <c r="I558" s="23">
        <v>5</v>
      </c>
      <c r="J558" s="24">
        <v>0</v>
      </c>
      <c r="K558">
        <v>4</v>
      </c>
      <c r="L558" s="17">
        <v>40909</v>
      </c>
      <c r="M558" s="17">
        <v>40909</v>
      </c>
      <c r="N558" t="s">
        <v>788</v>
      </c>
      <c r="O558" s="17" t="s">
        <v>1649</v>
      </c>
      <c r="P558" s="27">
        <v>0</v>
      </c>
    </row>
    <row r="559" spans="1:16" x14ac:dyDescent="0.25">
      <c r="A559">
        <v>558</v>
      </c>
      <c r="B559">
        <v>11</v>
      </c>
      <c r="C559">
        <v>558</v>
      </c>
      <c r="D559" s="15" t="s">
        <v>1424</v>
      </c>
      <c r="E559" s="23">
        <v>0</v>
      </c>
      <c r="F559" s="23">
        <v>0</v>
      </c>
      <c r="G559" s="16">
        <v>138.16978629329404</v>
      </c>
      <c r="H559" s="23">
        <v>100</v>
      </c>
      <c r="I559" s="23">
        <v>5</v>
      </c>
      <c r="J559" s="24">
        <v>0</v>
      </c>
      <c r="K559">
        <v>4</v>
      </c>
      <c r="L559" s="17">
        <v>40909</v>
      </c>
      <c r="M559" s="17">
        <v>40909</v>
      </c>
      <c r="N559" t="s">
        <v>788</v>
      </c>
      <c r="O559" s="17" t="s">
        <v>1649</v>
      </c>
      <c r="P559" s="27">
        <v>0</v>
      </c>
    </row>
    <row r="560" spans="1:16" x14ac:dyDescent="0.25">
      <c r="A560">
        <v>559</v>
      </c>
      <c r="B560">
        <v>11</v>
      </c>
      <c r="C560">
        <v>559</v>
      </c>
      <c r="D560" s="15" t="s">
        <v>1425</v>
      </c>
      <c r="E560" s="23">
        <v>0</v>
      </c>
      <c r="F560" s="23">
        <v>0</v>
      </c>
      <c r="G560" s="16">
        <v>68.716580692704497</v>
      </c>
      <c r="H560" s="23">
        <v>100</v>
      </c>
      <c r="I560" s="23">
        <v>5</v>
      </c>
      <c r="J560" s="24">
        <v>0</v>
      </c>
      <c r="K560">
        <v>4</v>
      </c>
      <c r="L560" s="17">
        <v>40909</v>
      </c>
      <c r="M560" s="17">
        <v>40909</v>
      </c>
      <c r="N560" t="s">
        <v>788</v>
      </c>
      <c r="O560" s="17" t="s">
        <v>1649</v>
      </c>
      <c r="P560" s="27">
        <v>0</v>
      </c>
    </row>
    <row r="561" spans="1:16" x14ac:dyDescent="0.25">
      <c r="A561">
        <v>560</v>
      </c>
      <c r="B561">
        <v>11</v>
      </c>
      <c r="C561">
        <v>560</v>
      </c>
      <c r="D561" s="15" t="s">
        <v>1426</v>
      </c>
      <c r="E561" s="23">
        <v>19</v>
      </c>
      <c r="F561" s="23">
        <v>0</v>
      </c>
      <c r="G561" s="16">
        <v>25.834487840825354</v>
      </c>
      <c r="H561" s="23">
        <v>100</v>
      </c>
      <c r="I561" s="23">
        <v>5</v>
      </c>
      <c r="J561" s="24">
        <v>0</v>
      </c>
      <c r="K561">
        <v>4</v>
      </c>
      <c r="L561" s="17">
        <v>40909</v>
      </c>
      <c r="M561" s="17">
        <v>40909</v>
      </c>
      <c r="N561" t="s">
        <v>788</v>
      </c>
      <c r="O561" s="17">
        <v>41760</v>
      </c>
      <c r="P561" s="27">
        <v>19</v>
      </c>
    </row>
    <row r="562" spans="1:16" x14ac:dyDescent="0.25">
      <c r="A562">
        <v>561</v>
      </c>
      <c r="B562">
        <v>11</v>
      </c>
      <c r="C562">
        <v>561</v>
      </c>
      <c r="D562" s="15" t="s">
        <v>1427</v>
      </c>
      <c r="E562" s="23">
        <v>0</v>
      </c>
      <c r="F562" s="23">
        <v>0</v>
      </c>
      <c r="G562" s="16">
        <v>39.041120117907155</v>
      </c>
      <c r="H562" s="23">
        <v>100</v>
      </c>
      <c r="I562" s="23">
        <v>5</v>
      </c>
      <c r="J562" s="24">
        <v>0</v>
      </c>
      <c r="K562">
        <v>4</v>
      </c>
      <c r="L562" s="17">
        <v>40909</v>
      </c>
      <c r="M562" s="17">
        <v>40909</v>
      </c>
      <c r="N562" t="s">
        <v>788</v>
      </c>
      <c r="O562" s="17" t="s">
        <v>1649</v>
      </c>
      <c r="P562" s="27">
        <v>0</v>
      </c>
    </row>
    <row r="563" spans="1:16" x14ac:dyDescent="0.25">
      <c r="A563">
        <v>562</v>
      </c>
      <c r="B563">
        <v>11</v>
      </c>
      <c r="C563">
        <v>562</v>
      </c>
      <c r="D563" s="15" t="s">
        <v>1428</v>
      </c>
      <c r="E563" s="23">
        <v>0</v>
      </c>
      <c r="F563" s="23">
        <v>0</v>
      </c>
      <c r="G563" s="16">
        <v>240.87634487840825</v>
      </c>
      <c r="H563" s="23">
        <v>100</v>
      </c>
      <c r="I563" s="23">
        <v>5</v>
      </c>
      <c r="J563" s="24">
        <v>0</v>
      </c>
      <c r="K563">
        <v>4</v>
      </c>
      <c r="L563" s="17">
        <v>40909</v>
      </c>
      <c r="M563" s="17">
        <v>40909</v>
      </c>
      <c r="N563" t="s">
        <v>788</v>
      </c>
      <c r="O563" s="17" t="s">
        <v>1649</v>
      </c>
      <c r="P563" s="27">
        <v>0</v>
      </c>
    </row>
    <row r="564" spans="1:16" x14ac:dyDescent="0.25">
      <c r="A564">
        <v>563</v>
      </c>
      <c r="B564">
        <v>11</v>
      </c>
      <c r="C564">
        <v>563</v>
      </c>
      <c r="D564" s="15" t="s">
        <v>1429</v>
      </c>
      <c r="E564" s="23">
        <v>0</v>
      </c>
      <c r="F564" s="23">
        <v>0</v>
      </c>
      <c r="G564" s="16">
        <v>66.243625644804723</v>
      </c>
      <c r="H564" s="23">
        <v>100</v>
      </c>
      <c r="I564" s="23">
        <v>5</v>
      </c>
      <c r="J564" s="24">
        <v>0</v>
      </c>
      <c r="K564">
        <v>4</v>
      </c>
      <c r="L564" s="17">
        <v>40909</v>
      </c>
      <c r="M564" s="17">
        <v>40909</v>
      </c>
      <c r="N564" t="s">
        <v>788</v>
      </c>
      <c r="O564" s="17" t="s">
        <v>1649</v>
      </c>
      <c r="P564" s="27">
        <v>0</v>
      </c>
    </row>
    <row r="565" spans="1:16" x14ac:dyDescent="0.25">
      <c r="A565">
        <v>564</v>
      </c>
      <c r="B565">
        <v>11</v>
      </c>
      <c r="C565">
        <v>564</v>
      </c>
      <c r="D565" s="15" t="s">
        <v>1430</v>
      </c>
      <c r="E565" s="23">
        <v>0</v>
      </c>
      <c r="F565" s="23">
        <v>0</v>
      </c>
      <c r="G565" s="16">
        <v>13.995873249815771</v>
      </c>
      <c r="H565" s="23">
        <v>100</v>
      </c>
      <c r="I565" s="23">
        <v>5</v>
      </c>
      <c r="J565" s="24">
        <v>0</v>
      </c>
      <c r="K565">
        <v>4</v>
      </c>
      <c r="L565" s="17">
        <v>40909</v>
      </c>
      <c r="M565" s="17">
        <v>40909</v>
      </c>
      <c r="N565" t="s">
        <v>788</v>
      </c>
      <c r="O565" s="17" t="s">
        <v>1649</v>
      </c>
      <c r="P565" s="27">
        <v>0</v>
      </c>
    </row>
    <row r="566" spans="1:16" x14ac:dyDescent="0.25">
      <c r="A566">
        <v>565</v>
      </c>
      <c r="B566">
        <v>11</v>
      </c>
      <c r="C566">
        <v>565</v>
      </c>
      <c r="D566" s="15" t="s">
        <v>1431</v>
      </c>
      <c r="E566" s="23">
        <v>16</v>
      </c>
      <c r="F566" s="23">
        <v>0</v>
      </c>
      <c r="G566" s="16">
        <v>416.30399999999997</v>
      </c>
      <c r="H566" s="23">
        <v>100</v>
      </c>
      <c r="I566" s="23">
        <v>5</v>
      </c>
      <c r="J566" s="24">
        <v>0</v>
      </c>
      <c r="K566">
        <v>4</v>
      </c>
      <c r="L566" s="17">
        <v>40909</v>
      </c>
      <c r="M566" s="17">
        <v>40909</v>
      </c>
      <c r="N566" t="s">
        <v>788</v>
      </c>
      <c r="O566" s="17">
        <v>41913</v>
      </c>
      <c r="P566" s="27">
        <v>16</v>
      </c>
    </row>
    <row r="567" spans="1:16" x14ac:dyDescent="0.25">
      <c r="A567">
        <v>566</v>
      </c>
      <c r="B567">
        <v>11</v>
      </c>
      <c r="C567">
        <v>566</v>
      </c>
      <c r="D567" s="15" t="s">
        <v>1432</v>
      </c>
      <c r="E567" s="23">
        <v>0</v>
      </c>
      <c r="F567" s="23">
        <v>0</v>
      </c>
      <c r="G567" s="16">
        <v>1634.472</v>
      </c>
      <c r="H567" s="23">
        <v>100</v>
      </c>
      <c r="I567" s="23">
        <v>5</v>
      </c>
      <c r="J567" s="24">
        <v>0</v>
      </c>
      <c r="K567">
        <v>4</v>
      </c>
      <c r="L567" s="17">
        <v>40909</v>
      </c>
      <c r="M567" s="17">
        <v>40909</v>
      </c>
      <c r="N567" t="s">
        <v>788</v>
      </c>
      <c r="O567" s="17" t="s">
        <v>1649</v>
      </c>
      <c r="P567" s="27">
        <v>0</v>
      </c>
    </row>
    <row r="568" spans="1:16" x14ac:dyDescent="0.25">
      <c r="A568">
        <v>567</v>
      </c>
      <c r="B568">
        <v>11</v>
      </c>
      <c r="C568">
        <v>567</v>
      </c>
      <c r="D568" s="15" t="s">
        <v>1433</v>
      </c>
      <c r="E568" s="23">
        <v>12</v>
      </c>
      <c r="F568" s="23">
        <v>0</v>
      </c>
      <c r="G568" s="16">
        <v>51.826823876197501</v>
      </c>
      <c r="H568" s="23">
        <v>100</v>
      </c>
      <c r="I568" s="23">
        <v>5</v>
      </c>
      <c r="J568" s="24">
        <v>0</v>
      </c>
      <c r="K568">
        <v>4</v>
      </c>
      <c r="L568" s="17">
        <v>40909</v>
      </c>
      <c r="M568" s="17">
        <v>40909</v>
      </c>
      <c r="N568" t="s">
        <v>788</v>
      </c>
      <c r="O568" s="17">
        <v>41671</v>
      </c>
      <c r="P568" s="27">
        <v>12</v>
      </c>
    </row>
    <row r="569" spans="1:16" x14ac:dyDescent="0.25">
      <c r="A569">
        <v>568</v>
      </c>
      <c r="B569">
        <v>11</v>
      </c>
      <c r="C569">
        <v>568</v>
      </c>
      <c r="D569" s="15" t="s">
        <v>1434</v>
      </c>
      <c r="E569" s="23">
        <v>6</v>
      </c>
      <c r="F569" s="23">
        <v>0</v>
      </c>
      <c r="G569" s="16">
        <v>13.469712601326457</v>
      </c>
      <c r="H569" s="23">
        <v>100</v>
      </c>
      <c r="I569" s="23">
        <v>5</v>
      </c>
      <c r="J569" s="24">
        <v>0</v>
      </c>
      <c r="K569">
        <v>4</v>
      </c>
      <c r="L569" s="17">
        <v>40909</v>
      </c>
      <c r="M569" s="17">
        <v>40909</v>
      </c>
      <c r="N569" t="s">
        <v>788</v>
      </c>
      <c r="O569" s="17">
        <v>41791</v>
      </c>
      <c r="P569" s="27">
        <v>6</v>
      </c>
    </row>
    <row r="570" spans="1:16" x14ac:dyDescent="0.25">
      <c r="A570">
        <v>569</v>
      </c>
      <c r="B570">
        <v>11</v>
      </c>
      <c r="C570">
        <v>569</v>
      </c>
      <c r="D570" s="15" t="s">
        <v>1435</v>
      </c>
      <c r="E570" s="23">
        <v>1</v>
      </c>
      <c r="F570" s="23">
        <v>0</v>
      </c>
      <c r="G570" s="16">
        <v>149.16654384672071</v>
      </c>
      <c r="H570" s="23">
        <v>100</v>
      </c>
      <c r="I570" s="23">
        <v>5</v>
      </c>
      <c r="J570" s="24">
        <v>0</v>
      </c>
      <c r="K570">
        <v>4</v>
      </c>
      <c r="L570" s="17">
        <v>40909</v>
      </c>
      <c r="M570" s="17">
        <v>40909</v>
      </c>
      <c r="N570" t="s">
        <v>788</v>
      </c>
      <c r="O570" s="17">
        <v>41640</v>
      </c>
      <c r="P570" s="27">
        <v>1</v>
      </c>
    </row>
    <row r="571" spans="1:16" x14ac:dyDescent="0.25">
      <c r="A571">
        <v>570</v>
      </c>
      <c r="B571">
        <v>11</v>
      </c>
      <c r="C571">
        <v>570</v>
      </c>
      <c r="D571" s="15" t="s">
        <v>1436</v>
      </c>
      <c r="E571" s="23">
        <v>0</v>
      </c>
      <c r="F571" s="23">
        <v>0</v>
      </c>
      <c r="G571" s="16">
        <v>38.988504053058215</v>
      </c>
      <c r="H571" s="23">
        <v>100</v>
      </c>
      <c r="I571" s="23">
        <v>5</v>
      </c>
      <c r="J571" s="24">
        <v>0</v>
      </c>
      <c r="K571">
        <v>4</v>
      </c>
      <c r="L571" s="17">
        <v>40909</v>
      </c>
      <c r="M571" s="17">
        <v>40909</v>
      </c>
      <c r="N571" t="s">
        <v>788</v>
      </c>
      <c r="O571" s="17" t="s">
        <v>1649</v>
      </c>
      <c r="P571" s="27">
        <v>0</v>
      </c>
    </row>
    <row r="572" spans="1:16" x14ac:dyDescent="0.25">
      <c r="A572">
        <v>571</v>
      </c>
      <c r="B572">
        <v>11</v>
      </c>
      <c r="C572">
        <v>571</v>
      </c>
      <c r="D572" s="15" t="s">
        <v>1437</v>
      </c>
      <c r="E572" s="23">
        <v>0</v>
      </c>
      <c r="F572" s="23">
        <v>0</v>
      </c>
      <c r="G572" s="16">
        <v>80.923507737656607</v>
      </c>
      <c r="H572" s="23">
        <v>100</v>
      </c>
      <c r="I572" s="23">
        <v>5</v>
      </c>
      <c r="J572" s="24">
        <v>0</v>
      </c>
      <c r="K572">
        <v>4</v>
      </c>
      <c r="L572" s="17">
        <v>40909</v>
      </c>
      <c r="M572" s="17">
        <v>40909</v>
      </c>
      <c r="N572" t="s">
        <v>788</v>
      </c>
      <c r="O572" s="17" t="s">
        <v>1649</v>
      </c>
      <c r="P572" s="27">
        <v>0</v>
      </c>
    </row>
    <row r="573" spans="1:16" x14ac:dyDescent="0.25">
      <c r="A573">
        <v>572</v>
      </c>
      <c r="B573">
        <v>11</v>
      </c>
      <c r="C573">
        <v>572</v>
      </c>
      <c r="D573" s="15" t="s">
        <v>1438</v>
      </c>
      <c r="E573" s="23">
        <v>31</v>
      </c>
      <c r="F573" s="23">
        <v>0</v>
      </c>
      <c r="G573" s="16">
        <v>53.247457627118649</v>
      </c>
      <c r="H573" s="23">
        <v>100</v>
      </c>
      <c r="I573" s="23">
        <v>5</v>
      </c>
      <c r="J573" s="24">
        <v>0</v>
      </c>
      <c r="K573">
        <v>4</v>
      </c>
      <c r="L573" s="17">
        <v>40909</v>
      </c>
      <c r="M573" s="17">
        <v>40909</v>
      </c>
      <c r="N573" t="s">
        <v>788</v>
      </c>
      <c r="O573" s="17">
        <v>41671</v>
      </c>
      <c r="P573" s="27">
        <v>31</v>
      </c>
    </row>
    <row r="574" spans="1:16" x14ac:dyDescent="0.25">
      <c r="A574">
        <v>573</v>
      </c>
      <c r="B574">
        <v>11</v>
      </c>
      <c r="C574">
        <v>573</v>
      </c>
      <c r="D574" s="15" t="s">
        <v>1439</v>
      </c>
      <c r="E574" s="23">
        <v>0</v>
      </c>
      <c r="F574" s="23">
        <v>0</v>
      </c>
      <c r="G574" s="16">
        <v>15.837435519528372</v>
      </c>
      <c r="H574" s="23">
        <v>100</v>
      </c>
      <c r="I574" s="23">
        <v>5</v>
      </c>
      <c r="J574" s="24">
        <v>0</v>
      </c>
      <c r="K574">
        <v>4</v>
      </c>
      <c r="L574" s="17">
        <v>40909</v>
      </c>
      <c r="M574" s="17">
        <v>40909</v>
      </c>
      <c r="N574" t="s">
        <v>788</v>
      </c>
      <c r="O574" s="17" t="s">
        <v>1649</v>
      </c>
      <c r="P574" s="27">
        <v>0</v>
      </c>
    </row>
    <row r="575" spans="1:16" x14ac:dyDescent="0.25">
      <c r="A575">
        <v>574</v>
      </c>
      <c r="B575">
        <v>11</v>
      </c>
      <c r="C575">
        <v>574</v>
      </c>
      <c r="D575" s="15" t="s">
        <v>1440</v>
      </c>
      <c r="E575" s="23">
        <v>0</v>
      </c>
      <c r="F575" s="23">
        <v>0</v>
      </c>
      <c r="G575" s="16">
        <v>28.307442888725124</v>
      </c>
      <c r="H575" s="23">
        <v>100</v>
      </c>
      <c r="I575" s="23">
        <v>5</v>
      </c>
      <c r="J575" s="24">
        <v>0</v>
      </c>
      <c r="K575">
        <v>4</v>
      </c>
      <c r="L575" s="17">
        <v>40909</v>
      </c>
      <c r="M575" s="17">
        <v>40909</v>
      </c>
      <c r="N575" t="s">
        <v>788</v>
      </c>
      <c r="O575" s="17" t="s">
        <v>1649</v>
      </c>
      <c r="P575" s="27">
        <v>0</v>
      </c>
    </row>
    <row r="576" spans="1:16" x14ac:dyDescent="0.25">
      <c r="A576">
        <v>575</v>
      </c>
      <c r="B576">
        <v>11</v>
      </c>
      <c r="C576">
        <v>575</v>
      </c>
      <c r="D576" s="15" t="s">
        <v>1441</v>
      </c>
      <c r="E576" s="23">
        <v>130</v>
      </c>
      <c r="F576" s="23">
        <v>0</v>
      </c>
      <c r="G576" s="16">
        <v>39.728636698599864</v>
      </c>
      <c r="H576" s="23">
        <v>100</v>
      </c>
      <c r="I576" s="23">
        <v>5</v>
      </c>
      <c r="J576" s="24">
        <v>0</v>
      </c>
      <c r="K576">
        <v>1</v>
      </c>
      <c r="L576" s="17">
        <v>40909</v>
      </c>
      <c r="M576" s="17">
        <v>40909</v>
      </c>
      <c r="N576" t="s">
        <v>788</v>
      </c>
      <c r="O576" s="17">
        <v>42186</v>
      </c>
      <c r="P576" s="27">
        <v>130</v>
      </c>
    </row>
    <row r="577" spans="1:16" x14ac:dyDescent="0.25">
      <c r="A577">
        <v>576</v>
      </c>
      <c r="B577">
        <v>11</v>
      </c>
      <c r="C577">
        <v>576</v>
      </c>
      <c r="D577" s="15" t="s">
        <v>1442</v>
      </c>
      <c r="E577" s="23">
        <v>0</v>
      </c>
      <c r="F577" s="23">
        <v>0</v>
      </c>
      <c r="G577" s="16">
        <v>15.784819454679441</v>
      </c>
      <c r="H577" s="23">
        <v>100</v>
      </c>
      <c r="I577" s="23">
        <v>5</v>
      </c>
      <c r="J577" s="24">
        <v>0</v>
      </c>
      <c r="K577">
        <v>4</v>
      </c>
      <c r="L577" s="17">
        <v>40909</v>
      </c>
      <c r="M577" s="17">
        <v>40909</v>
      </c>
      <c r="N577" t="s">
        <v>788</v>
      </c>
      <c r="O577" s="17" t="s">
        <v>1649</v>
      </c>
      <c r="P577" s="27">
        <v>0</v>
      </c>
    </row>
    <row r="578" spans="1:16" x14ac:dyDescent="0.25">
      <c r="A578">
        <v>577</v>
      </c>
      <c r="B578">
        <v>11</v>
      </c>
      <c r="C578">
        <v>577</v>
      </c>
      <c r="D578" s="15" t="s">
        <v>1443</v>
      </c>
      <c r="E578" s="23">
        <v>0</v>
      </c>
      <c r="F578" s="23">
        <v>0</v>
      </c>
      <c r="G578" s="16">
        <v>300.22726602800299</v>
      </c>
      <c r="H578" s="23">
        <v>100</v>
      </c>
      <c r="I578" s="23">
        <v>5</v>
      </c>
      <c r="J578" s="24">
        <v>0</v>
      </c>
      <c r="K578">
        <v>11</v>
      </c>
      <c r="L578" s="17">
        <v>40909</v>
      </c>
      <c r="M578" s="17">
        <v>40909</v>
      </c>
      <c r="N578" t="s">
        <v>788</v>
      </c>
      <c r="O578" s="17" t="s">
        <v>1649</v>
      </c>
      <c r="P578" s="27">
        <v>0</v>
      </c>
    </row>
    <row r="579" spans="1:16" x14ac:dyDescent="0.25">
      <c r="A579">
        <v>578</v>
      </c>
      <c r="B579">
        <v>11</v>
      </c>
      <c r="C579">
        <v>578</v>
      </c>
      <c r="D579" s="15" t="s">
        <v>1444</v>
      </c>
      <c r="E579" s="23">
        <v>0</v>
      </c>
      <c r="F579" s="23">
        <v>0</v>
      </c>
      <c r="G579" s="16">
        <v>61.87649226234339</v>
      </c>
      <c r="H579" s="23">
        <v>100</v>
      </c>
      <c r="I579" s="23">
        <v>5</v>
      </c>
      <c r="J579" s="24">
        <v>0</v>
      </c>
      <c r="K579">
        <v>11</v>
      </c>
      <c r="L579" s="17">
        <v>40909</v>
      </c>
      <c r="M579" s="17">
        <v>40909</v>
      </c>
      <c r="N579" t="s">
        <v>788</v>
      </c>
      <c r="O579" s="17" t="s">
        <v>1649</v>
      </c>
      <c r="P579" s="27">
        <v>0</v>
      </c>
    </row>
    <row r="580" spans="1:16" x14ac:dyDescent="0.25">
      <c r="A580">
        <v>579</v>
      </c>
      <c r="B580">
        <v>11</v>
      </c>
      <c r="C580">
        <v>579</v>
      </c>
      <c r="D580" s="15" t="s">
        <v>1445</v>
      </c>
      <c r="E580" s="23">
        <v>0</v>
      </c>
      <c r="F580" s="23">
        <v>0</v>
      </c>
      <c r="G580" s="16">
        <v>30.990862196020629</v>
      </c>
      <c r="H580" s="23">
        <v>100</v>
      </c>
      <c r="I580" s="23">
        <v>5</v>
      </c>
      <c r="J580" s="24">
        <v>0</v>
      </c>
      <c r="K580">
        <v>4</v>
      </c>
      <c r="L580" s="17">
        <v>40909</v>
      </c>
      <c r="M580" s="17">
        <v>40909</v>
      </c>
      <c r="N580" t="s">
        <v>788</v>
      </c>
      <c r="O580" s="17" t="s">
        <v>1649</v>
      </c>
      <c r="P580" s="27">
        <v>0</v>
      </c>
    </row>
    <row r="581" spans="1:16" x14ac:dyDescent="0.25">
      <c r="A581">
        <v>580</v>
      </c>
      <c r="B581">
        <v>11</v>
      </c>
      <c r="C581">
        <v>580</v>
      </c>
      <c r="D581" s="15" t="s">
        <v>1446</v>
      </c>
      <c r="E581" s="23">
        <v>117</v>
      </c>
      <c r="F581" s="23">
        <v>0</v>
      </c>
      <c r="G581" s="16">
        <v>22.933588798820935</v>
      </c>
      <c r="H581" s="23">
        <v>100</v>
      </c>
      <c r="I581" s="23">
        <v>5</v>
      </c>
      <c r="J581" s="24">
        <v>0</v>
      </c>
      <c r="K581">
        <v>4</v>
      </c>
      <c r="L581" s="17">
        <v>40909</v>
      </c>
      <c r="M581" s="17">
        <v>40909</v>
      </c>
      <c r="N581" t="s">
        <v>788</v>
      </c>
      <c r="O581" s="17">
        <v>41852</v>
      </c>
      <c r="P581" s="27">
        <v>117</v>
      </c>
    </row>
    <row r="582" spans="1:16" x14ac:dyDescent="0.25">
      <c r="A582">
        <v>581</v>
      </c>
      <c r="B582">
        <v>11</v>
      </c>
      <c r="C582">
        <v>581</v>
      </c>
      <c r="D582" s="15" t="s">
        <v>1447</v>
      </c>
      <c r="E582" s="23">
        <v>0</v>
      </c>
      <c r="F582" s="23">
        <v>0</v>
      </c>
      <c r="G582" s="16">
        <v>4.051436993367723</v>
      </c>
      <c r="H582" s="23">
        <v>100</v>
      </c>
      <c r="I582" s="23">
        <v>5</v>
      </c>
      <c r="J582" s="24">
        <v>0</v>
      </c>
      <c r="K582">
        <v>1</v>
      </c>
      <c r="L582" s="17">
        <v>40909</v>
      </c>
      <c r="M582" s="17">
        <v>40909</v>
      </c>
      <c r="N582" t="s">
        <v>788</v>
      </c>
      <c r="O582" s="17" t="s">
        <v>1649</v>
      </c>
      <c r="P582" s="27">
        <v>0</v>
      </c>
    </row>
    <row r="583" spans="1:16" x14ac:dyDescent="0.25">
      <c r="A583">
        <v>582</v>
      </c>
      <c r="B583">
        <v>11</v>
      </c>
      <c r="C583">
        <v>582</v>
      </c>
      <c r="D583" s="15" t="s">
        <v>1448</v>
      </c>
      <c r="E583" s="23">
        <v>1</v>
      </c>
      <c r="F583" s="23">
        <v>0</v>
      </c>
      <c r="G583" s="16">
        <v>67.874723655121585</v>
      </c>
      <c r="H583" s="23">
        <v>100</v>
      </c>
      <c r="I583" s="23">
        <v>5</v>
      </c>
      <c r="J583" s="24">
        <v>0</v>
      </c>
      <c r="K583">
        <v>1</v>
      </c>
      <c r="L583" s="17">
        <v>40909</v>
      </c>
      <c r="M583" s="17">
        <v>40909</v>
      </c>
      <c r="N583" t="s">
        <v>788</v>
      </c>
      <c r="O583" s="17">
        <v>42064</v>
      </c>
      <c r="P583" s="27">
        <v>1</v>
      </c>
    </row>
    <row r="584" spans="1:16" x14ac:dyDescent="0.25">
      <c r="A584">
        <v>583</v>
      </c>
      <c r="B584">
        <v>11</v>
      </c>
      <c r="C584">
        <v>583</v>
      </c>
      <c r="D584" s="15" t="s">
        <v>1449</v>
      </c>
      <c r="E584" s="23">
        <v>0</v>
      </c>
      <c r="F584" s="23">
        <v>0</v>
      </c>
      <c r="G584" s="16">
        <v>254.59554532056009</v>
      </c>
      <c r="H584" s="23">
        <v>100</v>
      </c>
      <c r="I584" s="23">
        <v>5</v>
      </c>
      <c r="J584" s="24">
        <v>0</v>
      </c>
      <c r="K584">
        <v>11</v>
      </c>
      <c r="L584" s="17">
        <v>40909</v>
      </c>
      <c r="M584" s="17">
        <v>40909</v>
      </c>
      <c r="N584" t="s">
        <v>788</v>
      </c>
      <c r="O584" s="17" t="s">
        <v>1649</v>
      </c>
      <c r="P584" s="27">
        <v>0</v>
      </c>
    </row>
    <row r="585" spans="1:16" x14ac:dyDescent="0.25">
      <c r="A585">
        <v>584</v>
      </c>
      <c r="B585">
        <v>11</v>
      </c>
      <c r="C585">
        <v>584</v>
      </c>
      <c r="D585" s="15" t="s">
        <v>1450</v>
      </c>
      <c r="E585" s="23">
        <v>0</v>
      </c>
      <c r="F585" s="23">
        <v>0</v>
      </c>
      <c r="G585" s="16">
        <v>64.822991893883568</v>
      </c>
      <c r="H585" s="23">
        <v>100</v>
      </c>
      <c r="I585" s="23">
        <v>5</v>
      </c>
      <c r="J585" s="24">
        <v>0</v>
      </c>
      <c r="K585">
        <v>11</v>
      </c>
      <c r="L585" s="17">
        <v>40909</v>
      </c>
      <c r="M585" s="17">
        <v>40909</v>
      </c>
      <c r="N585" t="s">
        <v>788</v>
      </c>
      <c r="O585" s="17" t="s">
        <v>1649</v>
      </c>
      <c r="P585" s="27">
        <v>0</v>
      </c>
    </row>
    <row r="586" spans="1:16" x14ac:dyDescent="0.25">
      <c r="A586">
        <v>585</v>
      </c>
      <c r="B586">
        <v>11</v>
      </c>
      <c r="C586">
        <v>585</v>
      </c>
      <c r="D586" s="15" t="s">
        <v>1451</v>
      </c>
      <c r="E586" s="23">
        <v>0</v>
      </c>
      <c r="F586" s="23">
        <v>0</v>
      </c>
      <c r="G586" s="16">
        <v>112.2876939130435</v>
      </c>
      <c r="H586" s="23">
        <v>100</v>
      </c>
      <c r="I586" s="23">
        <v>5</v>
      </c>
      <c r="J586" s="24">
        <v>0</v>
      </c>
      <c r="K586">
        <v>4</v>
      </c>
      <c r="L586" s="17">
        <v>40909</v>
      </c>
      <c r="M586" s="17">
        <v>40909</v>
      </c>
      <c r="N586" t="s">
        <v>788</v>
      </c>
      <c r="O586" s="17" t="s">
        <v>1649</v>
      </c>
      <c r="P586" s="27">
        <v>0</v>
      </c>
    </row>
    <row r="587" spans="1:16" x14ac:dyDescent="0.25">
      <c r="A587">
        <v>586</v>
      </c>
      <c r="B587">
        <v>11</v>
      </c>
      <c r="C587">
        <v>586</v>
      </c>
      <c r="D587" s="15" t="s">
        <v>1452</v>
      </c>
      <c r="E587" s="23">
        <v>0</v>
      </c>
      <c r="F587" s="23">
        <v>0</v>
      </c>
      <c r="G587" s="16">
        <v>109.03755130434786</v>
      </c>
      <c r="H587" s="23">
        <v>100</v>
      </c>
      <c r="I587" s="23">
        <v>5</v>
      </c>
      <c r="J587" s="24">
        <v>0</v>
      </c>
      <c r="K587">
        <v>2</v>
      </c>
      <c r="L587" s="17">
        <v>40909</v>
      </c>
      <c r="M587" s="17">
        <v>40909</v>
      </c>
      <c r="N587" t="s">
        <v>788</v>
      </c>
      <c r="O587" s="17" t="s">
        <v>1649</v>
      </c>
      <c r="P587" s="27">
        <v>0</v>
      </c>
    </row>
    <row r="588" spans="1:16" x14ac:dyDescent="0.25">
      <c r="A588">
        <v>587</v>
      </c>
      <c r="B588">
        <v>11</v>
      </c>
      <c r="C588">
        <v>587</v>
      </c>
      <c r="D588" s="15" t="s">
        <v>1453</v>
      </c>
      <c r="E588" s="23">
        <v>34</v>
      </c>
      <c r="F588" s="23">
        <v>0</v>
      </c>
      <c r="G588" s="16">
        <v>5.316980869565219</v>
      </c>
      <c r="H588" s="23">
        <v>100</v>
      </c>
      <c r="I588" s="23">
        <v>5</v>
      </c>
      <c r="J588" s="24">
        <v>0</v>
      </c>
      <c r="K588">
        <v>1</v>
      </c>
      <c r="L588" s="17">
        <v>40909</v>
      </c>
      <c r="M588" s="17">
        <v>40909</v>
      </c>
      <c r="N588" t="s">
        <v>788</v>
      </c>
      <c r="O588" s="17">
        <v>41791</v>
      </c>
      <c r="P588" s="27">
        <v>34</v>
      </c>
    </row>
    <row r="589" spans="1:16" x14ac:dyDescent="0.25">
      <c r="A589">
        <v>588</v>
      </c>
      <c r="B589">
        <v>11</v>
      </c>
      <c r="C589">
        <v>588</v>
      </c>
      <c r="D589" s="15" t="s">
        <v>1454</v>
      </c>
      <c r="E589" s="23">
        <v>0</v>
      </c>
      <c r="F589" s="23">
        <v>0</v>
      </c>
      <c r="G589" s="16">
        <v>23.050768695652181</v>
      </c>
      <c r="H589" s="23">
        <v>100</v>
      </c>
      <c r="I589" s="23">
        <v>5</v>
      </c>
      <c r="J589" s="24">
        <v>0</v>
      </c>
      <c r="K589">
        <v>4</v>
      </c>
      <c r="L589" s="17">
        <v>40909</v>
      </c>
      <c r="M589" s="17">
        <v>40909</v>
      </c>
      <c r="N589" t="s">
        <v>788</v>
      </c>
      <c r="O589" s="17" t="s">
        <v>1649</v>
      </c>
      <c r="P589" s="27">
        <v>0</v>
      </c>
    </row>
    <row r="590" spans="1:16" x14ac:dyDescent="0.25">
      <c r="A590">
        <v>589</v>
      </c>
      <c r="B590">
        <v>11</v>
      </c>
      <c r="C590">
        <v>589</v>
      </c>
      <c r="D590" s="15" t="s">
        <v>1455</v>
      </c>
      <c r="E590" s="23">
        <v>1</v>
      </c>
      <c r="F590" s="23">
        <v>0</v>
      </c>
      <c r="G590" s="16">
        <v>89.489363478260884</v>
      </c>
      <c r="H590" s="23">
        <v>100</v>
      </c>
      <c r="I590" s="23">
        <v>5</v>
      </c>
      <c r="J590" s="24">
        <v>0</v>
      </c>
      <c r="K590">
        <v>4</v>
      </c>
      <c r="L590" s="17">
        <v>40909</v>
      </c>
      <c r="M590" s="17">
        <v>40909</v>
      </c>
      <c r="N590" t="s">
        <v>788</v>
      </c>
      <c r="O590" s="17" t="s">
        <v>1649</v>
      </c>
      <c r="P590" s="27">
        <v>1</v>
      </c>
    </row>
    <row r="591" spans="1:16" x14ac:dyDescent="0.25">
      <c r="A591">
        <v>590</v>
      </c>
      <c r="B591">
        <v>11</v>
      </c>
      <c r="C591">
        <v>590</v>
      </c>
      <c r="D591" s="15" t="s">
        <v>1456</v>
      </c>
      <c r="E591" s="23">
        <v>21</v>
      </c>
      <c r="F591" s="23">
        <v>0</v>
      </c>
      <c r="G591" s="16">
        <v>8.3304626086956546</v>
      </c>
      <c r="H591" s="23">
        <v>100</v>
      </c>
      <c r="I591" s="23">
        <v>5</v>
      </c>
      <c r="J591" s="24">
        <v>0</v>
      </c>
      <c r="K591">
        <v>7</v>
      </c>
      <c r="L591" s="17">
        <v>40909</v>
      </c>
      <c r="M591" s="17">
        <v>40909</v>
      </c>
      <c r="N591" t="s">
        <v>788</v>
      </c>
      <c r="O591" s="17">
        <v>41640</v>
      </c>
      <c r="P591" s="27">
        <v>21</v>
      </c>
    </row>
    <row r="592" spans="1:16" x14ac:dyDescent="0.25">
      <c r="A592">
        <v>591</v>
      </c>
      <c r="B592">
        <v>11</v>
      </c>
      <c r="C592">
        <v>591</v>
      </c>
      <c r="D592" s="15" t="s">
        <v>1457</v>
      </c>
      <c r="E592" s="23">
        <v>0</v>
      </c>
      <c r="F592" s="23">
        <v>0</v>
      </c>
      <c r="G592" s="16">
        <v>5.5063095652173937</v>
      </c>
      <c r="H592" s="23">
        <v>100</v>
      </c>
      <c r="I592" s="23">
        <v>5</v>
      </c>
      <c r="J592" s="24">
        <v>0</v>
      </c>
      <c r="K592">
        <v>7</v>
      </c>
      <c r="L592" s="17">
        <v>40909</v>
      </c>
      <c r="M592" s="17">
        <v>40909</v>
      </c>
      <c r="N592" t="s">
        <v>788</v>
      </c>
      <c r="O592" s="17" t="s">
        <v>1649</v>
      </c>
      <c r="P592" s="27">
        <v>0</v>
      </c>
    </row>
    <row r="593" spans="1:16" x14ac:dyDescent="0.25">
      <c r="A593">
        <v>592</v>
      </c>
      <c r="B593">
        <v>11</v>
      </c>
      <c r="C593">
        <v>592</v>
      </c>
      <c r="D593" s="15" t="s">
        <v>1458</v>
      </c>
      <c r="E593" s="23">
        <v>10</v>
      </c>
      <c r="F593" s="23">
        <v>0</v>
      </c>
      <c r="G593" s="16">
        <v>93.749259130434822</v>
      </c>
      <c r="H593" s="23">
        <v>100</v>
      </c>
      <c r="I593" s="23">
        <v>5</v>
      </c>
      <c r="J593" s="24">
        <v>0</v>
      </c>
      <c r="K593">
        <v>4</v>
      </c>
      <c r="L593" s="17">
        <v>40909</v>
      </c>
      <c r="M593" s="17">
        <v>40909</v>
      </c>
      <c r="N593" t="s">
        <v>788</v>
      </c>
      <c r="O593" s="17">
        <v>41821</v>
      </c>
      <c r="P593" s="27">
        <v>10</v>
      </c>
    </row>
    <row r="594" spans="1:16" x14ac:dyDescent="0.25">
      <c r="A594">
        <v>593</v>
      </c>
      <c r="B594">
        <v>11</v>
      </c>
      <c r="C594">
        <v>593</v>
      </c>
      <c r="D594" s="15" t="s">
        <v>1459</v>
      </c>
      <c r="E594" s="23">
        <v>0</v>
      </c>
      <c r="F594" s="23">
        <v>0</v>
      </c>
      <c r="G594" s="16">
        <v>24.754726956521747</v>
      </c>
      <c r="H594" s="23">
        <v>100</v>
      </c>
      <c r="I594" s="23">
        <v>5</v>
      </c>
      <c r="J594" s="24">
        <v>0</v>
      </c>
      <c r="K594">
        <v>4</v>
      </c>
      <c r="L594" s="17">
        <v>40909</v>
      </c>
      <c r="M594" s="17">
        <v>40909</v>
      </c>
      <c r="N594" t="s">
        <v>788</v>
      </c>
      <c r="O594" s="17" t="s">
        <v>1649</v>
      </c>
      <c r="P594" s="27">
        <v>0</v>
      </c>
    </row>
    <row r="595" spans="1:16" x14ac:dyDescent="0.25">
      <c r="A595">
        <v>594</v>
      </c>
      <c r="B595">
        <v>11</v>
      </c>
      <c r="C595">
        <v>594</v>
      </c>
      <c r="D595" s="15" t="s">
        <v>1764</v>
      </c>
      <c r="E595" s="23">
        <v>4</v>
      </c>
      <c r="F595" s="23">
        <v>0</v>
      </c>
      <c r="G595" s="16">
        <v>80.173913043478265</v>
      </c>
      <c r="H595" s="23">
        <v>100</v>
      </c>
      <c r="I595" s="23">
        <v>5</v>
      </c>
      <c r="J595" s="24">
        <v>0</v>
      </c>
      <c r="K595">
        <v>2</v>
      </c>
      <c r="L595" s="17">
        <v>40909</v>
      </c>
      <c r="M595" s="17">
        <v>40909</v>
      </c>
      <c r="N595" t="s">
        <v>788</v>
      </c>
      <c r="O595" s="17">
        <v>41974</v>
      </c>
      <c r="P595" s="27">
        <v>4</v>
      </c>
    </row>
    <row r="596" spans="1:16" x14ac:dyDescent="0.25">
      <c r="A596">
        <v>595</v>
      </c>
      <c r="B596">
        <v>11</v>
      </c>
      <c r="C596">
        <v>595</v>
      </c>
      <c r="D596" s="15" t="s">
        <v>1765</v>
      </c>
      <c r="E596" s="23">
        <v>22</v>
      </c>
      <c r="F596" s="23">
        <v>0</v>
      </c>
      <c r="G596" s="16">
        <v>82.08695652173914</v>
      </c>
      <c r="H596" s="23">
        <v>100</v>
      </c>
      <c r="I596" s="23">
        <v>5</v>
      </c>
      <c r="J596" s="24">
        <v>0</v>
      </c>
      <c r="K596">
        <v>2</v>
      </c>
      <c r="L596" s="17">
        <v>40909</v>
      </c>
      <c r="M596" s="17">
        <v>40909</v>
      </c>
      <c r="N596" t="s">
        <v>788</v>
      </c>
      <c r="O596" s="17">
        <v>41974</v>
      </c>
      <c r="P596" s="27">
        <v>22</v>
      </c>
    </row>
    <row r="597" spans="1:16" x14ac:dyDescent="0.25">
      <c r="A597">
        <v>596</v>
      </c>
      <c r="B597">
        <v>11</v>
      </c>
      <c r="C597">
        <v>596</v>
      </c>
      <c r="D597" s="15" t="s">
        <v>1460</v>
      </c>
      <c r="E597" s="23">
        <v>0</v>
      </c>
      <c r="F597" s="23">
        <v>0</v>
      </c>
      <c r="G597" s="16">
        <v>90.010017391304345</v>
      </c>
      <c r="H597" s="23">
        <v>100</v>
      </c>
      <c r="I597" s="23">
        <v>5</v>
      </c>
      <c r="J597" s="24">
        <v>0</v>
      </c>
      <c r="K597">
        <v>4</v>
      </c>
      <c r="L597" s="17">
        <v>40909</v>
      </c>
      <c r="M597" s="17">
        <v>40909</v>
      </c>
      <c r="N597" t="s">
        <v>788</v>
      </c>
      <c r="O597" s="17" t="s">
        <v>1649</v>
      </c>
      <c r="P597" s="27">
        <v>0</v>
      </c>
    </row>
    <row r="598" spans="1:16" x14ac:dyDescent="0.25">
      <c r="A598">
        <v>597</v>
      </c>
      <c r="B598">
        <v>11</v>
      </c>
      <c r="C598">
        <v>597</v>
      </c>
      <c r="D598" s="15" t="s">
        <v>1461</v>
      </c>
      <c r="E598" s="23">
        <v>29</v>
      </c>
      <c r="F598" s="23">
        <v>0</v>
      </c>
      <c r="G598" s="16">
        <v>150.46898086956523</v>
      </c>
      <c r="H598" s="23">
        <v>100</v>
      </c>
      <c r="I598" s="23">
        <v>5</v>
      </c>
      <c r="J598" s="24">
        <v>0</v>
      </c>
      <c r="K598">
        <v>4</v>
      </c>
      <c r="L598" s="17">
        <v>40909</v>
      </c>
      <c r="M598" s="17">
        <v>40909</v>
      </c>
      <c r="N598" t="s">
        <v>788</v>
      </c>
      <c r="O598" s="17">
        <v>41275</v>
      </c>
      <c r="P598" s="27">
        <v>29</v>
      </c>
    </row>
    <row r="599" spans="1:16" x14ac:dyDescent="0.25">
      <c r="A599">
        <v>598</v>
      </c>
      <c r="B599">
        <v>11</v>
      </c>
      <c r="C599">
        <v>598</v>
      </c>
      <c r="D599" s="15" t="s">
        <v>1462</v>
      </c>
      <c r="E599" s="23">
        <v>0</v>
      </c>
      <c r="F599" s="23">
        <v>0</v>
      </c>
      <c r="G599" s="16">
        <v>15.051631304347827</v>
      </c>
      <c r="H599" s="23">
        <v>100</v>
      </c>
      <c r="I599" s="23">
        <v>5</v>
      </c>
      <c r="J599" s="24">
        <v>0</v>
      </c>
      <c r="K599">
        <v>4</v>
      </c>
      <c r="L599" s="17">
        <v>40909</v>
      </c>
      <c r="M599" s="17">
        <v>40909</v>
      </c>
      <c r="N599" t="s">
        <v>788</v>
      </c>
      <c r="O599" s="17" t="s">
        <v>1649</v>
      </c>
      <c r="P599" s="27">
        <v>0</v>
      </c>
    </row>
    <row r="600" spans="1:16" x14ac:dyDescent="0.25">
      <c r="A600">
        <v>599</v>
      </c>
      <c r="B600">
        <v>11</v>
      </c>
      <c r="C600">
        <v>599</v>
      </c>
      <c r="D600" s="15" t="s">
        <v>1463</v>
      </c>
      <c r="E600" s="23">
        <v>0</v>
      </c>
      <c r="F600" s="23">
        <v>0</v>
      </c>
      <c r="G600" s="16">
        <v>2.240389565217392</v>
      </c>
      <c r="H600" s="23">
        <v>100</v>
      </c>
      <c r="I600" s="23">
        <v>5</v>
      </c>
      <c r="J600" s="24">
        <v>0</v>
      </c>
      <c r="K600">
        <v>6</v>
      </c>
      <c r="L600" s="17">
        <v>40909</v>
      </c>
      <c r="M600" s="17">
        <v>40909</v>
      </c>
      <c r="N600" t="s">
        <v>788</v>
      </c>
      <c r="O600" s="17" t="s">
        <v>1649</v>
      </c>
      <c r="P600" s="27">
        <v>0</v>
      </c>
    </row>
    <row r="601" spans="1:16" x14ac:dyDescent="0.25">
      <c r="A601">
        <v>600</v>
      </c>
      <c r="B601">
        <v>11</v>
      </c>
      <c r="C601">
        <v>600</v>
      </c>
      <c r="D601" s="15" t="s">
        <v>1464</v>
      </c>
      <c r="E601" s="23">
        <v>0</v>
      </c>
      <c r="F601" s="23">
        <v>0</v>
      </c>
      <c r="G601" s="16">
        <v>14.925412173913045</v>
      </c>
      <c r="H601" s="23">
        <v>100</v>
      </c>
      <c r="I601" s="23">
        <v>5</v>
      </c>
      <c r="J601" s="24">
        <v>0</v>
      </c>
      <c r="K601">
        <v>4</v>
      </c>
      <c r="L601" s="17">
        <v>40909</v>
      </c>
      <c r="M601" s="17">
        <v>40909</v>
      </c>
      <c r="N601" t="s">
        <v>788</v>
      </c>
      <c r="O601" s="17" t="s">
        <v>1649</v>
      </c>
      <c r="P601" s="27">
        <v>0</v>
      </c>
    </row>
    <row r="602" spans="1:16" x14ac:dyDescent="0.25">
      <c r="A602">
        <v>601</v>
      </c>
      <c r="B602">
        <v>11</v>
      </c>
      <c r="C602">
        <v>601</v>
      </c>
      <c r="D602" s="15" t="s">
        <v>1465</v>
      </c>
      <c r="E602" s="23">
        <v>0</v>
      </c>
      <c r="F602" s="23">
        <v>0</v>
      </c>
      <c r="G602" s="16">
        <v>33.51117913043479</v>
      </c>
      <c r="H602" s="23">
        <v>100</v>
      </c>
      <c r="I602" s="23">
        <v>5</v>
      </c>
      <c r="J602" s="24">
        <v>0</v>
      </c>
      <c r="K602">
        <v>4</v>
      </c>
      <c r="L602" s="17">
        <v>40909</v>
      </c>
      <c r="M602" s="17">
        <v>40909</v>
      </c>
      <c r="N602" t="s">
        <v>788</v>
      </c>
      <c r="O602" s="17" t="s">
        <v>1649</v>
      </c>
      <c r="P602" s="27">
        <v>0</v>
      </c>
    </row>
    <row r="603" spans="1:16" x14ac:dyDescent="0.25">
      <c r="A603">
        <v>602</v>
      </c>
      <c r="B603">
        <v>11</v>
      </c>
      <c r="C603">
        <v>602</v>
      </c>
      <c r="D603" s="15" t="s">
        <v>1466</v>
      </c>
      <c r="E603" s="23">
        <v>0</v>
      </c>
      <c r="F603" s="23">
        <v>0</v>
      </c>
      <c r="G603" s="16">
        <v>60.474740869565224</v>
      </c>
      <c r="H603" s="23">
        <v>100</v>
      </c>
      <c r="I603" s="23">
        <v>5</v>
      </c>
      <c r="J603" s="24">
        <v>0</v>
      </c>
      <c r="K603">
        <v>4</v>
      </c>
      <c r="L603" s="17">
        <v>40909</v>
      </c>
      <c r="M603" s="17">
        <v>40909</v>
      </c>
      <c r="N603" t="s">
        <v>788</v>
      </c>
      <c r="O603" s="17" t="s">
        <v>1649</v>
      </c>
      <c r="P603" s="27">
        <v>0</v>
      </c>
    </row>
    <row r="604" spans="1:16" x14ac:dyDescent="0.25">
      <c r="A604">
        <v>603</v>
      </c>
      <c r="B604">
        <v>11</v>
      </c>
      <c r="C604">
        <v>603</v>
      </c>
      <c r="D604" s="15" t="s">
        <v>1467</v>
      </c>
      <c r="E604" s="23">
        <v>300</v>
      </c>
      <c r="F604" s="23">
        <v>0</v>
      </c>
      <c r="G604" s="16">
        <v>2.5913043478260871</v>
      </c>
      <c r="H604" s="23">
        <v>100</v>
      </c>
      <c r="I604" s="23">
        <v>5</v>
      </c>
      <c r="J604" s="24">
        <v>0</v>
      </c>
      <c r="K604">
        <v>4</v>
      </c>
      <c r="L604" s="17">
        <v>40909</v>
      </c>
      <c r="M604" s="17">
        <v>40909</v>
      </c>
      <c r="N604" t="s">
        <v>788</v>
      </c>
      <c r="O604" s="17">
        <v>42036</v>
      </c>
      <c r="P604" s="27">
        <v>300</v>
      </c>
    </row>
    <row r="605" spans="1:16" x14ac:dyDescent="0.25">
      <c r="A605">
        <v>604</v>
      </c>
      <c r="B605">
        <v>11</v>
      </c>
      <c r="C605">
        <v>604</v>
      </c>
      <c r="D605" s="15" t="s">
        <v>1468</v>
      </c>
      <c r="E605" s="23">
        <v>0</v>
      </c>
      <c r="F605" s="23">
        <v>0</v>
      </c>
      <c r="G605" s="16">
        <v>18.696208695652178</v>
      </c>
      <c r="H605" s="23">
        <v>100</v>
      </c>
      <c r="I605" s="23">
        <v>5</v>
      </c>
      <c r="J605" s="24">
        <v>0</v>
      </c>
      <c r="K605">
        <v>4</v>
      </c>
      <c r="L605" s="17">
        <v>40909</v>
      </c>
      <c r="M605" s="17">
        <v>40909</v>
      </c>
      <c r="N605" t="s">
        <v>788</v>
      </c>
      <c r="O605" s="17" t="s">
        <v>1649</v>
      </c>
      <c r="P605" s="27">
        <v>0</v>
      </c>
    </row>
    <row r="606" spans="1:16" x14ac:dyDescent="0.25">
      <c r="A606">
        <v>605</v>
      </c>
      <c r="B606">
        <v>11</v>
      </c>
      <c r="C606">
        <v>605</v>
      </c>
      <c r="D606" s="15" t="s">
        <v>1469</v>
      </c>
      <c r="E606" s="23">
        <v>118</v>
      </c>
      <c r="F606" s="23">
        <v>0</v>
      </c>
      <c r="G606" s="16">
        <v>40.216570434782618</v>
      </c>
      <c r="H606" s="23">
        <v>100</v>
      </c>
      <c r="I606" s="23">
        <v>5</v>
      </c>
      <c r="J606" s="24">
        <v>0</v>
      </c>
      <c r="K606">
        <v>4</v>
      </c>
      <c r="L606" s="17">
        <v>40909</v>
      </c>
      <c r="M606" s="17">
        <v>40909</v>
      </c>
      <c r="N606" t="s">
        <v>788</v>
      </c>
      <c r="O606" s="17">
        <v>42036</v>
      </c>
      <c r="P606" s="27">
        <v>118</v>
      </c>
    </row>
    <row r="607" spans="1:16" x14ac:dyDescent="0.25">
      <c r="A607">
        <v>606</v>
      </c>
      <c r="B607">
        <v>11</v>
      </c>
      <c r="C607">
        <v>606</v>
      </c>
      <c r="D607" s="15" t="s">
        <v>1470</v>
      </c>
      <c r="E607" s="23">
        <v>135</v>
      </c>
      <c r="F607" s="23">
        <v>0</v>
      </c>
      <c r="G607" s="16">
        <v>79.028953043478296</v>
      </c>
      <c r="H607" s="23">
        <v>100</v>
      </c>
      <c r="I607" s="23">
        <v>5</v>
      </c>
      <c r="J607" s="24">
        <v>0</v>
      </c>
      <c r="K607">
        <v>4</v>
      </c>
      <c r="L607" s="17">
        <v>40909</v>
      </c>
      <c r="M607" s="17">
        <v>40909</v>
      </c>
      <c r="N607" t="s">
        <v>788</v>
      </c>
      <c r="O607" s="17">
        <v>42401</v>
      </c>
      <c r="P607" s="27">
        <v>135</v>
      </c>
    </row>
    <row r="608" spans="1:16" x14ac:dyDescent="0.25">
      <c r="A608">
        <v>607</v>
      </c>
      <c r="B608">
        <v>11</v>
      </c>
      <c r="C608">
        <v>607</v>
      </c>
      <c r="D608" s="15" t="s">
        <v>1471</v>
      </c>
      <c r="E608" s="23">
        <v>0</v>
      </c>
      <c r="F608" s="23">
        <v>0</v>
      </c>
      <c r="G608" s="16">
        <v>4.6227756521739147</v>
      </c>
      <c r="H608" s="23">
        <v>100</v>
      </c>
      <c r="I608" s="23">
        <v>5</v>
      </c>
      <c r="J608" s="24">
        <v>0</v>
      </c>
      <c r="K608">
        <v>4</v>
      </c>
      <c r="L608" s="17">
        <v>40909</v>
      </c>
      <c r="M608" s="17">
        <v>40909</v>
      </c>
      <c r="N608" t="s">
        <v>788</v>
      </c>
      <c r="O608" s="17" t="s">
        <v>1649</v>
      </c>
      <c r="P608" s="27">
        <v>0</v>
      </c>
    </row>
    <row r="609" spans="1:16" x14ac:dyDescent="0.25">
      <c r="A609">
        <v>608</v>
      </c>
      <c r="B609">
        <v>11</v>
      </c>
      <c r="C609">
        <v>608</v>
      </c>
      <c r="D609" s="15" t="s">
        <v>1472</v>
      </c>
      <c r="E609" s="23">
        <v>0</v>
      </c>
      <c r="F609" s="23">
        <v>0</v>
      </c>
      <c r="G609" s="16">
        <v>13.111012173913048</v>
      </c>
      <c r="H609" s="23">
        <v>100</v>
      </c>
      <c r="I609" s="23">
        <v>5</v>
      </c>
      <c r="J609" s="24">
        <v>0</v>
      </c>
      <c r="K609">
        <v>4</v>
      </c>
      <c r="L609" s="17">
        <v>40909</v>
      </c>
      <c r="M609" s="17">
        <v>40909</v>
      </c>
      <c r="N609" t="s">
        <v>788</v>
      </c>
      <c r="O609" s="17" t="s">
        <v>1649</v>
      </c>
      <c r="P609" s="27">
        <v>0</v>
      </c>
    </row>
    <row r="610" spans="1:16" x14ac:dyDescent="0.25">
      <c r="A610">
        <v>609</v>
      </c>
      <c r="B610">
        <v>11</v>
      </c>
      <c r="C610">
        <v>609</v>
      </c>
      <c r="D610" s="15" t="s">
        <v>1473</v>
      </c>
      <c r="E610" s="23">
        <v>0</v>
      </c>
      <c r="F610" s="23">
        <v>0</v>
      </c>
      <c r="G610" s="16">
        <v>10.854845217391306</v>
      </c>
      <c r="H610" s="23">
        <v>100</v>
      </c>
      <c r="I610" s="23">
        <v>5</v>
      </c>
      <c r="J610" s="24">
        <v>0</v>
      </c>
      <c r="K610">
        <v>4</v>
      </c>
      <c r="L610" s="17">
        <v>40909</v>
      </c>
      <c r="M610" s="17">
        <v>40909</v>
      </c>
      <c r="N610" t="s">
        <v>788</v>
      </c>
      <c r="O610" s="17" t="s">
        <v>1649</v>
      </c>
      <c r="P610" s="27">
        <v>0</v>
      </c>
    </row>
    <row r="611" spans="1:16" x14ac:dyDescent="0.25">
      <c r="A611">
        <v>610</v>
      </c>
      <c r="B611">
        <v>11</v>
      </c>
      <c r="C611">
        <v>610</v>
      </c>
      <c r="D611" s="15" t="s">
        <v>1474</v>
      </c>
      <c r="E611" s="23">
        <v>0</v>
      </c>
      <c r="F611" s="23">
        <v>0</v>
      </c>
      <c r="G611" s="16">
        <v>41.368320000000004</v>
      </c>
      <c r="H611" s="23">
        <v>100</v>
      </c>
      <c r="I611" s="23">
        <v>5</v>
      </c>
      <c r="J611" s="24">
        <v>0</v>
      </c>
      <c r="K611">
        <v>4</v>
      </c>
      <c r="L611" s="17">
        <v>40909</v>
      </c>
      <c r="M611" s="17">
        <v>40909</v>
      </c>
      <c r="N611" t="s">
        <v>788</v>
      </c>
      <c r="O611" s="17" t="s">
        <v>1649</v>
      </c>
      <c r="P611" s="27">
        <v>0</v>
      </c>
    </row>
    <row r="612" spans="1:16" x14ac:dyDescent="0.25">
      <c r="A612">
        <v>611</v>
      </c>
      <c r="B612">
        <v>11</v>
      </c>
      <c r="C612">
        <v>611</v>
      </c>
      <c r="D612" s="15" t="s">
        <v>1475</v>
      </c>
      <c r="E612" s="23">
        <v>113</v>
      </c>
      <c r="F612" s="23">
        <v>0</v>
      </c>
      <c r="G612" s="16">
        <v>5.1276521739130452</v>
      </c>
      <c r="H612" s="23">
        <v>100</v>
      </c>
      <c r="I612" s="23">
        <v>5</v>
      </c>
      <c r="J612" s="24">
        <v>0</v>
      </c>
      <c r="K612">
        <v>1</v>
      </c>
      <c r="L612" s="17">
        <v>40909</v>
      </c>
      <c r="M612" s="17">
        <v>40909</v>
      </c>
      <c r="N612" t="s">
        <v>788</v>
      </c>
      <c r="O612" s="17">
        <v>41730</v>
      </c>
      <c r="P612" s="27">
        <v>113</v>
      </c>
    </row>
    <row r="613" spans="1:16" x14ac:dyDescent="0.25">
      <c r="A613">
        <v>612</v>
      </c>
      <c r="B613">
        <v>11</v>
      </c>
      <c r="C613">
        <v>612</v>
      </c>
      <c r="D613" s="15" t="s">
        <v>1476</v>
      </c>
      <c r="E613" s="23">
        <v>20</v>
      </c>
      <c r="F613" s="23">
        <v>0</v>
      </c>
      <c r="G613" s="16">
        <v>25.338490434782607</v>
      </c>
      <c r="H613" s="23">
        <v>100</v>
      </c>
      <c r="I613" s="23">
        <v>5</v>
      </c>
      <c r="J613" s="24">
        <v>0</v>
      </c>
      <c r="K613">
        <v>4</v>
      </c>
      <c r="L613" s="17">
        <v>40909</v>
      </c>
      <c r="M613" s="17">
        <v>40909</v>
      </c>
      <c r="N613" t="s">
        <v>788</v>
      </c>
      <c r="O613" s="17">
        <v>42248</v>
      </c>
      <c r="P613" s="27">
        <v>20</v>
      </c>
    </row>
    <row r="614" spans="1:16" x14ac:dyDescent="0.25">
      <c r="A614">
        <v>613</v>
      </c>
      <c r="B614">
        <v>11</v>
      </c>
      <c r="C614">
        <v>613</v>
      </c>
      <c r="D614" s="15" t="s">
        <v>1477</v>
      </c>
      <c r="E614" s="23">
        <v>23</v>
      </c>
      <c r="F614" s="23">
        <v>0</v>
      </c>
      <c r="G614" s="16">
        <v>82.531533913043518</v>
      </c>
      <c r="H614" s="23">
        <v>100</v>
      </c>
      <c r="I614" s="23">
        <v>5</v>
      </c>
      <c r="J614" s="24">
        <v>0</v>
      </c>
      <c r="K614">
        <v>4</v>
      </c>
      <c r="L614" s="17">
        <v>40909</v>
      </c>
      <c r="M614" s="17">
        <v>40909</v>
      </c>
      <c r="N614" t="s">
        <v>788</v>
      </c>
      <c r="O614" s="17">
        <v>42064</v>
      </c>
      <c r="P614" s="27">
        <v>23</v>
      </c>
    </row>
    <row r="615" spans="1:16" x14ac:dyDescent="0.25">
      <c r="A615">
        <v>614</v>
      </c>
      <c r="B615">
        <v>11</v>
      </c>
      <c r="C615">
        <v>614</v>
      </c>
      <c r="D615" s="15" t="s">
        <v>1478</v>
      </c>
      <c r="E615" s="23">
        <v>0</v>
      </c>
      <c r="F615" s="23">
        <v>0</v>
      </c>
      <c r="G615" s="16">
        <v>6.342511304347827</v>
      </c>
      <c r="H615" s="23">
        <v>100</v>
      </c>
      <c r="I615" s="23">
        <v>5</v>
      </c>
      <c r="J615" s="24">
        <v>0</v>
      </c>
      <c r="K615">
        <v>4</v>
      </c>
      <c r="L615" s="17">
        <v>40909</v>
      </c>
      <c r="M615" s="17">
        <v>40909</v>
      </c>
      <c r="N615" t="s">
        <v>788</v>
      </c>
      <c r="O615" s="17" t="s">
        <v>1649</v>
      </c>
      <c r="P615" s="27">
        <v>0</v>
      </c>
    </row>
    <row r="616" spans="1:16" x14ac:dyDescent="0.25">
      <c r="A616">
        <v>615</v>
      </c>
      <c r="B616">
        <v>11</v>
      </c>
      <c r="C616">
        <v>615</v>
      </c>
      <c r="D616" s="15" t="s">
        <v>1479</v>
      </c>
      <c r="E616" s="23">
        <v>0</v>
      </c>
      <c r="F616" s="23">
        <v>0</v>
      </c>
      <c r="G616" s="16">
        <v>23.413648695652178</v>
      </c>
      <c r="H616" s="23">
        <v>100</v>
      </c>
      <c r="I616" s="23">
        <v>5</v>
      </c>
      <c r="J616" s="24">
        <v>0</v>
      </c>
      <c r="K616">
        <v>4</v>
      </c>
      <c r="L616" s="17">
        <v>40909</v>
      </c>
      <c r="M616" s="17">
        <v>40909</v>
      </c>
      <c r="N616" t="s">
        <v>788</v>
      </c>
      <c r="O616" s="17" t="s">
        <v>1649</v>
      </c>
      <c r="P616" s="27">
        <v>0</v>
      </c>
    </row>
    <row r="617" spans="1:16" x14ac:dyDescent="0.25">
      <c r="A617">
        <v>616</v>
      </c>
      <c r="B617">
        <v>11</v>
      </c>
      <c r="C617">
        <v>616</v>
      </c>
      <c r="D617" s="15" t="s">
        <v>1480</v>
      </c>
      <c r="E617" s="23">
        <v>0</v>
      </c>
      <c r="F617" s="23">
        <v>0</v>
      </c>
      <c r="G617" s="16">
        <v>89.205370434782637</v>
      </c>
      <c r="H617" s="23">
        <v>100</v>
      </c>
      <c r="I617" s="23">
        <v>5</v>
      </c>
      <c r="J617" s="24">
        <v>0</v>
      </c>
      <c r="K617">
        <v>4</v>
      </c>
      <c r="L617" s="17">
        <v>40909</v>
      </c>
      <c r="M617" s="17">
        <v>40909</v>
      </c>
      <c r="N617" t="s">
        <v>788</v>
      </c>
      <c r="O617" s="17" t="s">
        <v>1649</v>
      </c>
      <c r="P617" s="27">
        <v>0</v>
      </c>
    </row>
    <row r="618" spans="1:16" x14ac:dyDescent="0.25">
      <c r="A618">
        <v>617</v>
      </c>
      <c r="B618">
        <v>11</v>
      </c>
      <c r="C618">
        <v>617</v>
      </c>
      <c r="D618" s="15" t="s">
        <v>1481</v>
      </c>
      <c r="E618" s="23">
        <v>0</v>
      </c>
      <c r="F618" s="23">
        <v>0</v>
      </c>
      <c r="G618" s="16">
        <v>49.572563478260875</v>
      </c>
      <c r="H618" s="23">
        <v>100</v>
      </c>
      <c r="I618" s="23">
        <v>5</v>
      </c>
      <c r="J618" s="24">
        <v>0</v>
      </c>
      <c r="K618">
        <v>19</v>
      </c>
      <c r="L618" s="17">
        <v>40909</v>
      </c>
      <c r="M618" s="17">
        <v>40909</v>
      </c>
      <c r="N618" t="s">
        <v>788</v>
      </c>
      <c r="O618" s="17" t="s">
        <v>1649</v>
      </c>
      <c r="P618" s="27">
        <v>0</v>
      </c>
    </row>
    <row r="619" spans="1:16" x14ac:dyDescent="0.25">
      <c r="A619">
        <v>618</v>
      </c>
      <c r="B619">
        <v>11</v>
      </c>
      <c r="C619">
        <v>618</v>
      </c>
      <c r="D619" s="15" t="s">
        <v>1482</v>
      </c>
      <c r="E619" s="23">
        <v>0</v>
      </c>
      <c r="F619" s="23">
        <v>0</v>
      </c>
      <c r="G619" s="16">
        <v>22.624779130434788</v>
      </c>
      <c r="H619" s="23">
        <v>100</v>
      </c>
      <c r="I619" s="23">
        <v>5</v>
      </c>
      <c r="J619" s="24">
        <v>0</v>
      </c>
      <c r="K619">
        <v>4</v>
      </c>
      <c r="L619" s="17">
        <v>40909</v>
      </c>
      <c r="M619" s="17">
        <v>40909</v>
      </c>
      <c r="N619" t="s">
        <v>788</v>
      </c>
      <c r="O619" s="17" t="s">
        <v>1649</v>
      </c>
      <c r="P619" s="27">
        <v>0</v>
      </c>
    </row>
    <row r="620" spans="1:16" x14ac:dyDescent="0.25">
      <c r="A620">
        <v>619</v>
      </c>
      <c r="B620">
        <v>11</v>
      </c>
      <c r="C620">
        <v>619</v>
      </c>
      <c r="D620" s="15" t="s">
        <v>1483</v>
      </c>
      <c r="E620" s="23">
        <v>0</v>
      </c>
      <c r="F620" s="23">
        <v>0</v>
      </c>
      <c r="G620" s="16">
        <v>1.6092939130434787</v>
      </c>
      <c r="H620" s="23">
        <v>100</v>
      </c>
      <c r="I620" s="23">
        <v>5</v>
      </c>
      <c r="J620" s="24">
        <v>0</v>
      </c>
      <c r="K620">
        <v>6</v>
      </c>
      <c r="L620" s="17">
        <v>40909</v>
      </c>
      <c r="M620" s="17">
        <v>40909</v>
      </c>
      <c r="N620" t="s">
        <v>788</v>
      </c>
      <c r="O620" s="17" t="s">
        <v>1649</v>
      </c>
      <c r="P620" s="27">
        <v>0</v>
      </c>
    </row>
    <row r="621" spans="1:16" x14ac:dyDescent="0.25">
      <c r="A621">
        <v>620</v>
      </c>
      <c r="B621">
        <v>11</v>
      </c>
      <c r="C621">
        <v>620</v>
      </c>
      <c r="D621" s="15" t="s">
        <v>1484</v>
      </c>
      <c r="E621" s="23">
        <v>0</v>
      </c>
      <c r="F621" s="23">
        <v>0</v>
      </c>
      <c r="G621" s="16">
        <v>13.58433391304348</v>
      </c>
      <c r="H621" s="23">
        <v>100</v>
      </c>
      <c r="I621" s="23">
        <v>5</v>
      </c>
      <c r="J621" s="24">
        <v>0</v>
      </c>
      <c r="K621">
        <v>4</v>
      </c>
      <c r="L621" s="17">
        <v>40909</v>
      </c>
      <c r="M621" s="17">
        <v>40909</v>
      </c>
      <c r="N621" t="s">
        <v>788</v>
      </c>
      <c r="O621" s="17" t="s">
        <v>1649</v>
      </c>
      <c r="P621" s="27">
        <v>0</v>
      </c>
    </row>
    <row r="622" spans="1:16" x14ac:dyDescent="0.25">
      <c r="A622">
        <v>621</v>
      </c>
      <c r="B622">
        <v>11</v>
      </c>
      <c r="C622">
        <v>621</v>
      </c>
      <c r="D622" s="15" t="s">
        <v>1485</v>
      </c>
      <c r="E622" s="23">
        <v>0</v>
      </c>
      <c r="F622" s="23">
        <v>0</v>
      </c>
      <c r="G622" s="16">
        <v>41.636535652173926</v>
      </c>
      <c r="H622" s="23">
        <v>100</v>
      </c>
      <c r="I622" s="23">
        <v>5</v>
      </c>
      <c r="J622" s="24">
        <v>0</v>
      </c>
      <c r="K622">
        <v>4</v>
      </c>
      <c r="L622" s="17">
        <v>40909</v>
      </c>
      <c r="M622" s="17">
        <v>40909</v>
      </c>
      <c r="N622" t="s">
        <v>788</v>
      </c>
      <c r="O622" s="17" t="s">
        <v>1649</v>
      </c>
      <c r="P622" s="27">
        <v>0</v>
      </c>
    </row>
    <row r="623" spans="1:16" x14ac:dyDescent="0.25">
      <c r="A623">
        <v>622</v>
      </c>
      <c r="B623">
        <v>11</v>
      </c>
      <c r="C623">
        <v>622</v>
      </c>
      <c r="D623" s="15" t="s">
        <v>1486</v>
      </c>
      <c r="E623" s="23">
        <v>0</v>
      </c>
      <c r="F623" s="23">
        <v>0</v>
      </c>
      <c r="G623" s="16">
        <v>0.91508869565217399</v>
      </c>
      <c r="H623" s="23">
        <v>100</v>
      </c>
      <c r="I623" s="23">
        <v>5</v>
      </c>
      <c r="J623" s="24">
        <v>0</v>
      </c>
      <c r="K623">
        <v>6</v>
      </c>
      <c r="L623" s="17">
        <v>40909</v>
      </c>
      <c r="M623" s="17">
        <v>40909</v>
      </c>
      <c r="N623" t="s">
        <v>788</v>
      </c>
      <c r="O623" s="17" t="s">
        <v>1649</v>
      </c>
      <c r="P623" s="27">
        <v>0</v>
      </c>
    </row>
    <row r="624" spans="1:16" x14ac:dyDescent="0.25">
      <c r="A624">
        <v>623</v>
      </c>
      <c r="B624">
        <v>11</v>
      </c>
      <c r="C624">
        <v>623</v>
      </c>
      <c r="D624" s="15" t="s">
        <v>1487</v>
      </c>
      <c r="E624" s="23">
        <v>0</v>
      </c>
      <c r="F624" s="23">
        <v>0</v>
      </c>
      <c r="G624" s="16">
        <v>2.6663791304347835</v>
      </c>
      <c r="H624" s="23">
        <v>100</v>
      </c>
      <c r="I624" s="23">
        <v>5</v>
      </c>
      <c r="J624" s="24">
        <v>0</v>
      </c>
      <c r="K624">
        <v>6</v>
      </c>
      <c r="L624" s="17">
        <v>40909</v>
      </c>
      <c r="M624" s="17">
        <v>40909</v>
      </c>
      <c r="N624" t="s">
        <v>788</v>
      </c>
      <c r="O624" s="17" t="s">
        <v>1649</v>
      </c>
      <c r="P624" s="27">
        <v>0</v>
      </c>
    </row>
    <row r="625" spans="1:16" x14ac:dyDescent="0.25">
      <c r="A625">
        <v>624</v>
      </c>
      <c r="B625">
        <v>11</v>
      </c>
      <c r="C625">
        <v>624</v>
      </c>
      <c r="D625" s="15" t="s">
        <v>1488</v>
      </c>
      <c r="E625" s="23">
        <v>0</v>
      </c>
      <c r="F625" s="23">
        <v>0</v>
      </c>
      <c r="G625" s="16">
        <v>20.273947826086967</v>
      </c>
      <c r="H625" s="23">
        <v>100</v>
      </c>
      <c r="I625" s="23">
        <v>5</v>
      </c>
      <c r="J625" s="24">
        <v>0</v>
      </c>
      <c r="K625">
        <v>4</v>
      </c>
      <c r="L625" s="17">
        <v>40909</v>
      </c>
      <c r="M625" s="17">
        <v>40909</v>
      </c>
      <c r="N625" t="s">
        <v>788</v>
      </c>
      <c r="O625" s="17" t="s">
        <v>1649</v>
      </c>
      <c r="P625" s="27">
        <v>0</v>
      </c>
    </row>
    <row r="626" spans="1:16" x14ac:dyDescent="0.25">
      <c r="A626">
        <v>625</v>
      </c>
      <c r="B626">
        <v>11</v>
      </c>
      <c r="C626">
        <v>625</v>
      </c>
      <c r="D626" s="15" t="s">
        <v>1489</v>
      </c>
      <c r="E626" s="23">
        <v>0</v>
      </c>
      <c r="F626" s="23">
        <v>0</v>
      </c>
      <c r="G626" s="16">
        <v>39.585474782608713</v>
      </c>
      <c r="H626" s="23">
        <v>100</v>
      </c>
      <c r="I626" s="23">
        <v>5</v>
      </c>
      <c r="J626" s="24">
        <v>0</v>
      </c>
      <c r="K626">
        <v>4</v>
      </c>
      <c r="L626" s="17">
        <v>40909</v>
      </c>
      <c r="M626" s="17">
        <v>40909</v>
      </c>
      <c r="N626" t="s">
        <v>788</v>
      </c>
      <c r="O626" s="17" t="s">
        <v>1649</v>
      </c>
      <c r="P626" s="27">
        <v>0</v>
      </c>
    </row>
    <row r="627" spans="1:16" x14ac:dyDescent="0.25">
      <c r="A627">
        <v>626</v>
      </c>
      <c r="B627">
        <v>11</v>
      </c>
      <c r="C627">
        <v>626</v>
      </c>
      <c r="D627" s="15" t="s">
        <v>1490</v>
      </c>
      <c r="E627" s="23">
        <v>0</v>
      </c>
      <c r="F627" s="23">
        <v>0</v>
      </c>
      <c r="G627" s="16">
        <v>77.23033043478263</v>
      </c>
      <c r="H627" s="23">
        <v>100</v>
      </c>
      <c r="I627" s="23">
        <v>5</v>
      </c>
      <c r="J627" s="24">
        <v>0</v>
      </c>
      <c r="K627">
        <v>4</v>
      </c>
      <c r="L627" s="17">
        <v>40909</v>
      </c>
      <c r="M627" s="17">
        <v>40909</v>
      </c>
      <c r="N627" t="s">
        <v>788</v>
      </c>
      <c r="O627" s="17" t="s">
        <v>1649</v>
      </c>
      <c r="P627" s="27">
        <v>0</v>
      </c>
    </row>
    <row r="628" spans="1:16" x14ac:dyDescent="0.25">
      <c r="A628">
        <v>627</v>
      </c>
      <c r="B628">
        <v>11</v>
      </c>
      <c r="C628">
        <v>627</v>
      </c>
      <c r="D628" s="15" t="s">
        <v>1491</v>
      </c>
      <c r="E628" s="23">
        <v>0</v>
      </c>
      <c r="F628" s="23">
        <v>0</v>
      </c>
      <c r="G628" s="16">
        <v>264.88662260869575</v>
      </c>
      <c r="H628" s="23">
        <v>100</v>
      </c>
      <c r="I628" s="23">
        <v>5</v>
      </c>
      <c r="J628" s="24">
        <v>0</v>
      </c>
      <c r="K628">
        <v>4</v>
      </c>
      <c r="L628" s="17">
        <v>40909</v>
      </c>
      <c r="M628" s="17">
        <v>40909</v>
      </c>
      <c r="N628" t="s">
        <v>788</v>
      </c>
      <c r="O628" s="17" t="s">
        <v>1649</v>
      </c>
      <c r="P628" s="27">
        <v>0</v>
      </c>
    </row>
    <row r="629" spans="1:16" x14ac:dyDescent="0.25">
      <c r="A629">
        <v>628</v>
      </c>
      <c r="B629">
        <v>11</v>
      </c>
      <c r="C629">
        <v>628</v>
      </c>
      <c r="D629" s="15" t="s">
        <v>1492</v>
      </c>
      <c r="E629" s="23">
        <v>329</v>
      </c>
      <c r="F629" s="23">
        <v>0</v>
      </c>
      <c r="G629" s="16">
        <v>3.045036521739132</v>
      </c>
      <c r="H629" s="23">
        <v>100</v>
      </c>
      <c r="I629" s="23">
        <v>5</v>
      </c>
      <c r="J629" s="24">
        <v>0</v>
      </c>
      <c r="K629">
        <v>4</v>
      </c>
      <c r="L629" s="17">
        <v>40909</v>
      </c>
      <c r="M629" s="17">
        <v>40909</v>
      </c>
      <c r="N629" t="s">
        <v>788</v>
      </c>
      <c r="O629" s="17">
        <v>42370</v>
      </c>
      <c r="P629" s="27">
        <v>329</v>
      </c>
    </row>
    <row r="630" spans="1:16" x14ac:dyDescent="0.25">
      <c r="A630">
        <v>629</v>
      </c>
      <c r="B630">
        <v>11</v>
      </c>
      <c r="C630">
        <v>629</v>
      </c>
      <c r="D630" s="15" t="s">
        <v>1493</v>
      </c>
      <c r="E630" s="23">
        <v>63</v>
      </c>
      <c r="F630" s="23">
        <v>0</v>
      </c>
      <c r="G630" s="16">
        <v>6.2636243478260889</v>
      </c>
      <c r="H630" s="23">
        <v>100</v>
      </c>
      <c r="I630" s="23">
        <v>5</v>
      </c>
      <c r="J630" s="24">
        <v>0</v>
      </c>
      <c r="K630">
        <v>4</v>
      </c>
      <c r="L630" s="17">
        <v>40909</v>
      </c>
      <c r="M630" s="17">
        <v>40909</v>
      </c>
      <c r="N630" t="s">
        <v>788</v>
      </c>
      <c r="O630" s="17">
        <v>42217</v>
      </c>
      <c r="P630" s="27">
        <v>63</v>
      </c>
    </row>
    <row r="631" spans="1:16" x14ac:dyDescent="0.25">
      <c r="A631">
        <v>630</v>
      </c>
      <c r="B631">
        <v>11</v>
      </c>
      <c r="C631">
        <v>630</v>
      </c>
      <c r="D631" s="15" t="s">
        <v>1494</v>
      </c>
      <c r="E631" s="23">
        <v>87</v>
      </c>
      <c r="F631" s="23">
        <v>0</v>
      </c>
      <c r="G631" s="16">
        <v>10.98106434782609</v>
      </c>
      <c r="H631" s="23">
        <v>100</v>
      </c>
      <c r="I631" s="23">
        <v>5</v>
      </c>
      <c r="J631" s="24">
        <v>0</v>
      </c>
      <c r="K631">
        <v>4</v>
      </c>
      <c r="L631" s="17">
        <v>40909</v>
      </c>
      <c r="M631" s="17">
        <v>40909</v>
      </c>
      <c r="N631" t="s">
        <v>788</v>
      </c>
      <c r="O631" s="17">
        <v>42339</v>
      </c>
      <c r="P631" s="27">
        <v>87</v>
      </c>
    </row>
    <row r="632" spans="1:16" x14ac:dyDescent="0.25">
      <c r="A632">
        <v>631</v>
      </c>
      <c r="B632">
        <v>11</v>
      </c>
      <c r="C632">
        <v>631</v>
      </c>
      <c r="D632" s="15" t="s">
        <v>1495</v>
      </c>
      <c r="E632" s="23">
        <v>132</v>
      </c>
      <c r="F632" s="23">
        <v>0</v>
      </c>
      <c r="G632" s="16">
        <v>20.794601739130439</v>
      </c>
      <c r="H632" s="23">
        <v>100</v>
      </c>
      <c r="I632" s="23">
        <v>5</v>
      </c>
      <c r="J632" s="24">
        <v>0</v>
      </c>
      <c r="K632">
        <v>4</v>
      </c>
      <c r="L632" s="17">
        <v>40909</v>
      </c>
      <c r="M632" s="17">
        <v>40909</v>
      </c>
      <c r="N632" t="s">
        <v>788</v>
      </c>
      <c r="O632" s="17">
        <v>42370</v>
      </c>
      <c r="P632" s="27">
        <v>132</v>
      </c>
    </row>
    <row r="633" spans="1:16" x14ac:dyDescent="0.25">
      <c r="A633">
        <v>632</v>
      </c>
      <c r="B633">
        <v>11</v>
      </c>
      <c r="C633">
        <v>632</v>
      </c>
      <c r="D633" s="15" t="s">
        <v>1496</v>
      </c>
      <c r="E633" s="23">
        <v>0</v>
      </c>
      <c r="F633" s="23">
        <v>0</v>
      </c>
      <c r="G633" s="16">
        <v>78.950066086956525</v>
      </c>
      <c r="H633" s="23">
        <v>100</v>
      </c>
      <c r="I633" s="23">
        <v>5</v>
      </c>
      <c r="J633" s="24">
        <v>0</v>
      </c>
      <c r="K633">
        <v>11</v>
      </c>
      <c r="L633" s="17">
        <v>40909</v>
      </c>
      <c r="M633" s="17">
        <v>40909</v>
      </c>
      <c r="N633" t="s">
        <v>788</v>
      </c>
      <c r="O633" s="17" t="s">
        <v>1649</v>
      </c>
      <c r="P633" s="27">
        <v>0</v>
      </c>
    </row>
    <row r="634" spans="1:16" x14ac:dyDescent="0.25">
      <c r="A634">
        <v>633</v>
      </c>
      <c r="B634">
        <v>11</v>
      </c>
      <c r="C634">
        <v>633</v>
      </c>
      <c r="D634" s="15" t="s">
        <v>1497</v>
      </c>
      <c r="E634" s="23">
        <v>0</v>
      </c>
      <c r="F634" s="23">
        <v>0</v>
      </c>
      <c r="G634" s="16">
        <v>378.51539478260872</v>
      </c>
      <c r="H634" s="23">
        <v>100</v>
      </c>
      <c r="I634" s="23">
        <v>5</v>
      </c>
      <c r="J634" s="24">
        <v>0</v>
      </c>
      <c r="K634">
        <v>4</v>
      </c>
      <c r="L634" s="17">
        <v>40909</v>
      </c>
      <c r="M634" s="17">
        <v>40909</v>
      </c>
      <c r="N634" t="s">
        <v>788</v>
      </c>
      <c r="O634" s="17" t="s">
        <v>1649</v>
      </c>
      <c r="P634" s="27">
        <v>0</v>
      </c>
    </row>
    <row r="635" spans="1:16" x14ac:dyDescent="0.25">
      <c r="A635">
        <v>634</v>
      </c>
      <c r="B635">
        <v>11</v>
      </c>
      <c r="C635">
        <v>634</v>
      </c>
      <c r="D635" s="15" t="s">
        <v>1498</v>
      </c>
      <c r="E635" s="23">
        <v>0</v>
      </c>
      <c r="F635" s="23">
        <v>0</v>
      </c>
      <c r="G635" s="16">
        <v>39.759026086956524</v>
      </c>
      <c r="H635" s="23">
        <v>100</v>
      </c>
      <c r="I635" s="23">
        <v>5</v>
      </c>
      <c r="J635" s="24">
        <v>0</v>
      </c>
      <c r="K635">
        <v>3</v>
      </c>
      <c r="L635" s="17">
        <v>40909</v>
      </c>
      <c r="M635" s="17">
        <v>40909</v>
      </c>
      <c r="N635" t="s">
        <v>788</v>
      </c>
      <c r="O635" s="17" t="s">
        <v>1649</v>
      </c>
      <c r="P635" s="27">
        <v>0</v>
      </c>
    </row>
    <row r="636" spans="1:16" x14ac:dyDescent="0.25">
      <c r="A636">
        <v>635</v>
      </c>
      <c r="B636">
        <v>11</v>
      </c>
      <c r="C636">
        <v>635</v>
      </c>
      <c r="D636" s="15" t="s">
        <v>1499</v>
      </c>
      <c r="E636" s="23">
        <v>0</v>
      </c>
      <c r="F636" s="23">
        <v>0</v>
      </c>
      <c r="G636" s="16">
        <v>22.940326956521748</v>
      </c>
      <c r="H636" s="23">
        <v>100</v>
      </c>
      <c r="I636" s="23">
        <v>5</v>
      </c>
      <c r="J636" s="24">
        <v>0</v>
      </c>
      <c r="K636">
        <v>2</v>
      </c>
      <c r="L636" s="17">
        <v>40909</v>
      </c>
      <c r="M636" s="17">
        <v>40909</v>
      </c>
      <c r="N636" t="s">
        <v>788</v>
      </c>
      <c r="O636" s="17" t="s">
        <v>1649</v>
      </c>
      <c r="P636" s="27">
        <v>0</v>
      </c>
    </row>
    <row r="637" spans="1:16" x14ac:dyDescent="0.25">
      <c r="A637">
        <v>636</v>
      </c>
      <c r="B637">
        <v>11</v>
      </c>
      <c r="C637">
        <v>636</v>
      </c>
      <c r="D637" s="15" t="s">
        <v>1500</v>
      </c>
      <c r="E637" s="23">
        <v>0</v>
      </c>
      <c r="F637" s="23">
        <v>0</v>
      </c>
      <c r="G637" s="16">
        <v>396.92761043478265</v>
      </c>
      <c r="H637" s="23">
        <v>100</v>
      </c>
      <c r="I637" s="23">
        <v>5</v>
      </c>
      <c r="J637" s="24">
        <v>0</v>
      </c>
      <c r="K637">
        <v>18</v>
      </c>
      <c r="L637" s="17">
        <v>40909</v>
      </c>
      <c r="M637" s="17">
        <v>40909</v>
      </c>
      <c r="N637" t="s">
        <v>788</v>
      </c>
      <c r="O637" s="17" t="s">
        <v>1649</v>
      </c>
      <c r="P637" s="27">
        <v>0</v>
      </c>
    </row>
    <row r="638" spans="1:16" x14ac:dyDescent="0.25">
      <c r="A638">
        <v>637</v>
      </c>
      <c r="B638">
        <v>11</v>
      </c>
      <c r="C638">
        <v>637</v>
      </c>
      <c r="D638" s="15" t="s">
        <v>1501</v>
      </c>
      <c r="E638" s="23">
        <v>2800</v>
      </c>
      <c r="F638" s="23">
        <v>0</v>
      </c>
      <c r="G638" s="16">
        <v>1.4988521739130438</v>
      </c>
      <c r="H638" s="23">
        <v>100</v>
      </c>
      <c r="I638" s="23">
        <v>5</v>
      </c>
      <c r="J638" s="24">
        <v>0</v>
      </c>
      <c r="K638">
        <v>7</v>
      </c>
      <c r="L638" s="17">
        <v>40909</v>
      </c>
      <c r="M638" s="17">
        <v>40909</v>
      </c>
      <c r="N638" t="s">
        <v>788</v>
      </c>
      <c r="O638" s="17">
        <v>41883</v>
      </c>
      <c r="P638" s="27">
        <v>2800</v>
      </c>
    </row>
    <row r="639" spans="1:16" x14ac:dyDescent="0.25">
      <c r="A639">
        <v>638</v>
      </c>
      <c r="B639">
        <v>11</v>
      </c>
      <c r="C639">
        <v>638</v>
      </c>
      <c r="D639" s="15" t="s">
        <v>1502</v>
      </c>
      <c r="E639" s="23">
        <v>0</v>
      </c>
      <c r="F639" s="23">
        <v>0</v>
      </c>
      <c r="G639" s="16">
        <v>11.170393043478263</v>
      </c>
      <c r="H639" s="23">
        <v>100</v>
      </c>
      <c r="I639" s="23">
        <v>5</v>
      </c>
      <c r="J639" s="24">
        <v>0</v>
      </c>
      <c r="K639">
        <v>7</v>
      </c>
      <c r="L639" s="17">
        <v>40909</v>
      </c>
      <c r="M639" s="17">
        <v>40909</v>
      </c>
      <c r="N639" t="s">
        <v>788</v>
      </c>
      <c r="O639" s="17" t="s">
        <v>1649</v>
      </c>
      <c r="P639" s="27">
        <v>0</v>
      </c>
    </row>
    <row r="640" spans="1:16" x14ac:dyDescent="0.25">
      <c r="A640">
        <v>639</v>
      </c>
      <c r="B640">
        <v>11</v>
      </c>
      <c r="C640">
        <v>639</v>
      </c>
      <c r="D640" s="15" t="s">
        <v>1503</v>
      </c>
      <c r="E640" s="23">
        <v>21</v>
      </c>
      <c r="F640" s="23">
        <v>0</v>
      </c>
      <c r="G640" s="16">
        <v>40.626782608695656</v>
      </c>
      <c r="H640" s="23">
        <v>100</v>
      </c>
      <c r="I640" s="23">
        <v>5</v>
      </c>
      <c r="J640" s="24">
        <v>0</v>
      </c>
      <c r="K640">
        <v>2</v>
      </c>
      <c r="L640" s="17">
        <v>40909</v>
      </c>
      <c r="M640" s="17">
        <v>40909</v>
      </c>
      <c r="N640" t="s">
        <v>788</v>
      </c>
      <c r="O640" s="17">
        <v>41913</v>
      </c>
      <c r="P640" s="27">
        <v>21</v>
      </c>
    </row>
    <row r="641" spans="1:16" x14ac:dyDescent="0.25">
      <c r="A641">
        <v>640</v>
      </c>
      <c r="B641">
        <v>11</v>
      </c>
      <c r="C641">
        <v>640</v>
      </c>
      <c r="D641" s="15" t="s">
        <v>1504</v>
      </c>
      <c r="E641" s="23">
        <v>0</v>
      </c>
      <c r="F641" s="23">
        <v>0</v>
      </c>
      <c r="G641" s="16">
        <v>12.306365217391308</v>
      </c>
      <c r="H641" s="23">
        <v>100</v>
      </c>
      <c r="I641" s="23">
        <v>5</v>
      </c>
      <c r="J641" s="24">
        <v>0</v>
      </c>
      <c r="K641">
        <v>4</v>
      </c>
      <c r="L641" s="17">
        <v>40909</v>
      </c>
      <c r="M641" s="17">
        <v>40909</v>
      </c>
      <c r="N641" t="s">
        <v>788</v>
      </c>
      <c r="O641" s="17" t="s">
        <v>1649</v>
      </c>
      <c r="P641" s="27">
        <v>0</v>
      </c>
    </row>
    <row r="642" spans="1:16" x14ac:dyDescent="0.25">
      <c r="A642">
        <v>641</v>
      </c>
      <c r="B642">
        <v>11</v>
      </c>
      <c r="C642">
        <v>641</v>
      </c>
      <c r="D642" s="15" t="s">
        <v>1505</v>
      </c>
      <c r="E642" s="23">
        <v>0</v>
      </c>
      <c r="F642" s="23">
        <v>0</v>
      </c>
      <c r="G642" s="16">
        <v>41.841641739130438</v>
      </c>
      <c r="H642" s="23">
        <v>100</v>
      </c>
      <c r="I642" s="23">
        <v>5</v>
      </c>
      <c r="J642" s="24">
        <v>0</v>
      </c>
      <c r="K642">
        <v>4</v>
      </c>
      <c r="L642" s="17">
        <v>40909</v>
      </c>
      <c r="M642" s="17">
        <v>40909</v>
      </c>
      <c r="N642" t="s">
        <v>788</v>
      </c>
      <c r="O642" s="17" t="s">
        <v>1649</v>
      </c>
      <c r="P642" s="27">
        <v>0</v>
      </c>
    </row>
    <row r="643" spans="1:16" x14ac:dyDescent="0.25">
      <c r="A643">
        <v>642</v>
      </c>
      <c r="B643">
        <v>11</v>
      </c>
      <c r="C643">
        <v>642</v>
      </c>
      <c r="D643" s="15" t="s">
        <v>1506</v>
      </c>
      <c r="E643" s="23">
        <v>0</v>
      </c>
      <c r="F643" s="23">
        <v>0</v>
      </c>
      <c r="G643" s="16">
        <v>6.8158330434782632</v>
      </c>
      <c r="H643" s="23">
        <v>100</v>
      </c>
      <c r="I643" s="23">
        <v>5</v>
      </c>
      <c r="J643" s="24">
        <v>0</v>
      </c>
      <c r="K643">
        <v>4</v>
      </c>
      <c r="L643" s="17">
        <v>40909</v>
      </c>
      <c r="M643" s="17">
        <v>40909</v>
      </c>
      <c r="N643" t="s">
        <v>788</v>
      </c>
      <c r="O643" s="17" t="s">
        <v>1649</v>
      </c>
      <c r="P643" s="27">
        <v>0</v>
      </c>
    </row>
    <row r="644" spans="1:16" x14ac:dyDescent="0.25">
      <c r="A644">
        <v>643</v>
      </c>
      <c r="B644">
        <v>11</v>
      </c>
      <c r="C644">
        <v>643</v>
      </c>
      <c r="D644" s="15" t="s">
        <v>1507</v>
      </c>
      <c r="E644" s="23">
        <v>0</v>
      </c>
      <c r="F644" s="23">
        <v>0</v>
      </c>
      <c r="G644" s="16">
        <v>20.03728695652174</v>
      </c>
      <c r="H644" s="23">
        <v>100</v>
      </c>
      <c r="I644" s="23">
        <v>5</v>
      </c>
      <c r="J644" s="24">
        <v>0</v>
      </c>
      <c r="K644">
        <v>4</v>
      </c>
      <c r="L644" s="17">
        <v>40909</v>
      </c>
      <c r="M644" s="17">
        <v>40909</v>
      </c>
      <c r="N644" t="s">
        <v>788</v>
      </c>
      <c r="O644" s="17" t="s">
        <v>1649</v>
      </c>
      <c r="P644" s="27">
        <v>0</v>
      </c>
    </row>
    <row r="645" spans="1:16" x14ac:dyDescent="0.25">
      <c r="A645">
        <v>644</v>
      </c>
      <c r="B645">
        <v>11</v>
      </c>
      <c r="C645">
        <v>644</v>
      </c>
      <c r="D645" s="15" t="s">
        <v>1508</v>
      </c>
      <c r="E645" s="23">
        <v>0</v>
      </c>
      <c r="F645" s="23">
        <v>0</v>
      </c>
      <c r="G645" s="16">
        <v>2.7137113043478265</v>
      </c>
      <c r="H645" s="23">
        <v>100</v>
      </c>
      <c r="I645" s="23">
        <v>5</v>
      </c>
      <c r="J645" s="24">
        <v>0</v>
      </c>
      <c r="K645">
        <v>7</v>
      </c>
      <c r="L645" s="17">
        <v>40909</v>
      </c>
      <c r="M645" s="17">
        <v>40909</v>
      </c>
      <c r="N645" t="s">
        <v>788</v>
      </c>
      <c r="O645" s="17" t="s">
        <v>1649</v>
      </c>
      <c r="P645" s="27">
        <v>0</v>
      </c>
    </row>
    <row r="646" spans="1:16" x14ac:dyDescent="0.25">
      <c r="A646">
        <v>645</v>
      </c>
      <c r="B646">
        <v>11</v>
      </c>
      <c r="C646">
        <v>645</v>
      </c>
      <c r="D646" s="15" t="s">
        <v>1509</v>
      </c>
      <c r="E646" s="23">
        <v>0</v>
      </c>
      <c r="F646" s="23">
        <v>0</v>
      </c>
      <c r="G646" s="16">
        <v>8.0149147826086988</v>
      </c>
      <c r="H646" s="23">
        <v>100</v>
      </c>
      <c r="I646" s="23">
        <v>5</v>
      </c>
      <c r="J646" s="24">
        <v>0</v>
      </c>
      <c r="K646">
        <v>7</v>
      </c>
      <c r="L646" s="17">
        <v>40909</v>
      </c>
      <c r="M646" s="17">
        <v>40909</v>
      </c>
      <c r="N646" t="s">
        <v>788</v>
      </c>
      <c r="O646" s="17" t="s">
        <v>1649</v>
      </c>
      <c r="P646" s="27">
        <v>0</v>
      </c>
    </row>
    <row r="647" spans="1:16" x14ac:dyDescent="0.25">
      <c r="A647">
        <v>646</v>
      </c>
      <c r="B647">
        <v>11</v>
      </c>
      <c r="C647">
        <v>646</v>
      </c>
      <c r="D647" s="15" t="s">
        <v>1510</v>
      </c>
      <c r="E647" s="23">
        <v>21</v>
      </c>
      <c r="F647" s="23">
        <v>0</v>
      </c>
      <c r="G647" s="16">
        <v>15.903610434782614</v>
      </c>
      <c r="H647" s="23">
        <v>100</v>
      </c>
      <c r="I647" s="23">
        <v>5</v>
      </c>
      <c r="J647" s="24">
        <v>0</v>
      </c>
      <c r="K647">
        <v>4</v>
      </c>
      <c r="L647" s="17">
        <v>40909</v>
      </c>
      <c r="M647" s="17">
        <v>40909</v>
      </c>
      <c r="N647" t="s">
        <v>788</v>
      </c>
      <c r="O647" s="17">
        <v>41821</v>
      </c>
      <c r="P647" s="27">
        <v>21</v>
      </c>
    </row>
    <row r="648" spans="1:16" x14ac:dyDescent="0.25">
      <c r="A648">
        <v>647</v>
      </c>
      <c r="B648">
        <v>11</v>
      </c>
      <c r="C648">
        <v>647</v>
      </c>
      <c r="D648" s="15" t="s">
        <v>1766</v>
      </c>
      <c r="E648" s="23">
        <v>14</v>
      </c>
      <c r="F648" s="23">
        <v>0</v>
      </c>
      <c r="G648" s="16">
        <v>25.243826086956528</v>
      </c>
      <c r="H648" s="23">
        <v>100</v>
      </c>
      <c r="I648" s="23">
        <v>5</v>
      </c>
      <c r="J648" s="24">
        <v>0</v>
      </c>
      <c r="K648">
        <v>4</v>
      </c>
      <c r="L648" s="17">
        <v>40909</v>
      </c>
      <c r="M648" s="17">
        <v>40909</v>
      </c>
      <c r="N648" t="s">
        <v>788</v>
      </c>
      <c r="O648" s="17">
        <v>41821</v>
      </c>
      <c r="P648" s="27">
        <v>14</v>
      </c>
    </row>
    <row r="649" spans="1:16" x14ac:dyDescent="0.25">
      <c r="A649">
        <v>648</v>
      </c>
      <c r="B649">
        <v>11</v>
      </c>
      <c r="C649">
        <v>648</v>
      </c>
      <c r="D649" s="15" t="s">
        <v>1511</v>
      </c>
      <c r="E649" s="23">
        <v>10</v>
      </c>
      <c r="F649" s="23">
        <v>0</v>
      </c>
      <c r="G649" s="16">
        <v>46.701078260869579</v>
      </c>
      <c r="H649" s="23">
        <v>100</v>
      </c>
      <c r="I649" s="23">
        <v>5</v>
      </c>
      <c r="J649" s="24">
        <v>0</v>
      </c>
      <c r="K649">
        <v>4</v>
      </c>
      <c r="L649" s="17">
        <v>40909</v>
      </c>
      <c r="M649" s="17">
        <v>40909</v>
      </c>
      <c r="N649" t="s">
        <v>788</v>
      </c>
      <c r="O649" s="17">
        <v>41821</v>
      </c>
      <c r="P649" s="27">
        <v>10</v>
      </c>
    </row>
    <row r="650" spans="1:16" x14ac:dyDescent="0.25">
      <c r="A650">
        <v>649</v>
      </c>
      <c r="B650">
        <v>11</v>
      </c>
      <c r="C650">
        <v>649</v>
      </c>
      <c r="D650" s="15" t="s">
        <v>1512</v>
      </c>
      <c r="E650" s="23">
        <v>0</v>
      </c>
      <c r="F650" s="23">
        <v>0</v>
      </c>
      <c r="G650" s="16">
        <v>1.30952347826087</v>
      </c>
      <c r="H650" s="23">
        <v>100</v>
      </c>
      <c r="I650" s="23">
        <v>5</v>
      </c>
      <c r="J650" s="24">
        <v>0</v>
      </c>
      <c r="K650">
        <v>7</v>
      </c>
      <c r="L650" s="17">
        <v>40909</v>
      </c>
      <c r="M650" s="17">
        <v>40909</v>
      </c>
      <c r="N650" t="s">
        <v>788</v>
      </c>
      <c r="O650" s="17" t="s">
        <v>1649</v>
      </c>
      <c r="P650" s="27">
        <v>0</v>
      </c>
    </row>
    <row r="651" spans="1:16" x14ac:dyDescent="0.25">
      <c r="A651">
        <v>650</v>
      </c>
      <c r="B651">
        <v>11</v>
      </c>
      <c r="C651">
        <v>650</v>
      </c>
      <c r="D651" s="15" t="s">
        <v>1767</v>
      </c>
      <c r="E651" s="23">
        <v>325</v>
      </c>
      <c r="F651" s="23">
        <v>0</v>
      </c>
      <c r="G651" s="16">
        <v>3.6288000000000009</v>
      </c>
      <c r="H651" s="23">
        <v>100</v>
      </c>
      <c r="I651" s="23">
        <v>5</v>
      </c>
      <c r="J651" s="24">
        <v>0</v>
      </c>
      <c r="K651">
        <v>6</v>
      </c>
      <c r="L651" s="17">
        <v>40909</v>
      </c>
      <c r="M651" s="17">
        <v>40909</v>
      </c>
      <c r="N651" t="s">
        <v>788</v>
      </c>
      <c r="O651" s="17">
        <v>42036</v>
      </c>
      <c r="P651" s="27">
        <v>325</v>
      </c>
    </row>
    <row r="652" spans="1:16" x14ac:dyDescent="0.25">
      <c r="A652">
        <v>651</v>
      </c>
      <c r="B652">
        <v>11</v>
      </c>
      <c r="C652">
        <v>651</v>
      </c>
      <c r="D652" s="15" t="s">
        <v>1513</v>
      </c>
      <c r="E652" s="23">
        <v>143</v>
      </c>
      <c r="F652" s="23">
        <v>0</v>
      </c>
      <c r="G652" s="16">
        <v>20.747269565217394</v>
      </c>
      <c r="H652" s="23">
        <v>100</v>
      </c>
      <c r="I652" s="23">
        <v>5</v>
      </c>
      <c r="J652" s="24">
        <v>0</v>
      </c>
      <c r="K652">
        <v>4</v>
      </c>
      <c r="L652" s="17">
        <v>40909</v>
      </c>
      <c r="M652" s="17">
        <v>40909</v>
      </c>
      <c r="N652" t="s">
        <v>788</v>
      </c>
      <c r="O652" s="17">
        <v>42339</v>
      </c>
      <c r="P652" s="27">
        <v>143</v>
      </c>
    </row>
    <row r="653" spans="1:16" x14ac:dyDescent="0.25">
      <c r="A653">
        <v>652</v>
      </c>
      <c r="B653">
        <v>11</v>
      </c>
      <c r="C653">
        <v>652</v>
      </c>
      <c r="D653" s="15" t="s">
        <v>1514</v>
      </c>
      <c r="E653" s="23">
        <v>36</v>
      </c>
      <c r="F653" s="23">
        <v>0</v>
      </c>
      <c r="G653" s="16">
        <v>40.500563478260879</v>
      </c>
      <c r="H653" s="23">
        <v>100</v>
      </c>
      <c r="I653" s="23">
        <v>5</v>
      </c>
      <c r="J653" s="24">
        <v>0</v>
      </c>
      <c r="K653">
        <v>4</v>
      </c>
      <c r="L653" s="17">
        <v>40909</v>
      </c>
      <c r="M653" s="17">
        <v>40909</v>
      </c>
      <c r="N653" t="s">
        <v>788</v>
      </c>
      <c r="O653" s="17">
        <v>42156</v>
      </c>
      <c r="P653" s="27">
        <v>36</v>
      </c>
    </row>
    <row r="654" spans="1:16" x14ac:dyDescent="0.25">
      <c r="A654">
        <v>653</v>
      </c>
      <c r="B654">
        <v>11</v>
      </c>
      <c r="C654">
        <v>653</v>
      </c>
      <c r="D654" s="15" t="s">
        <v>1515</v>
      </c>
      <c r="E654" s="23">
        <v>56</v>
      </c>
      <c r="F654" s="23">
        <v>0</v>
      </c>
      <c r="G654" s="16">
        <v>79.044730434782636</v>
      </c>
      <c r="H654" s="23">
        <v>100</v>
      </c>
      <c r="I654" s="23">
        <v>5</v>
      </c>
      <c r="J654" s="24">
        <v>0</v>
      </c>
      <c r="K654">
        <v>4</v>
      </c>
      <c r="L654" s="17">
        <v>40909</v>
      </c>
      <c r="M654" s="17">
        <v>40909</v>
      </c>
      <c r="N654" t="s">
        <v>788</v>
      </c>
      <c r="O654" s="17">
        <v>42370</v>
      </c>
      <c r="P654" s="27">
        <v>56</v>
      </c>
    </row>
    <row r="655" spans="1:16" x14ac:dyDescent="0.25">
      <c r="A655">
        <v>654</v>
      </c>
      <c r="B655">
        <v>11</v>
      </c>
      <c r="C655">
        <v>654</v>
      </c>
      <c r="D655" s="15" t="s">
        <v>1516</v>
      </c>
      <c r="E655" s="23">
        <v>0</v>
      </c>
      <c r="F655" s="23">
        <v>0</v>
      </c>
      <c r="G655" s="16">
        <v>271.08713739130434</v>
      </c>
      <c r="H655" s="23">
        <v>100</v>
      </c>
      <c r="I655" s="23">
        <v>5</v>
      </c>
      <c r="J655" s="24">
        <v>0</v>
      </c>
      <c r="K655">
        <v>11</v>
      </c>
      <c r="L655" s="17">
        <v>40909</v>
      </c>
      <c r="M655" s="17">
        <v>40909</v>
      </c>
      <c r="N655" t="s">
        <v>788</v>
      </c>
      <c r="O655" s="17" t="s">
        <v>1649</v>
      </c>
      <c r="P655" s="27">
        <v>0</v>
      </c>
    </row>
    <row r="656" spans="1:16" x14ac:dyDescent="0.25">
      <c r="A656">
        <v>655</v>
      </c>
      <c r="B656">
        <v>11</v>
      </c>
      <c r="C656">
        <v>655</v>
      </c>
      <c r="D656" s="15" t="s">
        <v>1517</v>
      </c>
      <c r="E656" s="23">
        <v>48</v>
      </c>
      <c r="F656" s="23">
        <v>0</v>
      </c>
      <c r="G656" s="16">
        <v>6.2636243478260889</v>
      </c>
      <c r="H656" s="23">
        <v>100</v>
      </c>
      <c r="I656" s="23">
        <v>5</v>
      </c>
      <c r="J656" s="24">
        <v>0</v>
      </c>
      <c r="K656">
        <v>4</v>
      </c>
      <c r="L656" s="17">
        <v>40909</v>
      </c>
      <c r="M656" s="17">
        <v>40909</v>
      </c>
      <c r="N656" t="s">
        <v>788</v>
      </c>
      <c r="O656" s="17">
        <v>41456</v>
      </c>
      <c r="P656" s="27">
        <v>48</v>
      </c>
    </row>
    <row r="657" spans="1:16" x14ac:dyDescent="0.25">
      <c r="A657">
        <v>656</v>
      </c>
      <c r="B657">
        <v>11</v>
      </c>
      <c r="C657">
        <v>656</v>
      </c>
      <c r="D657" s="15" t="s">
        <v>1518</v>
      </c>
      <c r="E657" s="23">
        <v>0</v>
      </c>
      <c r="F657" s="23">
        <v>0</v>
      </c>
      <c r="G657" s="16">
        <v>10.60240695652174</v>
      </c>
      <c r="H657" s="23">
        <v>100</v>
      </c>
      <c r="I657" s="23">
        <v>5</v>
      </c>
      <c r="J657" s="24">
        <v>0</v>
      </c>
      <c r="K657">
        <v>4</v>
      </c>
      <c r="L657" s="17">
        <v>40909</v>
      </c>
      <c r="M657" s="17">
        <v>40909</v>
      </c>
      <c r="N657" t="s">
        <v>788</v>
      </c>
      <c r="O657" s="17" t="s">
        <v>1649</v>
      </c>
      <c r="P657" s="27">
        <v>0</v>
      </c>
    </row>
    <row r="658" spans="1:16" x14ac:dyDescent="0.25">
      <c r="A658">
        <v>657</v>
      </c>
      <c r="B658">
        <v>11</v>
      </c>
      <c r="C658">
        <v>657</v>
      </c>
      <c r="D658" s="15" t="s">
        <v>1519</v>
      </c>
      <c r="E658" s="23">
        <v>0</v>
      </c>
      <c r="F658" s="23">
        <v>0</v>
      </c>
      <c r="G658" s="16">
        <v>16.708257391304354</v>
      </c>
      <c r="H658" s="23">
        <v>100</v>
      </c>
      <c r="I658" s="23">
        <v>5</v>
      </c>
      <c r="J658" s="24">
        <v>0</v>
      </c>
      <c r="K658">
        <v>4</v>
      </c>
      <c r="L658" s="17">
        <v>40909</v>
      </c>
      <c r="M658" s="17">
        <v>40909</v>
      </c>
      <c r="N658" t="s">
        <v>788</v>
      </c>
      <c r="O658" s="17" t="s">
        <v>1649</v>
      </c>
      <c r="P658" s="27">
        <v>0</v>
      </c>
    </row>
    <row r="659" spans="1:16" x14ac:dyDescent="0.25">
      <c r="A659">
        <v>658</v>
      </c>
      <c r="B659">
        <v>11</v>
      </c>
      <c r="C659">
        <v>658</v>
      </c>
      <c r="D659" s="15" t="s">
        <v>1520</v>
      </c>
      <c r="E659" s="23">
        <v>21</v>
      </c>
      <c r="F659" s="23">
        <v>0</v>
      </c>
      <c r="G659" s="16">
        <v>37.550191304347834</v>
      </c>
      <c r="H659" s="23">
        <v>100</v>
      </c>
      <c r="I659" s="23">
        <v>5</v>
      </c>
      <c r="J659" s="24">
        <v>0</v>
      </c>
      <c r="K659">
        <v>4</v>
      </c>
      <c r="L659" s="17">
        <v>40909</v>
      </c>
      <c r="M659" s="17">
        <v>40909</v>
      </c>
      <c r="N659" t="s">
        <v>788</v>
      </c>
      <c r="O659" s="17">
        <v>41671</v>
      </c>
      <c r="P659" s="27">
        <v>21</v>
      </c>
    </row>
    <row r="660" spans="1:16" x14ac:dyDescent="0.25">
      <c r="A660">
        <v>659</v>
      </c>
      <c r="B660">
        <v>11</v>
      </c>
      <c r="C660">
        <v>659</v>
      </c>
      <c r="D660" s="15" t="s">
        <v>1521</v>
      </c>
      <c r="E660" s="23">
        <v>0</v>
      </c>
      <c r="F660" s="23">
        <v>0</v>
      </c>
      <c r="G660" s="16">
        <v>67.57456695652175</v>
      </c>
      <c r="H660" s="23">
        <v>100</v>
      </c>
      <c r="I660" s="23">
        <v>5</v>
      </c>
      <c r="J660" s="24">
        <v>0</v>
      </c>
      <c r="K660">
        <v>4</v>
      </c>
      <c r="L660" s="17">
        <v>40909</v>
      </c>
      <c r="M660" s="17">
        <v>40909</v>
      </c>
      <c r="N660" t="s">
        <v>788</v>
      </c>
      <c r="O660" s="17" t="s">
        <v>1649</v>
      </c>
      <c r="P660" s="27">
        <v>0</v>
      </c>
    </row>
    <row r="661" spans="1:16" x14ac:dyDescent="0.25">
      <c r="A661">
        <v>660</v>
      </c>
      <c r="B661">
        <v>11</v>
      </c>
      <c r="C661">
        <v>660</v>
      </c>
      <c r="D661" s="15" t="s">
        <v>1522</v>
      </c>
      <c r="E661" s="23">
        <v>0</v>
      </c>
      <c r="F661" s="23">
        <v>0</v>
      </c>
      <c r="G661" s="16">
        <v>2.1141704347826091</v>
      </c>
      <c r="H661" s="23">
        <v>100</v>
      </c>
      <c r="I661" s="23">
        <v>5</v>
      </c>
      <c r="J661" s="24">
        <v>0</v>
      </c>
      <c r="K661">
        <v>6</v>
      </c>
      <c r="L661" s="17">
        <v>40909</v>
      </c>
      <c r="M661" s="17">
        <v>40909</v>
      </c>
      <c r="N661" t="s">
        <v>788</v>
      </c>
      <c r="O661" s="17" t="s">
        <v>1649</v>
      </c>
      <c r="P661" s="27">
        <v>0</v>
      </c>
    </row>
    <row r="662" spans="1:16" x14ac:dyDescent="0.25">
      <c r="A662">
        <v>661</v>
      </c>
      <c r="B662">
        <v>11</v>
      </c>
      <c r="C662">
        <v>661</v>
      </c>
      <c r="D662" s="15" t="s">
        <v>1523</v>
      </c>
      <c r="E662" s="23">
        <v>18</v>
      </c>
      <c r="F662" s="23">
        <v>0</v>
      </c>
      <c r="G662" s="16">
        <v>5.8218573913043485</v>
      </c>
      <c r="H662" s="23">
        <v>100</v>
      </c>
      <c r="I662" s="23">
        <v>5</v>
      </c>
      <c r="J662" s="24">
        <v>0</v>
      </c>
      <c r="K662">
        <v>4</v>
      </c>
      <c r="L662" s="17">
        <v>40909</v>
      </c>
      <c r="M662" s="17">
        <v>40909</v>
      </c>
      <c r="N662" t="s">
        <v>788</v>
      </c>
      <c r="O662" s="17">
        <v>42156</v>
      </c>
      <c r="P662" s="27">
        <v>18</v>
      </c>
    </row>
    <row r="663" spans="1:16" x14ac:dyDescent="0.25">
      <c r="A663">
        <v>662</v>
      </c>
      <c r="B663">
        <v>11</v>
      </c>
      <c r="C663">
        <v>662</v>
      </c>
      <c r="D663" s="15" t="s">
        <v>1524</v>
      </c>
      <c r="E663" s="23">
        <v>0</v>
      </c>
      <c r="F663" s="23">
        <v>0</v>
      </c>
      <c r="G663" s="16">
        <v>5.7422269123065606</v>
      </c>
      <c r="H663" s="23">
        <v>100</v>
      </c>
      <c r="I663" s="23">
        <v>5</v>
      </c>
      <c r="J663" s="24">
        <v>0</v>
      </c>
      <c r="K663">
        <v>4</v>
      </c>
      <c r="L663" s="17">
        <v>40909</v>
      </c>
      <c r="M663" s="17">
        <v>40909</v>
      </c>
      <c r="N663" t="s">
        <v>788</v>
      </c>
      <c r="O663" s="17" t="s">
        <v>1649</v>
      </c>
      <c r="P663" s="27">
        <v>0</v>
      </c>
    </row>
    <row r="664" spans="1:16" x14ac:dyDescent="0.25">
      <c r="A664">
        <v>663</v>
      </c>
      <c r="B664">
        <v>11</v>
      </c>
      <c r="C664">
        <v>663</v>
      </c>
      <c r="D664" s="15" t="s">
        <v>1525</v>
      </c>
      <c r="E664" s="23">
        <v>18</v>
      </c>
      <c r="F664" s="23">
        <v>0</v>
      </c>
      <c r="G664" s="16">
        <v>21.032032306558587</v>
      </c>
      <c r="H664" s="23">
        <v>100</v>
      </c>
      <c r="I664" s="23">
        <v>5</v>
      </c>
      <c r="J664" s="24">
        <v>0</v>
      </c>
      <c r="K664">
        <v>11</v>
      </c>
      <c r="L664" s="17">
        <v>40909</v>
      </c>
      <c r="M664" s="17">
        <v>40909</v>
      </c>
      <c r="N664" t="s">
        <v>788</v>
      </c>
      <c r="O664" s="17">
        <v>42430</v>
      </c>
      <c r="P664" s="27">
        <v>18</v>
      </c>
    </row>
    <row r="665" spans="1:16" x14ac:dyDescent="0.25">
      <c r="A665">
        <v>664</v>
      </c>
      <c r="B665">
        <v>11</v>
      </c>
      <c r="C665">
        <v>664</v>
      </c>
      <c r="D665" s="15" t="s">
        <v>1526</v>
      </c>
      <c r="E665" s="23">
        <v>13</v>
      </c>
      <c r="F665" s="23">
        <v>0</v>
      </c>
      <c r="G665" s="16">
        <v>91.31202428887255</v>
      </c>
      <c r="H665" s="23">
        <v>100</v>
      </c>
      <c r="I665" s="23">
        <v>5</v>
      </c>
      <c r="J665" s="24">
        <v>0</v>
      </c>
      <c r="K665">
        <v>4</v>
      </c>
      <c r="L665" s="17">
        <v>40909</v>
      </c>
      <c r="M665" s="17">
        <v>40909</v>
      </c>
      <c r="N665" t="s">
        <v>788</v>
      </c>
      <c r="O665" s="17">
        <v>42401</v>
      </c>
      <c r="P665" s="27">
        <v>13</v>
      </c>
    </row>
    <row r="666" spans="1:16" x14ac:dyDescent="0.25">
      <c r="A666">
        <v>665</v>
      </c>
      <c r="B666">
        <v>11</v>
      </c>
      <c r="C666">
        <v>665</v>
      </c>
      <c r="D666" s="15" t="s">
        <v>1527</v>
      </c>
      <c r="E666" s="23">
        <v>0</v>
      </c>
      <c r="F666" s="23">
        <v>0</v>
      </c>
      <c r="G666" s="16">
        <v>3.4868034782608706</v>
      </c>
      <c r="H666" s="23">
        <v>100</v>
      </c>
      <c r="I666" s="23">
        <v>5</v>
      </c>
      <c r="J666" s="24">
        <v>0</v>
      </c>
      <c r="K666">
        <v>1</v>
      </c>
      <c r="L666" s="17">
        <v>40909</v>
      </c>
      <c r="M666" s="17">
        <v>40909</v>
      </c>
      <c r="N666" t="s">
        <v>788</v>
      </c>
      <c r="O666" s="17" t="s">
        <v>1649</v>
      </c>
      <c r="P666" s="27">
        <v>0</v>
      </c>
    </row>
    <row r="667" spans="1:16" x14ac:dyDescent="0.25">
      <c r="A667">
        <v>666</v>
      </c>
      <c r="B667">
        <v>11</v>
      </c>
      <c r="C667">
        <v>666</v>
      </c>
      <c r="D667" s="15" t="s">
        <v>1528</v>
      </c>
      <c r="E667" s="23">
        <v>0</v>
      </c>
      <c r="F667" s="23">
        <v>0</v>
      </c>
      <c r="G667" s="16">
        <v>13.253944642593961</v>
      </c>
      <c r="H667" s="23">
        <v>100</v>
      </c>
      <c r="I667" s="23">
        <v>5</v>
      </c>
      <c r="J667" s="24">
        <v>0</v>
      </c>
      <c r="K667">
        <v>4</v>
      </c>
      <c r="L667" s="17">
        <v>40909</v>
      </c>
      <c r="M667" s="17">
        <v>40909</v>
      </c>
      <c r="N667" t="s">
        <v>788</v>
      </c>
      <c r="O667" s="17" t="s">
        <v>1649</v>
      </c>
      <c r="P667" s="27">
        <v>0</v>
      </c>
    </row>
    <row r="668" spans="1:16" x14ac:dyDescent="0.25">
      <c r="A668">
        <v>667</v>
      </c>
      <c r="B668">
        <v>11</v>
      </c>
      <c r="C668">
        <v>667</v>
      </c>
      <c r="D668" s="15" t="s">
        <v>1529</v>
      </c>
      <c r="E668" s="23">
        <v>0</v>
      </c>
      <c r="F668" s="23">
        <v>0</v>
      </c>
      <c r="G668" s="16">
        <v>21.209493647752399</v>
      </c>
      <c r="H668" s="23">
        <v>100</v>
      </c>
      <c r="I668" s="23">
        <v>5</v>
      </c>
      <c r="J668" s="24">
        <v>0</v>
      </c>
      <c r="K668">
        <v>4</v>
      </c>
      <c r="L668" s="17">
        <v>40909</v>
      </c>
      <c r="M668" s="17">
        <v>40909</v>
      </c>
      <c r="N668" t="s">
        <v>788</v>
      </c>
      <c r="O668" s="17" t="s">
        <v>1649</v>
      </c>
      <c r="P668" s="27">
        <v>0</v>
      </c>
    </row>
    <row r="669" spans="1:16" x14ac:dyDescent="0.25">
      <c r="A669">
        <v>668</v>
      </c>
      <c r="B669">
        <v>11</v>
      </c>
      <c r="C669">
        <v>668</v>
      </c>
      <c r="D669" s="15" t="s">
        <v>1530</v>
      </c>
      <c r="E669" s="23">
        <v>0</v>
      </c>
      <c r="F669" s="23">
        <v>0</v>
      </c>
      <c r="G669" s="16">
        <v>40.843788592483435</v>
      </c>
      <c r="H669" s="23">
        <v>100</v>
      </c>
      <c r="I669" s="23">
        <v>5</v>
      </c>
      <c r="J669" s="24">
        <v>0</v>
      </c>
      <c r="K669">
        <v>4</v>
      </c>
      <c r="L669" s="17">
        <v>40909</v>
      </c>
      <c r="M669" s="17">
        <v>40909</v>
      </c>
      <c r="N669" t="s">
        <v>788</v>
      </c>
      <c r="O669" s="17" t="s">
        <v>1649</v>
      </c>
      <c r="P669" s="27">
        <v>0</v>
      </c>
    </row>
    <row r="670" spans="1:16" x14ac:dyDescent="0.25">
      <c r="A670">
        <v>669</v>
      </c>
      <c r="B670">
        <v>11</v>
      </c>
      <c r="C670">
        <v>669</v>
      </c>
      <c r="D670" s="15" t="s">
        <v>1531</v>
      </c>
      <c r="E670" s="23">
        <v>0</v>
      </c>
      <c r="F670" s="23">
        <v>0</v>
      </c>
      <c r="G670" s="16">
        <v>73.191050847457646</v>
      </c>
      <c r="H670" s="23">
        <v>100</v>
      </c>
      <c r="I670" s="23">
        <v>5</v>
      </c>
      <c r="J670" s="24">
        <v>0</v>
      </c>
      <c r="K670">
        <v>4</v>
      </c>
      <c r="L670" s="17">
        <v>40909</v>
      </c>
      <c r="M670" s="17">
        <v>40909</v>
      </c>
      <c r="N670" t="s">
        <v>788</v>
      </c>
      <c r="O670" s="17" t="s">
        <v>1649</v>
      </c>
      <c r="P670" s="27">
        <v>0</v>
      </c>
    </row>
    <row r="671" spans="1:16" x14ac:dyDescent="0.25">
      <c r="A671">
        <v>670</v>
      </c>
      <c r="B671">
        <v>11</v>
      </c>
      <c r="C671">
        <v>670</v>
      </c>
      <c r="D671" s="15" t="s">
        <v>1532</v>
      </c>
      <c r="E671" s="23">
        <v>0</v>
      </c>
      <c r="F671" s="23">
        <v>0</v>
      </c>
      <c r="G671" s="16">
        <v>2.7526199557848203</v>
      </c>
      <c r="H671" s="23">
        <v>100</v>
      </c>
      <c r="I671" s="23">
        <v>5</v>
      </c>
      <c r="J671" s="24">
        <v>0</v>
      </c>
      <c r="K671">
        <v>1</v>
      </c>
      <c r="L671" s="17">
        <v>40909</v>
      </c>
      <c r="M671" s="17">
        <v>40909</v>
      </c>
      <c r="N671" t="s">
        <v>788</v>
      </c>
      <c r="O671" s="17" t="s">
        <v>1649</v>
      </c>
      <c r="P671" s="27">
        <v>0</v>
      </c>
    </row>
    <row r="672" spans="1:16" x14ac:dyDescent="0.25">
      <c r="A672">
        <v>671</v>
      </c>
      <c r="B672">
        <v>11</v>
      </c>
      <c r="C672">
        <v>671</v>
      </c>
      <c r="D672" s="15" t="s">
        <v>1533</v>
      </c>
      <c r="E672" s="23">
        <v>36</v>
      </c>
      <c r="F672" s="23">
        <v>0</v>
      </c>
      <c r="G672" s="16">
        <v>6.617337302873989</v>
      </c>
      <c r="H672" s="23">
        <v>100</v>
      </c>
      <c r="I672" s="23">
        <v>5</v>
      </c>
      <c r="J672" s="24">
        <v>0</v>
      </c>
      <c r="K672">
        <v>18</v>
      </c>
      <c r="L672" s="17">
        <v>40909</v>
      </c>
      <c r="M672" s="17">
        <v>40909</v>
      </c>
      <c r="N672" t="s">
        <v>788</v>
      </c>
      <c r="O672" s="17">
        <v>42005</v>
      </c>
      <c r="P672" s="27">
        <v>36</v>
      </c>
    </row>
    <row r="673" spans="1:16" x14ac:dyDescent="0.25">
      <c r="A673">
        <v>672</v>
      </c>
      <c r="B673">
        <v>11</v>
      </c>
      <c r="C673">
        <v>672</v>
      </c>
      <c r="D673" s="15" t="s">
        <v>1534</v>
      </c>
      <c r="E673" s="23">
        <v>155</v>
      </c>
      <c r="F673" s="23">
        <v>0</v>
      </c>
      <c r="G673" s="16">
        <v>44.147065114222549</v>
      </c>
      <c r="H673" s="23">
        <v>100</v>
      </c>
      <c r="I673" s="23">
        <v>5</v>
      </c>
      <c r="J673" s="24">
        <v>0</v>
      </c>
      <c r="K673">
        <v>1</v>
      </c>
      <c r="L673" s="17">
        <v>40909</v>
      </c>
      <c r="M673" s="17">
        <v>40909</v>
      </c>
      <c r="N673" t="s">
        <v>788</v>
      </c>
      <c r="O673" s="17">
        <v>41944</v>
      </c>
      <c r="P673" s="27">
        <v>155</v>
      </c>
    </row>
    <row r="674" spans="1:16" x14ac:dyDescent="0.25">
      <c r="A674">
        <v>673</v>
      </c>
      <c r="B674">
        <v>11</v>
      </c>
      <c r="C674">
        <v>673</v>
      </c>
      <c r="D674" s="15" t="s">
        <v>1535</v>
      </c>
      <c r="E674" s="23">
        <v>107</v>
      </c>
      <c r="F674" s="23">
        <v>0</v>
      </c>
      <c r="G674" s="16">
        <v>48.832950331613873</v>
      </c>
      <c r="H674" s="23">
        <v>100</v>
      </c>
      <c r="I674" s="23">
        <v>5</v>
      </c>
      <c r="J674" s="24">
        <v>0</v>
      </c>
      <c r="K674">
        <v>18</v>
      </c>
      <c r="L674" s="17">
        <v>40909</v>
      </c>
      <c r="M674" s="17">
        <v>40909</v>
      </c>
      <c r="N674" t="s">
        <v>788</v>
      </c>
      <c r="O674" s="17">
        <v>42005</v>
      </c>
      <c r="P674" s="27">
        <v>107</v>
      </c>
    </row>
    <row r="675" spans="1:16" x14ac:dyDescent="0.25">
      <c r="A675">
        <v>674</v>
      </c>
      <c r="B675">
        <v>11</v>
      </c>
      <c r="C675">
        <v>674</v>
      </c>
      <c r="D675" s="15" t="s">
        <v>1536</v>
      </c>
      <c r="E675" s="23">
        <v>68</v>
      </c>
      <c r="F675" s="23">
        <v>0</v>
      </c>
      <c r="G675" s="16">
        <v>94.936411967575523</v>
      </c>
      <c r="H675" s="23">
        <v>100</v>
      </c>
      <c r="I675" s="23">
        <v>5</v>
      </c>
      <c r="J675" s="24">
        <v>0</v>
      </c>
      <c r="K675">
        <v>18</v>
      </c>
      <c r="L675" s="17">
        <v>40909</v>
      </c>
      <c r="M675" s="17">
        <v>40909</v>
      </c>
      <c r="N675" t="s">
        <v>788</v>
      </c>
      <c r="O675" s="17">
        <v>42036</v>
      </c>
      <c r="P675" s="27">
        <v>68</v>
      </c>
    </row>
    <row r="676" spans="1:16" x14ac:dyDescent="0.25">
      <c r="A676">
        <v>675</v>
      </c>
      <c r="B676">
        <v>11</v>
      </c>
      <c r="C676">
        <v>675</v>
      </c>
      <c r="D676" s="15" t="s">
        <v>1537</v>
      </c>
      <c r="E676" s="23">
        <v>39</v>
      </c>
      <c r="F676" s="23">
        <v>0</v>
      </c>
      <c r="G676" s="16">
        <v>107.59084191599116</v>
      </c>
      <c r="H676" s="23">
        <v>100</v>
      </c>
      <c r="I676" s="23">
        <v>5</v>
      </c>
      <c r="J676" s="24">
        <v>0</v>
      </c>
      <c r="K676">
        <v>1</v>
      </c>
      <c r="L676" s="17">
        <v>40909</v>
      </c>
      <c r="M676" s="17">
        <v>40909</v>
      </c>
      <c r="N676" t="s">
        <v>788</v>
      </c>
      <c r="O676" s="17">
        <v>42036</v>
      </c>
      <c r="P676" s="27">
        <v>39</v>
      </c>
    </row>
    <row r="677" spans="1:16" x14ac:dyDescent="0.25">
      <c r="A677">
        <v>676</v>
      </c>
      <c r="B677">
        <v>11</v>
      </c>
      <c r="C677">
        <v>676</v>
      </c>
      <c r="D677" s="15" t="s">
        <v>1538</v>
      </c>
      <c r="E677" s="23">
        <v>0</v>
      </c>
      <c r="F677" s="23">
        <v>0</v>
      </c>
      <c r="G677" s="16">
        <v>4.417669565217393</v>
      </c>
      <c r="H677" s="23">
        <v>100</v>
      </c>
      <c r="I677" s="23">
        <v>5</v>
      </c>
      <c r="J677" s="24">
        <v>0</v>
      </c>
      <c r="K677">
        <v>18</v>
      </c>
      <c r="L677" s="17">
        <v>40909</v>
      </c>
      <c r="M677" s="17">
        <v>40909</v>
      </c>
      <c r="N677" t="s">
        <v>788</v>
      </c>
      <c r="O677" s="17" t="s">
        <v>1649</v>
      </c>
      <c r="P677" s="27">
        <v>0</v>
      </c>
    </row>
    <row r="678" spans="1:16" x14ac:dyDescent="0.25">
      <c r="A678">
        <v>677</v>
      </c>
      <c r="B678">
        <v>11</v>
      </c>
      <c r="C678">
        <v>677</v>
      </c>
      <c r="D678" s="15" t="s">
        <v>1539</v>
      </c>
      <c r="E678" s="23">
        <v>0</v>
      </c>
      <c r="F678" s="23">
        <v>0</v>
      </c>
      <c r="G678" s="16">
        <v>39.522365217391318</v>
      </c>
      <c r="H678" s="23">
        <v>100</v>
      </c>
      <c r="I678" s="23">
        <v>5</v>
      </c>
      <c r="J678" s="24">
        <v>0</v>
      </c>
      <c r="K678">
        <v>1</v>
      </c>
      <c r="L678" s="17">
        <v>40909</v>
      </c>
      <c r="M678" s="17">
        <v>40909</v>
      </c>
      <c r="N678" t="s">
        <v>788</v>
      </c>
      <c r="O678" s="17" t="s">
        <v>1649</v>
      </c>
      <c r="P678" s="27">
        <v>0</v>
      </c>
    </row>
    <row r="679" spans="1:16" x14ac:dyDescent="0.25">
      <c r="A679">
        <v>678</v>
      </c>
      <c r="B679">
        <v>11</v>
      </c>
      <c r="C679">
        <v>678</v>
      </c>
      <c r="D679" s="15" t="s">
        <v>1540</v>
      </c>
      <c r="E679" s="23">
        <v>0</v>
      </c>
      <c r="F679" s="23">
        <v>0</v>
      </c>
      <c r="G679" s="16">
        <v>4.417669565217393</v>
      </c>
      <c r="H679" s="23">
        <v>100</v>
      </c>
      <c r="I679" s="23">
        <v>5</v>
      </c>
      <c r="J679" s="24">
        <v>0</v>
      </c>
      <c r="K679">
        <v>18</v>
      </c>
      <c r="L679" s="17">
        <v>40909</v>
      </c>
      <c r="M679" s="17">
        <v>40909</v>
      </c>
      <c r="N679" t="s">
        <v>788</v>
      </c>
      <c r="O679" s="17" t="s">
        <v>1649</v>
      </c>
      <c r="P679" s="27">
        <v>0</v>
      </c>
    </row>
    <row r="680" spans="1:16" x14ac:dyDescent="0.25">
      <c r="A680">
        <v>679</v>
      </c>
      <c r="B680">
        <v>11</v>
      </c>
      <c r="C680">
        <v>679</v>
      </c>
      <c r="D680" s="15" t="s">
        <v>1541</v>
      </c>
      <c r="E680" s="23">
        <v>0</v>
      </c>
      <c r="F680" s="23">
        <v>0</v>
      </c>
      <c r="G680" s="16">
        <v>40.689892173913051</v>
      </c>
      <c r="H680" s="23">
        <v>100</v>
      </c>
      <c r="I680" s="23">
        <v>5</v>
      </c>
      <c r="J680" s="24">
        <v>0</v>
      </c>
      <c r="K680">
        <v>1</v>
      </c>
      <c r="L680" s="17">
        <v>40909</v>
      </c>
      <c r="M680" s="17">
        <v>40909</v>
      </c>
      <c r="N680" t="s">
        <v>788</v>
      </c>
      <c r="O680" s="17" t="s">
        <v>1649</v>
      </c>
      <c r="P680" s="27">
        <v>0</v>
      </c>
    </row>
    <row r="681" spans="1:16" x14ac:dyDescent="0.25">
      <c r="A681">
        <v>680</v>
      </c>
      <c r="B681">
        <v>11</v>
      </c>
      <c r="C681">
        <v>680</v>
      </c>
      <c r="D681" s="15" t="s">
        <v>1542</v>
      </c>
      <c r="E681" s="23">
        <v>0</v>
      </c>
      <c r="F681" s="23">
        <v>0</v>
      </c>
      <c r="G681" s="16">
        <v>19.311526956521746</v>
      </c>
      <c r="H681" s="23">
        <v>100</v>
      </c>
      <c r="I681" s="23">
        <v>5</v>
      </c>
      <c r="J681" s="24">
        <v>0</v>
      </c>
      <c r="K681">
        <v>19</v>
      </c>
      <c r="L681" s="17">
        <v>40909</v>
      </c>
      <c r="M681" s="17">
        <v>40909</v>
      </c>
      <c r="N681" t="s">
        <v>788</v>
      </c>
      <c r="O681" s="17" t="s">
        <v>1649</v>
      </c>
      <c r="P681" s="27">
        <v>0</v>
      </c>
    </row>
    <row r="682" spans="1:16" x14ac:dyDescent="0.25">
      <c r="A682">
        <v>681</v>
      </c>
      <c r="B682">
        <v>11</v>
      </c>
      <c r="C682">
        <v>681</v>
      </c>
      <c r="D682" s="15" t="s">
        <v>1543</v>
      </c>
      <c r="E682" s="23">
        <v>340</v>
      </c>
      <c r="F682" s="23">
        <v>0</v>
      </c>
      <c r="G682" s="16">
        <v>1.3726330434782612</v>
      </c>
      <c r="H682" s="23">
        <v>100</v>
      </c>
      <c r="I682" s="23">
        <v>5</v>
      </c>
      <c r="J682" s="24">
        <v>0</v>
      </c>
      <c r="K682">
        <v>7</v>
      </c>
      <c r="L682" s="17">
        <v>40909</v>
      </c>
      <c r="M682" s="17">
        <v>40909</v>
      </c>
      <c r="N682" t="s">
        <v>788</v>
      </c>
      <c r="O682" s="17">
        <v>42064</v>
      </c>
      <c r="P682" s="27">
        <v>340</v>
      </c>
    </row>
    <row r="683" spans="1:16" x14ac:dyDescent="0.25">
      <c r="A683">
        <v>682</v>
      </c>
      <c r="B683">
        <v>11</v>
      </c>
      <c r="C683">
        <v>682</v>
      </c>
      <c r="D683" s="15" t="s">
        <v>1544</v>
      </c>
      <c r="E683" s="23">
        <v>31</v>
      </c>
      <c r="F683" s="23">
        <v>0</v>
      </c>
      <c r="G683" s="16">
        <v>4.543888695652174</v>
      </c>
      <c r="H683" s="23">
        <v>100</v>
      </c>
      <c r="I683" s="23">
        <v>5</v>
      </c>
      <c r="J683" s="24">
        <v>0</v>
      </c>
      <c r="K683">
        <v>7</v>
      </c>
      <c r="L683" s="17">
        <v>40909</v>
      </c>
      <c r="M683" s="17">
        <v>40909</v>
      </c>
      <c r="N683" t="s">
        <v>788</v>
      </c>
      <c r="O683" s="17">
        <v>42370</v>
      </c>
      <c r="P683" s="27">
        <v>31</v>
      </c>
    </row>
    <row r="684" spans="1:16" x14ac:dyDescent="0.25">
      <c r="A684">
        <v>683</v>
      </c>
      <c r="B684">
        <v>11</v>
      </c>
      <c r="C684">
        <v>683</v>
      </c>
      <c r="D684" s="15" t="s">
        <v>1545</v>
      </c>
      <c r="E684" s="23">
        <v>0</v>
      </c>
      <c r="F684" s="23">
        <v>0</v>
      </c>
      <c r="G684" s="16">
        <v>20.400166956521744</v>
      </c>
      <c r="H684" s="23">
        <v>100</v>
      </c>
      <c r="I684" s="23">
        <v>5</v>
      </c>
      <c r="J684" s="24">
        <v>0</v>
      </c>
      <c r="K684">
        <v>7</v>
      </c>
      <c r="L684" s="17">
        <v>40909</v>
      </c>
      <c r="M684" s="17">
        <v>40909</v>
      </c>
      <c r="N684" t="s">
        <v>788</v>
      </c>
      <c r="O684" s="17" t="s">
        <v>1649</v>
      </c>
      <c r="P684" s="27">
        <v>0</v>
      </c>
    </row>
    <row r="685" spans="1:16" x14ac:dyDescent="0.25">
      <c r="A685">
        <v>684</v>
      </c>
      <c r="B685">
        <v>11</v>
      </c>
      <c r="C685">
        <v>684</v>
      </c>
      <c r="D685" s="15" t="s">
        <v>1546</v>
      </c>
      <c r="E685" s="23">
        <v>0</v>
      </c>
      <c r="F685" s="23">
        <v>0</v>
      </c>
      <c r="G685" s="16">
        <v>6.0742956521739151</v>
      </c>
      <c r="H685" s="23">
        <v>100</v>
      </c>
      <c r="I685" s="23">
        <v>5</v>
      </c>
      <c r="J685" s="24">
        <v>0</v>
      </c>
      <c r="K685">
        <v>4</v>
      </c>
      <c r="L685" s="17">
        <v>40909</v>
      </c>
      <c r="M685" s="17">
        <v>40909</v>
      </c>
      <c r="N685" t="s">
        <v>788</v>
      </c>
      <c r="O685" s="17" t="s">
        <v>1649</v>
      </c>
      <c r="P685" s="27">
        <v>0</v>
      </c>
    </row>
    <row r="686" spans="1:16" x14ac:dyDescent="0.25">
      <c r="A686">
        <v>685</v>
      </c>
      <c r="B686">
        <v>11</v>
      </c>
      <c r="C686">
        <v>685</v>
      </c>
      <c r="D686" s="15" t="s">
        <v>1547</v>
      </c>
      <c r="E686" s="23">
        <v>0</v>
      </c>
      <c r="F686" s="23">
        <v>0</v>
      </c>
      <c r="G686" s="16">
        <v>28.351972173913051</v>
      </c>
      <c r="H686" s="23">
        <v>100</v>
      </c>
      <c r="I686" s="23">
        <v>5</v>
      </c>
      <c r="J686" s="24">
        <v>0</v>
      </c>
      <c r="K686">
        <v>4</v>
      </c>
      <c r="L686" s="17">
        <v>40909</v>
      </c>
      <c r="M686" s="17">
        <v>40909</v>
      </c>
      <c r="N686" t="s">
        <v>788</v>
      </c>
      <c r="O686" s="17" t="s">
        <v>1649</v>
      </c>
      <c r="P686" s="27">
        <v>0</v>
      </c>
    </row>
    <row r="687" spans="1:16" x14ac:dyDescent="0.25">
      <c r="A687">
        <v>686</v>
      </c>
      <c r="B687">
        <v>11</v>
      </c>
      <c r="C687">
        <v>686</v>
      </c>
      <c r="D687" s="15" t="s">
        <v>1548</v>
      </c>
      <c r="E687" s="23">
        <v>61</v>
      </c>
      <c r="F687" s="23">
        <v>0</v>
      </c>
      <c r="G687" s="16">
        <v>4.8436591304347836</v>
      </c>
      <c r="H687" s="23">
        <v>100</v>
      </c>
      <c r="I687" s="23">
        <v>5</v>
      </c>
      <c r="J687" s="24">
        <v>0</v>
      </c>
      <c r="K687">
        <v>4</v>
      </c>
      <c r="L687" s="17">
        <v>40909</v>
      </c>
      <c r="M687" s="17">
        <v>40909</v>
      </c>
      <c r="N687" t="s">
        <v>788</v>
      </c>
      <c r="O687" s="17">
        <v>42370</v>
      </c>
      <c r="P687" s="27">
        <v>61</v>
      </c>
    </row>
    <row r="688" spans="1:16" x14ac:dyDescent="0.25">
      <c r="A688">
        <v>687</v>
      </c>
      <c r="B688">
        <v>11</v>
      </c>
      <c r="C688">
        <v>687</v>
      </c>
      <c r="D688" s="15" t="s">
        <v>1549</v>
      </c>
      <c r="E688" s="23">
        <v>0</v>
      </c>
      <c r="F688" s="23">
        <v>0</v>
      </c>
      <c r="G688" s="16">
        <v>9.4506573913043503</v>
      </c>
      <c r="H688" s="23">
        <v>100</v>
      </c>
      <c r="I688" s="23">
        <v>5</v>
      </c>
      <c r="J688" s="24">
        <v>0</v>
      </c>
      <c r="K688">
        <v>4</v>
      </c>
      <c r="L688" s="17">
        <v>40909</v>
      </c>
      <c r="M688" s="17">
        <v>40909</v>
      </c>
      <c r="N688" t="s">
        <v>788</v>
      </c>
      <c r="O688" s="17" t="s">
        <v>1649</v>
      </c>
      <c r="P688" s="27">
        <v>0</v>
      </c>
    </row>
    <row r="689" spans="1:16" x14ac:dyDescent="0.25">
      <c r="A689">
        <v>688</v>
      </c>
      <c r="B689">
        <v>11</v>
      </c>
      <c r="C689">
        <v>688</v>
      </c>
      <c r="D689" s="15" t="s">
        <v>1550</v>
      </c>
      <c r="E689" s="23">
        <v>0</v>
      </c>
      <c r="F689" s="23">
        <v>0</v>
      </c>
      <c r="G689" s="16">
        <v>18.175554782608696</v>
      </c>
      <c r="H689" s="23">
        <v>100</v>
      </c>
      <c r="I689" s="23">
        <v>5</v>
      </c>
      <c r="J689" s="24">
        <v>0</v>
      </c>
      <c r="K689">
        <v>4</v>
      </c>
      <c r="L689" s="17">
        <v>40909</v>
      </c>
      <c r="M689" s="17">
        <v>40909</v>
      </c>
      <c r="N689" t="s">
        <v>788</v>
      </c>
      <c r="O689" s="17" t="s">
        <v>1649</v>
      </c>
      <c r="P689" s="27">
        <v>0</v>
      </c>
    </row>
    <row r="690" spans="1:16" x14ac:dyDescent="0.25">
      <c r="A690">
        <v>689</v>
      </c>
      <c r="B690">
        <v>11</v>
      </c>
      <c r="C690">
        <v>689</v>
      </c>
      <c r="D690" s="15" t="s">
        <v>1551</v>
      </c>
      <c r="E690" s="23">
        <v>0</v>
      </c>
      <c r="F690" s="23">
        <v>0</v>
      </c>
      <c r="G690" s="16">
        <v>0.99397565217391337</v>
      </c>
      <c r="H690" s="23">
        <v>100</v>
      </c>
      <c r="I690" s="23">
        <v>5</v>
      </c>
      <c r="J690" s="24">
        <v>0</v>
      </c>
      <c r="K690">
        <v>4</v>
      </c>
      <c r="L690" s="17">
        <v>40909</v>
      </c>
      <c r="M690" s="17">
        <v>40909</v>
      </c>
      <c r="N690" t="s">
        <v>788</v>
      </c>
      <c r="O690" s="17" t="s">
        <v>1649</v>
      </c>
      <c r="P690" s="27">
        <v>0</v>
      </c>
    </row>
    <row r="691" spans="1:16" x14ac:dyDescent="0.25">
      <c r="A691">
        <v>690</v>
      </c>
      <c r="B691">
        <v>11</v>
      </c>
      <c r="C691">
        <v>690</v>
      </c>
      <c r="D691" s="15" t="s">
        <v>1552</v>
      </c>
      <c r="E691" s="23">
        <v>0</v>
      </c>
      <c r="F691" s="23">
        <v>0</v>
      </c>
      <c r="G691" s="16">
        <v>26.521794782608698</v>
      </c>
      <c r="H691" s="23">
        <v>100</v>
      </c>
      <c r="I691" s="23">
        <v>5</v>
      </c>
      <c r="J691" s="24">
        <v>0</v>
      </c>
      <c r="K691">
        <v>4</v>
      </c>
      <c r="L691" s="17">
        <v>40909</v>
      </c>
      <c r="M691" s="17">
        <v>40909</v>
      </c>
      <c r="N691" t="s">
        <v>788</v>
      </c>
      <c r="O691" s="17" t="s">
        <v>1649</v>
      </c>
      <c r="P691" s="27">
        <v>0</v>
      </c>
    </row>
    <row r="692" spans="1:16" x14ac:dyDescent="0.25">
      <c r="A692">
        <v>691</v>
      </c>
      <c r="B692">
        <v>11</v>
      </c>
      <c r="C692">
        <v>691</v>
      </c>
      <c r="D692" s="15" t="s">
        <v>1553</v>
      </c>
      <c r="E692" s="23">
        <v>0</v>
      </c>
      <c r="F692" s="23">
        <v>0</v>
      </c>
      <c r="G692" s="16">
        <v>86.791429565217399</v>
      </c>
      <c r="H692" s="23">
        <v>100</v>
      </c>
      <c r="I692" s="23">
        <v>5</v>
      </c>
      <c r="J692" s="24">
        <v>0</v>
      </c>
      <c r="K692">
        <v>11</v>
      </c>
      <c r="L692" s="17">
        <v>40909</v>
      </c>
      <c r="M692" s="17">
        <v>40909</v>
      </c>
      <c r="N692" t="s">
        <v>788</v>
      </c>
      <c r="O692" s="17" t="s">
        <v>1649</v>
      </c>
      <c r="P692" s="27">
        <v>0</v>
      </c>
    </row>
    <row r="693" spans="1:16" x14ac:dyDescent="0.25">
      <c r="A693">
        <v>692</v>
      </c>
      <c r="B693">
        <v>11</v>
      </c>
      <c r="C693">
        <v>692</v>
      </c>
      <c r="D693" s="15" t="s">
        <v>1554</v>
      </c>
      <c r="E693" s="23">
        <v>0</v>
      </c>
      <c r="F693" s="23">
        <v>0</v>
      </c>
      <c r="G693" s="16">
        <v>18.443770434782611</v>
      </c>
      <c r="H693" s="23">
        <v>100</v>
      </c>
      <c r="I693" s="23">
        <v>5</v>
      </c>
      <c r="J693" s="24">
        <v>0</v>
      </c>
      <c r="K693">
        <v>4</v>
      </c>
      <c r="L693" s="17">
        <v>40909</v>
      </c>
      <c r="M693" s="17">
        <v>40909</v>
      </c>
      <c r="N693" t="s">
        <v>788</v>
      </c>
      <c r="O693" s="17" t="s">
        <v>1649</v>
      </c>
      <c r="P693" s="27">
        <v>0</v>
      </c>
    </row>
    <row r="694" spans="1:16" x14ac:dyDescent="0.25">
      <c r="A694">
        <v>693</v>
      </c>
      <c r="B694">
        <v>11</v>
      </c>
      <c r="C694">
        <v>693</v>
      </c>
      <c r="D694" s="15" t="s">
        <v>1555</v>
      </c>
      <c r="E694" s="23">
        <v>0</v>
      </c>
      <c r="F694" s="23">
        <v>0</v>
      </c>
      <c r="G694" s="16">
        <v>29.913933913043486</v>
      </c>
      <c r="H694" s="23">
        <v>100</v>
      </c>
      <c r="I694" s="23">
        <v>5</v>
      </c>
      <c r="J694" s="24">
        <v>0</v>
      </c>
      <c r="K694">
        <v>4</v>
      </c>
      <c r="L694" s="17">
        <v>40909</v>
      </c>
      <c r="M694" s="17">
        <v>40909</v>
      </c>
      <c r="N694" t="s">
        <v>788</v>
      </c>
      <c r="O694" s="17" t="s">
        <v>1649</v>
      </c>
      <c r="P694" s="27">
        <v>0</v>
      </c>
    </row>
    <row r="695" spans="1:16" x14ac:dyDescent="0.25">
      <c r="A695">
        <v>694</v>
      </c>
      <c r="B695">
        <v>11</v>
      </c>
      <c r="C695">
        <v>694</v>
      </c>
      <c r="D695" s="15" t="s">
        <v>1556</v>
      </c>
      <c r="E695" s="23">
        <v>24</v>
      </c>
      <c r="F695" s="23">
        <v>0</v>
      </c>
      <c r="G695" s="16">
        <v>51.797175652173927</v>
      </c>
      <c r="H695" s="23">
        <v>100</v>
      </c>
      <c r="I695" s="23">
        <v>5</v>
      </c>
      <c r="J695" s="24">
        <v>0</v>
      </c>
      <c r="K695">
        <v>4</v>
      </c>
      <c r="L695" s="17">
        <v>40909</v>
      </c>
      <c r="M695" s="17">
        <v>40909</v>
      </c>
      <c r="N695" t="s">
        <v>788</v>
      </c>
      <c r="O695" s="17">
        <v>42186</v>
      </c>
      <c r="P695" s="27">
        <v>24</v>
      </c>
    </row>
    <row r="696" spans="1:16" x14ac:dyDescent="0.25">
      <c r="A696">
        <v>695</v>
      </c>
      <c r="B696">
        <v>11</v>
      </c>
      <c r="C696">
        <v>695</v>
      </c>
      <c r="D696" s="15" t="s">
        <v>1557</v>
      </c>
      <c r="E696" s="23">
        <v>0</v>
      </c>
      <c r="F696" s="23">
        <v>0</v>
      </c>
      <c r="G696" s="16">
        <v>121.75412869565218</v>
      </c>
      <c r="H696" s="23">
        <v>100</v>
      </c>
      <c r="I696" s="23">
        <v>5</v>
      </c>
      <c r="J696" s="24">
        <v>0</v>
      </c>
      <c r="K696">
        <v>4</v>
      </c>
      <c r="L696" s="17">
        <v>40909</v>
      </c>
      <c r="M696" s="17">
        <v>40909</v>
      </c>
      <c r="N696" t="s">
        <v>788</v>
      </c>
      <c r="O696" s="17" t="s">
        <v>1649</v>
      </c>
      <c r="P696" s="27">
        <v>0</v>
      </c>
    </row>
    <row r="697" spans="1:16" x14ac:dyDescent="0.25">
      <c r="A697">
        <v>696</v>
      </c>
      <c r="B697">
        <v>12</v>
      </c>
      <c r="C697">
        <v>696</v>
      </c>
      <c r="D697" s="15" t="s">
        <v>1558</v>
      </c>
      <c r="E697" s="23">
        <v>0</v>
      </c>
      <c r="F697" s="23">
        <v>0</v>
      </c>
      <c r="G697" s="16">
        <v>8.6290346352247589</v>
      </c>
      <c r="H697" s="23">
        <v>100</v>
      </c>
      <c r="I697" s="23">
        <v>5</v>
      </c>
      <c r="J697" s="24">
        <v>0</v>
      </c>
      <c r="K697">
        <v>4</v>
      </c>
      <c r="L697" s="17">
        <v>40909</v>
      </c>
      <c r="M697" s="17">
        <v>40909</v>
      </c>
      <c r="N697" t="s">
        <v>788</v>
      </c>
      <c r="O697" s="17" t="s">
        <v>1649</v>
      </c>
      <c r="P697" s="27">
        <v>0</v>
      </c>
    </row>
    <row r="698" spans="1:16" x14ac:dyDescent="0.25">
      <c r="A698">
        <v>697</v>
      </c>
      <c r="B698">
        <v>12</v>
      </c>
      <c r="C698">
        <v>697</v>
      </c>
      <c r="D698" s="15" t="s">
        <v>1559</v>
      </c>
      <c r="E698" s="23">
        <v>10</v>
      </c>
      <c r="F698" s="23">
        <v>0</v>
      </c>
      <c r="G698" s="16">
        <v>139.06425939572591</v>
      </c>
      <c r="H698" s="23">
        <v>100</v>
      </c>
      <c r="I698" s="23">
        <v>5</v>
      </c>
      <c r="J698" s="24">
        <v>0</v>
      </c>
      <c r="K698">
        <v>4</v>
      </c>
      <c r="L698" s="17">
        <v>40909</v>
      </c>
      <c r="M698" s="17">
        <v>40909</v>
      </c>
      <c r="N698" t="s">
        <v>788</v>
      </c>
      <c r="O698" s="17">
        <v>41699</v>
      </c>
      <c r="P698" s="27">
        <v>10</v>
      </c>
    </row>
    <row r="699" spans="1:16" x14ac:dyDescent="0.25">
      <c r="A699">
        <v>698</v>
      </c>
      <c r="B699">
        <v>12</v>
      </c>
      <c r="C699">
        <v>698</v>
      </c>
      <c r="D699" s="15" t="s">
        <v>1560</v>
      </c>
      <c r="E699" s="23">
        <v>0</v>
      </c>
      <c r="F699" s="23">
        <v>0</v>
      </c>
      <c r="G699" s="16">
        <v>71.294767870302138</v>
      </c>
      <c r="H699" s="23">
        <v>100</v>
      </c>
      <c r="I699" s="23">
        <v>5</v>
      </c>
      <c r="J699" s="24">
        <v>0</v>
      </c>
      <c r="K699">
        <v>4</v>
      </c>
      <c r="L699" s="17">
        <v>40909</v>
      </c>
      <c r="M699" s="17">
        <v>40909</v>
      </c>
      <c r="N699" t="s">
        <v>788</v>
      </c>
      <c r="O699" s="17" t="s">
        <v>1649</v>
      </c>
      <c r="P699" s="27">
        <v>0</v>
      </c>
    </row>
    <row r="700" spans="1:16" x14ac:dyDescent="0.25">
      <c r="A700">
        <v>699</v>
      </c>
      <c r="B700">
        <v>12</v>
      </c>
      <c r="C700">
        <v>699</v>
      </c>
      <c r="D700" s="15" t="s">
        <v>1561</v>
      </c>
      <c r="E700" s="23">
        <v>0</v>
      </c>
      <c r="F700" s="23">
        <v>0</v>
      </c>
      <c r="G700" s="16">
        <v>356.31599115696389</v>
      </c>
      <c r="H700" s="23">
        <v>100</v>
      </c>
      <c r="I700" s="23">
        <v>5</v>
      </c>
      <c r="J700" s="24">
        <v>0</v>
      </c>
      <c r="K700">
        <v>11</v>
      </c>
      <c r="L700" s="17">
        <v>40909</v>
      </c>
      <c r="M700" s="17">
        <v>40909</v>
      </c>
      <c r="N700" t="s">
        <v>788</v>
      </c>
      <c r="O700" s="17" t="s">
        <v>1649</v>
      </c>
      <c r="P700" s="27">
        <v>0</v>
      </c>
    </row>
    <row r="701" spans="1:16" x14ac:dyDescent="0.25">
      <c r="A701">
        <v>700</v>
      </c>
      <c r="B701">
        <v>12</v>
      </c>
      <c r="C701">
        <v>700</v>
      </c>
      <c r="D701" s="15" t="s">
        <v>1562</v>
      </c>
      <c r="E701" s="23">
        <v>0</v>
      </c>
      <c r="F701" s="23">
        <v>0</v>
      </c>
      <c r="G701" s="16">
        <v>18.573470891672805</v>
      </c>
      <c r="H701" s="23">
        <v>100</v>
      </c>
      <c r="I701" s="23">
        <v>5</v>
      </c>
      <c r="J701" s="24">
        <v>0</v>
      </c>
      <c r="K701">
        <v>4</v>
      </c>
      <c r="L701" s="17">
        <v>40909</v>
      </c>
      <c r="M701" s="17">
        <v>40909</v>
      </c>
      <c r="N701" t="s">
        <v>788</v>
      </c>
      <c r="O701" s="17" t="s">
        <v>1649</v>
      </c>
      <c r="P701" s="27">
        <v>0</v>
      </c>
    </row>
    <row r="702" spans="1:16" x14ac:dyDescent="0.25">
      <c r="A702">
        <v>701</v>
      </c>
      <c r="B702">
        <v>12</v>
      </c>
      <c r="C702">
        <v>701</v>
      </c>
      <c r="D702" s="15" t="s">
        <v>1563</v>
      </c>
      <c r="E702" s="23">
        <v>0</v>
      </c>
      <c r="F702" s="23">
        <v>0</v>
      </c>
      <c r="G702" s="16">
        <v>69.558437730287395</v>
      </c>
      <c r="H702" s="23">
        <v>100</v>
      </c>
      <c r="I702" s="23">
        <v>5</v>
      </c>
      <c r="J702" s="24">
        <v>0</v>
      </c>
      <c r="K702">
        <v>1</v>
      </c>
      <c r="L702" s="17">
        <v>40909</v>
      </c>
      <c r="M702" s="17">
        <v>40909</v>
      </c>
      <c r="N702" t="s">
        <v>788</v>
      </c>
      <c r="O702" s="17" t="s">
        <v>1649</v>
      </c>
      <c r="P702" s="27">
        <v>0</v>
      </c>
    </row>
    <row r="703" spans="1:16" x14ac:dyDescent="0.25">
      <c r="A703">
        <v>702</v>
      </c>
      <c r="B703">
        <v>12</v>
      </c>
      <c r="C703">
        <v>702</v>
      </c>
      <c r="D703" s="15" t="s">
        <v>1564</v>
      </c>
      <c r="E703" s="23">
        <v>0</v>
      </c>
      <c r="F703" s="23">
        <v>0</v>
      </c>
      <c r="G703" s="16">
        <v>16.100515843773028</v>
      </c>
      <c r="H703" s="23">
        <v>100</v>
      </c>
      <c r="I703" s="23">
        <v>5</v>
      </c>
      <c r="J703" s="24">
        <v>0</v>
      </c>
      <c r="K703">
        <v>1</v>
      </c>
      <c r="L703" s="17">
        <v>40909</v>
      </c>
      <c r="M703" s="17">
        <v>40909</v>
      </c>
      <c r="N703" t="s">
        <v>788</v>
      </c>
      <c r="O703" s="17" t="s">
        <v>1649</v>
      </c>
      <c r="P703" s="27">
        <v>0</v>
      </c>
    </row>
    <row r="704" spans="1:16" x14ac:dyDescent="0.25">
      <c r="A704">
        <v>703</v>
      </c>
      <c r="B704">
        <v>12</v>
      </c>
      <c r="C704">
        <v>703</v>
      </c>
      <c r="D704" s="15" t="s">
        <v>1565</v>
      </c>
      <c r="E704" s="23">
        <v>78</v>
      </c>
      <c r="F704" s="23">
        <v>0</v>
      </c>
      <c r="G704" s="16">
        <v>31.485453205600589</v>
      </c>
      <c r="H704" s="23">
        <v>100</v>
      </c>
      <c r="I704" s="23">
        <v>5</v>
      </c>
      <c r="J704" s="24">
        <v>0</v>
      </c>
      <c r="K704">
        <v>4</v>
      </c>
      <c r="L704" s="17">
        <v>40909</v>
      </c>
      <c r="M704" s="17">
        <v>40909</v>
      </c>
      <c r="N704" t="s">
        <v>788</v>
      </c>
      <c r="O704" s="17">
        <v>42095</v>
      </c>
      <c r="P704" s="27">
        <v>78</v>
      </c>
    </row>
    <row r="705" spans="1:16" x14ac:dyDescent="0.25">
      <c r="A705">
        <v>704</v>
      </c>
      <c r="B705">
        <v>12</v>
      </c>
      <c r="C705">
        <v>704</v>
      </c>
      <c r="D705" s="15" t="s">
        <v>1566</v>
      </c>
      <c r="E705" s="23">
        <v>0</v>
      </c>
      <c r="F705" s="23">
        <v>0</v>
      </c>
      <c r="G705" s="16">
        <v>39.356816507000737</v>
      </c>
      <c r="H705" s="23">
        <v>100</v>
      </c>
      <c r="I705" s="23">
        <v>5</v>
      </c>
      <c r="J705" s="24">
        <v>0</v>
      </c>
      <c r="K705">
        <v>4</v>
      </c>
      <c r="L705" s="17">
        <v>40909</v>
      </c>
      <c r="M705" s="17">
        <v>40909</v>
      </c>
      <c r="N705" t="s">
        <v>788</v>
      </c>
      <c r="O705" s="17" t="s">
        <v>1649</v>
      </c>
      <c r="P705" s="27">
        <v>0</v>
      </c>
    </row>
    <row r="706" spans="1:16" x14ac:dyDescent="0.25">
      <c r="A706">
        <v>705</v>
      </c>
      <c r="B706">
        <v>12</v>
      </c>
      <c r="C706">
        <v>705</v>
      </c>
      <c r="D706" s="15" t="s">
        <v>1567</v>
      </c>
      <c r="E706" s="23">
        <v>33</v>
      </c>
      <c r="F706" s="23">
        <v>0</v>
      </c>
      <c r="G706" s="16">
        <v>123.39677376565953</v>
      </c>
      <c r="H706" s="23">
        <v>100</v>
      </c>
      <c r="I706" s="23">
        <v>5</v>
      </c>
      <c r="J706" s="24">
        <v>0</v>
      </c>
      <c r="K706">
        <v>4</v>
      </c>
      <c r="L706" s="17">
        <v>40909</v>
      </c>
      <c r="M706" s="17">
        <v>40909</v>
      </c>
      <c r="N706" t="s">
        <v>788</v>
      </c>
      <c r="O706" s="17">
        <v>41760</v>
      </c>
      <c r="P706" s="27">
        <v>33</v>
      </c>
    </row>
    <row r="707" spans="1:16" x14ac:dyDescent="0.25">
      <c r="A707">
        <v>706</v>
      </c>
      <c r="B707">
        <v>12</v>
      </c>
      <c r="C707">
        <v>706</v>
      </c>
      <c r="D707" s="15" t="s">
        <v>1568</v>
      </c>
      <c r="E707" s="23">
        <v>48</v>
      </c>
      <c r="F707" s="23">
        <v>0</v>
      </c>
      <c r="G707" s="16">
        <v>40.260000000000005</v>
      </c>
      <c r="H707" s="23">
        <v>100</v>
      </c>
      <c r="I707" s="23">
        <v>5</v>
      </c>
      <c r="J707" s="24">
        <v>0</v>
      </c>
      <c r="K707">
        <v>4</v>
      </c>
      <c r="L707" s="17">
        <v>40909</v>
      </c>
      <c r="M707" s="17">
        <v>40909</v>
      </c>
      <c r="N707" t="s">
        <v>788</v>
      </c>
      <c r="O707" s="17">
        <v>41609</v>
      </c>
      <c r="P707" s="27">
        <v>48</v>
      </c>
    </row>
    <row r="708" spans="1:16" x14ac:dyDescent="0.25">
      <c r="A708">
        <v>707</v>
      </c>
      <c r="B708">
        <v>12</v>
      </c>
      <c r="C708">
        <v>707</v>
      </c>
      <c r="D708" s="15" t="s">
        <v>1569</v>
      </c>
      <c r="E708" s="23">
        <v>0</v>
      </c>
      <c r="F708" s="23">
        <v>0</v>
      </c>
      <c r="G708" s="16">
        <v>137.64362564480473</v>
      </c>
      <c r="H708" s="23">
        <v>100</v>
      </c>
      <c r="I708" s="23">
        <v>5</v>
      </c>
      <c r="J708" s="24">
        <v>0</v>
      </c>
      <c r="K708">
        <v>4</v>
      </c>
      <c r="L708" s="17">
        <v>40909</v>
      </c>
      <c r="M708" s="17">
        <v>40909</v>
      </c>
      <c r="N708" t="s">
        <v>788</v>
      </c>
      <c r="O708" s="17" t="s">
        <v>1649</v>
      </c>
      <c r="P708" s="27">
        <v>0</v>
      </c>
    </row>
    <row r="709" spans="1:16" x14ac:dyDescent="0.25">
      <c r="A709">
        <v>708</v>
      </c>
      <c r="B709">
        <v>12</v>
      </c>
      <c r="C709">
        <v>708</v>
      </c>
      <c r="D709" s="15" t="s">
        <v>1570</v>
      </c>
      <c r="E709" s="23">
        <v>0</v>
      </c>
      <c r="F709" s="23">
        <v>0</v>
      </c>
      <c r="G709" s="16">
        <v>35.745762711864408</v>
      </c>
      <c r="H709" s="23">
        <v>100</v>
      </c>
      <c r="I709" s="23">
        <v>5</v>
      </c>
      <c r="J709" s="24">
        <v>0</v>
      </c>
      <c r="K709">
        <v>4</v>
      </c>
      <c r="L709" s="17">
        <v>40909</v>
      </c>
      <c r="M709" s="17">
        <v>40909</v>
      </c>
      <c r="N709" t="s">
        <v>788</v>
      </c>
      <c r="O709" s="17" t="s">
        <v>1649</v>
      </c>
      <c r="P709" s="27">
        <v>0</v>
      </c>
    </row>
    <row r="710" spans="1:16" x14ac:dyDescent="0.25">
      <c r="A710">
        <v>709</v>
      </c>
      <c r="B710">
        <v>12</v>
      </c>
      <c r="C710">
        <v>709</v>
      </c>
      <c r="D710" s="15" t="s">
        <v>1571</v>
      </c>
      <c r="E710" s="23">
        <v>0</v>
      </c>
      <c r="F710" s="23">
        <v>0</v>
      </c>
      <c r="G710" s="16">
        <v>9.4425071999999979</v>
      </c>
      <c r="H710" s="23">
        <v>100</v>
      </c>
      <c r="I710" s="23">
        <v>5</v>
      </c>
      <c r="J710" s="24">
        <v>0</v>
      </c>
      <c r="K710">
        <v>4</v>
      </c>
      <c r="L710" s="17">
        <v>40909</v>
      </c>
      <c r="M710" s="17">
        <v>40909</v>
      </c>
      <c r="N710" t="s">
        <v>788</v>
      </c>
      <c r="O710" s="17" t="s">
        <v>1649</v>
      </c>
      <c r="P710" s="27">
        <v>0</v>
      </c>
    </row>
    <row r="711" spans="1:16" x14ac:dyDescent="0.25">
      <c r="A711">
        <v>710</v>
      </c>
      <c r="B711">
        <v>12</v>
      </c>
      <c r="C711">
        <v>710</v>
      </c>
      <c r="D711" s="15" t="s">
        <v>1572</v>
      </c>
      <c r="E711" s="23">
        <v>0</v>
      </c>
      <c r="F711" s="23">
        <v>0</v>
      </c>
      <c r="G711" s="16">
        <v>193.11843599999995</v>
      </c>
      <c r="H711" s="23">
        <v>100</v>
      </c>
      <c r="I711" s="23">
        <v>5</v>
      </c>
      <c r="J711" s="24">
        <v>0</v>
      </c>
      <c r="K711">
        <v>11</v>
      </c>
      <c r="L711" s="17">
        <v>40909</v>
      </c>
      <c r="M711" s="17">
        <v>40909</v>
      </c>
      <c r="N711" t="s">
        <v>788</v>
      </c>
      <c r="O711" s="17" t="s">
        <v>1649</v>
      </c>
      <c r="P711" s="27">
        <v>0</v>
      </c>
    </row>
    <row r="712" spans="1:16" x14ac:dyDescent="0.25">
      <c r="A712">
        <v>711</v>
      </c>
      <c r="B712">
        <v>12</v>
      </c>
      <c r="C712">
        <v>711</v>
      </c>
      <c r="D712" s="15" t="s">
        <v>1573</v>
      </c>
      <c r="E712" s="23">
        <v>0</v>
      </c>
      <c r="F712" s="23">
        <v>0</v>
      </c>
      <c r="G712" s="16">
        <v>45.156787199999989</v>
      </c>
      <c r="H712" s="23">
        <v>100</v>
      </c>
      <c r="I712" s="23">
        <v>5</v>
      </c>
      <c r="J712" s="24">
        <v>0</v>
      </c>
      <c r="K712">
        <v>11</v>
      </c>
      <c r="L712" s="17">
        <v>40909</v>
      </c>
      <c r="M712" s="17">
        <v>40909</v>
      </c>
      <c r="N712" t="s">
        <v>788</v>
      </c>
      <c r="O712" s="17" t="s">
        <v>1649</v>
      </c>
      <c r="P712" s="27">
        <v>0</v>
      </c>
    </row>
    <row r="713" spans="1:16" x14ac:dyDescent="0.25">
      <c r="A713">
        <v>712</v>
      </c>
      <c r="B713">
        <v>12</v>
      </c>
      <c r="C713">
        <v>712</v>
      </c>
      <c r="D713" s="15" t="s">
        <v>1574</v>
      </c>
      <c r="E713" s="23">
        <v>0</v>
      </c>
      <c r="F713" s="23">
        <v>0</v>
      </c>
      <c r="G713" s="16">
        <v>216.84665519999996</v>
      </c>
      <c r="H713" s="23">
        <v>100</v>
      </c>
      <c r="I713" s="23">
        <v>5</v>
      </c>
      <c r="J713" s="24">
        <v>0</v>
      </c>
      <c r="K713">
        <v>11</v>
      </c>
      <c r="L713" s="17">
        <v>40909</v>
      </c>
      <c r="M713" s="17">
        <v>40909</v>
      </c>
      <c r="N713" t="s">
        <v>788</v>
      </c>
      <c r="O713" s="17" t="s">
        <v>1649</v>
      </c>
      <c r="P713" s="27">
        <v>0</v>
      </c>
    </row>
    <row r="714" spans="1:16" x14ac:dyDescent="0.25">
      <c r="A714">
        <v>713</v>
      </c>
      <c r="B714">
        <v>12</v>
      </c>
      <c r="C714">
        <v>713</v>
      </c>
      <c r="D714" s="15" t="s">
        <v>1575</v>
      </c>
      <c r="E714" s="23">
        <v>0</v>
      </c>
      <c r="F714" s="23">
        <v>0</v>
      </c>
      <c r="G714" s="16">
        <v>44.28570719999999</v>
      </c>
      <c r="H714" s="23">
        <v>100</v>
      </c>
      <c r="I714" s="23">
        <v>5</v>
      </c>
      <c r="J714" s="24">
        <v>0</v>
      </c>
      <c r="K714">
        <v>4</v>
      </c>
      <c r="L714" s="17">
        <v>40909</v>
      </c>
      <c r="M714" s="17">
        <v>40909</v>
      </c>
      <c r="N714" t="s">
        <v>788</v>
      </c>
      <c r="O714" s="17" t="s">
        <v>1649</v>
      </c>
      <c r="P714" s="27">
        <v>0</v>
      </c>
    </row>
    <row r="715" spans="1:16" x14ac:dyDescent="0.25">
      <c r="A715">
        <v>714</v>
      </c>
      <c r="B715">
        <v>12</v>
      </c>
      <c r="C715">
        <v>714</v>
      </c>
      <c r="D715" s="15" t="s">
        <v>1576</v>
      </c>
      <c r="E715" s="23">
        <v>0</v>
      </c>
      <c r="F715" s="23">
        <v>0</v>
      </c>
      <c r="G715" s="16">
        <v>30.174211199999991</v>
      </c>
      <c r="H715" s="23">
        <v>100</v>
      </c>
      <c r="I715" s="23">
        <v>5</v>
      </c>
      <c r="J715" s="24">
        <v>0</v>
      </c>
      <c r="K715">
        <v>4</v>
      </c>
      <c r="L715" s="17">
        <v>40909</v>
      </c>
      <c r="M715" s="17">
        <v>40909</v>
      </c>
      <c r="N715" t="s">
        <v>788</v>
      </c>
      <c r="O715" s="17" t="s">
        <v>1649</v>
      </c>
      <c r="P715" s="27">
        <v>0</v>
      </c>
    </row>
    <row r="716" spans="1:16" x14ac:dyDescent="0.25">
      <c r="A716">
        <v>715</v>
      </c>
      <c r="B716">
        <v>12</v>
      </c>
      <c r="C716">
        <v>715</v>
      </c>
      <c r="D716" s="15" t="s">
        <v>1577</v>
      </c>
      <c r="E716" s="23">
        <v>0</v>
      </c>
      <c r="F716" s="23">
        <v>0</v>
      </c>
      <c r="G716" s="16">
        <v>88.801053426676489</v>
      </c>
      <c r="H716" s="23">
        <v>100</v>
      </c>
      <c r="I716" s="23">
        <v>5</v>
      </c>
      <c r="J716" s="24">
        <v>0</v>
      </c>
      <c r="K716">
        <v>1</v>
      </c>
      <c r="L716" s="17">
        <v>40909</v>
      </c>
      <c r="M716" s="17">
        <v>40909</v>
      </c>
      <c r="N716" t="s">
        <v>788</v>
      </c>
      <c r="O716" s="17" t="s">
        <v>1649</v>
      </c>
      <c r="P716" s="27">
        <v>0</v>
      </c>
    </row>
    <row r="717" spans="1:16" x14ac:dyDescent="0.25">
      <c r="A717">
        <v>716</v>
      </c>
      <c r="B717">
        <v>12</v>
      </c>
      <c r="C717">
        <v>716</v>
      </c>
      <c r="D717" s="15" t="s">
        <v>1578</v>
      </c>
      <c r="E717" s="23">
        <v>51</v>
      </c>
      <c r="F717" s="23">
        <v>0</v>
      </c>
      <c r="G717" s="16">
        <v>34.600324244657337</v>
      </c>
      <c r="H717" s="23">
        <v>100</v>
      </c>
      <c r="I717" s="23">
        <v>5</v>
      </c>
      <c r="J717" s="24">
        <v>0</v>
      </c>
      <c r="K717">
        <v>4</v>
      </c>
      <c r="L717" s="17">
        <v>40909</v>
      </c>
      <c r="M717" s="17">
        <v>40909</v>
      </c>
      <c r="N717" t="s">
        <v>788</v>
      </c>
      <c r="O717" s="17">
        <v>41852</v>
      </c>
      <c r="P717" s="27">
        <v>51</v>
      </c>
    </row>
    <row r="718" spans="1:16" x14ac:dyDescent="0.25">
      <c r="A718">
        <v>717</v>
      </c>
      <c r="B718">
        <v>12</v>
      </c>
      <c r="C718">
        <v>717</v>
      </c>
      <c r="D718" s="15" t="s">
        <v>1579</v>
      </c>
      <c r="E718" s="23">
        <v>0</v>
      </c>
      <c r="F718" s="23">
        <v>0</v>
      </c>
      <c r="G718" s="16">
        <v>12.259543109801033</v>
      </c>
      <c r="H718" s="23">
        <v>100</v>
      </c>
      <c r="I718" s="23">
        <v>5</v>
      </c>
      <c r="J718" s="24">
        <v>0</v>
      </c>
      <c r="K718">
        <v>4</v>
      </c>
      <c r="L718" s="17">
        <v>40909</v>
      </c>
      <c r="M718" s="17">
        <v>40909</v>
      </c>
      <c r="N718" t="s">
        <v>788</v>
      </c>
      <c r="O718" s="17" t="s">
        <v>1649</v>
      </c>
      <c r="P718" s="27">
        <v>0</v>
      </c>
    </row>
    <row r="719" spans="1:16" x14ac:dyDescent="0.25">
      <c r="A719">
        <v>718</v>
      </c>
      <c r="B719">
        <v>12</v>
      </c>
      <c r="C719">
        <v>718</v>
      </c>
      <c r="D719" s="15" t="s">
        <v>1580</v>
      </c>
      <c r="E719" s="23">
        <v>0</v>
      </c>
      <c r="F719" s="23">
        <v>0</v>
      </c>
      <c r="G719" s="26">
        <v>23.045836403831981</v>
      </c>
      <c r="H719" s="23">
        <v>100</v>
      </c>
      <c r="I719" s="23">
        <v>5</v>
      </c>
      <c r="J719" s="24">
        <v>0</v>
      </c>
      <c r="K719">
        <v>4</v>
      </c>
      <c r="L719" s="17">
        <v>40909</v>
      </c>
      <c r="M719" s="17">
        <v>40909</v>
      </c>
      <c r="N719" t="s">
        <v>788</v>
      </c>
      <c r="O719" s="17" t="s">
        <v>1649</v>
      </c>
      <c r="P719" s="27">
        <v>0</v>
      </c>
    </row>
    <row r="720" spans="1:16" x14ac:dyDescent="0.25">
      <c r="A720">
        <v>719</v>
      </c>
      <c r="B720">
        <v>12</v>
      </c>
      <c r="C720">
        <v>719</v>
      </c>
      <c r="D720" s="15" t="s">
        <v>1581</v>
      </c>
      <c r="E720" s="23">
        <v>0</v>
      </c>
      <c r="F720" s="23">
        <v>0</v>
      </c>
      <c r="G720" s="26">
        <v>26.623728813559325</v>
      </c>
      <c r="H720" s="23">
        <v>100</v>
      </c>
      <c r="I720" s="23">
        <v>5</v>
      </c>
      <c r="J720" s="24">
        <v>0</v>
      </c>
      <c r="K720">
        <v>4</v>
      </c>
      <c r="L720" s="17">
        <v>40909</v>
      </c>
      <c r="M720" s="17">
        <v>40909</v>
      </c>
      <c r="N720" t="s">
        <v>788</v>
      </c>
      <c r="O720" s="17" t="s">
        <v>1649</v>
      </c>
      <c r="P720" s="27">
        <v>0</v>
      </c>
    </row>
    <row r="721" spans="1:16" x14ac:dyDescent="0.25">
      <c r="A721">
        <v>720</v>
      </c>
      <c r="B721">
        <v>12</v>
      </c>
      <c r="C721">
        <v>720</v>
      </c>
      <c r="D721" s="15" t="s">
        <v>1582</v>
      </c>
      <c r="E721" s="23">
        <v>0</v>
      </c>
      <c r="F721" s="23">
        <v>0</v>
      </c>
      <c r="G721" s="26">
        <v>7.4188651436993371</v>
      </c>
      <c r="H721" s="23">
        <v>100</v>
      </c>
      <c r="I721" s="23">
        <v>5</v>
      </c>
      <c r="J721" s="24">
        <v>0</v>
      </c>
      <c r="K721">
        <v>4</v>
      </c>
      <c r="L721" s="17">
        <v>40909</v>
      </c>
      <c r="M721" s="17">
        <v>40909</v>
      </c>
      <c r="N721" t="s">
        <v>788</v>
      </c>
      <c r="O721" s="17" t="s">
        <v>1649</v>
      </c>
      <c r="P721" s="27">
        <v>0</v>
      </c>
    </row>
    <row r="722" spans="1:16" x14ac:dyDescent="0.25">
      <c r="A722">
        <v>721</v>
      </c>
      <c r="B722">
        <v>12</v>
      </c>
      <c r="C722">
        <v>721</v>
      </c>
      <c r="D722" s="15" t="s">
        <v>1583</v>
      </c>
      <c r="E722" s="23">
        <v>0</v>
      </c>
      <c r="F722" s="23">
        <v>0</v>
      </c>
      <c r="G722" s="26">
        <v>14.364185703758292</v>
      </c>
      <c r="H722" s="23">
        <v>100</v>
      </c>
      <c r="I722" s="23">
        <v>5</v>
      </c>
      <c r="J722" s="24">
        <v>0</v>
      </c>
      <c r="K722">
        <v>4</v>
      </c>
      <c r="L722" s="17">
        <v>40909</v>
      </c>
      <c r="M722" s="17">
        <v>40909</v>
      </c>
      <c r="N722" t="s">
        <v>788</v>
      </c>
      <c r="O722" s="17" t="s">
        <v>1649</v>
      </c>
      <c r="P722" s="27">
        <v>0</v>
      </c>
    </row>
    <row r="723" spans="1:16" x14ac:dyDescent="0.25">
      <c r="A723">
        <v>722</v>
      </c>
      <c r="B723">
        <v>12</v>
      </c>
      <c r="C723">
        <v>722</v>
      </c>
      <c r="D723" s="15" t="s">
        <v>1584</v>
      </c>
      <c r="E723" s="23">
        <v>0</v>
      </c>
      <c r="F723" s="23">
        <v>0</v>
      </c>
      <c r="G723" s="26">
        <v>41.198378776713341</v>
      </c>
      <c r="H723" s="23">
        <v>100</v>
      </c>
      <c r="I723" s="23">
        <v>5</v>
      </c>
      <c r="J723" s="24">
        <v>0</v>
      </c>
      <c r="K723">
        <v>4</v>
      </c>
      <c r="L723" s="17">
        <v>40909</v>
      </c>
      <c r="M723" s="17">
        <v>40909</v>
      </c>
      <c r="N723" t="s">
        <v>788</v>
      </c>
      <c r="O723" s="17" t="s">
        <v>1649</v>
      </c>
      <c r="P723" s="27">
        <v>0</v>
      </c>
    </row>
    <row r="724" spans="1:16" x14ac:dyDescent="0.25">
      <c r="A724">
        <v>723</v>
      </c>
      <c r="B724">
        <v>12</v>
      </c>
      <c r="C724">
        <v>723</v>
      </c>
      <c r="D724" s="15" t="s">
        <v>1585</v>
      </c>
      <c r="E724" s="23">
        <v>0</v>
      </c>
      <c r="F724" s="23">
        <v>0</v>
      </c>
      <c r="G724" s="26">
        <v>154.21768607221816</v>
      </c>
      <c r="H724" s="23">
        <v>100</v>
      </c>
      <c r="I724" s="23">
        <v>5</v>
      </c>
      <c r="J724" s="24">
        <v>0</v>
      </c>
      <c r="K724">
        <v>4</v>
      </c>
      <c r="L724" s="17">
        <v>40909</v>
      </c>
      <c r="M724" s="17">
        <v>40909</v>
      </c>
      <c r="N724" t="s">
        <v>788</v>
      </c>
      <c r="O724" s="17" t="s">
        <v>1649</v>
      </c>
      <c r="P724" s="27">
        <v>0</v>
      </c>
    </row>
    <row r="725" spans="1:16" x14ac:dyDescent="0.25">
      <c r="A725">
        <v>724</v>
      </c>
      <c r="B725">
        <v>12</v>
      </c>
      <c r="C725">
        <v>724</v>
      </c>
      <c r="D725" s="15" t="s">
        <v>1586</v>
      </c>
      <c r="E725" s="23">
        <v>23</v>
      </c>
      <c r="F725" s="23">
        <v>0</v>
      </c>
      <c r="G725" s="26">
        <v>252.18879882092855</v>
      </c>
      <c r="H725" s="23">
        <v>100</v>
      </c>
      <c r="I725" s="23">
        <v>5</v>
      </c>
      <c r="J725" s="24">
        <v>0</v>
      </c>
      <c r="K725">
        <v>4</v>
      </c>
      <c r="L725" s="17">
        <v>40909</v>
      </c>
      <c r="M725" s="17">
        <v>40909</v>
      </c>
      <c r="N725" t="s">
        <v>788</v>
      </c>
      <c r="O725" s="17">
        <v>41730</v>
      </c>
      <c r="P725" s="27">
        <v>23</v>
      </c>
    </row>
    <row r="726" spans="1:16" x14ac:dyDescent="0.25">
      <c r="A726">
        <v>725</v>
      </c>
      <c r="B726">
        <v>12</v>
      </c>
      <c r="C726">
        <v>725</v>
      </c>
      <c r="D726" s="15" t="s">
        <v>1587</v>
      </c>
      <c r="E726" s="23">
        <v>0</v>
      </c>
      <c r="F726" s="23">
        <v>0</v>
      </c>
      <c r="G726" s="26">
        <v>27.412969786293296</v>
      </c>
      <c r="H726" s="23">
        <v>100</v>
      </c>
      <c r="I726" s="23">
        <v>5</v>
      </c>
      <c r="J726" s="24">
        <v>0</v>
      </c>
      <c r="K726">
        <v>4</v>
      </c>
      <c r="L726" s="17">
        <v>40909</v>
      </c>
      <c r="M726" s="17">
        <v>40909</v>
      </c>
      <c r="N726" t="s">
        <v>788</v>
      </c>
      <c r="O726" s="17" t="s">
        <v>1649</v>
      </c>
      <c r="P726" s="27">
        <v>0</v>
      </c>
    </row>
    <row r="727" spans="1:16" x14ac:dyDescent="0.25">
      <c r="A727">
        <v>726</v>
      </c>
      <c r="B727">
        <v>12</v>
      </c>
      <c r="C727">
        <v>726</v>
      </c>
      <c r="D727" s="15" t="s">
        <v>1588</v>
      </c>
      <c r="E727" s="23">
        <v>0</v>
      </c>
      <c r="F727" s="23">
        <v>0</v>
      </c>
      <c r="G727" s="26">
        <v>60.192778187177609</v>
      </c>
      <c r="H727" s="23">
        <v>100</v>
      </c>
      <c r="I727" s="23">
        <v>5</v>
      </c>
      <c r="J727" s="24">
        <v>0</v>
      </c>
      <c r="K727">
        <v>7</v>
      </c>
      <c r="L727" s="17">
        <v>40909</v>
      </c>
      <c r="M727" s="17">
        <v>40909</v>
      </c>
      <c r="N727" t="s">
        <v>788</v>
      </c>
      <c r="O727" s="17" t="s">
        <v>1649</v>
      </c>
      <c r="P727" s="27">
        <v>0</v>
      </c>
    </row>
    <row r="728" spans="1:16" x14ac:dyDescent="0.25">
      <c r="A728">
        <v>727</v>
      </c>
      <c r="B728">
        <v>12</v>
      </c>
      <c r="C728">
        <v>727</v>
      </c>
      <c r="D728" s="15" t="s">
        <v>1589</v>
      </c>
      <c r="E728" s="23">
        <v>0</v>
      </c>
      <c r="F728" s="23">
        <v>0</v>
      </c>
      <c r="G728" s="26">
        <v>88.658069270449516</v>
      </c>
      <c r="H728" s="23">
        <v>100</v>
      </c>
      <c r="I728" s="23">
        <v>5</v>
      </c>
      <c r="J728" s="24">
        <v>0</v>
      </c>
      <c r="K728">
        <v>4</v>
      </c>
      <c r="L728" s="17">
        <v>40909</v>
      </c>
      <c r="M728" s="17">
        <v>40909</v>
      </c>
      <c r="N728" t="s">
        <v>788</v>
      </c>
      <c r="O728" s="17" t="s">
        <v>1649</v>
      </c>
      <c r="P728" s="27">
        <v>0</v>
      </c>
    </row>
    <row r="729" spans="1:16" x14ac:dyDescent="0.25">
      <c r="A729">
        <v>728</v>
      </c>
      <c r="B729">
        <v>12</v>
      </c>
      <c r="C729">
        <v>728</v>
      </c>
      <c r="D729" s="15" t="s">
        <v>1590</v>
      </c>
      <c r="E729" s="23">
        <v>0</v>
      </c>
      <c r="F729" s="23">
        <v>0</v>
      </c>
      <c r="G729" s="26">
        <v>24.571702284450993</v>
      </c>
      <c r="H729" s="23">
        <v>100</v>
      </c>
      <c r="I729" s="23">
        <v>5</v>
      </c>
      <c r="J729" s="24">
        <v>0</v>
      </c>
      <c r="K729">
        <v>4</v>
      </c>
      <c r="L729" s="17">
        <v>40909</v>
      </c>
      <c r="M729" s="17">
        <v>40909</v>
      </c>
      <c r="N729" t="s">
        <v>788</v>
      </c>
      <c r="O729" s="17" t="s">
        <v>1649</v>
      </c>
      <c r="P729" s="27">
        <v>0</v>
      </c>
    </row>
    <row r="730" spans="1:16" x14ac:dyDescent="0.25">
      <c r="A730">
        <v>729</v>
      </c>
      <c r="B730">
        <v>12</v>
      </c>
      <c r="C730">
        <v>729</v>
      </c>
      <c r="D730" s="15" t="s">
        <v>1591</v>
      </c>
      <c r="E730" s="23">
        <v>0</v>
      </c>
      <c r="F730" s="23">
        <v>0</v>
      </c>
      <c r="G730" s="26">
        <v>46.617833456153278</v>
      </c>
      <c r="H730" s="23">
        <v>100</v>
      </c>
      <c r="I730" s="23">
        <v>5</v>
      </c>
      <c r="J730" s="24">
        <v>0</v>
      </c>
      <c r="K730">
        <v>4</v>
      </c>
      <c r="L730" s="17">
        <v>40909</v>
      </c>
      <c r="M730" s="17">
        <v>40909</v>
      </c>
      <c r="N730" t="s">
        <v>788</v>
      </c>
      <c r="O730" s="17" t="s">
        <v>1649</v>
      </c>
      <c r="P730" s="27">
        <v>0</v>
      </c>
    </row>
    <row r="731" spans="1:16" x14ac:dyDescent="0.25">
      <c r="A731">
        <v>730</v>
      </c>
      <c r="B731">
        <v>12</v>
      </c>
      <c r="C731">
        <v>730</v>
      </c>
      <c r="D731" s="15" t="s">
        <v>1592</v>
      </c>
      <c r="E731" s="23">
        <v>0</v>
      </c>
      <c r="F731" s="23">
        <v>0</v>
      </c>
      <c r="G731" s="26">
        <v>132.27678703021371</v>
      </c>
      <c r="H731" s="23">
        <v>100</v>
      </c>
      <c r="I731" s="23">
        <v>5</v>
      </c>
      <c r="J731" s="24">
        <v>0</v>
      </c>
      <c r="K731">
        <v>4</v>
      </c>
      <c r="L731" s="17">
        <v>40909</v>
      </c>
      <c r="M731" s="17">
        <v>40909</v>
      </c>
      <c r="N731" t="s">
        <v>788</v>
      </c>
      <c r="O731" s="17" t="s">
        <v>1649</v>
      </c>
      <c r="P731" s="27">
        <v>0</v>
      </c>
    </row>
    <row r="732" spans="1:16" x14ac:dyDescent="0.25">
      <c r="A732">
        <v>731</v>
      </c>
      <c r="B732">
        <v>12</v>
      </c>
      <c r="C732">
        <v>731</v>
      </c>
      <c r="D732" s="15" t="s">
        <v>1593</v>
      </c>
      <c r="E732" s="23">
        <v>0</v>
      </c>
      <c r="F732" s="23">
        <v>0</v>
      </c>
      <c r="G732" s="26">
        <v>42.145467943994106</v>
      </c>
      <c r="H732" s="23">
        <v>100</v>
      </c>
      <c r="I732" s="23">
        <v>5</v>
      </c>
      <c r="J732" s="24">
        <v>0</v>
      </c>
      <c r="K732">
        <v>4</v>
      </c>
      <c r="L732" s="17">
        <v>40909</v>
      </c>
      <c r="M732" s="17">
        <v>40909</v>
      </c>
      <c r="N732" t="s">
        <v>788</v>
      </c>
      <c r="O732" s="17" t="s">
        <v>1649</v>
      </c>
      <c r="P732" s="27">
        <v>0</v>
      </c>
    </row>
    <row r="733" spans="1:16" x14ac:dyDescent="0.25">
      <c r="A733">
        <v>732</v>
      </c>
      <c r="B733">
        <v>12</v>
      </c>
      <c r="C733">
        <v>732</v>
      </c>
      <c r="D733" s="15" t="s">
        <v>1594</v>
      </c>
      <c r="E733" s="23">
        <v>0</v>
      </c>
      <c r="F733" s="23">
        <v>0</v>
      </c>
      <c r="G733" s="26">
        <v>648.65084745762715</v>
      </c>
      <c r="H733" s="23">
        <v>100</v>
      </c>
      <c r="I733" s="23">
        <v>5</v>
      </c>
      <c r="J733" s="24">
        <v>0</v>
      </c>
      <c r="K733">
        <v>11</v>
      </c>
      <c r="L733" s="17">
        <v>40909</v>
      </c>
      <c r="M733" s="17">
        <v>40909</v>
      </c>
      <c r="N733" t="s">
        <v>788</v>
      </c>
      <c r="O733" s="17" t="s">
        <v>1649</v>
      </c>
      <c r="P733" s="27">
        <v>0</v>
      </c>
    </row>
    <row r="734" spans="1:16" x14ac:dyDescent="0.25">
      <c r="A734">
        <v>733</v>
      </c>
      <c r="B734">
        <v>12</v>
      </c>
      <c r="C734">
        <v>733</v>
      </c>
      <c r="D734" s="15" t="s">
        <v>1595</v>
      </c>
      <c r="E734" s="23">
        <v>0</v>
      </c>
      <c r="F734" s="23">
        <v>0</v>
      </c>
      <c r="G734" s="26">
        <v>75.977597641857045</v>
      </c>
      <c r="H734" s="23">
        <v>100</v>
      </c>
      <c r="I734" s="23">
        <v>5</v>
      </c>
      <c r="J734" s="24">
        <v>0</v>
      </c>
      <c r="K734">
        <v>4</v>
      </c>
      <c r="L734" s="17">
        <v>40909</v>
      </c>
      <c r="M734" s="17">
        <v>40909</v>
      </c>
      <c r="N734" t="s">
        <v>788</v>
      </c>
      <c r="O734" s="17" t="s">
        <v>1649</v>
      </c>
      <c r="P734" s="27">
        <v>0</v>
      </c>
    </row>
    <row r="735" spans="1:16" x14ac:dyDescent="0.25">
      <c r="A735">
        <v>734</v>
      </c>
      <c r="B735">
        <v>12</v>
      </c>
      <c r="C735">
        <v>734</v>
      </c>
      <c r="D735" s="15" t="s">
        <v>1596</v>
      </c>
      <c r="E735" s="23">
        <v>0</v>
      </c>
      <c r="F735" s="23">
        <v>0</v>
      </c>
      <c r="G735" s="26">
        <v>34.463522476050109</v>
      </c>
      <c r="H735" s="23">
        <v>100</v>
      </c>
      <c r="I735" s="23">
        <v>5</v>
      </c>
      <c r="J735" s="24">
        <v>0</v>
      </c>
      <c r="K735">
        <v>4</v>
      </c>
      <c r="L735" s="17">
        <v>40909</v>
      </c>
      <c r="M735" s="17">
        <v>40909</v>
      </c>
      <c r="N735" t="s">
        <v>788</v>
      </c>
      <c r="O735" s="17" t="s">
        <v>1649</v>
      </c>
      <c r="P735" s="27">
        <v>0</v>
      </c>
    </row>
    <row r="736" spans="1:16" x14ac:dyDescent="0.25">
      <c r="A736">
        <v>735</v>
      </c>
      <c r="B736">
        <v>12</v>
      </c>
      <c r="C736">
        <v>735</v>
      </c>
      <c r="D736" s="15" t="s">
        <v>1597</v>
      </c>
      <c r="E736" s="23">
        <v>0</v>
      </c>
      <c r="F736" s="23">
        <v>0</v>
      </c>
      <c r="G736" s="26">
        <v>617.34428887251283</v>
      </c>
      <c r="H736" s="23">
        <v>100</v>
      </c>
      <c r="I736" s="23">
        <v>5</v>
      </c>
      <c r="J736" s="24">
        <v>0</v>
      </c>
      <c r="K736">
        <v>11</v>
      </c>
      <c r="L736" s="17">
        <v>40909</v>
      </c>
      <c r="M736" s="17">
        <v>40909</v>
      </c>
      <c r="N736" t="s">
        <v>788</v>
      </c>
      <c r="O736" s="17" t="s">
        <v>1649</v>
      </c>
      <c r="P736" s="27">
        <v>0</v>
      </c>
    </row>
    <row r="737" spans="1:16" x14ac:dyDescent="0.25">
      <c r="A737">
        <v>736</v>
      </c>
      <c r="B737">
        <v>12</v>
      </c>
      <c r="C737">
        <v>736</v>
      </c>
      <c r="D737" s="15" t="s">
        <v>1598</v>
      </c>
      <c r="E737" s="23">
        <v>0</v>
      </c>
      <c r="F737" s="23">
        <v>0</v>
      </c>
      <c r="G737" s="26">
        <v>159.79498894620485</v>
      </c>
      <c r="H737" s="23">
        <v>100</v>
      </c>
      <c r="I737" s="23">
        <v>5</v>
      </c>
      <c r="J737" s="24">
        <v>0</v>
      </c>
      <c r="K737">
        <v>11</v>
      </c>
      <c r="L737" s="17">
        <v>40909</v>
      </c>
      <c r="M737" s="17">
        <v>40909</v>
      </c>
      <c r="N737" t="s">
        <v>788</v>
      </c>
      <c r="O737" s="17" t="s">
        <v>1649</v>
      </c>
      <c r="P737" s="27">
        <v>0</v>
      </c>
    </row>
    <row r="738" spans="1:16" x14ac:dyDescent="0.25">
      <c r="A738">
        <v>737</v>
      </c>
      <c r="B738">
        <v>12</v>
      </c>
      <c r="C738">
        <v>737</v>
      </c>
      <c r="D738" s="15" t="s">
        <v>1599</v>
      </c>
      <c r="E738" s="23">
        <v>14</v>
      </c>
      <c r="F738" s="23">
        <v>0</v>
      </c>
      <c r="G738" s="26">
        <v>15.665556374355196</v>
      </c>
      <c r="H738" s="23">
        <v>100</v>
      </c>
      <c r="I738" s="23">
        <v>5</v>
      </c>
      <c r="J738" s="24">
        <v>0</v>
      </c>
      <c r="K738">
        <v>7</v>
      </c>
      <c r="L738" s="17">
        <v>40909</v>
      </c>
      <c r="M738" s="17">
        <v>40909</v>
      </c>
      <c r="N738" t="s">
        <v>788</v>
      </c>
      <c r="O738" s="17">
        <v>41760</v>
      </c>
      <c r="P738" s="27">
        <v>14</v>
      </c>
    </row>
    <row r="739" spans="1:16" x14ac:dyDescent="0.25">
      <c r="A739">
        <v>738</v>
      </c>
      <c r="B739">
        <v>12</v>
      </c>
      <c r="C739">
        <v>738</v>
      </c>
      <c r="D739" s="15" t="s">
        <v>1600</v>
      </c>
      <c r="E739" s="23">
        <v>19</v>
      </c>
      <c r="F739" s="23">
        <v>0</v>
      </c>
      <c r="G739" s="26">
        <v>59.982313927781874</v>
      </c>
      <c r="H739" s="23">
        <v>100</v>
      </c>
      <c r="I739" s="23">
        <v>5</v>
      </c>
      <c r="J739" s="24">
        <v>0</v>
      </c>
      <c r="K739">
        <v>7</v>
      </c>
      <c r="L739" s="17">
        <v>40909</v>
      </c>
      <c r="M739" s="17">
        <v>40909</v>
      </c>
      <c r="N739" t="s">
        <v>788</v>
      </c>
      <c r="O739" s="17">
        <v>41334</v>
      </c>
      <c r="P739" s="27">
        <v>19</v>
      </c>
    </row>
    <row r="740" spans="1:16" x14ac:dyDescent="0.25">
      <c r="A740">
        <v>739</v>
      </c>
      <c r="B740">
        <v>12</v>
      </c>
      <c r="C740">
        <v>739</v>
      </c>
      <c r="D740" s="15" t="s">
        <v>1601</v>
      </c>
      <c r="E740" s="23">
        <v>20</v>
      </c>
      <c r="F740" s="23">
        <v>0</v>
      </c>
      <c r="G740" s="26">
        <v>55.050434782608704</v>
      </c>
      <c r="H740" s="23">
        <v>100</v>
      </c>
      <c r="I740" s="23">
        <v>5</v>
      </c>
      <c r="J740" s="24">
        <v>0</v>
      </c>
      <c r="K740">
        <v>7</v>
      </c>
      <c r="L740" s="17">
        <v>40909</v>
      </c>
      <c r="M740" s="17">
        <v>40909</v>
      </c>
      <c r="N740" t="s">
        <v>788</v>
      </c>
      <c r="O740" s="17">
        <v>42036</v>
      </c>
      <c r="P740" s="27">
        <v>20</v>
      </c>
    </row>
    <row r="741" spans="1:16" x14ac:dyDescent="0.25">
      <c r="A741">
        <v>740</v>
      </c>
      <c r="B741">
        <v>12</v>
      </c>
      <c r="C741">
        <v>740</v>
      </c>
      <c r="D741" s="15" t="s">
        <v>1602</v>
      </c>
      <c r="E741" s="23">
        <v>0</v>
      </c>
      <c r="F741" s="23">
        <v>0</v>
      </c>
      <c r="G741" s="26">
        <v>29.780692704495216</v>
      </c>
      <c r="H741" s="23">
        <v>100</v>
      </c>
      <c r="I741" s="23">
        <v>5</v>
      </c>
      <c r="J741" s="24">
        <v>0</v>
      </c>
      <c r="K741">
        <v>7</v>
      </c>
      <c r="L741" s="17">
        <v>40909</v>
      </c>
      <c r="M741" s="17">
        <v>40909</v>
      </c>
      <c r="N741" t="s">
        <v>788</v>
      </c>
      <c r="O741" s="17" t="s">
        <v>1649</v>
      </c>
      <c r="P741" s="27">
        <v>0</v>
      </c>
    </row>
    <row r="742" spans="1:16" x14ac:dyDescent="0.25">
      <c r="A742">
        <v>741</v>
      </c>
      <c r="B742">
        <v>12</v>
      </c>
      <c r="C742">
        <v>741</v>
      </c>
      <c r="D742" s="15" t="s">
        <v>1603</v>
      </c>
      <c r="E742" s="23">
        <v>0</v>
      </c>
      <c r="F742" s="23">
        <v>0</v>
      </c>
      <c r="G742" s="26">
        <v>65.770081061164348</v>
      </c>
      <c r="H742" s="23">
        <v>100</v>
      </c>
      <c r="I742" s="23">
        <v>5</v>
      </c>
      <c r="J742" s="24">
        <v>0</v>
      </c>
      <c r="K742">
        <v>1</v>
      </c>
      <c r="L742" s="17">
        <v>40909</v>
      </c>
      <c r="M742" s="17">
        <v>40909</v>
      </c>
      <c r="N742" t="s">
        <v>788</v>
      </c>
      <c r="O742" s="17" t="s">
        <v>1649</v>
      </c>
      <c r="P742" s="27">
        <v>0</v>
      </c>
    </row>
    <row r="743" spans="1:16" x14ac:dyDescent="0.25">
      <c r="A743">
        <v>742</v>
      </c>
      <c r="B743">
        <v>12</v>
      </c>
      <c r="C743">
        <v>742</v>
      </c>
      <c r="D743" s="15" t="s">
        <v>1604</v>
      </c>
      <c r="E743" s="23">
        <v>7</v>
      </c>
      <c r="F743" s="23">
        <v>0</v>
      </c>
      <c r="G743" s="26">
        <v>66.769786293294047</v>
      </c>
      <c r="H743" s="23">
        <v>100</v>
      </c>
      <c r="I743" s="23">
        <v>5</v>
      </c>
      <c r="J743" s="24">
        <v>0</v>
      </c>
      <c r="K743">
        <v>4</v>
      </c>
      <c r="L743" s="17">
        <v>40909</v>
      </c>
      <c r="M743" s="17">
        <v>40909</v>
      </c>
      <c r="N743" t="s">
        <v>788</v>
      </c>
      <c r="O743" s="17">
        <v>41883</v>
      </c>
      <c r="P743" s="27">
        <v>7</v>
      </c>
    </row>
    <row r="744" spans="1:16" x14ac:dyDescent="0.25">
      <c r="A744">
        <v>743</v>
      </c>
      <c r="B744">
        <v>12</v>
      </c>
      <c r="C744">
        <v>743</v>
      </c>
      <c r="D744" s="15" t="s">
        <v>1605</v>
      </c>
      <c r="E744" s="23">
        <v>0</v>
      </c>
      <c r="F744" s="23">
        <v>0</v>
      </c>
      <c r="G744" s="26">
        <v>292.80840088430364</v>
      </c>
      <c r="H744" s="23">
        <v>100</v>
      </c>
      <c r="I744" s="23">
        <v>5</v>
      </c>
      <c r="J744" s="24">
        <v>0</v>
      </c>
      <c r="K744">
        <v>11</v>
      </c>
      <c r="L744" s="17">
        <v>40909</v>
      </c>
      <c r="M744" s="17">
        <v>40909</v>
      </c>
      <c r="N744" t="s">
        <v>788</v>
      </c>
      <c r="O744" s="17" t="s">
        <v>1649</v>
      </c>
      <c r="P744" s="27">
        <v>0</v>
      </c>
    </row>
    <row r="745" spans="1:16" x14ac:dyDescent="0.25">
      <c r="A745">
        <v>744</v>
      </c>
      <c r="B745">
        <v>12</v>
      </c>
      <c r="C745">
        <v>744</v>
      </c>
      <c r="D745" s="15" t="s">
        <v>1606</v>
      </c>
      <c r="E745" s="23">
        <v>0</v>
      </c>
      <c r="F745" s="23">
        <v>0</v>
      </c>
      <c r="G745" s="26">
        <v>35.72630803242447</v>
      </c>
      <c r="H745" s="23">
        <v>100</v>
      </c>
      <c r="I745" s="23">
        <v>5</v>
      </c>
      <c r="J745" s="24">
        <v>0</v>
      </c>
      <c r="K745">
        <v>4</v>
      </c>
      <c r="L745" s="17">
        <v>40909</v>
      </c>
      <c r="M745" s="17">
        <v>40909</v>
      </c>
      <c r="N745" t="s">
        <v>788</v>
      </c>
      <c r="O745" s="17" t="s">
        <v>1649</v>
      </c>
      <c r="P745" s="27">
        <v>0</v>
      </c>
    </row>
    <row r="746" spans="1:16" x14ac:dyDescent="0.25">
      <c r="A746">
        <v>745</v>
      </c>
      <c r="B746">
        <v>12</v>
      </c>
      <c r="C746">
        <v>745</v>
      </c>
      <c r="D746" s="15" t="s">
        <v>1607</v>
      </c>
      <c r="E746" s="23">
        <v>0</v>
      </c>
      <c r="F746" s="23">
        <v>0</v>
      </c>
      <c r="G746" s="26">
        <v>216.72557111274872</v>
      </c>
      <c r="H746" s="23">
        <v>100</v>
      </c>
      <c r="I746" s="23">
        <v>5</v>
      </c>
      <c r="J746" s="24">
        <v>0</v>
      </c>
      <c r="K746">
        <v>4</v>
      </c>
      <c r="L746" s="17">
        <v>40909</v>
      </c>
      <c r="M746" s="17">
        <v>40909</v>
      </c>
      <c r="N746" t="s">
        <v>788</v>
      </c>
      <c r="O746" s="17" t="s">
        <v>1649</v>
      </c>
      <c r="P746" s="27">
        <v>0</v>
      </c>
    </row>
    <row r="747" spans="1:16" x14ac:dyDescent="0.25">
      <c r="A747">
        <v>746</v>
      </c>
      <c r="B747">
        <v>12</v>
      </c>
      <c r="C747">
        <v>746</v>
      </c>
      <c r="D747" s="15" t="s">
        <v>1608</v>
      </c>
      <c r="E747" s="23">
        <v>45</v>
      </c>
      <c r="F747" s="23">
        <v>0</v>
      </c>
      <c r="G747" s="26">
        <v>278.28636698599854</v>
      </c>
      <c r="H747" s="23">
        <v>100</v>
      </c>
      <c r="I747" s="23">
        <v>5</v>
      </c>
      <c r="J747" s="24">
        <v>0</v>
      </c>
      <c r="K747">
        <v>4</v>
      </c>
      <c r="L747" s="17">
        <v>40909</v>
      </c>
      <c r="M747" s="17">
        <v>40909</v>
      </c>
      <c r="N747" t="s">
        <v>788</v>
      </c>
      <c r="O747" s="17">
        <v>41760</v>
      </c>
      <c r="P747" s="27">
        <v>45</v>
      </c>
    </row>
    <row r="748" spans="1:16" x14ac:dyDescent="0.25">
      <c r="A748">
        <v>747</v>
      </c>
      <c r="B748">
        <v>12</v>
      </c>
      <c r="C748">
        <v>747</v>
      </c>
      <c r="D748" s="15" t="s">
        <v>1609</v>
      </c>
      <c r="E748" s="23">
        <v>0</v>
      </c>
      <c r="F748" s="23">
        <v>0</v>
      </c>
      <c r="G748" s="26">
        <v>29.938540899042003</v>
      </c>
      <c r="H748" s="23">
        <v>100</v>
      </c>
      <c r="I748" s="23">
        <v>5</v>
      </c>
      <c r="J748" s="24">
        <v>0</v>
      </c>
      <c r="K748">
        <v>4</v>
      </c>
      <c r="L748" s="17">
        <v>40909</v>
      </c>
      <c r="M748" s="17">
        <v>40909</v>
      </c>
      <c r="N748" t="s">
        <v>788</v>
      </c>
      <c r="O748" s="17" t="s">
        <v>1649</v>
      </c>
      <c r="P748" s="27">
        <v>0</v>
      </c>
    </row>
    <row r="749" spans="1:16" x14ac:dyDescent="0.25">
      <c r="A749">
        <v>748</v>
      </c>
      <c r="B749">
        <v>12</v>
      </c>
      <c r="C749">
        <v>748</v>
      </c>
      <c r="D749" s="15" t="s">
        <v>1610</v>
      </c>
      <c r="E749" s="23">
        <v>59</v>
      </c>
      <c r="F749" s="23">
        <v>0</v>
      </c>
      <c r="G749" s="26">
        <v>73.609874723655125</v>
      </c>
      <c r="H749" s="23">
        <v>100</v>
      </c>
      <c r="I749" s="23">
        <v>5</v>
      </c>
      <c r="J749" s="24">
        <v>0</v>
      </c>
      <c r="K749">
        <v>4</v>
      </c>
      <c r="L749" s="17">
        <v>40909</v>
      </c>
      <c r="M749" s="17">
        <v>40909</v>
      </c>
      <c r="N749" t="s">
        <v>788</v>
      </c>
      <c r="O749" s="17">
        <v>41730</v>
      </c>
      <c r="P749" s="27">
        <v>59</v>
      </c>
    </row>
    <row r="750" spans="1:16" x14ac:dyDescent="0.25">
      <c r="A750">
        <v>749</v>
      </c>
      <c r="B750">
        <v>12</v>
      </c>
      <c r="C750">
        <v>749</v>
      </c>
      <c r="D750" s="15" t="s">
        <v>1768</v>
      </c>
      <c r="E750" s="23">
        <v>4</v>
      </c>
      <c r="F750" s="23">
        <v>0</v>
      </c>
      <c r="G750" s="26">
        <v>19.130434782608699</v>
      </c>
      <c r="H750" s="23">
        <v>100</v>
      </c>
      <c r="I750" s="23">
        <v>5</v>
      </c>
      <c r="J750" s="24">
        <v>0</v>
      </c>
      <c r="K750">
        <v>4</v>
      </c>
      <c r="L750" s="17">
        <v>40909</v>
      </c>
      <c r="M750" s="17">
        <v>40909</v>
      </c>
      <c r="N750" t="s">
        <v>788</v>
      </c>
      <c r="O750" s="17" t="s">
        <v>1649</v>
      </c>
      <c r="P750" s="27">
        <v>4</v>
      </c>
    </row>
    <row r="751" spans="1:16" x14ac:dyDescent="0.25">
      <c r="A751">
        <v>750</v>
      </c>
      <c r="B751">
        <v>12</v>
      </c>
      <c r="C751">
        <v>750</v>
      </c>
      <c r="D751" s="15" t="s">
        <v>1611</v>
      </c>
      <c r="E751" s="23">
        <v>21</v>
      </c>
      <c r="F751" s="23">
        <v>0</v>
      </c>
      <c r="G751" s="26">
        <v>17.826322770817981</v>
      </c>
      <c r="H751" s="23">
        <v>100</v>
      </c>
      <c r="I751" s="23">
        <v>5</v>
      </c>
      <c r="J751" s="24">
        <v>0</v>
      </c>
      <c r="K751">
        <v>4</v>
      </c>
      <c r="L751" s="17">
        <v>40909</v>
      </c>
      <c r="M751" s="17">
        <v>40909</v>
      </c>
      <c r="N751" t="s">
        <v>788</v>
      </c>
      <c r="O751" s="17">
        <v>41883</v>
      </c>
      <c r="P751" s="27">
        <v>21</v>
      </c>
    </row>
    <row r="752" spans="1:16" x14ac:dyDescent="0.25">
      <c r="A752">
        <v>751</v>
      </c>
      <c r="B752">
        <v>12</v>
      </c>
      <c r="C752">
        <v>751</v>
      </c>
      <c r="D752" s="15" t="s">
        <v>1612</v>
      </c>
      <c r="E752" s="23">
        <v>0</v>
      </c>
      <c r="F752" s="23">
        <v>0</v>
      </c>
      <c r="G752" s="26">
        <v>3549.4271186440678</v>
      </c>
      <c r="H752" s="23">
        <v>100</v>
      </c>
      <c r="I752" s="23">
        <v>5</v>
      </c>
      <c r="J752" s="24">
        <v>0</v>
      </c>
      <c r="K752">
        <v>11</v>
      </c>
      <c r="L752" s="17">
        <v>40909</v>
      </c>
      <c r="M752" s="17">
        <v>40909</v>
      </c>
      <c r="N752" t="s">
        <v>788</v>
      </c>
      <c r="O752" s="17" t="s">
        <v>1649</v>
      </c>
      <c r="P752" s="27">
        <v>0</v>
      </c>
    </row>
    <row r="753" spans="1:16" x14ac:dyDescent="0.25">
      <c r="A753">
        <v>752</v>
      </c>
      <c r="B753">
        <v>12</v>
      </c>
      <c r="C753">
        <v>752</v>
      </c>
      <c r="D753" s="15" t="s">
        <v>1613</v>
      </c>
      <c r="E753" s="23">
        <v>0</v>
      </c>
      <c r="F753" s="23">
        <v>0</v>
      </c>
      <c r="G753" s="26">
        <v>5.4194546794399425</v>
      </c>
      <c r="H753" s="23">
        <v>100</v>
      </c>
      <c r="I753" s="23">
        <v>5</v>
      </c>
      <c r="J753" s="24">
        <v>0</v>
      </c>
      <c r="K753">
        <v>4</v>
      </c>
      <c r="L753" s="17">
        <v>40909</v>
      </c>
      <c r="M753" s="17">
        <v>40909</v>
      </c>
      <c r="N753" t="s">
        <v>788</v>
      </c>
      <c r="O753" s="17" t="s">
        <v>1649</v>
      </c>
      <c r="P753" s="27">
        <v>0</v>
      </c>
    </row>
    <row r="754" spans="1:16" x14ac:dyDescent="0.25">
      <c r="A754">
        <v>753</v>
      </c>
      <c r="B754">
        <v>12</v>
      </c>
      <c r="C754">
        <v>753</v>
      </c>
      <c r="D754" s="15" t="s">
        <v>1614</v>
      </c>
      <c r="E754" s="23">
        <v>0</v>
      </c>
      <c r="F754" s="23">
        <v>0</v>
      </c>
      <c r="G754" s="26">
        <v>10.102284450994842</v>
      </c>
      <c r="H754" s="23">
        <v>100</v>
      </c>
      <c r="I754" s="23">
        <v>5</v>
      </c>
      <c r="J754" s="24">
        <v>0</v>
      </c>
      <c r="K754">
        <v>4</v>
      </c>
      <c r="L754" s="17">
        <v>40909</v>
      </c>
      <c r="M754" s="17">
        <v>40909</v>
      </c>
      <c r="N754" t="s">
        <v>788</v>
      </c>
      <c r="O754" s="17" t="s">
        <v>1649</v>
      </c>
      <c r="P754" s="27">
        <v>0</v>
      </c>
    </row>
    <row r="755" spans="1:16" x14ac:dyDescent="0.25">
      <c r="A755">
        <v>754</v>
      </c>
      <c r="B755">
        <v>12</v>
      </c>
      <c r="C755">
        <v>754</v>
      </c>
      <c r="D755" s="15" t="s">
        <v>1615</v>
      </c>
      <c r="E755">
        <v>0</v>
      </c>
      <c r="F755" s="23">
        <v>0</v>
      </c>
      <c r="G755" s="26">
        <v>50.616654384672074</v>
      </c>
      <c r="H755" s="23">
        <v>100</v>
      </c>
      <c r="I755" s="23">
        <v>5</v>
      </c>
      <c r="J755" s="24">
        <v>0</v>
      </c>
      <c r="K755">
        <v>4</v>
      </c>
      <c r="L755" s="17">
        <v>40909</v>
      </c>
      <c r="M755" s="17">
        <v>40909</v>
      </c>
      <c r="N755" t="s">
        <v>788</v>
      </c>
      <c r="O755" s="17" t="s">
        <v>1649</v>
      </c>
      <c r="P755" s="27">
        <v>0</v>
      </c>
    </row>
    <row r="756" spans="1:16" x14ac:dyDescent="0.25">
      <c r="A756">
        <v>755</v>
      </c>
      <c r="B756">
        <v>12</v>
      </c>
      <c r="C756">
        <v>755</v>
      </c>
      <c r="D756" s="15" t="s">
        <v>1616</v>
      </c>
      <c r="E756">
        <v>0</v>
      </c>
      <c r="F756" s="23">
        <v>0</v>
      </c>
      <c r="G756" s="26">
        <v>497.2744288872513</v>
      </c>
      <c r="H756" s="23">
        <v>100</v>
      </c>
      <c r="I756" s="23">
        <v>5</v>
      </c>
      <c r="J756" s="24">
        <v>0</v>
      </c>
      <c r="K756">
        <v>11</v>
      </c>
      <c r="L756" s="17">
        <v>40909</v>
      </c>
      <c r="M756" s="17">
        <v>40909</v>
      </c>
      <c r="N756" t="s">
        <v>788</v>
      </c>
      <c r="O756" s="17" t="s">
        <v>1649</v>
      </c>
      <c r="P756" s="27">
        <v>0</v>
      </c>
    </row>
    <row r="757" spans="1:16" x14ac:dyDescent="0.25">
      <c r="A757">
        <v>756</v>
      </c>
      <c r="B757">
        <v>12</v>
      </c>
      <c r="C757">
        <v>756</v>
      </c>
      <c r="D757" s="15" t="s">
        <v>1617</v>
      </c>
      <c r="E757">
        <v>0</v>
      </c>
      <c r="F757" s="23">
        <v>0</v>
      </c>
      <c r="G757" s="26">
        <v>7.997641857037582</v>
      </c>
      <c r="H757" s="23">
        <v>100</v>
      </c>
      <c r="I757" s="23">
        <v>5</v>
      </c>
      <c r="J757" s="24">
        <v>0</v>
      </c>
      <c r="K757">
        <v>4</v>
      </c>
      <c r="L757" s="17">
        <v>40909</v>
      </c>
      <c r="M757" s="17">
        <v>40909</v>
      </c>
      <c r="N757" t="s">
        <v>788</v>
      </c>
      <c r="O757" s="17" t="s">
        <v>1649</v>
      </c>
      <c r="P757" s="27">
        <v>0</v>
      </c>
    </row>
    <row r="758" spans="1:16" x14ac:dyDescent="0.25">
      <c r="A758">
        <v>757</v>
      </c>
      <c r="B758">
        <v>12</v>
      </c>
      <c r="C758">
        <v>757</v>
      </c>
      <c r="D758" s="15" t="s">
        <v>1618</v>
      </c>
      <c r="E758">
        <v>0</v>
      </c>
      <c r="F758" s="23">
        <v>0</v>
      </c>
      <c r="G758" s="26">
        <v>15.048194546794402</v>
      </c>
      <c r="H758" s="23">
        <v>100</v>
      </c>
      <c r="I758" s="23">
        <v>5</v>
      </c>
      <c r="J758" s="24">
        <v>0</v>
      </c>
      <c r="K758">
        <v>4</v>
      </c>
      <c r="L758" s="17">
        <v>40909</v>
      </c>
      <c r="M758" s="17">
        <v>40909</v>
      </c>
      <c r="N758" t="s">
        <v>788</v>
      </c>
      <c r="O758" s="17" t="s">
        <v>1649</v>
      </c>
      <c r="P758" s="27">
        <v>0</v>
      </c>
    </row>
    <row r="759" spans="1:16" x14ac:dyDescent="0.25">
      <c r="A759">
        <v>758</v>
      </c>
      <c r="B759">
        <v>12</v>
      </c>
      <c r="C759">
        <v>758</v>
      </c>
      <c r="D759" s="15" t="s">
        <v>1619</v>
      </c>
      <c r="E759">
        <v>0</v>
      </c>
      <c r="F759" s="23">
        <v>0</v>
      </c>
      <c r="G759" s="26">
        <v>501.79941046425949</v>
      </c>
      <c r="H759" s="23">
        <v>100</v>
      </c>
      <c r="I759" s="23">
        <v>5</v>
      </c>
      <c r="J759" s="24">
        <v>0</v>
      </c>
      <c r="K759">
        <v>4</v>
      </c>
      <c r="L759" s="17">
        <v>40909</v>
      </c>
      <c r="M759" s="17">
        <v>40909</v>
      </c>
      <c r="N759" t="s">
        <v>788</v>
      </c>
      <c r="O759" s="17" t="s">
        <v>1649</v>
      </c>
      <c r="P759" s="27">
        <v>0</v>
      </c>
    </row>
    <row r="760" spans="1:16" x14ac:dyDescent="0.25">
      <c r="A760">
        <v>759</v>
      </c>
      <c r="B760">
        <v>12</v>
      </c>
      <c r="C760">
        <v>759</v>
      </c>
      <c r="D760" s="15" t="s">
        <v>1620</v>
      </c>
      <c r="E760">
        <v>0</v>
      </c>
      <c r="F760" s="23">
        <v>0</v>
      </c>
      <c r="G760" s="26">
        <v>27.939130434782609</v>
      </c>
      <c r="H760" s="23">
        <v>100</v>
      </c>
      <c r="I760" s="23">
        <v>5</v>
      </c>
      <c r="J760" s="24">
        <v>0</v>
      </c>
      <c r="K760">
        <v>4</v>
      </c>
      <c r="L760" s="17">
        <v>40909</v>
      </c>
      <c r="M760" s="17">
        <v>40909</v>
      </c>
      <c r="N760" t="s">
        <v>788</v>
      </c>
      <c r="O760" s="17" t="s">
        <v>1649</v>
      </c>
      <c r="P760" s="27">
        <v>0</v>
      </c>
    </row>
    <row r="761" spans="1:16" x14ac:dyDescent="0.25">
      <c r="A761">
        <v>760</v>
      </c>
      <c r="B761">
        <v>12</v>
      </c>
      <c r="C761">
        <v>760</v>
      </c>
      <c r="D761" s="15" t="s">
        <v>1621</v>
      </c>
      <c r="E761">
        <v>0</v>
      </c>
      <c r="F761" s="23">
        <v>0</v>
      </c>
      <c r="G761" s="26">
        <v>5.7601436993367736</v>
      </c>
      <c r="H761" s="23">
        <v>100</v>
      </c>
      <c r="I761" s="23">
        <v>5</v>
      </c>
      <c r="J761" s="24">
        <v>0</v>
      </c>
      <c r="K761">
        <v>4</v>
      </c>
      <c r="L761" s="17">
        <v>40909</v>
      </c>
      <c r="M761" s="17">
        <v>40909</v>
      </c>
      <c r="N761" t="s">
        <v>788</v>
      </c>
      <c r="O761" s="17" t="s">
        <v>1649</v>
      </c>
      <c r="P761" s="27">
        <v>0</v>
      </c>
    </row>
    <row r="762" spans="1:16" x14ac:dyDescent="0.25">
      <c r="A762">
        <v>761</v>
      </c>
      <c r="B762">
        <v>12</v>
      </c>
      <c r="C762">
        <v>761</v>
      </c>
      <c r="D762" s="15" t="s">
        <v>1622</v>
      </c>
      <c r="E762">
        <v>0</v>
      </c>
      <c r="F762" s="23">
        <v>0</v>
      </c>
      <c r="G762" s="26">
        <v>107.17892409727339</v>
      </c>
      <c r="H762" s="23">
        <v>100</v>
      </c>
      <c r="I762" s="23">
        <v>5</v>
      </c>
      <c r="J762" s="24">
        <v>0</v>
      </c>
      <c r="K762">
        <v>11</v>
      </c>
      <c r="L762" s="17">
        <v>40909</v>
      </c>
      <c r="M762" s="17">
        <v>40909</v>
      </c>
      <c r="N762" t="s">
        <v>788</v>
      </c>
      <c r="O762" s="17" t="s">
        <v>1649</v>
      </c>
      <c r="P762" s="27">
        <v>0</v>
      </c>
    </row>
    <row r="763" spans="1:16" x14ac:dyDescent="0.25">
      <c r="A763">
        <v>762</v>
      </c>
      <c r="B763">
        <v>12</v>
      </c>
      <c r="C763">
        <v>762</v>
      </c>
      <c r="D763" s="15" t="s">
        <v>1623</v>
      </c>
      <c r="E763">
        <v>0</v>
      </c>
      <c r="F763" s="23">
        <v>0</v>
      </c>
      <c r="G763" s="26">
        <v>14.785114222549742</v>
      </c>
      <c r="H763" s="23">
        <v>100</v>
      </c>
      <c r="I763" s="23">
        <v>5</v>
      </c>
      <c r="J763" s="24">
        <v>0</v>
      </c>
      <c r="K763">
        <v>4</v>
      </c>
      <c r="L763" s="17">
        <v>40909</v>
      </c>
      <c r="M763" s="17">
        <v>40909</v>
      </c>
      <c r="N763" t="s">
        <v>788</v>
      </c>
      <c r="O763" s="17" t="s">
        <v>1649</v>
      </c>
      <c r="P763" s="27">
        <v>0</v>
      </c>
    </row>
    <row r="764" spans="1:16" x14ac:dyDescent="0.25">
      <c r="A764">
        <v>763</v>
      </c>
      <c r="B764">
        <v>12</v>
      </c>
      <c r="C764">
        <v>763</v>
      </c>
      <c r="D764" s="15" t="s">
        <v>1624</v>
      </c>
      <c r="E764">
        <v>0</v>
      </c>
      <c r="F764" s="23">
        <v>0</v>
      </c>
      <c r="G764" s="26">
        <v>87.237435519528375</v>
      </c>
      <c r="H764" s="23">
        <v>100</v>
      </c>
      <c r="I764" s="23">
        <v>5</v>
      </c>
      <c r="J764" s="24">
        <v>0</v>
      </c>
      <c r="K764">
        <v>4</v>
      </c>
      <c r="L764" s="17">
        <v>40909</v>
      </c>
      <c r="M764" s="17">
        <v>40909</v>
      </c>
      <c r="N764" t="s">
        <v>788</v>
      </c>
      <c r="O764" s="17" t="s">
        <v>1649</v>
      </c>
      <c r="P764" s="27">
        <v>0</v>
      </c>
    </row>
    <row r="765" spans="1:16" x14ac:dyDescent="0.25">
      <c r="A765">
        <v>764</v>
      </c>
      <c r="B765">
        <v>12</v>
      </c>
      <c r="C765">
        <v>764</v>
      </c>
      <c r="D765" s="15" t="s">
        <v>1625</v>
      </c>
      <c r="E765">
        <v>0</v>
      </c>
      <c r="F765" s="23">
        <v>0</v>
      </c>
      <c r="G765" s="26">
        <v>22.94060427413412</v>
      </c>
      <c r="H765" s="23">
        <v>100</v>
      </c>
      <c r="I765" s="23">
        <v>5</v>
      </c>
      <c r="J765" s="24">
        <v>0</v>
      </c>
      <c r="K765">
        <v>4</v>
      </c>
      <c r="L765" s="17">
        <v>40909</v>
      </c>
      <c r="M765" s="17">
        <v>40909</v>
      </c>
      <c r="N765" t="s">
        <v>788</v>
      </c>
      <c r="O765" s="17" t="s">
        <v>1649</v>
      </c>
      <c r="P765" s="27">
        <v>0</v>
      </c>
    </row>
    <row r="766" spans="1:16" x14ac:dyDescent="0.25">
      <c r="A766">
        <v>765</v>
      </c>
      <c r="B766">
        <v>12</v>
      </c>
      <c r="C766">
        <v>765</v>
      </c>
      <c r="D766" s="15" t="s">
        <v>1626</v>
      </c>
      <c r="E766">
        <v>0</v>
      </c>
      <c r="F766" s="23">
        <v>0</v>
      </c>
      <c r="G766" s="26">
        <v>86.132498157700795</v>
      </c>
      <c r="H766" s="23">
        <v>100</v>
      </c>
      <c r="I766" s="23">
        <v>5</v>
      </c>
      <c r="J766" s="24">
        <v>0</v>
      </c>
      <c r="K766">
        <v>4</v>
      </c>
      <c r="L766" s="17">
        <v>40909</v>
      </c>
      <c r="M766" s="17">
        <v>40909</v>
      </c>
      <c r="N766" t="s">
        <v>788</v>
      </c>
      <c r="O766" s="17" t="s">
        <v>1649</v>
      </c>
      <c r="P766" s="27">
        <v>0</v>
      </c>
    </row>
    <row r="767" spans="1:16" x14ac:dyDescent="0.25">
      <c r="A767">
        <v>766</v>
      </c>
      <c r="B767">
        <v>12</v>
      </c>
      <c r="C767">
        <v>766</v>
      </c>
      <c r="D767" s="15" t="s">
        <v>1627</v>
      </c>
      <c r="E767">
        <v>0</v>
      </c>
      <c r="F767" s="23">
        <v>0</v>
      </c>
      <c r="G767" s="26">
        <v>9.6287398673544597</v>
      </c>
      <c r="H767" s="23">
        <v>100</v>
      </c>
      <c r="I767" s="23">
        <v>5</v>
      </c>
      <c r="J767" s="24">
        <v>0</v>
      </c>
      <c r="K767">
        <v>4</v>
      </c>
      <c r="L767" s="17">
        <v>40909</v>
      </c>
      <c r="M767" s="17">
        <v>40909</v>
      </c>
      <c r="N767" t="s">
        <v>788</v>
      </c>
      <c r="O767" s="17" t="s">
        <v>1649</v>
      </c>
      <c r="P767" s="27">
        <v>0</v>
      </c>
    </row>
    <row r="768" spans="1:16" x14ac:dyDescent="0.25">
      <c r="A768">
        <v>767</v>
      </c>
      <c r="B768">
        <v>12</v>
      </c>
      <c r="C768">
        <v>767</v>
      </c>
      <c r="D768" s="15" t="s">
        <v>1628</v>
      </c>
      <c r="E768">
        <v>0</v>
      </c>
      <c r="F768" s="23">
        <v>0</v>
      </c>
      <c r="G768" s="26">
        <v>22.782756079587326</v>
      </c>
      <c r="H768" s="23">
        <v>100</v>
      </c>
      <c r="I768" s="23">
        <v>5</v>
      </c>
      <c r="J768" s="24">
        <v>0</v>
      </c>
      <c r="K768">
        <v>4</v>
      </c>
      <c r="L768" s="17">
        <v>40909</v>
      </c>
      <c r="M768" s="17">
        <v>40909</v>
      </c>
      <c r="N768" t="s">
        <v>788</v>
      </c>
      <c r="O768" s="17" t="s">
        <v>1649</v>
      </c>
      <c r="P768" s="27">
        <v>0</v>
      </c>
    </row>
    <row r="769" spans="1:16" x14ac:dyDescent="0.25">
      <c r="A769">
        <v>768</v>
      </c>
      <c r="B769">
        <v>12</v>
      </c>
      <c r="C769">
        <v>768</v>
      </c>
      <c r="D769" s="15" t="s">
        <v>1629</v>
      </c>
      <c r="E769">
        <v>35</v>
      </c>
      <c r="F769" s="23">
        <v>0</v>
      </c>
      <c r="G769" s="26">
        <v>191.57158437730291</v>
      </c>
      <c r="H769" s="23">
        <v>100</v>
      </c>
      <c r="I769" s="23">
        <v>5</v>
      </c>
      <c r="J769" s="24">
        <v>0</v>
      </c>
      <c r="K769">
        <v>4</v>
      </c>
      <c r="L769" s="17">
        <v>40909</v>
      </c>
      <c r="M769" s="17">
        <v>40909</v>
      </c>
      <c r="N769" t="s">
        <v>788</v>
      </c>
      <c r="O769" s="17">
        <v>41730</v>
      </c>
      <c r="P769" s="27">
        <v>35</v>
      </c>
    </row>
    <row r="770" spans="1:16" x14ac:dyDescent="0.25">
      <c r="A770">
        <v>769</v>
      </c>
      <c r="B770">
        <v>12</v>
      </c>
      <c r="C770">
        <v>769</v>
      </c>
      <c r="D770" s="15" t="s">
        <v>1630</v>
      </c>
      <c r="E770">
        <v>48</v>
      </c>
      <c r="F770" s="23">
        <v>0</v>
      </c>
      <c r="G770" s="26">
        <v>21.214797347089174</v>
      </c>
      <c r="H770" s="23">
        <v>100</v>
      </c>
      <c r="I770" s="23">
        <v>5</v>
      </c>
      <c r="J770" s="24">
        <v>0</v>
      </c>
      <c r="K770">
        <v>4</v>
      </c>
      <c r="L770" s="17">
        <v>40909</v>
      </c>
      <c r="M770" s="17">
        <v>40909</v>
      </c>
      <c r="N770" t="s">
        <v>788</v>
      </c>
      <c r="O770" s="17">
        <v>41821</v>
      </c>
      <c r="P770" s="27">
        <v>48</v>
      </c>
    </row>
    <row r="771" spans="1:16" x14ac:dyDescent="0.25">
      <c r="A771">
        <v>770</v>
      </c>
      <c r="B771">
        <v>12</v>
      </c>
      <c r="C771">
        <v>770</v>
      </c>
      <c r="D771" s="15" t="s">
        <v>1631</v>
      </c>
      <c r="E771">
        <v>50</v>
      </c>
      <c r="F771" s="23">
        <v>0</v>
      </c>
      <c r="G771" s="26">
        <v>54.878555637435518</v>
      </c>
      <c r="H771" s="23">
        <v>100</v>
      </c>
      <c r="I771" s="23">
        <v>5</v>
      </c>
      <c r="J771" s="24">
        <v>0</v>
      </c>
      <c r="K771">
        <v>4</v>
      </c>
      <c r="L771" s="17">
        <v>40909</v>
      </c>
      <c r="M771" s="17">
        <v>40909</v>
      </c>
      <c r="N771" t="s">
        <v>788</v>
      </c>
      <c r="O771" s="17">
        <v>41730</v>
      </c>
      <c r="P771" s="27">
        <v>50</v>
      </c>
    </row>
    <row r="772" spans="1:16" x14ac:dyDescent="0.25">
      <c r="A772">
        <v>771</v>
      </c>
      <c r="B772">
        <v>12</v>
      </c>
      <c r="C772">
        <v>771</v>
      </c>
      <c r="D772" s="15" t="s">
        <v>1769</v>
      </c>
      <c r="E772">
        <v>0</v>
      </c>
      <c r="F772" s="23">
        <v>0</v>
      </c>
      <c r="G772" s="26">
        <v>13.680176860722183</v>
      </c>
      <c r="H772" s="23">
        <v>100</v>
      </c>
      <c r="I772" s="23">
        <v>5</v>
      </c>
      <c r="J772" s="24">
        <v>0</v>
      </c>
      <c r="K772">
        <v>4</v>
      </c>
      <c r="L772" s="17">
        <v>40909</v>
      </c>
      <c r="M772" s="17">
        <v>40909</v>
      </c>
      <c r="N772" t="s">
        <v>788</v>
      </c>
      <c r="O772" s="17" t="s">
        <v>1649</v>
      </c>
      <c r="P772" s="27">
        <v>0</v>
      </c>
    </row>
    <row r="773" spans="1:16" x14ac:dyDescent="0.25">
      <c r="A773">
        <v>772</v>
      </c>
      <c r="B773">
        <v>12</v>
      </c>
      <c r="C773">
        <v>772</v>
      </c>
      <c r="D773" s="15" t="s">
        <v>1632</v>
      </c>
      <c r="E773">
        <v>16</v>
      </c>
      <c r="F773" s="23">
        <v>0</v>
      </c>
      <c r="G773" s="26">
        <v>52.668680913780392</v>
      </c>
      <c r="H773" s="23">
        <v>100</v>
      </c>
      <c r="I773" s="23">
        <v>5</v>
      </c>
      <c r="J773" s="24">
        <v>0</v>
      </c>
      <c r="K773">
        <v>11</v>
      </c>
      <c r="L773" s="17">
        <v>40909</v>
      </c>
      <c r="M773" s="17">
        <v>40909</v>
      </c>
      <c r="N773" t="s">
        <v>788</v>
      </c>
      <c r="O773" s="17">
        <v>42461</v>
      </c>
      <c r="P773" s="27">
        <v>16</v>
      </c>
    </row>
    <row r="774" spans="1:16" x14ac:dyDescent="0.25">
      <c r="A774">
        <v>773</v>
      </c>
      <c r="B774">
        <v>12</v>
      </c>
      <c r="C774">
        <v>773</v>
      </c>
      <c r="D774" s="15" t="s">
        <v>1770</v>
      </c>
      <c r="E774">
        <v>4</v>
      </c>
      <c r="F774" s="23">
        <v>0</v>
      </c>
      <c r="G774" s="26">
        <v>84.466322770817996</v>
      </c>
      <c r="H774" s="23">
        <v>100</v>
      </c>
      <c r="I774" s="23">
        <v>5</v>
      </c>
      <c r="J774" s="24">
        <v>0</v>
      </c>
      <c r="K774">
        <v>11</v>
      </c>
      <c r="L774" s="17">
        <v>40909</v>
      </c>
      <c r="M774" s="17">
        <v>40909</v>
      </c>
      <c r="N774" t="s">
        <v>788</v>
      </c>
      <c r="O774" s="17">
        <v>42583</v>
      </c>
      <c r="P774" s="27">
        <v>4</v>
      </c>
    </row>
    <row r="775" spans="1:16" x14ac:dyDescent="0.25">
      <c r="A775">
        <v>774</v>
      </c>
      <c r="B775">
        <v>12</v>
      </c>
      <c r="C775">
        <v>774</v>
      </c>
      <c r="D775" s="15" t="s">
        <v>1771</v>
      </c>
      <c r="E775">
        <v>24</v>
      </c>
      <c r="F775" s="23">
        <v>0</v>
      </c>
      <c r="G775" s="26">
        <v>20.415033161385406</v>
      </c>
      <c r="H775" s="23">
        <v>100</v>
      </c>
      <c r="I775" s="23">
        <v>5</v>
      </c>
      <c r="J775" s="24">
        <v>0</v>
      </c>
      <c r="K775">
        <v>4</v>
      </c>
      <c r="L775" s="17">
        <v>40909</v>
      </c>
      <c r="M775" s="17">
        <v>40909</v>
      </c>
      <c r="N775" t="s">
        <v>788</v>
      </c>
      <c r="O775" s="17">
        <v>42767</v>
      </c>
      <c r="P775" s="27">
        <v>24</v>
      </c>
    </row>
    <row r="776" spans="1:16" x14ac:dyDescent="0.25">
      <c r="A776">
        <v>775</v>
      </c>
      <c r="B776">
        <v>12</v>
      </c>
      <c r="C776">
        <v>775</v>
      </c>
      <c r="D776" s="15" t="s">
        <v>1772</v>
      </c>
      <c r="E776">
        <v>22</v>
      </c>
      <c r="F776" s="23">
        <v>0</v>
      </c>
      <c r="G776" s="26">
        <v>6.7348563006632283</v>
      </c>
      <c r="H776" s="23">
        <v>100</v>
      </c>
      <c r="I776" s="23">
        <v>5</v>
      </c>
      <c r="J776" s="24">
        <v>0</v>
      </c>
      <c r="K776">
        <v>4</v>
      </c>
      <c r="L776" s="17">
        <v>40909</v>
      </c>
      <c r="M776" s="17">
        <v>40909</v>
      </c>
      <c r="N776" t="s">
        <v>788</v>
      </c>
      <c r="O776" s="17">
        <v>42064</v>
      </c>
      <c r="P776" s="27">
        <v>22</v>
      </c>
    </row>
    <row r="777" spans="1:16" x14ac:dyDescent="0.25">
      <c r="A777">
        <v>776</v>
      </c>
      <c r="B777">
        <v>12</v>
      </c>
      <c r="C777">
        <v>776</v>
      </c>
      <c r="D777" s="15" t="s">
        <v>1773</v>
      </c>
      <c r="E777">
        <v>3</v>
      </c>
      <c r="F777" s="23">
        <v>0</v>
      </c>
      <c r="G777" s="26">
        <v>335.6521739130435</v>
      </c>
      <c r="H777" s="23">
        <v>100</v>
      </c>
      <c r="I777" s="23">
        <v>5</v>
      </c>
      <c r="J777" s="24">
        <v>0</v>
      </c>
      <c r="K777">
        <v>4</v>
      </c>
      <c r="L777" s="17">
        <v>40909</v>
      </c>
      <c r="M777" s="17">
        <v>40909</v>
      </c>
      <c r="N777" t="s">
        <v>788</v>
      </c>
      <c r="O777" s="17">
        <v>42795</v>
      </c>
      <c r="P777" s="27">
        <v>3</v>
      </c>
    </row>
    <row r="778" spans="1:16" x14ac:dyDescent="0.25">
      <c r="A778">
        <v>777</v>
      </c>
      <c r="B778">
        <v>12</v>
      </c>
      <c r="C778">
        <v>777</v>
      </c>
      <c r="D778" s="15" t="s">
        <v>1633</v>
      </c>
      <c r="E778">
        <v>0</v>
      </c>
      <c r="F778" s="23">
        <v>0</v>
      </c>
      <c r="G778" s="26">
        <v>281.91687546057477</v>
      </c>
      <c r="H778" s="23">
        <v>100</v>
      </c>
      <c r="I778" s="23">
        <v>5</v>
      </c>
      <c r="J778" s="24">
        <v>0</v>
      </c>
      <c r="K778">
        <v>4</v>
      </c>
      <c r="L778" s="17">
        <v>40909</v>
      </c>
      <c r="M778" s="17">
        <v>40909</v>
      </c>
      <c r="N778" t="s">
        <v>788</v>
      </c>
      <c r="O778" s="17" t="s">
        <v>1649</v>
      </c>
      <c r="P778" s="27">
        <v>0</v>
      </c>
    </row>
    <row r="779" spans="1:16" x14ac:dyDescent="0.25">
      <c r="A779">
        <v>778</v>
      </c>
      <c r="B779">
        <v>12</v>
      </c>
      <c r="C779">
        <v>778</v>
      </c>
      <c r="D779" s="15" t="s">
        <v>1634</v>
      </c>
      <c r="E779">
        <v>0</v>
      </c>
      <c r="F779" s="23">
        <v>0</v>
      </c>
      <c r="G779" s="26">
        <v>78.713633014001473</v>
      </c>
      <c r="H779" s="23">
        <v>100</v>
      </c>
      <c r="I779" s="23">
        <v>5</v>
      </c>
      <c r="J779" s="24">
        <v>0</v>
      </c>
      <c r="K779">
        <v>4</v>
      </c>
      <c r="L779" s="17">
        <v>40909</v>
      </c>
      <c r="M779" s="17">
        <v>40909</v>
      </c>
      <c r="N779" t="s">
        <v>788</v>
      </c>
      <c r="O779" s="17" t="s">
        <v>1649</v>
      </c>
      <c r="P779" s="27">
        <v>0</v>
      </c>
    </row>
  </sheetData>
  <autoFilter ref="A1:P754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9"/>
  <sheetViews>
    <sheetView topLeftCell="B1" workbookViewId="0">
      <selection activeCell="D779" sqref="D2:E779"/>
    </sheetView>
  </sheetViews>
  <sheetFormatPr baseColWidth="10" defaultRowHeight="15" x14ac:dyDescent="0.25"/>
  <sheetData>
    <row r="1" spans="1:6" x14ac:dyDescent="0.25">
      <c r="A1" t="s">
        <v>1636</v>
      </c>
      <c r="B1" t="s">
        <v>770</v>
      </c>
      <c r="C1" s="25" t="s">
        <v>1637</v>
      </c>
      <c r="D1" t="s">
        <v>1638</v>
      </c>
      <c r="E1" t="s">
        <v>1639</v>
      </c>
      <c r="F1" t="s">
        <v>1640</v>
      </c>
    </row>
    <row r="2" spans="1:6" x14ac:dyDescent="0.25">
      <c r="A2">
        <v>1</v>
      </c>
      <c r="B2">
        <v>1</v>
      </c>
      <c r="C2" s="25">
        <v>41373</v>
      </c>
      <c r="D2">
        <v>37.85</v>
      </c>
      <c r="E2">
        <v>0</v>
      </c>
      <c r="F2">
        <v>1</v>
      </c>
    </row>
    <row r="3" spans="1:6" x14ac:dyDescent="0.25">
      <c r="A3">
        <v>2</v>
      </c>
      <c r="B3">
        <v>2</v>
      </c>
      <c r="C3" s="25">
        <v>41373</v>
      </c>
      <c r="D3">
        <v>14.75</v>
      </c>
      <c r="E3">
        <v>0</v>
      </c>
      <c r="F3">
        <v>1</v>
      </c>
    </row>
    <row r="4" spans="1:6" x14ac:dyDescent="0.25">
      <c r="A4">
        <v>3</v>
      </c>
      <c r="B4">
        <v>3</v>
      </c>
      <c r="C4" s="25">
        <v>41373</v>
      </c>
      <c r="D4">
        <v>28.2</v>
      </c>
      <c r="E4">
        <v>0</v>
      </c>
      <c r="F4">
        <v>1</v>
      </c>
    </row>
    <row r="5" spans="1:6" x14ac:dyDescent="0.25">
      <c r="A5">
        <v>4</v>
      </c>
      <c r="B5">
        <v>4</v>
      </c>
      <c r="C5" s="25">
        <v>41373</v>
      </c>
      <c r="D5">
        <v>26.55</v>
      </c>
      <c r="E5">
        <v>0</v>
      </c>
      <c r="F5">
        <v>1</v>
      </c>
    </row>
    <row r="6" spans="1:6" x14ac:dyDescent="0.25">
      <c r="A6">
        <v>5</v>
      </c>
      <c r="B6">
        <v>5</v>
      </c>
      <c r="C6" s="25">
        <v>41373</v>
      </c>
      <c r="D6">
        <v>26.55</v>
      </c>
      <c r="E6">
        <v>0</v>
      </c>
      <c r="F6">
        <v>1</v>
      </c>
    </row>
    <row r="7" spans="1:6" x14ac:dyDescent="0.25">
      <c r="A7">
        <v>6</v>
      </c>
      <c r="B7">
        <v>6</v>
      </c>
      <c r="C7" s="25">
        <v>41373</v>
      </c>
      <c r="D7">
        <v>30.68</v>
      </c>
      <c r="E7">
        <v>0</v>
      </c>
      <c r="F7">
        <v>1</v>
      </c>
    </row>
    <row r="8" spans="1:6" x14ac:dyDescent="0.25">
      <c r="A8">
        <v>7</v>
      </c>
      <c r="B8">
        <v>7</v>
      </c>
      <c r="C8" s="25">
        <v>41373</v>
      </c>
      <c r="D8">
        <v>48.97</v>
      </c>
      <c r="E8">
        <v>0</v>
      </c>
      <c r="F8">
        <v>1</v>
      </c>
    </row>
    <row r="9" spans="1:6" x14ac:dyDescent="0.25">
      <c r="A9">
        <v>8</v>
      </c>
      <c r="B9">
        <v>8</v>
      </c>
      <c r="C9" s="25">
        <v>41373</v>
      </c>
      <c r="D9">
        <v>0</v>
      </c>
      <c r="E9">
        <v>0</v>
      </c>
      <c r="F9">
        <v>1</v>
      </c>
    </row>
    <row r="10" spans="1:6" x14ac:dyDescent="0.25">
      <c r="A10">
        <v>9</v>
      </c>
      <c r="B10">
        <v>9</v>
      </c>
      <c r="C10" s="25">
        <v>41373</v>
      </c>
      <c r="D10">
        <v>12.98</v>
      </c>
      <c r="E10">
        <v>0</v>
      </c>
      <c r="F10">
        <v>1</v>
      </c>
    </row>
    <row r="11" spans="1:6" x14ac:dyDescent="0.25">
      <c r="A11">
        <v>10</v>
      </c>
      <c r="B11">
        <v>10</v>
      </c>
      <c r="C11" s="25">
        <v>41373</v>
      </c>
      <c r="D11">
        <v>48.68</v>
      </c>
      <c r="E11">
        <v>0</v>
      </c>
      <c r="F11">
        <v>1</v>
      </c>
    </row>
    <row r="12" spans="1:6" x14ac:dyDescent="0.25">
      <c r="A12">
        <v>11</v>
      </c>
      <c r="B12">
        <v>11</v>
      </c>
      <c r="C12" s="25">
        <v>41373</v>
      </c>
      <c r="D12">
        <v>141.75</v>
      </c>
      <c r="E12">
        <v>0</v>
      </c>
      <c r="F12">
        <v>1</v>
      </c>
    </row>
    <row r="13" spans="1:6" x14ac:dyDescent="0.25">
      <c r="A13">
        <v>12</v>
      </c>
      <c r="B13">
        <v>12</v>
      </c>
      <c r="C13" s="25">
        <v>41373</v>
      </c>
      <c r="D13">
        <v>104.3</v>
      </c>
      <c r="E13">
        <v>0</v>
      </c>
      <c r="F13">
        <v>1</v>
      </c>
    </row>
    <row r="14" spans="1:6" x14ac:dyDescent="0.25">
      <c r="A14">
        <v>13</v>
      </c>
      <c r="B14">
        <v>13</v>
      </c>
      <c r="C14" s="25">
        <v>41373</v>
      </c>
      <c r="D14">
        <v>99.25</v>
      </c>
      <c r="E14">
        <v>0</v>
      </c>
      <c r="F14">
        <v>1</v>
      </c>
    </row>
    <row r="15" spans="1:6" x14ac:dyDescent="0.25">
      <c r="A15">
        <v>14</v>
      </c>
      <c r="B15">
        <v>14</v>
      </c>
      <c r="C15" s="25">
        <v>41373</v>
      </c>
      <c r="D15">
        <v>115.35</v>
      </c>
      <c r="E15">
        <v>0</v>
      </c>
      <c r="F15">
        <v>1</v>
      </c>
    </row>
    <row r="16" spans="1:6" x14ac:dyDescent="0.25">
      <c r="A16">
        <v>15</v>
      </c>
      <c r="B16">
        <v>15</v>
      </c>
      <c r="C16" s="25">
        <v>41373</v>
      </c>
      <c r="D16">
        <v>88.8</v>
      </c>
      <c r="E16">
        <v>0</v>
      </c>
      <c r="F16">
        <v>1</v>
      </c>
    </row>
    <row r="17" spans="1:6" x14ac:dyDescent="0.25">
      <c r="A17">
        <v>16</v>
      </c>
      <c r="B17">
        <v>16</v>
      </c>
      <c r="C17" s="25">
        <v>41373</v>
      </c>
      <c r="D17">
        <v>79.400000000000006</v>
      </c>
      <c r="E17">
        <v>0</v>
      </c>
      <c r="F17">
        <v>1</v>
      </c>
    </row>
    <row r="18" spans="1:6" x14ac:dyDescent="0.25">
      <c r="A18">
        <v>17</v>
      </c>
      <c r="B18">
        <v>17</v>
      </c>
      <c r="C18" s="25">
        <v>41373</v>
      </c>
      <c r="D18">
        <v>79.400000000000006</v>
      </c>
      <c r="E18">
        <v>0</v>
      </c>
      <c r="F18">
        <v>1</v>
      </c>
    </row>
    <row r="19" spans="1:6" x14ac:dyDescent="0.25">
      <c r="A19">
        <v>18</v>
      </c>
      <c r="B19">
        <v>18</v>
      </c>
      <c r="C19" s="25">
        <v>41373</v>
      </c>
      <c r="D19">
        <v>73.63</v>
      </c>
      <c r="E19">
        <v>0</v>
      </c>
      <c r="F19">
        <v>1</v>
      </c>
    </row>
    <row r="20" spans="1:6" x14ac:dyDescent="0.25">
      <c r="A20">
        <v>19</v>
      </c>
      <c r="B20">
        <v>19</v>
      </c>
      <c r="C20" s="25">
        <v>41373</v>
      </c>
      <c r="D20">
        <v>10.49</v>
      </c>
      <c r="E20">
        <v>0</v>
      </c>
      <c r="F20">
        <v>1</v>
      </c>
    </row>
    <row r="21" spans="1:6" x14ac:dyDescent="0.25">
      <c r="A21">
        <v>20</v>
      </c>
      <c r="B21">
        <v>20</v>
      </c>
      <c r="C21" s="25">
        <v>41373</v>
      </c>
      <c r="D21">
        <v>11.99</v>
      </c>
      <c r="E21">
        <v>0</v>
      </c>
      <c r="F21">
        <v>1</v>
      </c>
    </row>
    <row r="22" spans="1:6" x14ac:dyDescent="0.25">
      <c r="A22">
        <v>21</v>
      </c>
      <c r="B22">
        <v>21</v>
      </c>
      <c r="C22" s="25">
        <v>41373</v>
      </c>
      <c r="D22">
        <v>17.39</v>
      </c>
      <c r="E22">
        <v>0</v>
      </c>
      <c r="F22">
        <v>1</v>
      </c>
    </row>
    <row r="23" spans="1:6" x14ac:dyDescent="0.25">
      <c r="A23">
        <v>22</v>
      </c>
      <c r="B23">
        <v>22</v>
      </c>
      <c r="C23" s="25">
        <v>41373</v>
      </c>
      <c r="D23">
        <v>21.54</v>
      </c>
      <c r="E23">
        <v>0</v>
      </c>
      <c r="F23">
        <v>1</v>
      </c>
    </row>
    <row r="24" spans="1:6" x14ac:dyDescent="0.25">
      <c r="A24">
        <v>23</v>
      </c>
      <c r="B24">
        <v>23</v>
      </c>
      <c r="C24" s="25">
        <v>41373</v>
      </c>
      <c r="D24">
        <v>7.1</v>
      </c>
      <c r="E24">
        <v>0</v>
      </c>
      <c r="F24">
        <v>1</v>
      </c>
    </row>
    <row r="25" spans="1:6" x14ac:dyDescent="0.25">
      <c r="A25">
        <v>24</v>
      </c>
      <c r="B25">
        <v>24</v>
      </c>
      <c r="C25" s="25">
        <v>41373</v>
      </c>
      <c r="D25">
        <v>10.29</v>
      </c>
      <c r="E25">
        <v>0</v>
      </c>
      <c r="F25">
        <v>1</v>
      </c>
    </row>
    <row r="26" spans="1:6" x14ac:dyDescent="0.25">
      <c r="A26">
        <v>25</v>
      </c>
      <c r="B26">
        <v>25</v>
      </c>
      <c r="C26" s="25">
        <v>41373</v>
      </c>
      <c r="D26">
        <v>6.9</v>
      </c>
      <c r="E26">
        <v>0</v>
      </c>
      <c r="F26">
        <v>1</v>
      </c>
    </row>
    <row r="27" spans="1:6" x14ac:dyDescent="0.25">
      <c r="A27">
        <v>26</v>
      </c>
      <c r="B27">
        <v>26</v>
      </c>
      <c r="C27" s="25">
        <v>41373</v>
      </c>
      <c r="D27">
        <v>42.95</v>
      </c>
      <c r="E27">
        <v>0</v>
      </c>
      <c r="F27">
        <v>1</v>
      </c>
    </row>
    <row r="28" spans="1:6" x14ac:dyDescent="0.25">
      <c r="A28">
        <v>27</v>
      </c>
      <c r="B28">
        <v>27</v>
      </c>
      <c r="C28" s="25">
        <v>41373</v>
      </c>
      <c r="D28">
        <v>50.74</v>
      </c>
      <c r="E28">
        <v>0</v>
      </c>
      <c r="F28">
        <v>1</v>
      </c>
    </row>
    <row r="29" spans="1:6" x14ac:dyDescent="0.25">
      <c r="A29">
        <v>28</v>
      </c>
      <c r="B29">
        <v>28</v>
      </c>
      <c r="C29" s="25">
        <v>41373</v>
      </c>
      <c r="D29">
        <v>93.22</v>
      </c>
      <c r="E29">
        <v>0</v>
      </c>
      <c r="F29">
        <v>1</v>
      </c>
    </row>
    <row r="30" spans="1:6" x14ac:dyDescent="0.25">
      <c r="A30">
        <v>29</v>
      </c>
      <c r="B30">
        <v>29</v>
      </c>
      <c r="C30" s="25">
        <v>41373</v>
      </c>
      <c r="D30">
        <v>13.28</v>
      </c>
      <c r="E30">
        <v>0</v>
      </c>
      <c r="F30">
        <v>1</v>
      </c>
    </row>
    <row r="31" spans="1:6" x14ac:dyDescent="0.25">
      <c r="A31">
        <v>30</v>
      </c>
      <c r="B31">
        <v>30</v>
      </c>
      <c r="C31" s="25">
        <v>41373</v>
      </c>
      <c r="D31">
        <v>0</v>
      </c>
      <c r="E31">
        <v>0</v>
      </c>
      <c r="F31">
        <v>1</v>
      </c>
    </row>
    <row r="32" spans="1:6" x14ac:dyDescent="0.25">
      <c r="A32">
        <v>31</v>
      </c>
      <c r="B32">
        <v>31</v>
      </c>
      <c r="C32" s="25">
        <v>41373</v>
      </c>
      <c r="D32">
        <v>70.8</v>
      </c>
      <c r="E32">
        <v>0</v>
      </c>
      <c r="F32">
        <v>1</v>
      </c>
    </row>
    <row r="33" spans="1:6" x14ac:dyDescent="0.25">
      <c r="A33">
        <v>32</v>
      </c>
      <c r="B33">
        <v>32</v>
      </c>
      <c r="C33" s="25">
        <v>41373</v>
      </c>
      <c r="D33">
        <v>38.35</v>
      </c>
      <c r="E33">
        <v>0</v>
      </c>
      <c r="F33">
        <v>1</v>
      </c>
    </row>
    <row r="34" spans="1:6" x14ac:dyDescent="0.25">
      <c r="A34">
        <v>33</v>
      </c>
      <c r="B34">
        <v>33</v>
      </c>
      <c r="C34" s="25">
        <v>41373</v>
      </c>
      <c r="D34">
        <v>5.31</v>
      </c>
      <c r="E34">
        <v>0</v>
      </c>
      <c r="F34">
        <v>1</v>
      </c>
    </row>
    <row r="35" spans="1:6" x14ac:dyDescent="0.25">
      <c r="A35">
        <v>34</v>
      </c>
      <c r="B35">
        <v>34</v>
      </c>
      <c r="C35" s="25">
        <v>41373</v>
      </c>
      <c r="D35">
        <v>7.91</v>
      </c>
      <c r="E35">
        <v>0</v>
      </c>
      <c r="F35">
        <v>1</v>
      </c>
    </row>
    <row r="36" spans="1:6" x14ac:dyDescent="0.25">
      <c r="A36">
        <v>35</v>
      </c>
      <c r="B36">
        <v>35</v>
      </c>
      <c r="C36" s="25">
        <v>41373</v>
      </c>
      <c r="D36">
        <v>29.5</v>
      </c>
      <c r="E36">
        <v>0</v>
      </c>
      <c r="F36">
        <v>1</v>
      </c>
    </row>
    <row r="37" spans="1:6" x14ac:dyDescent="0.25">
      <c r="A37">
        <v>36</v>
      </c>
      <c r="B37">
        <v>36</v>
      </c>
      <c r="C37" s="25">
        <v>41373</v>
      </c>
      <c r="D37">
        <v>17.7</v>
      </c>
      <c r="E37">
        <v>0</v>
      </c>
      <c r="F37">
        <v>1</v>
      </c>
    </row>
    <row r="38" spans="1:6" x14ac:dyDescent="0.25">
      <c r="A38">
        <v>37</v>
      </c>
      <c r="B38">
        <v>37</v>
      </c>
      <c r="C38" s="25">
        <v>41373</v>
      </c>
      <c r="D38">
        <v>21.89</v>
      </c>
      <c r="E38">
        <v>0</v>
      </c>
      <c r="F38">
        <v>1</v>
      </c>
    </row>
    <row r="39" spans="1:6" x14ac:dyDescent="0.25">
      <c r="A39">
        <v>38</v>
      </c>
      <c r="B39">
        <v>38</v>
      </c>
      <c r="C39" s="25">
        <v>41373</v>
      </c>
      <c r="D39">
        <v>61.36</v>
      </c>
      <c r="E39">
        <v>0</v>
      </c>
      <c r="F39">
        <v>1</v>
      </c>
    </row>
    <row r="40" spans="1:6" x14ac:dyDescent="0.25">
      <c r="A40">
        <v>39</v>
      </c>
      <c r="B40">
        <v>39</v>
      </c>
      <c r="C40" s="25">
        <v>41373</v>
      </c>
      <c r="D40">
        <v>33.04</v>
      </c>
      <c r="E40">
        <v>0</v>
      </c>
      <c r="F40">
        <v>1</v>
      </c>
    </row>
    <row r="41" spans="1:6" x14ac:dyDescent="0.25">
      <c r="A41">
        <v>40</v>
      </c>
      <c r="B41">
        <v>40</v>
      </c>
      <c r="C41" s="25">
        <v>41373</v>
      </c>
      <c r="D41">
        <v>51.92</v>
      </c>
      <c r="E41">
        <v>0</v>
      </c>
      <c r="F41">
        <v>1</v>
      </c>
    </row>
    <row r="42" spans="1:6" x14ac:dyDescent="0.25">
      <c r="A42">
        <v>41</v>
      </c>
      <c r="B42">
        <v>41</v>
      </c>
      <c r="C42" s="25">
        <v>41373</v>
      </c>
      <c r="D42">
        <v>8.8000000000000007</v>
      </c>
      <c r="E42">
        <v>0</v>
      </c>
      <c r="F42">
        <v>1</v>
      </c>
    </row>
    <row r="43" spans="1:6" x14ac:dyDescent="0.25">
      <c r="A43">
        <v>42</v>
      </c>
      <c r="B43">
        <v>42</v>
      </c>
      <c r="C43" s="25">
        <v>41373</v>
      </c>
      <c r="D43">
        <v>9.3000000000000007</v>
      </c>
      <c r="E43">
        <v>0</v>
      </c>
      <c r="F43">
        <v>1</v>
      </c>
    </row>
    <row r="44" spans="1:6" x14ac:dyDescent="0.25">
      <c r="A44">
        <v>43</v>
      </c>
      <c r="B44">
        <v>43</v>
      </c>
      <c r="C44" s="25">
        <v>41373</v>
      </c>
      <c r="D44">
        <v>9.4</v>
      </c>
      <c r="E44">
        <v>0</v>
      </c>
      <c r="F44">
        <v>1</v>
      </c>
    </row>
    <row r="45" spans="1:6" x14ac:dyDescent="0.25">
      <c r="A45">
        <v>44</v>
      </c>
      <c r="B45">
        <v>44</v>
      </c>
      <c r="C45" s="25">
        <v>41373</v>
      </c>
      <c r="D45">
        <v>10.4</v>
      </c>
      <c r="E45">
        <v>0</v>
      </c>
      <c r="F45">
        <v>1</v>
      </c>
    </row>
    <row r="46" spans="1:6" x14ac:dyDescent="0.25">
      <c r="A46">
        <v>45</v>
      </c>
      <c r="B46">
        <v>45</v>
      </c>
      <c r="C46" s="25">
        <v>41373</v>
      </c>
      <c r="D46">
        <v>13.3</v>
      </c>
      <c r="E46">
        <v>0</v>
      </c>
      <c r="F46">
        <v>1</v>
      </c>
    </row>
    <row r="47" spans="1:6" x14ac:dyDescent="0.25">
      <c r="A47">
        <v>46</v>
      </c>
      <c r="B47">
        <v>46</v>
      </c>
      <c r="C47" s="25">
        <v>41373</v>
      </c>
      <c r="D47">
        <v>15.5</v>
      </c>
      <c r="E47">
        <v>0</v>
      </c>
      <c r="F47">
        <v>1</v>
      </c>
    </row>
    <row r="48" spans="1:6" x14ac:dyDescent="0.25">
      <c r="A48">
        <v>47</v>
      </c>
      <c r="B48">
        <v>47</v>
      </c>
      <c r="C48" s="25">
        <v>41373</v>
      </c>
      <c r="D48">
        <v>0</v>
      </c>
      <c r="E48">
        <v>0</v>
      </c>
      <c r="F48">
        <v>1</v>
      </c>
    </row>
    <row r="49" spans="1:6" x14ac:dyDescent="0.25">
      <c r="A49">
        <v>48</v>
      </c>
      <c r="B49">
        <v>48</v>
      </c>
      <c r="C49" s="25">
        <v>41373</v>
      </c>
      <c r="D49">
        <v>14.75</v>
      </c>
      <c r="E49">
        <v>0</v>
      </c>
      <c r="F49">
        <v>1</v>
      </c>
    </row>
    <row r="50" spans="1:6" x14ac:dyDescent="0.25">
      <c r="A50">
        <v>49</v>
      </c>
      <c r="B50">
        <v>49</v>
      </c>
      <c r="C50" s="25">
        <v>41373</v>
      </c>
      <c r="D50">
        <v>21.24</v>
      </c>
      <c r="E50">
        <v>0</v>
      </c>
      <c r="F50">
        <v>1</v>
      </c>
    </row>
    <row r="51" spans="1:6" x14ac:dyDescent="0.25">
      <c r="A51">
        <v>50</v>
      </c>
      <c r="B51">
        <v>50</v>
      </c>
      <c r="C51" s="25">
        <v>41373</v>
      </c>
      <c r="D51">
        <v>0</v>
      </c>
      <c r="E51">
        <v>0</v>
      </c>
      <c r="F51">
        <v>1</v>
      </c>
    </row>
    <row r="52" spans="1:6" x14ac:dyDescent="0.25">
      <c r="A52">
        <v>51</v>
      </c>
      <c r="B52">
        <v>51</v>
      </c>
      <c r="C52" s="25">
        <v>41373</v>
      </c>
      <c r="D52">
        <v>15.93</v>
      </c>
      <c r="E52">
        <v>0</v>
      </c>
      <c r="F52">
        <v>1</v>
      </c>
    </row>
    <row r="53" spans="1:6" x14ac:dyDescent="0.25">
      <c r="A53">
        <v>52</v>
      </c>
      <c r="B53">
        <v>52</v>
      </c>
      <c r="C53" s="25">
        <v>41373</v>
      </c>
      <c r="D53">
        <v>29.5</v>
      </c>
      <c r="E53">
        <v>0</v>
      </c>
      <c r="F53">
        <v>1</v>
      </c>
    </row>
    <row r="54" spans="1:6" x14ac:dyDescent="0.25">
      <c r="A54">
        <v>53</v>
      </c>
      <c r="B54">
        <v>53</v>
      </c>
      <c r="C54" s="25">
        <v>41373</v>
      </c>
      <c r="D54">
        <v>5.31</v>
      </c>
      <c r="E54">
        <v>0</v>
      </c>
      <c r="F54">
        <v>1</v>
      </c>
    </row>
    <row r="55" spans="1:6" x14ac:dyDescent="0.25">
      <c r="A55">
        <v>54</v>
      </c>
      <c r="B55">
        <v>54</v>
      </c>
      <c r="C55" s="25">
        <v>41373</v>
      </c>
      <c r="D55">
        <v>12.98</v>
      </c>
      <c r="E55">
        <v>0</v>
      </c>
      <c r="F55">
        <v>1</v>
      </c>
    </row>
    <row r="56" spans="1:6" x14ac:dyDescent="0.25">
      <c r="A56">
        <v>55</v>
      </c>
      <c r="B56">
        <v>55</v>
      </c>
      <c r="C56" s="25">
        <v>41373</v>
      </c>
      <c r="D56">
        <v>4.13</v>
      </c>
      <c r="E56">
        <v>0</v>
      </c>
      <c r="F56">
        <v>1</v>
      </c>
    </row>
    <row r="57" spans="1:6" x14ac:dyDescent="0.25">
      <c r="A57">
        <v>56</v>
      </c>
      <c r="B57">
        <v>56</v>
      </c>
      <c r="C57" s="25">
        <v>41373</v>
      </c>
      <c r="D57">
        <v>6.29</v>
      </c>
      <c r="E57">
        <v>0</v>
      </c>
      <c r="F57">
        <v>1</v>
      </c>
    </row>
    <row r="58" spans="1:6" x14ac:dyDescent="0.25">
      <c r="A58">
        <v>57</v>
      </c>
      <c r="B58">
        <v>57</v>
      </c>
      <c r="C58" s="25">
        <v>41373</v>
      </c>
      <c r="D58">
        <v>23.6</v>
      </c>
      <c r="E58">
        <v>0</v>
      </c>
      <c r="F58">
        <v>1</v>
      </c>
    </row>
    <row r="59" spans="1:6" x14ac:dyDescent="0.25">
      <c r="A59">
        <v>58</v>
      </c>
      <c r="B59">
        <v>58</v>
      </c>
      <c r="C59" s="25">
        <v>41373</v>
      </c>
      <c r="D59">
        <v>10.029999999999999</v>
      </c>
      <c r="E59">
        <v>0</v>
      </c>
      <c r="F59">
        <v>1</v>
      </c>
    </row>
    <row r="60" spans="1:6" x14ac:dyDescent="0.25">
      <c r="A60">
        <v>59</v>
      </c>
      <c r="B60">
        <v>59</v>
      </c>
      <c r="C60" s="25">
        <v>41373</v>
      </c>
      <c r="D60">
        <v>26.55</v>
      </c>
      <c r="E60">
        <v>0</v>
      </c>
      <c r="F60">
        <v>1</v>
      </c>
    </row>
    <row r="61" spans="1:6" x14ac:dyDescent="0.25">
      <c r="A61">
        <v>60</v>
      </c>
      <c r="B61">
        <v>60</v>
      </c>
      <c r="C61" s="25">
        <v>41373</v>
      </c>
      <c r="D61">
        <v>11.8</v>
      </c>
      <c r="E61">
        <v>0</v>
      </c>
      <c r="F61">
        <v>1</v>
      </c>
    </row>
    <row r="62" spans="1:6" x14ac:dyDescent="0.25">
      <c r="A62">
        <v>61</v>
      </c>
      <c r="B62">
        <v>61</v>
      </c>
      <c r="C62" s="25">
        <v>41373</v>
      </c>
      <c r="D62">
        <v>14.75</v>
      </c>
      <c r="E62">
        <v>0</v>
      </c>
      <c r="F62">
        <v>1</v>
      </c>
    </row>
    <row r="63" spans="1:6" x14ac:dyDescent="0.25">
      <c r="A63">
        <v>62</v>
      </c>
      <c r="B63">
        <v>62</v>
      </c>
      <c r="C63" s="25">
        <v>41373</v>
      </c>
      <c r="D63">
        <v>15.93</v>
      </c>
      <c r="E63">
        <v>0</v>
      </c>
      <c r="F63">
        <v>1</v>
      </c>
    </row>
    <row r="64" spans="1:6" x14ac:dyDescent="0.25">
      <c r="A64">
        <v>63</v>
      </c>
      <c r="B64">
        <v>63</v>
      </c>
      <c r="C64" s="25">
        <v>41373</v>
      </c>
      <c r="D64">
        <v>22.42</v>
      </c>
      <c r="E64">
        <v>0</v>
      </c>
      <c r="F64">
        <v>1</v>
      </c>
    </row>
    <row r="65" spans="1:6" x14ac:dyDescent="0.25">
      <c r="A65">
        <v>64</v>
      </c>
      <c r="B65">
        <v>64</v>
      </c>
      <c r="C65" s="25">
        <v>41373</v>
      </c>
      <c r="D65">
        <v>33.04</v>
      </c>
      <c r="E65">
        <v>0</v>
      </c>
      <c r="F65">
        <v>1</v>
      </c>
    </row>
    <row r="66" spans="1:6" x14ac:dyDescent="0.25">
      <c r="A66">
        <v>65</v>
      </c>
      <c r="B66">
        <v>65</v>
      </c>
      <c r="C66" s="25">
        <v>41373</v>
      </c>
      <c r="D66">
        <v>74.34</v>
      </c>
      <c r="E66">
        <v>0</v>
      </c>
      <c r="F66">
        <v>1</v>
      </c>
    </row>
    <row r="67" spans="1:6" x14ac:dyDescent="0.25">
      <c r="A67">
        <v>66</v>
      </c>
      <c r="B67">
        <v>66</v>
      </c>
      <c r="C67" s="25">
        <v>41373</v>
      </c>
      <c r="D67">
        <v>60.77</v>
      </c>
      <c r="E67">
        <v>0</v>
      </c>
      <c r="F67">
        <v>1</v>
      </c>
    </row>
    <row r="68" spans="1:6" x14ac:dyDescent="0.25">
      <c r="A68">
        <v>67</v>
      </c>
      <c r="B68">
        <v>67</v>
      </c>
      <c r="C68" s="25">
        <v>41373</v>
      </c>
      <c r="D68">
        <v>8.26</v>
      </c>
      <c r="E68">
        <v>0</v>
      </c>
      <c r="F68">
        <v>1</v>
      </c>
    </row>
    <row r="69" spans="1:6" x14ac:dyDescent="0.25">
      <c r="A69">
        <v>68</v>
      </c>
      <c r="B69">
        <v>68</v>
      </c>
      <c r="C69" s="25">
        <v>41373</v>
      </c>
      <c r="D69">
        <v>27.73</v>
      </c>
      <c r="E69">
        <v>0</v>
      </c>
      <c r="F69">
        <v>1</v>
      </c>
    </row>
    <row r="70" spans="1:6" x14ac:dyDescent="0.25">
      <c r="A70">
        <v>69</v>
      </c>
      <c r="B70">
        <v>69</v>
      </c>
      <c r="C70" s="25">
        <v>41373</v>
      </c>
      <c r="D70">
        <v>55.46</v>
      </c>
      <c r="E70">
        <v>0</v>
      </c>
      <c r="F70">
        <v>1</v>
      </c>
    </row>
    <row r="71" spans="1:6" x14ac:dyDescent="0.25">
      <c r="A71">
        <v>70</v>
      </c>
      <c r="B71">
        <v>70</v>
      </c>
      <c r="C71" s="25">
        <v>41373</v>
      </c>
      <c r="D71">
        <v>27.14</v>
      </c>
      <c r="E71">
        <v>0</v>
      </c>
      <c r="F71">
        <v>1</v>
      </c>
    </row>
    <row r="72" spans="1:6" x14ac:dyDescent="0.25">
      <c r="A72">
        <v>71</v>
      </c>
      <c r="B72">
        <v>71</v>
      </c>
      <c r="C72" s="25">
        <v>41373</v>
      </c>
      <c r="D72">
        <v>59</v>
      </c>
      <c r="E72">
        <v>0</v>
      </c>
      <c r="F72">
        <v>1</v>
      </c>
    </row>
    <row r="73" spans="1:6" x14ac:dyDescent="0.25">
      <c r="A73">
        <v>72</v>
      </c>
      <c r="B73">
        <v>72</v>
      </c>
      <c r="C73" s="25">
        <v>41373</v>
      </c>
      <c r="D73">
        <v>15.93</v>
      </c>
      <c r="E73">
        <v>0</v>
      </c>
      <c r="F73">
        <v>1</v>
      </c>
    </row>
    <row r="74" spans="1:6" x14ac:dyDescent="0.25">
      <c r="A74">
        <v>73</v>
      </c>
      <c r="B74">
        <v>73</v>
      </c>
      <c r="C74" s="25">
        <v>41373</v>
      </c>
      <c r="D74">
        <v>41.3</v>
      </c>
      <c r="E74">
        <v>0</v>
      </c>
      <c r="F74">
        <v>1</v>
      </c>
    </row>
    <row r="75" spans="1:6" x14ac:dyDescent="0.25">
      <c r="A75">
        <v>74</v>
      </c>
      <c r="B75">
        <v>74</v>
      </c>
      <c r="C75" s="25">
        <v>41373</v>
      </c>
      <c r="D75">
        <v>34.22</v>
      </c>
      <c r="E75">
        <v>0</v>
      </c>
      <c r="F75">
        <v>1</v>
      </c>
    </row>
    <row r="76" spans="1:6" x14ac:dyDescent="0.25">
      <c r="A76">
        <v>75</v>
      </c>
      <c r="B76">
        <v>75</v>
      </c>
      <c r="C76" s="25">
        <v>41373</v>
      </c>
      <c r="D76">
        <v>43.66</v>
      </c>
      <c r="E76">
        <v>0</v>
      </c>
      <c r="F76">
        <v>1</v>
      </c>
    </row>
    <row r="77" spans="1:6" x14ac:dyDescent="0.25">
      <c r="A77">
        <v>76</v>
      </c>
      <c r="B77">
        <v>76</v>
      </c>
      <c r="C77" s="25">
        <v>41373</v>
      </c>
      <c r="D77">
        <v>42.48</v>
      </c>
      <c r="E77">
        <v>0</v>
      </c>
      <c r="F77">
        <v>1</v>
      </c>
    </row>
    <row r="78" spans="1:6" x14ac:dyDescent="0.25">
      <c r="A78">
        <v>77</v>
      </c>
      <c r="B78">
        <v>77</v>
      </c>
      <c r="C78" s="25">
        <v>41373</v>
      </c>
      <c r="D78">
        <v>81.42</v>
      </c>
      <c r="E78">
        <v>0</v>
      </c>
      <c r="F78">
        <v>1</v>
      </c>
    </row>
    <row r="79" spans="1:6" x14ac:dyDescent="0.25">
      <c r="A79">
        <v>78</v>
      </c>
      <c r="B79">
        <v>78</v>
      </c>
      <c r="C79" s="25">
        <v>41373</v>
      </c>
      <c r="D79">
        <v>17.7</v>
      </c>
      <c r="E79">
        <v>0</v>
      </c>
      <c r="F79">
        <v>1</v>
      </c>
    </row>
    <row r="80" spans="1:6" x14ac:dyDescent="0.25">
      <c r="A80">
        <v>79</v>
      </c>
      <c r="B80">
        <v>79</v>
      </c>
      <c r="C80" s="25">
        <v>41373</v>
      </c>
      <c r="D80">
        <v>8.56</v>
      </c>
      <c r="E80">
        <v>0</v>
      </c>
      <c r="F80">
        <v>1</v>
      </c>
    </row>
    <row r="81" spans="1:6" x14ac:dyDescent="0.25">
      <c r="A81">
        <v>80</v>
      </c>
      <c r="B81">
        <v>80</v>
      </c>
      <c r="C81" s="25">
        <v>41373</v>
      </c>
      <c r="D81">
        <v>7.36</v>
      </c>
      <c r="E81">
        <v>0</v>
      </c>
      <c r="F81">
        <v>1</v>
      </c>
    </row>
    <row r="82" spans="1:6" x14ac:dyDescent="0.25">
      <c r="A82">
        <v>81</v>
      </c>
      <c r="B82">
        <v>81</v>
      </c>
      <c r="C82" s="25">
        <v>41373</v>
      </c>
      <c r="D82">
        <v>15.93</v>
      </c>
      <c r="E82">
        <v>0</v>
      </c>
      <c r="F82">
        <v>1</v>
      </c>
    </row>
    <row r="83" spans="1:6" x14ac:dyDescent="0.25">
      <c r="A83">
        <v>82</v>
      </c>
      <c r="B83">
        <v>82</v>
      </c>
      <c r="C83" s="25">
        <v>41373</v>
      </c>
      <c r="D83">
        <v>33.04</v>
      </c>
      <c r="E83">
        <v>0</v>
      </c>
      <c r="F83">
        <v>1</v>
      </c>
    </row>
    <row r="84" spans="1:6" x14ac:dyDescent="0.25">
      <c r="A84">
        <v>83</v>
      </c>
      <c r="B84">
        <v>83</v>
      </c>
      <c r="C84" s="25">
        <v>41373</v>
      </c>
      <c r="D84">
        <v>68.150000000000006</v>
      </c>
      <c r="E84">
        <v>0</v>
      </c>
      <c r="F84">
        <v>1</v>
      </c>
    </row>
    <row r="85" spans="1:6" x14ac:dyDescent="0.25">
      <c r="A85">
        <v>84</v>
      </c>
      <c r="B85">
        <v>84</v>
      </c>
      <c r="C85" s="25">
        <v>41373</v>
      </c>
      <c r="D85">
        <v>41.81</v>
      </c>
      <c r="E85">
        <v>0</v>
      </c>
      <c r="F85">
        <v>1</v>
      </c>
    </row>
    <row r="86" spans="1:6" x14ac:dyDescent="0.25">
      <c r="A86">
        <v>85</v>
      </c>
      <c r="B86">
        <v>85</v>
      </c>
      <c r="C86" s="25">
        <v>41373</v>
      </c>
      <c r="D86">
        <v>86.07</v>
      </c>
      <c r="E86">
        <v>0</v>
      </c>
      <c r="F86">
        <v>1</v>
      </c>
    </row>
    <row r="87" spans="1:6" x14ac:dyDescent="0.25">
      <c r="A87">
        <v>86</v>
      </c>
      <c r="B87">
        <v>86</v>
      </c>
      <c r="C87" s="25">
        <v>41373</v>
      </c>
      <c r="D87">
        <v>23.36</v>
      </c>
      <c r="E87">
        <v>0</v>
      </c>
      <c r="F87">
        <v>1</v>
      </c>
    </row>
    <row r="88" spans="1:6" x14ac:dyDescent="0.25">
      <c r="A88">
        <v>87</v>
      </c>
      <c r="B88">
        <v>87</v>
      </c>
      <c r="C88" s="25">
        <v>41373</v>
      </c>
      <c r="D88">
        <v>14.16</v>
      </c>
      <c r="E88">
        <v>0</v>
      </c>
      <c r="F88">
        <v>1</v>
      </c>
    </row>
    <row r="89" spans="1:6" x14ac:dyDescent="0.25">
      <c r="A89">
        <v>88</v>
      </c>
      <c r="B89">
        <v>88</v>
      </c>
      <c r="C89" s="25">
        <v>41373</v>
      </c>
      <c r="D89">
        <v>37.799999999999997</v>
      </c>
      <c r="E89">
        <v>0</v>
      </c>
      <c r="F89">
        <v>1</v>
      </c>
    </row>
    <row r="90" spans="1:6" x14ac:dyDescent="0.25">
      <c r="A90">
        <v>89</v>
      </c>
      <c r="B90">
        <v>89</v>
      </c>
      <c r="C90" s="25">
        <v>41373</v>
      </c>
      <c r="D90">
        <v>131.57</v>
      </c>
      <c r="E90">
        <v>0</v>
      </c>
      <c r="F90">
        <v>1</v>
      </c>
    </row>
    <row r="91" spans="1:6" x14ac:dyDescent="0.25">
      <c r="A91">
        <v>90</v>
      </c>
      <c r="B91">
        <v>90</v>
      </c>
      <c r="C91" s="25">
        <v>41373</v>
      </c>
      <c r="D91">
        <v>19.47</v>
      </c>
      <c r="E91">
        <v>0</v>
      </c>
      <c r="F91">
        <v>1</v>
      </c>
    </row>
    <row r="92" spans="1:6" x14ac:dyDescent="0.25">
      <c r="A92">
        <v>91</v>
      </c>
      <c r="B92">
        <v>91</v>
      </c>
      <c r="C92" s="25">
        <v>41373</v>
      </c>
      <c r="D92">
        <v>18.29</v>
      </c>
      <c r="E92">
        <v>0</v>
      </c>
      <c r="F92">
        <v>1</v>
      </c>
    </row>
    <row r="93" spans="1:6" x14ac:dyDescent="0.25">
      <c r="A93">
        <v>92</v>
      </c>
      <c r="B93">
        <v>92</v>
      </c>
      <c r="C93" s="25">
        <v>41373</v>
      </c>
      <c r="D93">
        <v>72.569999999999993</v>
      </c>
      <c r="E93">
        <v>0</v>
      </c>
      <c r="F93">
        <v>1</v>
      </c>
    </row>
    <row r="94" spans="1:6" x14ac:dyDescent="0.25">
      <c r="A94">
        <v>93</v>
      </c>
      <c r="B94">
        <v>93</v>
      </c>
      <c r="C94" s="25">
        <v>41373</v>
      </c>
      <c r="D94">
        <v>98.49</v>
      </c>
      <c r="E94">
        <v>0</v>
      </c>
      <c r="F94">
        <v>1</v>
      </c>
    </row>
    <row r="95" spans="1:6" x14ac:dyDescent="0.25">
      <c r="A95">
        <v>94</v>
      </c>
      <c r="B95">
        <v>94</v>
      </c>
      <c r="C95" s="25">
        <v>41373</v>
      </c>
      <c r="D95">
        <v>153.4</v>
      </c>
      <c r="E95">
        <v>0</v>
      </c>
      <c r="F95">
        <v>1</v>
      </c>
    </row>
    <row r="96" spans="1:6" x14ac:dyDescent="0.25">
      <c r="A96">
        <v>95</v>
      </c>
      <c r="B96">
        <v>95</v>
      </c>
      <c r="C96" s="25">
        <v>41373</v>
      </c>
      <c r="D96">
        <v>10.62</v>
      </c>
      <c r="E96">
        <v>0</v>
      </c>
      <c r="F96">
        <v>1</v>
      </c>
    </row>
    <row r="97" spans="1:6" x14ac:dyDescent="0.25">
      <c r="A97">
        <v>96</v>
      </c>
      <c r="B97">
        <v>96</v>
      </c>
      <c r="C97" s="25">
        <v>41373</v>
      </c>
      <c r="D97">
        <v>13.57</v>
      </c>
      <c r="E97">
        <v>0</v>
      </c>
      <c r="F97">
        <v>1</v>
      </c>
    </row>
    <row r="98" spans="1:6" x14ac:dyDescent="0.25">
      <c r="A98">
        <v>97</v>
      </c>
      <c r="B98">
        <v>97</v>
      </c>
      <c r="C98" s="25">
        <v>41373</v>
      </c>
      <c r="D98">
        <v>18.29</v>
      </c>
      <c r="E98">
        <v>0</v>
      </c>
      <c r="F98">
        <v>1</v>
      </c>
    </row>
    <row r="99" spans="1:6" x14ac:dyDescent="0.25">
      <c r="A99">
        <v>98</v>
      </c>
      <c r="B99">
        <v>98</v>
      </c>
      <c r="C99" s="25">
        <v>41373</v>
      </c>
      <c r="D99">
        <v>11.21</v>
      </c>
      <c r="E99">
        <v>0</v>
      </c>
      <c r="F99">
        <v>1</v>
      </c>
    </row>
    <row r="100" spans="1:6" x14ac:dyDescent="0.25">
      <c r="A100">
        <v>99</v>
      </c>
      <c r="B100">
        <v>99</v>
      </c>
      <c r="C100" s="25">
        <v>41373</v>
      </c>
      <c r="D100">
        <v>7.08</v>
      </c>
      <c r="E100">
        <v>0</v>
      </c>
      <c r="F100">
        <v>1</v>
      </c>
    </row>
    <row r="101" spans="1:6" x14ac:dyDescent="0.25">
      <c r="A101">
        <v>100</v>
      </c>
      <c r="B101">
        <v>100</v>
      </c>
      <c r="C101" s="25">
        <v>41373</v>
      </c>
      <c r="D101">
        <v>54.28</v>
      </c>
      <c r="E101">
        <v>0</v>
      </c>
      <c r="F101">
        <v>1</v>
      </c>
    </row>
    <row r="102" spans="1:6" x14ac:dyDescent="0.25">
      <c r="A102">
        <v>101</v>
      </c>
      <c r="B102">
        <v>101</v>
      </c>
      <c r="C102" s="25">
        <v>41373</v>
      </c>
      <c r="D102">
        <v>22.42</v>
      </c>
      <c r="E102">
        <v>0</v>
      </c>
      <c r="F102">
        <v>1</v>
      </c>
    </row>
    <row r="103" spans="1:6" x14ac:dyDescent="0.25">
      <c r="A103">
        <v>102</v>
      </c>
      <c r="B103">
        <v>102</v>
      </c>
      <c r="C103" s="25">
        <v>41373</v>
      </c>
      <c r="D103">
        <v>31.86</v>
      </c>
      <c r="E103">
        <v>0</v>
      </c>
      <c r="F103">
        <v>1</v>
      </c>
    </row>
    <row r="104" spans="1:6" x14ac:dyDescent="0.25">
      <c r="A104">
        <v>103</v>
      </c>
      <c r="B104">
        <v>103</v>
      </c>
      <c r="C104" s="25">
        <v>41373</v>
      </c>
      <c r="D104">
        <v>77.64</v>
      </c>
      <c r="E104">
        <v>0</v>
      </c>
      <c r="F104">
        <v>1</v>
      </c>
    </row>
    <row r="105" spans="1:6" x14ac:dyDescent="0.25">
      <c r="A105">
        <v>104</v>
      </c>
      <c r="B105">
        <v>104</v>
      </c>
      <c r="C105" s="25">
        <v>41373</v>
      </c>
      <c r="D105">
        <v>23.24</v>
      </c>
      <c r="E105">
        <v>0</v>
      </c>
      <c r="F105">
        <v>1</v>
      </c>
    </row>
    <row r="106" spans="1:6" x14ac:dyDescent="0.25">
      <c r="A106">
        <v>105</v>
      </c>
      <c r="B106">
        <v>105</v>
      </c>
      <c r="C106" s="25">
        <v>41373</v>
      </c>
      <c r="D106">
        <v>91.1</v>
      </c>
      <c r="E106">
        <v>0</v>
      </c>
      <c r="F106">
        <v>1</v>
      </c>
    </row>
    <row r="107" spans="1:6" x14ac:dyDescent="0.25">
      <c r="A107">
        <v>106</v>
      </c>
      <c r="B107">
        <v>106</v>
      </c>
      <c r="C107" s="25">
        <v>41373</v>
      </c>
      <c r="D107">
        <v>23.03</v>
      </c>
      <c r="E107">
        <v>0</v>
      </c>
      <c r="F107">
        <v>1</v>
      </c>
    </row>
    <row r="108" spans="1:6" x14ac:dyDescent="0.25">
      <c r="A108">
        <v>107</v>
      </c>
      <c r="B108">
        <v>107</v>
      </c>
      <c r="C108" s="25">
        <v>41373</v>
      </c>
      <c r="D108">
        <v>77.510000000000005</v>
      </c>
      <c r="E108">
        <v>0</v>
      </c>
      <c r="F108">
        <v>1</v>
      </c>
    </row>
    <row r="109" spans="1:6" x14ac:dyDescent="0.25">
      <c r="A109">
        <v>108</v>
      </c>
      <c r="B109">
        <v>108</v>
      </c>
      <c r="C109" s="25">
        <v>41373</v>
      </c>
      <c r="D109">
        <v>41.95</v>
      </c>
      <c r="E109">
        <v>0</v>
      </c>
      <c r="F109">
        <v>1</v>
      </c>
    </row>
    <row r="110" spans="1:6" x14ac:dyDescent="0.25">
      <c r="A110">
        <v>109</v>
      </c>
      <c r="B110">
        <v>109</v>
      </c>
      <c r="C110" s="25">
        <v>41373</v>
      </c>
      <c r="D110">
        <v>17.600000000000001</v>
      </c>
      <c r="E110">
        <v>0</v>
      </c>
      <c r="F110">
        <v>1</v>
      </c>
    </row>
    <row r="111" spans="1:6" x14ac:dyDescent="0.25">
      <c r="A111">
        <v>110</v>
      </c>
      <c r="B111">
        <v>110</v>
      </c>
      <c r="C111" s="25">
        <v>41373</v>
      </c>
      <c r="D111">
        <v>68.930000000000007</v>
      </c>
      <c r="E111">
        <v>0</v>
      </c>
      <c r="F111">
        <v>1</v>
      </c>
    </row>
    <row r="112" spans="1:6" x14ac:dyDescent="0.25">
      <c r="A112">
        <v>111</v>
      </c>
      <c r="B112">
        <v>111</v>
      </c>
      <c r="C112" s="25">
        <v>41373</v>
      </c>
      <c r="D112">
        <v>330.67</v>
      </c>
      <c r="E112">
        <v>0</v>
      </c>
      <c r="F112">
        <v>1</v>
      </c>
    </row>
    <row r="113" spans="1:6" x14ac:dyDescent="0.25">
      <c r="A113">
        <v>112</v>
      </c>
      <c r="B113">
        <v>112</v>
      </c>
      <c r="C113" s="25">
        <v>41373</v>
      </c>
      <c r="D113">
        <v>24.54</v>
      </c>
      <c r="E113">
        <v>0</v>
      </c>
      <c r="F113">
        <v>1</v>
      </c>
    </row>
    <row r="114" spans="1:6" x14ac:dyDescent="0.25">
      <c r="A114">
        <v>113</v>
      </c>
      <c r="B114">
        <v>113</v>
      </c>
      <c r="C114" s="25">
        <v>41373</v>
      </c>
      <c r="D114">
        <v>49.46</v>
      </c>
      <c r="E114">
        <v>0</v>
      </c>
      <c r="F114">
        <v>1</v>
      </c>
    </row>
    <row r="115" spans="1:6" x14ac:dyDescent="0.25">
      <c r="A115">
        <v>114</v>
      </c>
      <c r="B115">
        <v>114</v>
      </c>
      <c r="C115" s="25">
        <v>41373</v>
      </c>
      <c r="D115">
        <v>54.76</v>
      </c>
      <c r="E115">
        <v>0</v>
      </c>
      <c r="F115">
        <v>1</v>
      </c>
    </row>
    <row r="116" spans="1:6" x14ac:dyDescent="0.25">
      <c r="A116">
        <v>115</v>
      </c>
      <c r="B116">
        <v>115</v>
      </c>
      <c r="C116" s="25">
        <v>41373</v>
      </c>
      <c r="D116">
        <v>7.06</v>
      </c>
      <c r="E116">
        <v>0</v>
      </c>
      <c r="F116">
        <v>1</v>
      </c>
    </row>
    <row r="117" spans="1:6" x14ac:dyDescent="0.25">
      <c r="A117">
        <v>116</v>
      </c>
      <c r="B117">
        <v>116</v>
      </c>
      <c r="C117" s="25">
        <v>41373</v>
      </c>
      <c r="D117">
        <v>130.96</v>
      </c>
      <c r="E117">
        <v>0</v>
      </c>
      <c r="F117">
        <v>1</v>
      </c>
    </row>
    <row r="118" spans="1:6" x14ac:dyDescent="0.25">
      <c r="A118">
        <v>117</v>
      </c>
      <c r="B118">
        <v>117</v>
      </c>
      <c r="C118" s="25">
        <v>41373</v>
      </c>
      <c r="D118">
        <v>41.6</v>
      </c>
      <c r="E118">
        <v>0</v>
      </c>
      <c r="F118">
        <v>1</v>
      </c>
    </row>
    <row r="119" spans="1:6" x14ac:dyDescent="0.25">
      <c r="A119">
        <v>118</v>
      </c>
      <c r="B119">
        <v>118</v>
      </c>
      <c r="C119" s="25">
        <v>41373</v>
      </c>
      <c r="D119">
        <v>170</v>
      </c>
      <c r="E119">
        <v>0</v>
      </c>
      <c r="F119">
        <v>1</v>
      </c>
    </row>
    <row r="120" spans="1:6" x14ac:dyDescent="0.25">
      <c r="A120">
        <v>119</v>
      </c>
      <c r="B120">
        <v>119</v>
      </c>
      <c r="C120" s="25">
        <v>41373</v>
      </c>
      <c r="D120">
        <v>170</v>
      </c>
      <c r="E120">
        <v>0</v>
      </c>
      <c r="F120">
        <v>1</v>
      </c>
    </row>
    <row r="121" spans="1:6" x14ac:dyDescent="0.25">
      <c r="A121">
        <v>120</v>
      </c>
      <c r="B121">
        <v>120</v>
      </c>
      <c r="C121" s="25">
        <v>41373</v>
      </c>
      <c r="D121">
        <v>11.51</v>
      </c>
      <c r="E121">
        <v>0</v>
      </c>
      <c r="F121">
        <v>1</v>
      </c>
    </row>
    <row r="122" spans="1:6" x14ac:dyDescent="0.25">
      <c r="A122">
        <v>121</v>
      </c>
      <c r="B122">
        <v>121</v>
      </c>
      <c r="C122" s="25">
        <v>41373</v>
      </c>
      <c r="D122">
        <v>11.51</v>
      </c>
      <c r="E122">
        <v>0</v>
      </c>
      <c r="F122">
        <v>1</v>
      </c>
    </row>
    <row r="123" spans="1:6" x14ac:dyDescent="0.25">
      <c r="A123">
        <v>122</v>
      </c>
      <c r="B123">
        <v>122</v>
      </c>
      <c r="C123" s="25">
        <v>41373</v>
      </c>
      <c r="D123">
        <v>11.51</v>
      </c>
      <c r="E123">
        <v>0</v>
      </c>
      <c r="F123">
        <v>1</v>
      </c>
    </row>
    <row r="124" spans="1:6" x14ac:dyDescent="0.25">
      <c r="A124">
        <v>123</v>
      </c>
      <c r="B124">
        <v>123</v>
      </c>
      <c r="C124" s="25">
        <v>41373</v>
      </c>
      <c r="D124">
        <v>170</v>
      </c>
      <c r="E124">
        <v>0</v>
      </c>
      <c r="F124">
        <v>1</v>
      </c>
    </row>
    <row r="125" spans="1:6" x14ac:dyDescent="0.25">
      <c r="A125">
        <v>124</v>
      </c>
      <c r="B125">
        <v>124</v>
      </c>
      <c r="C125" s="25">
        <v>41373</v>
      </c>
      <c r="D125">
        <v>170</v>
      </c>
      <c r="E125">
        <v>0</v>
      </c>
      <c r="F125">
        <v>1</v>
      </c>
    </row>
    <row r="126" spans="1:6" x14ac:dyDescent="0.25">
      <c r="A126">
        <v>125</v>
      </c>
      <c r="B126">
        <v>125</v>
      </c>
      <c r="C126" s="25">
        <v>41373</v>
      </c>
      <c r="D126">
        <v>170</v>
      </c>
      <c r="E126">
        <v>0</v>
      </c>
      <c r="F126">
        <v>1</v>
      </c>
    </row>
    <row r="127" spans="1:6" x14ac:dyDescent="0.25">
      <c r="A127">
        <v>126</v>
      </c>
      <c r="B127">
        <v>126</v>
      </c>
      <c r="C127" s="25">
        <v>41373</v>
      </c>
      <c r="D127">
        <v>170</v>
      </c>
      <c r="E127">
        <v>0</v>
      </c>
      <c r="F127">
        <v>1</v>
      </c>
    </row>
    <row r="128" spans="1:6" x14ac:dyDescent="0.25">
      <c r="A128">
        <v>127</v>
      </c>
      <c r="B128">
        <v>127</v>
      </c>
      <c r="C128" s="25">
        <v>41373</v>
      </c>
      <c r="D128">
        <v>41.6</v>
      </c>
      <c r="E128">
        <v>0</v>
      </c>
      <c r="F128">
        <v>1</v>
      </c>
    </row>
    <row r="129" spans="1:6" x14ac:dyDescent="0.25">
      <c r="A129">
        <v>128</v>
      </c>
      <c r="B129">
        <v>128</v>
      </c>
      <c r="C129" s="25">
        <v>41373</v>
      </c>
      <c r="D129">
        <v>15.4</v>
      </c>
      <c r="E129">
        <v>0</v>
      </c>
      <c r="F129">
        <v>1</v>
      </c>
    </row>
    <row r="130" spans="1:6" x14ac:dyDescent="0.25">
      <c r="A130">
        <v>129</v>
      </c>
      <c r="B130">
        <v>129</v>
      </c>
      <c r="C130" s="25">
        <v>41373</v>
      </c>
      <c r="D130">
        <v>170</v>
      </c>
      <c r="E130">
        <v>0</v>
      </c>
      <c r="F130">
        <v>1</v>
      </c>
    </row>
    <row r="131" spans="1:6" x14ac:dyDescent="0.25">
      <c r="A131">
        <v>130</v>
      </c>
      <c r="B131">
        <v>130</v>
      </c>
      <c r="C131" s="25">
        <v>41373</v>
      </c>
      <c r="D131">
        <v>41.6</v>
      </c>
      <c r="E131">
        <v>0</v>
      </c>
      <c r="F131">
        <v>1</v>
      </c>
    </row>
    <row r="132" spans="1:6" x14ac:dyDescent="0.25">
      <c r="A132">
        <v>131</v>
      </c>
      <c r="B132">
        <v>131</v>
      </c>
      <c r="C132" s="25">
        <v>41373</v>
      </c>
      <c r="D132">
        <v>41.6</v>
      </c>
      <c r="E132">
        <v>0</v>
      </c>
      <c r="F132">
        <v>1</v>
      </c>
    </row>
    <row r="133" spans="1:6" x14ac:dyDescent="0.25">
      <c r="A133">
        <v>132</v>
      </c>
      <c r="B133">
        <v>132</v>
      </c>
      <c r="C133" s="25">
        <v>41373</v>
      </c>
      <c r="D133">
        <v>11</v>
      </c>
      <c r="E133">
        <v>0</v>
      </c>
      <c r="F133">
        <v>1</v>
      </c>
    </row>
    <row r="134" spans="1:6" x14ac:dyDescent="0.25">
      <c r="A134">
        <v>133</v>
      </c>
      <c r="B134">
        <v>133</v>
      </c>
      <c r="C134" s="25">
        <v>41373</v>
      </c>
      <c r="D134">
        <v>170</v>
      </c>
      <c r="E134">
        <v>0</v>
      </c>
      <c r="F134">
        <v>1</v>
      </c>
    </row>
    <row r="135" spans="1:6" x14ac:dyDescent="0.25">
      <c r="A135">
        <v>134</v>
      </c>
      <c r="B135">
        <v>134</v>
      </c>
      <c r="C135" s="25">
        <v>41373</v>
      </c>
      <c r="D135">
        <v>41.6</v>
      </c>
      <c r="E135">
        <v>0</v>
      </c>
      <c r="F135">
        <v>1</v>
      </c>
    </row>
    <row r="136" spans="1:6" x14ac:dyDescent="0.25">
      <c r="A136">
        <v>135</v>
      </c>
      <c r="B136">
        <v>135</v>
      </c>
      <c r="C136" s="25">
        <v>41373</v>
      </c>
      <c r="D136">
        <v>85.5</v>
      </c>
      <c r="E136">
        <v>0</v>
      </c>
      <c r="F136">
        <v>1</v>
      </c>
    </row>
    <row r="137" spans="1:6" x14ac:dyDescent="0.25">
      <c r="A137">
        <v>136</v>
      </c>
      <c r="B137">
        <v>136</v>
      </c>
      <c r="C137" s="25">
        <v>41373</v>
      </c>
      <c r="D137">
        <v>170</v>
      </c>
      <c r="E137">
        <v>0</v>
      </c>
      <c r="F137">
        <v>1</v>
      </c>
    </row>
    <row r="138" spans="1:6" x14ac:dyDescent="0.25">
      <c r="A138">
        <v>137</v>
      </c>
      <c r="B138">
        <v>137</v>
      </c>
      <c r="C138" s="25">
        <v>41373</v>
      </c>
      <c r="D138">
        <v>170</v>
      </c>
      <c r="E138">
        <v>0</v>
      </c>
      <c r="F138">
        <v>1</v>
      </c>
    </row>
    <row r="139" spans="1:6" x14ac:dyDescent="0.25">
      <c r="A139">
        <v>138</v>
      </c>
      <c r="B139">
        <v>138</v>
      </c>
      <c r="C139" s="25">
        <v>41373</v>
      </c>
      <c r="D139">
        <v>170</v>
      </c>
      <c r="E139">
        <v>0</v>
      </c>
      <c r="F139">
        <v>1</v>
      </c>
    </row>
    <row r="140" spans="1:6" x14ac:dyDescent="0.25">
      <c r="A140">
        <v>139</v>
      </c>
      <c r="B140">
        <v>139</v>
      </c>
      <c r="C140" s="25">
        <v>41373</v>
      </c>
      <c r="D140">
        <v>41.6</v>
      </c>
      <c r="E140">
        <v>0</v>
      </c>
      <c r="F140">
        <v>1</v>
      </c>
    </row>
    <row r="141" spans="1:6" x14ac:dyDescent="0.25">
      <c r="A141">
        <v>140</v>
      </c>
      <c r="B141">
        <v>140</v>
      </c>
      <c r="C141" s="25">
        <v>41373</v>
      </c>
      <c r="D141">
        <v>0</v>
      </c>
      <c r="E141">
        <v>0</v>
      </c>
      <c r="F141">
        <v>1</v>
      </c>
    </row>
    <row r="142" spans="1:6" x14ac:dyDescent="0.25">
      <c r="A142">
        <v>141</v>
      </c>
      <c r="B142">
        <v>141</v>
      </c>
      <c r="C142" s="25">
        <v>41373</v>
      </c>
      <c r="D142">
        <v>5</v>
      </c>
      <c r="E142">
        <v>0</v>
      </c>
      <c r="F142">
        <v>1</v>
      </c>
    </row>
    <row r="143" spans="1:6" x14ac:dyDescent="0.25">
      <c r="A143">
        <v>142</v>
      </c>
      <c r="B143">
        <v>142</v>
      </c>
      <c r="C143" s="25">
        <v>41373</v>
      </c>
      <c r="D143">
        <v>143</v>
      </c>
      <c r="E143">
        <v>0</v>
      </c>
      <c r="F143">
        <v>1</v>
      </c>
    </row>
    <row r="144" spans="1:6" x14ac:dyDescent="0.25">
      <c r="A144">
        <v>143</v>
      </c>
      <c r="B144">
        <v>143</v>
      </c>
      <c r="C144" s="25">
        <v>41373</v>
      </c>
      <c r="D144">
        <v>121</v>
      </c>
      <c r="E144">
        <v>0</v>
      </c>
      <c r="F144">
        <v>1</v>
      </c>
    </row>
    <row r="145" spans="1:6" x14ac:dyDescent="0.25">
      <c r="A145">
        <v>144</v>
      </c>
      <c r="B145">
        <v>144</v>
      </c>
      <c r="C145" s="25">
        <v>41373</v>
      </c>
      <c r="D145">
        <v>121</v>
      </c>
      <c r="E145">
        <v>0</v>
      </c>
      <c r="F145">
        <v>1</v>
      </c>
    </row>
    <row r="146" spans="1:6" x14ac:dyDescent="0.25">
      <c r="A146">
        <v>145</v>
      </c>
      <c r="B146">
        <v>145</v>
      </c>
      <c r="C146" s="25">
        <v>41373</v>
      </c>
      <c r="D146">
        <v>143</v>
      </c>
      <c r="E146">
        <v>0</v>
      </c>
      <c r="F146">
        <v>1</v>
      </c>
    </row>
    <row r="147" spans="1:6" x14ac:dyDescent="0.25">
      <c r="A147">
        <v>146</v>
      </c>
      <c r="B147">
        <v>146</v>
      </c>
      <c r="C147" s="25">
        <v>41373</v>
      </c>
      <c r="D147">
        <v>143</v>
      </c>
      <c r="E147">
        <v>0</v>
      </c>
      <c r="F147">
        <v>1</v>
      </c>
    </row>
    <row r="148" spans="1:6" x14ac:dyDescent="0.25">
      <c r="A148">
        <v>147</v>
      </c>
      <c r="B148">
        <v>147</v>
      </c>
      <c r="C148" s="25">
        <v>41373</v>
      </c>
      <c r="D148">
        <v>143</v>
      </c>
      <c r="E148">
        <v>0</v>
      </c>
      <c r="F148">
        <v>1</v>
      </c>
    </row>
    <row r="149" spans="1:6" x14ac:dyDescent="0.25">
      <c r="A149">
        <v>148</v>
      </c>
      <c r="B149">
        <v>148</v>
      </c>
      <c r="C149" s="25">
        <v>41373</v>
      </c>
      <c r="D149">
        <v>143</v>
      </c>
      <c r="E149">
        <v>0</v>
      </c>
      <c r="F149">
        <v>1</v>
      </c>
    </row>
    <row r="150" spans="1:6" x14ac:dyDescent="0.25">
      <c r="A150">
        <v>149</v>
      </c>
      <c r="B150">
        <v>149</v>
      </c>
      <c r="C150" s="25">
        <v>41373</v>
      </c>
      <c r="D150">
        <v>143</v>
      </c>
      <c r="E150">
        <v>0</v>
      </c>
      <c r="F150">
        <v>1</v>
      </c>
    </row>
    <row r="151" spans="1:6" x14ac:dyDescent="0.25">
      <c r="A151">
        <v>150</v>
      </c>
      <c r="B151">
        <v>150</v>
      </c>
      <c r="C151" s="25">
        <v>41373</v>
      </c>
      <c r="D151">
        <v>143</v>
      </c>
      <c r="E151">
        <v>0</v>
      </c>
      <c r="F151">
        <v>1</v>
      </c>
    </row>
    <row r="152" spans="1:6" x14ac:dyDescent="0.25">
      <c r="A152">
        <v>151</v>
      </c>
      <c r="B152">
        <v>151</v>
      </c>
      <c r="C152" s="25">
        <v>41373</v>
      </c>
      <c r="D152">
        <v>81.61</v>
      </c>
      <c r="E152">
        <v>0</v>
      </c>
      <c r="F152">
        <v>1</v>
      </c>
    </row>
    <row r="153" spans="1:6" x14ac:dyDescent="0.25">
      <c r="A153">
        <v>152</v>
      </c>
      <c r="B153">
        <v>152</v>
      </c>
      <c r="C153" s="25">
        <v>41373</v>
      </c>
      <c r="D153">
        <v>32.4</v>
      </c>
      <c r="E153">
        <v>0</v>
      </c>
      <c r="F153">
        <v>1</v>
      </c>
    </row>
    <row r="154" spans="1:6" x14ac:dyDescent="0.25">
      <c r="A154">
        <v>153</v>
      </c>
      <c r="B154">
        <v>153</v>
      </c>
      <c r="C154" s="25">
        <v>41373</v>
      </c>
      <c r="D154">
        <v>437.02</v>
      </c>
      <c r="E154">
        <v>0</v>
      </c>
      <c r="F154">
        <v>1</v>
      </c>
    </row>
    <row r="155" spans="1:6" x14ac:dyDescent="0.25">
      <c r="A155">
        <v>154</v>
      </c>
      <c r="B155">
        <v>154</v>
      </c>
      <c r="C155" s="25">
        <v>41373</v>
      </c>
      <c r="D155">
        <v>120.07</v>
      </c>
      <c r="E155">
        <v>0</v>
      </c>
      <c r="F155">
        <v>1</v>
      </c>
    </row>
    <row r="156" spans="1:6" x14ac:dyDescent="0.25">
      <c r="A156">
        <v>155</v>
      </c>
      <c r="B156">
        <v>155</v>
      </c>
      <c r="C156" s="25">
        <v>41373</v>
      </c>
      <c r="D156">
        <v>135.80000000000001</v>
      </c>
      <c r="E156">
        <v>0</v>
      </c>
      <c r="F156">
        <v>1</v>
      </c>
    </row>
    <row r="157" spans="1:6" x14ac:dyDescent="0.25">
      <c r="A157">
        <v>156</v>
      </c>
      <c r="B157">
        <v>156</v>
      </c>
      <c r="C157" s="25">
        <v>41373</v>
      </c>
      <c r="D157">
        <v>120.3</v>
      </c>
      <c r="E157">
        <v>0</v>
      </c>
      <c r="F157">
        <v>1</v>
      </c>
    </row>
    <row r="158" spans="1:6" x14ac:dyDescent="0.25">
      <c r="A158">
        <v>157</v>
      </c>
      <c r="B158">
        <v>157</v>
      </c>
      <c r="C158" s="25">
        <v>41373</v>
      </c>
      <c r="D158">
        <v>24.54</v>
      </c>
      <c r="E158">
        <v>0</v>
      </c>
      <c r="F158">
        <v>1</v>
      </c>
    </row>
    <row r="159" spans="1:6" x14ac:dyDescent="0.25">
      <c r="A159">
        <v>158</v>
      </c>
      <c r="B159">
        <v>158</v>
      </c>
      <c r="C159" s="25">
        <v>41373</v>
      </c>
      <c r="D159">
        <v>368.51</v>
      </c>
      <c r="E159">
        <v>0</v>
      </c>
      <c r="F159">
        <v>1</v>
      </c>
    </row>
    <row r="160" spans="1:6" x14ac:dyDescent="0.25">
      <c r="A160">
        <v>159</v>
      </c>
      <c r="B160">
        <v>159</v>
      </c>
      <c r="C160" s="25">
        <v>41373</v>
      </c>
      <c r="D160">
        <v>42.56</v>
      </c>
      <c r="E160">
        <v>0</v>
      </c>
      <c r="F160">
        <v>1</v>
      </c>
    </row>
    <row r="161" spans="1:6" x14ac:dyDescent="0.25">
      <c r="A161">
        <v>160</v>
      </c>
      <c r="B161">
        <v>160</v>
      </c>
      <c r="C161" s="25">
        <v>41373</v>
      </c>
      <c r="D161">
        <v>161.24</v>
      </c>
      <c r="E161">
        <v>0</v>
      </c>
      <c r="F161">
        <v>1</v>
      </c>
    </row>
    <row r="162" spans="1:6" x14ac:dyDescent="0.25">
      <c r="A162">
        <v>161</v>
      </c>
      <c r="B162">
        <v>161</v>
      </c>
      <c r="C162" s="25">
        <v>41373</v>
      </c>
      <c r="D162">
        <v>126.84</v>
      </c>
      <c r="E162">
        <v>0</v>
      </c>
      <c r="F162">
        <v>1</v>
      </c>
    </row>
    <row r="163" spans="1:6" x14ac:dyDescent="0.25">
      <c r="A163">
        <v>162</v>
      </c>
      <c r="B163">
        <v>162</v>
      </c>
      <c r="C163" s="25">
        <v>41373</v>
      </c>
      <c r="D163">
        <v>29.9</v>
      </c>
      <c r="E163">
        <v>0</v>
      </c>
      <c r="F163">
        <v>1</v>
      </c>
    </row>
    <row r="164" spans="1:6" x14ac:dyDescent="0.25">
      <c r="A164">
        <v>163</v>
      </c>
      <c r="B164">
        <v>163</v>
      </c>
      <c r="C164" s="25">
        <v>41373</v>
      </c>
      <c r="D164">
        <v>117.64</v>
      </c>
      <c r="E164">
        <v>0</v>
      </c>
      <c r="F164">
        <v>1</v>
      </c>
    </row>
    <row r="165" spans="1:6" x14ac:dyDescent="0.25">
      <c r="A165">
        <v>164</v>
      </c>
      <c r="B165">
        <v>164</v>
      </c>
      <c r="C165" s="25">
        <v>41373</v>
      </c>
      <c r="D165">
        <v>16.18</v>
      </c>
      <c r="E165">
        <v>0</v>
      </c>
      <c r="F165">
        <v>1</v>
      </c>
    </row>
    <row r="166" spans="1:6" x14ac:dyDescent="0.25">
      <c r="A166">
        <v>165</v>
      </c>
      <c r="B166">
        <v>165</v>
      </c>
      <c r="C166" s="25">
        <v>41373</v>
      </c>
      <c r="D166">
        <v>555.80999999999995</v>
      </c>
      <c r="E166">
        <v>0</v>
      </c>
      <c r="F166">
        <v>1</v>
      </c>
    </row>
    <row r="167" spans="1:6" x14ac:dyDescent="0.25">
      <c r="A167">
        <v>166</v>
      </c>
      <c r="B167">
        <v>166</v>
      </c>
      <c r="C167" s="25">
        <v>41373</v>
      </c>
      <c r="D167">
        <v>111.91</v>
      </c>
      <c r="E167">
        <v>0</v>
      </c>
      <c r="F167">
        <v>1</v>
      </c>
    </row>
    <row r="168" spans="1:6" x14ac:dyDescent="0.25">
      <c r="A168">
        <v>167</v>
      </c>
      <c r="B168">
        <v>167</v>
      </c>
      <c r="C168" s="25">
        <v>41373</v>
      </c>
      <c r="D168">
        <v>28.85</v>
      </c>
      <c r="E168">
        <v>0</v>
      </c>
      <c r="F168">
        <v>1</v>
      </c>
    </row>
    <row r="169" spans="1:6" x14ac:dyDescent="0.25">
      <c r="A169">
        <v>168</v>
      </c>
      <c r="B169">
        <v>168</v>
      </c>
      <c r="C169" s="25">
        <v>41373</v>
      </c>
      <c r="D169">
        <v>120.75</v>
      </c>
      <c r="E169">
        <v>0</v>
      </c>
      <c r="F169">
        <v>1</v>
      </c>
    </row>
    <row r="170" spans="1:6" x14ac:dyDescent="0.25">
      <c r="A170">
        <v>169</v>
      </c>
      <c r="B170">
        <v>169</v>
      </c>
      <c r="C170" s="25">
        <v>41373</v>
      </c>
      <c r="D170">
        <v>33.659999999999997</v>
      </c>
      <c r="E170">
        <v>0</v>
      </c>
      <c r="F170">
        <v>1</v>
      </c>
    </row>
    <row r="171" spans="1:6" x14ac:dyDescent="0.25">
      <c r="A171">
        <v>170</v>
      </c>
      <c r="B171">
        <v>170</v>
      </c>
      <c r="C171" s="25">
        <v>41373</v>
      </c>
      <c r="D171">
        <v>145.05000000000001</v>
      </c>
      <c r="E171">
        <v>0</v>
      </c>
      <c r="F171">
        <v>1</v>
      </c>
    </row>
    <row r="172" spans="1:6" x14ac:dyDescent="0.25">
      <c r="A172">
        <v>171</v>
      </c>
      <c r="B172">
        <v>171</v>
      </c>
      <c r="C172" s="25">
        <v>41373</v>
      </c>
      <c r="D172">
        <v>39.97</v>
      </c>
      <c r="E172">
        <v>0</v>
      </c>
      <c r="F172">
        <v>1</v>
      </c>
    </row>
    <row r="173" spans="1:6" x14ac:dyDescent="0.25">
      <c r="A173">
        <v>172</v>
      </c>
      <c r="B173">
        <v>172</v>
      </c>
      <c r="C173" s="25">
        <v>41373</v>
      </c>
      <c r="D173">
        <v>53.02</v>
      </c>
      <c r="E173">
        <v>0</v>
      </c>
      <c r="F173">
        <v>1</v>
      </c>
    </row>
    <row r="174" spans="1:6" x14ac:dyDescent="0.25">
      <c r="A174">
        <v>173</v>
      </c>
      <c r="B174">
        <v>173</v>
      </c>
      <c r="C174" s="25">
        <v>41373</v>
      </c>
      <c r="D174">
        <v>15</v>
      </c>
      <c r="E174">
        <v>0</v>
      </c>
      <c r="F174">
        <v>1</v>
      </c>
    </row>
    <row r="175" spans="1:6" x14ac:dyDescent="0.25">
      <c r="A175">
        <v>174</v>
      </c>
      <c r="B175">
        <v>174</v>
      </c>
      <c r="C175" s="25">
        <v>41373</v>
      </c>
      <c r="D175">
        <v>59.43</v>
      </c>
      <c r="E175">
        <v>0</v>
      </c>
      <c r="F175">
        <v>1</v>
      </c>
    </row>
    <row r="176" spans="1:6" x14ac:dyDescent="0.25">
      <c r="A176">
        <v>175</v>
      </c>
      <c r="B176">
        <v>175</v>
      </c>
      <c r="C176" s="25">
        <v>41373</v>
      </c>
      <c r="D176">
        <v>182.6</v>
      </c>
      <c r="E176">
        <v>0</v>
      </c>
      <c r="F176">
        <v>1</v>
      </c>
    </row>
    <row r="177" spans="1:6" x14ac:dyDescent="0.25">
      <c r="A177">
        <v>176</v>
      </c>
      <c r="B177">
        <v>176</v>
      </c>
      <c r="C177" s="25">
        <v>41373</v>
      </c>
      <c r="D177">
        <v>46.74</v>
      </c>
      <c r="E177">
        <v>0</v>
      </c>
      <c r="F177">
        <v>1</v>
      </c>
    </row>
    <row r="178" spans="1:6" x14ac:dyDescent="0.25">
      <c r="A178">
        <v>177</v>
      </c>
      <c r="B178">
        <v>177</v>
      </c>
      <c r="C178" s="25">
        <v>41373</v>
      </c>
      <c r="D178">
        <v>333.56</v>
      </c>
      <c r="E178">
        <v>0</v>
      </c>
      <c r="F178">
        <v>1</v>
      </c>
    </row>
    <row r="179" spans="1:6" x14ac:dyDescent="0.25">
      <c r="A179">
        <v>178</v>
      </c>
      <c r="B179">
        <v>178</v>
      </c>
      <c r="C179" s="25">
        <v>41373</v>
      </c>
      <c r="D179">
        <v>87.84</v>
      </c>
      <c r="E179">
        <v>0</v>
      </c>
      <c r="F179">
        <v>1</v>
      </c>
    </row>
    <row r="180" spans="1:6" x14ac:dyDescent="0.25">
      <c r="A180">
        <v>179</v>
      </c>
      <c r="B180">
        <v>179</v>
      </c>
      <c r="C180" s="25">
        <v>41373</v>
      </c>
      <c r="D180">
        <v>466.4</v>
      </c>
      <c r="E180">
        <v>0</v>
      </c>
      <c r="F180">
        <v>1</v>
      </c>
    </row>
    <row r="181" spans="1:6" x14ac:dyDescent="0.25">
      <c r="A181">
        <v>180</v>
      </c>
      <c r="B181">
        <v>180</v>
      </c>
      <c r="C181" s="25">
        <v>41373</v>
      </c>
      <c r="D181">
        <v>49.58</v>
      </c>
      <c r="E181">
        <v>0</v>
      </c>
      <c r="F181">
        <v>1</v>
      </c>
    </row>
    <row r="182" spans="1:6" x14ac:dyDescent="0.25">
      <c r="A182">
        <v>181</v>
      </c>
      <c r="B182">
        <v>181</v>
      </c>
      <c r="C182" s="25">
        <v>41373</v>
      </c>
      <c r="D182">
        <v>63.27</v>
      </c>
      <c r="E182">
        <v>0</v>
      </c>
      <c r="F182">
        <v>1</v>
      </c>
    </row>
    <row r="183" spans="1:6" x14ac:dyDescent="0.25">
      <c r="A183">
        <v>182</v>
      </c>
      <c r="B183">
        <v>182</v>
      </c>
      <c r="C183" s="25">
        <v>41373</v>
      </c>
      <c r="D183">
        <v>20.59</v>
      </c>
      <c r="E183">
        <v>0</v>
      </c>
      <c r="F183">
        <v>1</v>
      </c>
    </row>
    <row r="184" spans="1:6" x14ac:dyDescent="0.25">
      <c r="A184">
        <v>183</v>
      </c>
      <c r="B184">
        <v>183</v>
      </c>
      <c r="C184" s="25">
        <v>41373</v>
      </c>
      <c r="D184">
        <v>103.72</v>
      </c>
      <c r="E184">
        <v>0</v>
      </c>
      <c r="F184">
        <v>1</v>
      </c>
    </row>
    <row r="185" spans="1:6" x14ac:dyDescent="0.25">
      <c r="A185">
        <v>184</v>
      </c>
      <c r="B185">
        <v>184</v>
      </c>
      <c r="C185" s="25">
        <v>41373</v>
      </c>
      <c r="D185">
        <v>973.58</v>
      </c>
      <c r="E185">
        <v>0</v>
      </c>
      <c r="F185">
        <v>1</v>
      </c>
    </row>
    <row r="186" spans="1:6" x14ac:dyDescent="0.25">
      <c r="A186">
        <v>185</v>
      </c>
      <c r="B186">
        <v>185</v>
      </c>
      <c r="C186" s="25">
        <v>41373</v>
      </c>
      <c r="D186">
        <v>53.18</v>
      </c>
      <c r="E186">
        <v>0</v>
      </c>
      <c r="F186">
        <v>1</v>
      </c>
    </row>
    <row r="187" spans="1:6" x14ac:dyDescent="0.25">
      <c r="A187">
        <v>186</v>
      </c>
      <c r="B187">
        <v>186</v>
      </c>
      <c r="C187" s="25">
        <v>41373</v>
      </c>
      <c r="D187">
        <v>16.82</v>
      </c>
      <c r="E187">
        <v>0</v>
      </c>
      <c r="F187">
        <v>1</v>
      </c>
    </row>
    <row r="188" spans="1:6" x14ac:dyDescent="0.25">
      <c r="A188">
        <v>187</v>
      </c>
      <c r="B188">
        <v>187</v>
      </c>
      <c r="C188" s="25">
        <v>41373</v>
      </c>
      <c r="D188">
        <v>0</v>
      </c>
      <c r="E188">
        <v>0</v>
      </c>
      <c r="F188">
        <v>1</v>
      </c>
    </row>
    <row r="189" spans="1:6" x14ac:dyDescent="0.25">
      <c r="A189">
        <v>188</v>
      </c>
      <c r="B189">
        <v>188</v>
      </c>
      <c r="C189" s="25">
        <v>41373</v>
      </c>
      <c r="D189">
        <v>980.12</v>
      </c>
      <c r="E189">
        <v>0</v>
      </c>
      <c r="F189">
        <v>1</v>
      </c>
    </row>
    <row r="190" spans="1:6" x14ac:dyDescent="0.25">
      <c r="A190">
        <v>189</v>
      </c>
      <c r="B190">
        <v>189</v>
      </c>
      <c r="C190" s="25">
        <v>41373</v>
      </c>
      <c r="D190">
        <v>51.59</v>
      </c>
      <c r="E190">
        <v>0</v>
      </c>
      <c r="F190">
        <v>1</v>
      </c>
    </row>
    <row r="191" spans="1:6" x14ac:dyDescent="0.25">
      <c r="A191">
        <v>190</v>
      </c>
      <c r="B191">
        <v>190</v>
      </c>
      <c r="C191" s="25">
        <v>41373</v>
      </c>
      <c r="D191">
        <v>325.26</v>
      </c>
      <c r="E191">
        <v>0</v>
      </c>
      <c r="F191">
        <v>1</v>
      </c>
    </row>
    <row r="192" spans="1:6" x14ac:dyDescent="0.25">
      <c r="A192">
        <v>191</v>
      </c>
      <c r="B192">
        <v>191</v>
      </c>
      <c r="C192" s="25">
        <v>41373</v>
      </c>
      <c r="D192">
        <v>13.57</v>
      </c>
      <c r="E192">
        <v>0</v>
      </c>
      <c r="F192">
        <v>1</v>
      </c>
    </row>
    <row r="193" spans="1:6" x14ac:dyDescent="0.25">
      <c r="A193">
        <v>192</v>
      </c>
      <c r="B193">
        <v>192</v>
      </c>
      <c r="C193" s="25">
        <v>41373</v>
      </c>
      <c r="D193">
        <v>8.52</v>
      </c>
      <c r="E193">
        <v>0</v>
      </c>
      <c r="F193">
        <v>1</v>
      </c>
    </row>
    <row r="194" spans="1:6" x14ac:dyDescent="0.25">
      <c r="A194">
        <v>193</v>
      </c>
      <c r="B194">
        <v>193</v>
      </c>
      <c r="C194" s="25">
        <v>41373</v>
      </c>
      <c r="D194">
        <v>0</v>
      </c>
      <c r="E194">
        <v>0</v>
      </c>
      <c r="F194">
        <v>1</v>
      </c>
    </row>
    <row r="195" spans="1:6" x14ac:dyDescent="0.25">
      <c r="A195">
        <v>194</v>
      </c>
      <c r="B195">
        <v>194</v>
      </c>
      <c r="C195" s="25">
        <v>41373</v>
      </c>
      <c r="D195">
        <v>138.80000000000001</v>
      </c>
      <c r="E195">
        <v>0</v>
      </c>
      <c r="F195">
        <v>1</v>
      </c>
    </row>
    <row r="196" spans="1:6" x14ac:dyDescent="0.25">
      <c r="A196">
        <v>195</v>
      </c>
      <c r="B196">
        <v>195</v>
      </c>
      <c r="C196" s="25">
        <v>41373</v>
      </c>
      <c r="D196">
        <v>177.41</v>
      </c>
      <c r="E196">
        <v>0</v>
      </c>
      <c r="F196">
        <v>1</v>
      </c>
    </row>
    <row r="197" spans="1:6" x14ac:dyDescent="0.25">
      <c r="A197">
        <v>196</v>
      </c>
      <c r="B197">
        <v>196</v>
      </c>
      <c r="C197" s="25">
        <v>41373</v>
      </c>
      <c r="D197">
        <v>21.58</v>
      </c>
      <c r="E197">
        <v>0</v>
      </c>
      <c r="F197">
        <v>1</v>
      </c>
    </row>
    <row r="198" spans="1:6" x14ac:dyDescent="0.25">
      <c r="A198">
        <v>197</v>
      </c>
      <c r="B198">
        <v>197</v>
      </c>
      <c r="C198" s="25">
        <v>41373</v>
      </c>
      <c r="D198">
        <v>1131.5</v>
      </c>
      <c r="E198">
        <v>0</v>
      </c>
      <c r="F198">
        <v>1</v>
      </c>
    </row>
    <row r="199" spans="1:6" x14ac:dyDescent="0.25">
      <c r="A199">
        <v>198</v>
      </c>
      <c r="B199">
        <v>198</v>
      </c>
      <c r="C199" s="25">
        <v>41373</v>
      </c>
      <c r="D199">
        <v>228.74</v>
      </c>
      <c r="E199">
        <v>0</v>
      </c>
      <c r="F199">
        <v>1</v>
      </c>
    </row>
    <row r="200" spans="1:6" x14ac:dyDescent="0.25">
      <c r="A200">
        <v>199</v>
      </c>
      <c r="B200">
        <v>199</v>
      </c>
      <c r="C200" s="25">
        <v>41373</v>
      </c>
      <c r="D200">
        <v>61.63</v>
      </c>
      <c r="E200">
        <v>0</v>
      </c>
      <c r="F200">
        <v>1</v>
      </c>
    </row>
    <row r="201" spans="1:6" x14ac:dyDescent="0.25">
      <c r="A201">
        <v>200</v>
      </c>
      <c r="B201">
        <v>200</v>
      </c>
      <c r="C201" s="25">
        <v>41373</v>
      </c>
      <c r="D201">
        <v>179.37</v>
      </c>
      <c r="E201">
        <v>0</v>
      </c>
      <c r="F201">
        <v>1</v>
      </c>
    </row>
    <row r="202" spans="1:6" x14ac:dyDescent="0.25">
      <c r="A202">
        <v>201</v>
      </c>
      <c r="B202">
        <v>201</v>
      </c>
      <c r="C202" s="25">
        <v>41373</v>
      </c>
      <c r="D202">
        <v>400.23</v>
      </c>
      <c r="E202">
        <v>0</v>
      </c>
      <c r="F202">
        <v>1</v>
      </c>
    </row>
    <row r="203" spans="1:6" x14ac:dyDescent="0.25">
      <c r="A203">
        <v>202</v>
      </c>
      <c r="B203">
        <v>202</v>
      </c>
      <c r="C203" s="25">
        <v>41373</v>
      </c>
      <c r="D203">
        <v>192.24</v>
      </c>
      <c r="E203">
        <v>0</v>
      </c>
      <c r="F203">
        <v>1</v>
      </c>
    </row>
    <row r="204" spans="1:6" x14ac:dyDescent="0.25">
      <c r="A204">
        <v>203</v>
      </c>
      <c r="B204">
        <v>203</v>
      </c>
      <c r="C204" s="25">
        <v>41373</v>
      </c>
      <c r="D204">
        <v>39.1</v>
      </c>
      <c r="E204">
        <v>0</v>
      </c>
      <c r="F204">
        <v>1</v>
      </c>
    </row>
    <row r="205" spans="1:6" x14ac:dyDescent="0.25">
      <c r="A205">
        <v>204</v>
      </c>
      <c r="B205">
        <v>204</v>
      </c>
      <c r="C205" s="25">
        <v>41373</v>
      </c>
      <c r="D205">
        <v>21.81</v>
      </c>
      <c r="E205">
        <v>0</v>
      </c>
      <c r="F205">
        <v>1</v>
      </c>
    </row>
    <row r="206" spans="1:6" x14ac:dyDescent="0.25">
      <c r="A206">
        <v>205</v>
      </c>
      <c r="B206">
        <v>205</v>
      </c>
      <c r="C206" s="25">
        <v>41373</v>
      </c>
      <c r="D206">
        <v>516.86</v>
      </c>
      <c r="E206">
        <v>0</v>
      </c>
      <c r="F206">
        <v>1</v>
      </c>
    </row>
    <row r="207" spans="1:6" x14ac:dyDescent="0.25">
      <c r="A207">
        <v>206</v>
      </c>
      <c r="B207">
        <v>206</v>
      </c>
      <c r="C207" s="25">
        <v>41373</v>
      </c>
      <c r="D207">
        <v>102.17</v>
      </c>
      <c r="E207">
        <v>0</v>
      </c>
      <c r="F207">
        <v>1</v>
      </c>
    </row>
    <row r="208" spans="1:6" x14ac:dyDescent="0.25">
      <c r="A208">
        <v>207</v>
      </c>
      <c r="B208">
        <v>207</v>
      </c>
      <c r="C208" s="25">
        <v>41373</v>
      </c>
      <c r="D208">
        <v>54.95</v>
      </c>
      <c r="E208">
        <v>0</v>
      </c>
      <c r="F208">
        <v>1</v>
      </c>
    </row>
    <row r="209" spans="1:6" x14ac:dyDescent="0.25">
      <c r="A209">
        <v>208</v>
      </c>
      <c r="B209">
        <v>208</v>
      </c>
      <c r="C209" s="25">
        <v>41373</v>
      </c>
      <c r="D209">
        <v>897.36</v>
      </c>
      <c r="E209">
        <v>0</v>
      </c>
      <c r="F209">
        <v>1</v>
      </c>
    </row>
    <row r="210" spans="1:6" x14ac:dyDescent="0.25">
      <c r="A210">
        <v>209</v>
      </c>
      <c r="B210">
        <v>209</v>
      </c>
      <c r="C210" s="25">
        <v>41373</v>
      </c>
      <c r="D210">
        <v>36.25</v>
      </c>
      <c r="E210">
        <v>0</v>
      </c>
      <c r="F210">
        <v>1</v>
      </c>
    </row>
    <row r="211" spans="1:6" x14ac:dyDescent="0.25">
      <c r="A211">
        <v>210</v>
      </c>
      <c r="B211">
        <v>210</v>
      </c>
      <c r="C211" s="25">
        <v>41373</v>
      </c>
      <c r="D211">
        <v>42.55</v>
      </c>
      <c r="E211">
        <v>0</v>
      </c>
      <c r="F211">
        <v>1</v>
      </c>
    </row>
    <row r="212" spans="1:6" x14ac:dyDescent="0.25">
      <c r="A212">
        <v>211</v>
      </c>
      <c r="B212">
        <v>211</v>
      </c>
      <c r="C212" s="25">
        <v>41373</v>
      </c>
      <c r="D212">
        <v>41.02</v>
      </c>
      <c r="E212">
        <v>0</v>
      </c>
      <c r="F212">
        <v>1</v>
      </c>
    </row>
    <row r="213" spans="1:6" x14ac:dyDescent="0.25">
      <c r="A213">
        <v>212</v>
      </c>
      <c r="B213">
        <v>212</v>
      </c>
      <c r="C213" s="25">
        <v>41373</v>
      </c>
      <c r="D213">
        <v>392.81</v>
      </c>
      <c r="E213">
        <v>0</v>
      </c>
      <c r="F213">
        <v>1</v>
      </c>
    </row>
    <row r="214" spans="1:6" x14ac:dyDescent="0.25">
      <c r="A214">
        <v>213</v>
      </c>
      <c r="B214">
        <v>213</v>
      </c>
      <c r="C214" s="25">
        <v>41373</v>
      </c>
      <c r="D214">
        <v>747.54</v>
      </c>
      <c r="E214">
        <v>0</v>
      </c>
      <c r="F214">
        <v>1</v>
      </c>
    </row>
    <row r="215" spans="1:6" x14ac:dyDescent="0.25">
      <c r="A215">
        <v>214</v>
      </c>
      <c r="B215">
        <v>214</v>
      </c>
      <c r="C215" s="25">
        <v>41373</v>
      </c>
      <c r="D215">
        <v>150.77000000000001</v>
      </c>
      <c r="E215">
        <v>0</v>
      </c>
      <c r="F215">
        <v>1</v>
      </c>
    </row>
    <row r="216" spans="1:6" x14ac:dyDescent="0.25">
      <c r="A216">
        <v>215</v>
      </c>
      <c r="B216">
        <v>215</v>
      </c>
      <c r="C216" s="25">
        <v>41373</v>
      </c>
      <c r="D216">
        <v>30.66</v>
      </c>
      <c r="E216">
        <v>0</v>
      </c>
      <c r="F216">
        <v>1</v>
      </c>
    </row>
    <row r="217" spans="1:6" x14ac:dyDescent="0.25">
      <c r="A217">
        <v>216</v>
      </c>
      <c r="B217">
        <v>216</v>
      </c>
      <c r="C217" s="25">
        <v>41373</v>
      </c>
      <c r="D217">
        <v>229.5</v>
      </c>
      <c r="E217">
        <v>0</v>
      </c>
      <c r="F217">
        <v>1</v>
      </c>
    </row>
    <row r="218" spans="1:6" x14ac:dyDescent="0.25">
      <c r="A218">
        <v>217</v>
      </c>
      <c r="B218">
        <v>217</v>
      </c>
      <c r="C218" s="25">
        <v>41373</v>
      </c>
      <c r="D218">
        <v>47.65</v>
      </c>
      <c r="E218">
        <v>0</v>
      </c>
      <c r="F218">
        <v>1</v>
      </c>
    </row>
    <row r="219" spans="1:6" x14ac:dyDescent="0.25">
      <c r="A219">
        <v>218</v>
      </c>
      <c r="B219">
        <v>218</v>
      </c>
      <c r="C219" s="25">
        <v>41373</v>
      </c>
      <c r="D219">
        <v>72.05</v>
      </c>
      <c r="E219">
        <v>0</v>
      </c>
      <c r="F219">
        <v>1</v>
      </c>
    </row>
    <row r="220" spans="1:6" x14ac:dyDescent="0.25">
      <c r="A220">
        <v>219</v>
      </c>
      <c r="B220">
        <v>219</v>
      </c>
      <c r="C220" s="25">
        <v>41373</v>
      </c>
      <c r="D220">
        <v>28.24</v>
      </c>
      <c r="E220">
        <v>0</v>
      </c>
      <c r="F220">
        <v>1</v>
      </c>
    </row>
    <row r="221" spans="1:6" x14ac:dyDescent="0.25">
      <c r="A221">
        <v>220</v>
      </c>
      <c r="B221">
        <v>220</v>
      </c>
      <c r="C221" s="25">
        <v>41373</v>
      </c>
      <c r="D221">
        <v>475.02</v>
      </c>
      <c r="E221">
        <v>0</v>
      </c>
      <c r="F221">
        <v>1</v>
      </c>
    </row>
    <row r="222" spans="1:6" x14ac:dyDescent="0.25">
      <c r="A222">
        <v>221</v>
      </c>
      <c r="B222">
        <v>221</v>
      </c>
      <c r="C222" s="25">
        <v>41373</v>
      </c>
      <c r="D222">
        <v>85.65</v>
      </c>
      <c r="E222">
        <v>0</v>
      </c>
      <c r="F222">
        <v>1</v>
      </c>
    </row>
    <row r="223" spans="1:6" x14ac:dyDescent="0.25">
      <c r="A223">
        <v>222</v>
      </c>
      <c r="B223">
        <v>222</v>
      </c>
      <c r="C223" s="25">
        <v>41373</v>
      </c>
      <c r="D223">
        <v>27.32</v>
      </c>
      <c r="E223">
        <v>0</v>
      </c>
      <c r="F223">
        <v>1</v>
      </c>
    </row>
    <row r="224" spans="1:6" x14ac:dyDescent="0.25">
      <c r="A224">
        <v>223</v>
      </c>
      <c r="B224">
        <v>223</v>
      </c>
      <c r="C224" s="25">
        <v>41373</v>
      </c>
      <c r="D224">
        <v>606.02</v>
      </c>
      <c r="E224">
        <v>0</v>
      </c>
      <c r="F224">
        <v>1</v>
      </c>
    </row>
    <row r="225" spans="1:6" x14ac:dyDescent="0.25">
      <c r="A225">
        <v>224</v>
      </c>
      <c r="B225">
        <v>224</v>
      </c>
      <c r="C225" s="25">
        <v>41373</v>
      </c>
      <c r="D225">
        <v>65.709999999999994</v>
      </c>
      <c r="E225">
        <v>0</v>
      </c>
      <c r="F225">
        <v>1</v>
      </c>
    </row>
    <row r="226" spans="1:6" x14ac:dyDescent="0.25">
      <c r="A226">
        <v>225</v>
      </c>
      <c r="B226">
        <v>225</v>
      </c>
      <c r="C226" s="25">
        <v>41373</v>
      </c>
      <c r="D226">
        <v>364.92</v>
      </c>
      <c r="E226">
        <v>0</v>
      </c>
      <c r="F226">
        <v>1</v>
      </c>
    </row>
    <row r="227" spans="1:6" x14ac:dyDescent="0.25">
      <c r="A227">
        <v>226</v>
      </c>
      <c r="B227">
        <v>226</v>
      </c>
      <c r="C227" s="25">
        <v>41373</v>
      </c>
      <c r="D227">
        <v>128.1</v>
      </c>
      <c r="E227">
        <v>0</v>
      </c>
      <c r="F227">
        <v>1</v>
      </c>
    </row>
    <row r="228" spans="1:6" x14ac:dyDescent="0.25">
      <c r="A228">
        <v>227</v>
      </c>
      <c r="B228">
        <v>227</v>
      </c>
      <c r="C228" s="25">
        <v>41373</v>
      </c>
      <c r="D228">
        <v>118.26</v>
      </c>
      <c r="E228">
        <v>0</v>
      </c>
      <c r="F228">
        <v>1</v>
      </c>
    </row>
    <row r="229" spans="1:6" x14ac:dyDescent="0.25">
      <c r="A229">
        <v>228</v>
      </c>
      <c r="B229">
        <v>228</v>
      </c>
      <c r="C229" s="25">
        <v>41373</v>
      </c>
      <c r="D229">
        <v>64.11</v>
      </c>
      <c r="E229">
        <v>0</v>
      </c>
      <c r="F229">
        <v>1</v>
      </c>
    </row>
    <row r="230" spans="1:6" x14ac:dyDescent="0.25">
      <c r="A230">
        <v>229</v>
      </c>
      <c r="B230">
        <v>229</v>
      </c>
      <c r="C230" s="25">
        <v>41373</v>
      </c>
      <c r="D230">
        <v>366.02</v>
      </c>
      <c r="E230">
        <v>0</v>
      </c>
      <c r="F230">
        <v>1</v>
      </c>
    </row>
    <row r="231" spans="1:6" x14ac:dyDescent="0.25">
      <c r="A231">
        <v>230</v>
      </c>
      <c r="B231">
        <v>230</v>
      </c>
      <c r="C231" s="25">
        <v>41373</v>
      </c>
      <c r="D231">
        <v>92.87</v>
      </c>
      <c r="E231">
        <v>0</v>
      </c>
      <c r="F231">
        <v>1</v>
      </c>
    </row>
    <row r="232" spans="1:6" x14ac:dyDescent="0.25">
      <c r="A232">
        <v>231</v>
      </c>
      <c r="B232">
        <v>231</v>
      </c>
      <c r="C232" s="25">
        <v>41373</v>
      </c>
      <c r="D232">
        <v>193.29</v>
      </c>
      <c r="E232">
        <v>0</v>
      </c>
      <c r="F232">
        <v>1</v>
      </c>
    </row>
    <row r="233" spans="1:6" x14ac:dyDescent="0.25">
      <c r="A233">
        <v>232</v>
      </c>
      <c r="B233">
        <v>232</v>
      </c>
      <c r="C233" s="25">
        <v>41373</v>
      </c>
      <c r="D233">
        <v>85.86</v>
      </c>
      <c r="E233">
        <v>0</v>
      </c>
      <c r="F233">
        <v>1</v>
      </c>
    </row>
    <row r="234" spans="1:6" x14ac:dyDescent="0.25">
      <c r="A234">
        <v>233</v>
      </c>
      <c r="B234">
        <v>233</v>
      </c>
      <c r="C234" s="25">
        <v>41373</v>
      </c>
      <c r="D234">
        <v>3665.14</v>
      </c>
      <c r="E234">
        <v>0</v>
      </c>
      <c r="F234">
        <v>1</v>
      </c>
    </row>
    <row r="235" spans="1:6" x14ac:dyDescent="0.25">
      <c r="A235">
        <v>234</v>
      </c>
      <c r="B235">
        <v>234</v>
      </c>
      <c r="C235" s="25">
        <v>41373</v>
      </c>
      <c r="D235">
        <v>79.319999999999993</v>
      </c>
      <c r="E235">
        <v>0</v>
      </c>
      <c r="F235">
        <v>1</v>
      </c>
    </row>
    <row r="236" spans="1:6" x14ac:dyDescent="0.25">
      <c r="A236">
        <v>235</v>
      </c>
      <c r="B236">
        <v>235</v>
      </c>
      <c r="C236" s="25">
        <v>41373</v>
      </c>
      <c r="D236">
        <v>109.89</v>
      </c>
      <c r="E236">
        <v>0</v>
      </c>
      <c r="F236">
        <v>1</v>
      </c>
    </row>
    <row r="237" spans="1:6" x14ac:dyDescent="0.25">
      <c r="A237">
        <v>236</v>
      </c>
      <c r="B237">
        <v>236</v>
      </c>
      <c r="C237" s="25">
        <v>41373</v>
      </c>
      <c r="D237">
        <v>63.13</v>
      </c>
      <c r="E237">
        <v>0</v>
      </c>
      <c r="F237">
        <v>1</v>
      </c>
    </row>
    <row r="238" spans="1:6" x14ac:dyDescent="0.25">
      <c r="A238">
        <v>237</v>
      </c>
      <c r="B238">
        <v>237</v>
      </c>
      <c r="C238" s="25">
        <v>41373</v>
      </c>
      <c r="D238">
        <v>38.380000000000003</v>
      </c>
      <c r="E238">
        <v>0</v>
      </c>
      <c r="F238">
        <v>1</v>
      </c>
    </row>
    <row r="239" spans="1:6" x14ac:dyDescent="0.25">
      <c r="A239">
        <v>238</v>
      </c>
      <c r="B239">
        <v>238</v>
      </c>
      <c r="C239" s="25">
        <v>41373</v>
      </c>
      <c r="D239">
        <v>463.39</v>
      </c>
      <c r="E239">
        <v>0</v>
      </c>
      <c r="F239">
        <v>1</v>
      </c>
    </row>
    <row r="240" spans="1:6" x14ac:dyDescent="0.25">
      <c r="A240">
        <v>239</v>
      </c>
      <c r="B240">
        <v>239</v>
      </c>
      <c r="C240" s="25">
        <v>41373</v>
      </c>
      <c r="D240">
        <v>50</v>
      </c>
      <c r="E240">
        <v>0</v>
      </c>
      <c r="F240">
        <v>1</v>
      </c>
    </row>
    <row r="241" spans="1:6" x14ac:dyDescent="0.25">
      <c r="A241">
        <v>240</v>
      </c>
      <c r="B241">
        <v>240</v>
      </c>
      <c r="C241" s="25">
        <v>41373</v>
      </c>
      <c r="D241">
        <v>5</v>
      </c>
      <c r="E241">
        <v>0</v>
      </c>
      <c r="F241">
        <v>1</v>
      </c>
    </row>
    <row r="242" spans="1:6" x14ac:dyDescent="0.25">
      <c r="A242">
        <v>241</v>
      </c>
      <c r="B242">
        <v>241</v>
      </c>
      <c r="C242" s="25">
        <v>41373</v>
      </c>
      <c r="D242">
        <v>49.1</v>
      </c>
      <c r="E242">
        <v>0</v>
      </c>
      <c r="F242">
        <v>1</v>
      </c>
    </row>
    <row r="243" spans="1:6" x14ac:dyDescent="0.25">
      <c r="A243">
        <v>242</v>
      </c>
      <c r="B243">
        <v>242</v>
      </c>
      <c r="C243" s="25">
        <v>41373</v>
      </c>
      <c r="D243">
        <v>10.7</v>
      </c>
      <c r="E243">
        <v>0</v>
      </c>
      <c r="F243">
        <v>1</v>
      </c>
    </row>
    <row r="244" spans="1:6" x14ac:dyDescent="0.25">
      <c r="A244">
        <v>243</v>
      </c>
      <c r="B244">
        <v>243</v>
      </c>
      <c r="C244" s="25">
        <v>41373</v>
      </c>
      <c r="D244">
        <v>9.9</v>
      </c>
      <c r="E244">
        <v>0</v>
      </c>
      <c r="F244">
        <v>1</v>
      </c>
    </row>
    <row r="245" spans="1:6" x14ac:dyDescent="0.25">
      <c r="A245">
        <v>244</v>
      </c>
      <c r="B245">
        <v>244</v>
      </c>
      <c r="C245" s="25">
        <v>41373</v>
      </c>
      <c r="D245">
        <v>14.6</v>
      </c>
      <c r="E245">
        <v>0</v>
      </c>
      <c r="F245">
        <v>1</v>
      </c>
    </row>
    <row r="246" spans="1:6" x14ac:dyDescent="0.25">
      <c r="A246">
        <v>245</v>
      </c>
      <c r="B246">
        <v>245</v>
      </c>
      <c r="C246" s="25">
        <v>41373</v>
      </c>
      <c r="D246">
        <v>28</v>
      </c>
      <c r="E246">
        <v>0</v>
      </c>
      <c r="F246">
        <v>1</v>
      </c>
    </row>
    <row r="247" spans="1:6" x14ac:dyDescent="0.25">
      <c r="A247">
        <v>246</v>
      </c>
      <c r="B247">
        <v>246</v>
      </c>
      <c r="C247" s="25">
        <v>41373</v>
      </c>
      <c r="D247">
        <v>11.5</v>
      </c>
      <c r="E247">
        <v>0</v>
      </c>
      <c r="F247">
        <v>1</v>
      </c>
    </row>
    <row r="248" spans="1:6" x14ac:dyDescent="0.25">
      <c r="A248">
        <v>247</v>
      </c>
      <c r="B248">
        <v>247</v>
      </c>
      <c r="C248" s="25">
        <v>41373</v>
      </c>
      <c r="D248">
        <v>39.700000000000003</v>
      </c>
      <c r="E248">
        <v>0</v>
      </c>
      <c r="F248">
        <v>1</v>
      </c>
    </row>
    <row r="249" spans="1:6" x14ac:dyDescent="0.25">
      <c r="A249">
        <v>248</v>
      </c>
      <c r="B249">
        <v>248</v>
      </c>
      <c r="C249" s="25">
        <v>41373</v>
      </c>
      <c r="D249">
        <v>71.099999999999994</v>
      </c>
      <c r="E249">
        <v>0</v>
      </c>
      <c r="F249">
        <v>1</v>
      </c>
    </row>
    <row r="250" spans="1:6" x14ac:dyDescent="0.25">
      <c r="A250">
        <v>249</v>
      </c>
      <c r="B250">
        <v>249</v>
      </c>
      <c r="C250" s="25">
        <v>41373</v>
      </c>
      <c r="D250">
        <v>161.5</v>
      </c>
      <c r="E250">
        <v>0</v>
      </c>
      <c r="F250">
        <v>1</v>
      </c>
    </row>
    <row r="251" spans="1:6" x14ac:dyDescent="0.25">
      <c r="A251">
        <v>250</v>
      </c>
      <c r="B251">
        <v>250</v>
      </c>
      <c r="C251" s="25">
        <v>41373</v>
      </c>
      <c r="D251">
        <v>22.8</v>
      </c>
      <c r="E251">
        <v>0</v>
      </c>
      <c r="F251">
        <v>1</v>
      </c>
    </row>
    <row r="252" spans="1:6" x14ac:dyDescent="0.25">
      <c r="A252">
        <v>251</v>
      </c>
      <c r="B252">
        <v>251</v>
      </c>
      <c r="C252" s="25">
        <v>41373</v>
      </c>
      <c r="D252">
        <v>25</v>
      </c>
      <c r="E252">
        <v>0</v>
      </c>
      <c r="F252">
        <v>1</v>
      </c>
    </row>
    <row r="253" spans="1:6" x14ac:dyDescent="0.25">
      <c r="A253">
        <v>252</v>
      </c>
      <c r="B253">
        <v>252</v>
      </c>
      <c r="C253" s="25">
        <v>41373</v>
      </c>
      <c r="D253">
        <v>3.8</v>
      </c>
      <c r="E253">
        <v>0</v>
      </c>
      <c r="F253">
        <v>1</v>
      </c>
    </row>
    <row r="254" spans="1:6" x14ac:dyDescent="0.25">
      <c r="A254">
        <v>253</v>
      </c>
      <c r="B254">
        <v>253</v>
      </c>
      <c r="C254" s="25">
        <v>41373</v>
      </c>
      <c r="D254">
        <v>5.6</v>
      </c>
      <c r="E254">
        <v>0</v>
      </c>
      <c r="F254">
        <v>1</v>
      </c>
    </row>
    <row r="255" spans="1:6" x14ac:dyDescent="0.25">
      <c r="A255">
        <v>254</v>
      </c>
      <c r="B255">
        <v>254</v>
      </c>
      <c r="C255" s="25">
        <v>41373</v>
      </c>
      <c r="D255">
        <v>6.7</v>
      </c>
      <c r="E255">
        <v>0</v>
      </c>
      <c r="F255">
        <v>1</v>
      </c>
    </row>
    <row r="256" spans="1:6" x14ac:dyDescent="0.25">
      <c r="A256">
        <v>255</v>
      </c>
      <c r="B256">
        <v>255</v>
      </c>
      <c r="C256" s="25">
        <v>41373</v>
      </c>
      <c r="D256">
        <v>74.8</v>
      </c>
      <c r="E256">
        <v>0</v>
      </c>
      <c r="F256">
        <v>1</v>
      </c>
    </row>
    <row r="257" spans="1:6" x14ac:dyDescent="0.25">
      <c r="A257">
        <v>256</v>
      </c>
      <c r="B257">
        <v>256</v>
      </c>
      <c r="C257" s="25">
        <v>41373</v>
      </c>
      <c r="D257">
        <v>4</v>
      </c>
      <c r="E257">
        <v>0</v>
      </c>
      <c r="F257">
        <v>1</v>
      </c>
    </row>
    <row r="258" spans="1:6" x14ac:dyDescent="0.25">
      <c r="A258">
        <v>257</v>
      </c>
      <c r="B258">
        <v>257</v>
      </c>
      <c r="C258" s="25">
        <v>41373</v>
      </c>
      <c r="D258">
        <v>75</v>
      </c>
      <c r="E258">
        <v>0</v>
      </c>
      <c r="F258">
        <v>1</v>
      </c>
    </row>
    <row r="259" spans="1:6" x14ac:dyDescent="0.25">
      <c r="A259">
        <v>258</v>
      </c>
      <c r="B259">
        <v>258</v>
      </c>
      <c r="C259" s="25">
        <v>41373</v>
      </c>
      <c r="D259">
        <v>8.6999999999999993</v>
      </c>
      <c r="E259">
        <v>0</v>
      </c>
      <c r="F259">
        <v>1</v>
      </c>
    </row>
    <row r="260" spans="1:6" x14ac:dyDescent="0.25">
      <c r="A260">
        <v>259</v>
      </c>
      <c r="B260">
        <v>259</v>
      </c>
      <c r="C260" s="25">
        <v>41373</v>
      </c>
      <c r="D260">
        <v>14.8</v>
      </c>
      <c r="E260">
        <v>0</v>
      </c>
      <c r="F260">
        <v>1</v>
      </c>
    </row>
    <row r="261" spans="1:6" x14ac:dyDescent="0.25">
      <c r="A261">
        <v>260</v>
      </c>
      <c r="B261">
        <v>260</v>
      </c>
      <c r="C261" s="25">
        <v>41373</v>
      </c>
      <c r="D261">
        <v>3.5</v>
      </c>
      <c r="E261">
        <v>0</v>
      </c>
      <c r="F261">
        <v>1</v>
      </c>
    </row>
    <row r="262" spans="1:6" x14ac:dyDescent="0.25">
      <c r="A262">
        <v>261</v>
      </c>
      <c r="B262">
        <v>261</v>
      </c>
      <c r="C262" s="25">
        <v>41373</v>
      </c>
      <c r="D262">
        <v>11.1</v>
      </c>
      <c r="E262">
        <v>0</v>
      </c>
      <c r="F262">
        <v>1</v>
      </c>
    </row>
    <row r="263" spans="1:6" x14ac:dyDescent="0.25">
      <c r="A263">
        <v>262</v>
      </c>
      <c r="B263">
        <v>262</v>
      </c>
      <c r="C263" s="25">
        <v>41373</v>
      </c>
      <c r="D263">
        <v>15.6</v>
      </c>
      <c r="E263">
        <v>0</v>
      </c>
      <c r="F263">
        <v>1</v>
      </c>
    </row>
    <row r="264" spans="1:6" x14ac:dyDescent="0.25">
      <c r="A264">
        <v>263</v>
      </c>
      <c r="B264">
        <v>263</v>
      </c>
      <c r="C264" s="25">
        <v>41373</v>
      </c>
      <c r="D264">
        <v>43.4</v>
      </c>
      <c r="E264">
        <v>0</v>
      </c>
      <c r="F264">
        <v>1</v>
      </c>
    </row>
    <row r="265" spans="1:6" x14ac:dyDescent="0.25">
      <c r="A265">
        <v>264</v>
      </c>
      <c r="B265">
        <v>264</v>
      </c>
      <c r="C265" s="25">
        <v>41373</v>
      </c>
      <c r="D265">
        <v>6.9</v>
      </c>
      <c r="E265">
        <v>0</v>
      </c>
      <c r="F265">
        <v>1</v>
      </c>
    </row>
    <row r="266" spans="1:6" x14ac:dyDescent="0.25">
      <c r="A266">
        <v>265</v>
      </c>
      <c r="B266">
        <v>265</v>
      </c>
      <c r="C266" s="25">
        <v>41373</v>
      </c>
      <c r="D266">
        <v>16.100000000000001</v>
      </c>
      <c r="E266">
        <v>0</v>
      </c>
      <c r="F266">
        <v>1</v>
      </c>
    </row>
    <row r="267" spans="1:6" x14ac:dyDescent="0.25">
      <c r="A267">
        <v>266</v>
      </c>
      <c r="B267">
        <v>266</v>
      </c>
      <c r="C267" s="25">
        <v>41373</v>
      </c>
      <c r="D267">
        <v>39.700000000000003</v>
      </c>
      <c r="E267">
        <v>0</v>
      </c>
      <c r="F267">
        <v>1</v>
      </c>
    </row>
    <row r="268" spans="1:6" x14ac:dyDescent="0.25">
      <c r="A268">
        <v>267</v>
      </c>
      <c r="B268">
        <v>267</v>
      </c>
      <c r="C268" s="25">
        <v>41373</v>
      </c>
      <c r="D268">
        <v>17.399999999999999</v>
      </c>
      <c r="E268">
        <v>0</v>
      </c>
      <c r="F268">
        <v>1</v>
      </c>
    </row>
    <row r="269" spans="1:6" x14ac:dyDescent="0.25">
      <c r="A269">
        <v>268</v>
      </c>
      <c r="B269">
        <v>268</v>
      </c>
      <c r="C269" s="25">
        <v>41373</v>
      </c>
      <c r="D269">
        <v>3</v>
      </c>
      <c r="E269">
        <v>0</v>
      </c>
      <c r="F269">
        <v>1</v>
      </c>
    </row>
    <row r="270" spans="1:6" x14ac:dyDescent="0.25">
      <c r="A270">
        <v>269</v>
      </c>
      <c r="B270">
        <v>269</v>
      </c>
      <c r="C270" s="25">
        <v>41373</v>
      </c>
      <c r="D270">
        <v>17.5</v>
      </c>
      <c r="E270">
        <v>0</v>
      </c>
      <c r="F270">
        <v>1</v>
      </c>
    </row>
    <row r="271" spans="1:6" x14ac:dyDescent="0.25">
      <c r="A271">
        <v>270</v>
      </c>
      <c r="B271">
        <v>270</v>
      </c>
      <c r="C271" s="25">
        <v>41373</v>
      </c>
      <c r="D271">
        <v>73</v>
      </c>
      <c r="E271">
        <v>0</v>
      </c>
      <c r="F271">
        <v>1</v>
      </c>
    </row>
    <row r="272" spans="1:6" x14ac:dyDescent="0.25">
      <c r="A272">
        <v>271</v>
      </c>
      <c r="B272">
        <v>271</v>
      </c>
      <c r="C272" s="25">
        <v>41373</v>
      </c>
      <c r="D272">
        <v>33.5</v>
      </c>
      <c r="E272">
        <v>0</v>
      </c>
      <c r="F272">
        <v>1</v>
      </c>
    </row>
    <row r="273" spans="1:6" x14ac:dyDescent="0.25">
      <c r="A273">
        <v>272</v>
      </c>
      <c r="B273">
        <v>272</v>
      </c>
      <c r="C273" s="25">
        <v>41373</v>
      </c>
      <c r="D273">
        <v>66</v>
      </c>
      <c r="E273">
        <v>0</v>
      </c>
      <c r="F273">
        <v>1</v>
      </c>
    </row>
    <row r="274" spans="1:6" x14ac:dyDescent="0.25">
      <c r="A274">
        <v>273</v>
      </c>
      <c r="B274">
        <v>273</v>
      </c>
      <c r="C274" s="25">
        <v>41373</v>
      </c>
      <c r="D274">
        <v>11.2</v>
      </c>
      <c r="E274">
        <v>0</v>
      </c>
      <c r="F274">
        <v>1</v>
      </c>
    </row>
    <row r="275" spans="1:6" x14ac:dyDescent="0.25">
      <c r="A275">
        <v>274</v>
      </c>
      <c r="B275">
        <v>274</v>
      </c>
      <c r="C275" s="25">
        <v>41373</v>
      </c>
      <c r="D275">
        <v>18.8</v>
      </c>
      <c r="E275">
        <v>0</v>
      </c>
      <c r="F275">
        <v>1</v>
      </c>
    </row>
    <row r="276" spans="1:6" x14ac:dyDescent="0.25">
      <c r="A276">
        <v>275</v>
      </c>
      <c r="B276">
        <v>275</v>
      </c>
      <c r="C276" s="25">
        <v>41373</v>
      </c>
      <c r="D276">
        <v>38.4</v>
      </c>
      <c r="E276">
        <v>0</v>
      </c>
      <c r="F276">
        <v>1</v>
      </c>
    </row>
    <row r="277" spans="1:6" x14ac:dyDescent="0.25">
      <c r="A277">
        <v>276</v>
      </c>
      <c r="B277">
        <v>276</v>
      </c>
      <c r="C277" s="25">
        <v>41373</v>
      </c>
      <c r="D277">
        <v>11.3</v>
      </c>
      <c r="E277">
        <v>0</v>
      </c>
      <c r="F277">
        <v>1</v>
      </c>
    </row>
    <row r="278" spans="1:6" x14ac:dyDescent="0.25">
      <c r="A278">
        <v>277</v>
      </c>
      <c r="B278">
        <v>277</v>
      </c>
      <c r="C278" s="25">
        <v>41373</v>
      </c>
      <c r="D278">
        <v>14.49</v>
      </c>
      <c r="E278">
        <v>0</v>
      </c>
      <c r="F278">
        <v>1</v>
      </c>
    </row>
    <row r="279" spans="1:6" x14ac:dyDescent="0.25">
      <c r="A279">
        <v>278</v>
      </c>
      <c r="B279">
        <v>278</v>
      </c>
      <c r="C279" s="25">
        <v>41373</v>
      </c>
      <c r="D279">
        <v>10.6</v>
      </c>
      <c r="E279">
        <v>0</v>
      </c>
      <c r="F279">
        <v>1</v>
      </c>
    </row>
    <row r="280" spans="1:6" x14ac:dyDescent="0.25">
      <c r="A280">
        <v>279</v>
      </c>
      <c r="B280">
        <v>279</v>
      </c>
      <c r="C280" s="25">
        <v>41373</v>
      </c>
      <c r="D280">
        <v>24.6</v>
      </c>
      <c r="E280">
        <v>0</v>
      </c>
      <c r="F280">
        <v>1</v>
      </c>
    </row>
    <row r="281" spans="1:6" x14ac:dyDescent="0.25">
      <c r="A281">
        <v>280</v>
      </c>
      <c r="B281">
        <v>280</v>
      </c>
      <c r="C281" s="25">
        <v>41373</v>
      </c>
      <c r="D281">
        <v>83.8</v>
      </c>
      <c r="E281">
        <v>0</v>
      </c>
      <c r="F281">
        <v>1</v>
      </c>
    </row>
    <row r="282" spans="1:6" x14ac:dyDescent="0.25">
      <c r="A282">
        <v>281</v>
      </c>
      <c r="B282">
        <v>281</v>
      </c>
      <c r="C282" s="25">
        <v>41373</v>
      </c>
      <c r="D282">
        <v>139</v>
      </c>
      <c r="E282">
        <v>0</v>
      </c>
      <c r="F282">
        <v>1</v>
      </c>
    </row>
    <row r="283" spans="1:6" x14ac:dyDescent="0.25">
      <c r="A283">
        <v>282</v>
      </c>
      <c r="B283">
        <v>282</v>
      </c>
      <c r="C283" s="25">
        <v>41373</v>
      </c>
      <c r="D283">
        <v>8.8000000000000007</v>
      </c>
      <c r="E283">
        <v>0</v>
      </c>
      <c r="F283">
        <v>1</v>
      </c>
    </row>
    <row r="284" spans="1:6" x14ac:dyDescent="0.25">
      <c r="A284">
        <v>283</v>
      </c>
      <c r="B284">
        <v>283</v>
      </c>
      <c r="C284" s="25">
        <v>41373</v>
      </c>
      <c r="D284">
        <v>6.5</v>
      </c>
      <c r="E284">
        <v>0</v>
      </c>
      <c r="F284">
        <v>1</v>
      </c>
    </row>
    <row r="285" spans="1:6" x14ac:dyDescent="0.25">
      <c r="A285">
        <v>284</v>
      </c>
      <c r="B285">
        <v>284</v>
      </c>
      <c r="C285" s="25">
        <v>41373</v>
      </c>
      <c r="D285">
        <v>9</v>
      </c>
      <c r="E285">
        <v>0</v>
      </c>
      <c r="F285">
        <v>1</v>
      </c>
    </row>
    <row r="286" spans="1:6" x14ac:dyDescent="0.25">
      <c r="A286">
        <v>285</v>
      </c>
      <c r="B286">
        <v>285</v>
      </c>
      <c r="C286" s="25">
        <v>41373</v>
      </c>
      <c r="D286">
        <v>12.5</v>
      </c>
      <c r="E286">
        <v>0</v>
      </c>
      <c r="F286">
        <v>1</v>
      </c>
    </row>
    <row r="287" spans="1:6" x14ac:dyDescent="0.25">
      <c r="A287">
        <v>286</v>
      </c>
      <c r="B287">
        <v>286</v>
      </c>
      <c r="C287" s="25">
        <v>41373</v>
      </c>
      <c r="D287">
        <v>19.7</v>
      </c>
      <c r="E287">
        <v>0</v>
      </c>
      <c r="F287">
        <v>1</v>
      </c>
    </row>
    <row r="288" spans="1:6" x14ac:dyDescent="0.25">
      <c r="A288">
        <v>287</v>
      </c>
      <c r="B288">
        <v>287</v>
      </c>
      <c r="C288" s="25">
        <v>41373</v>
      </c>
      <c r="D288">
        <v>29.1</v>
      </c>
      <c r="E288">
        <v>0</v>
      </c>
      <c r="F288">
        <v>1</v>
      </c>
    </row>
    <row r="289" spans="1:6" x14ac:dyDescent="0.25">
      <c r="A289">
        <v>288</v>
      </c>
      <c r="B289">
        <v>288</v>
      </c>
      <c r="C289" s="25">
        <v>41373</v>
      </c>
      <c r="D289">
        <v>61.1</v>
      </c>
      <c r="E289">
        <v>0</v>
      </c>
      <c r="F289">
        <v>1</v>
      </c>
    </row>
    <row r="290" spans="1:6" x14ac:dyDescent="0.25">
      <c r="A290">
        <v>289</v>
      </c>
      <c r="B290">
        <v>289</v>
      </c>
      <c r="C290" s="25">
        <v>41373</v>
      </c>
      <c r="D290">
        <v>2.5</v>
      </c>
      <c r="E290">
        <v>0</v>
      </c>
      <c r="F290">
        <v>1</v>
      </c>
    </row>
    <row r="291" spans="1:6" x14ac:dyDescent="0.25">
      <c r="A291">
        <v>290</v>
      </c>
      <c r="B291">
        <v>290</v>
      </c>
      <c r="C291" s="25">
        <v>41373</v>
      </c>
      <c r="D291">
        <v>6</v>
      </c>
      <c r="E291">
        <v>0</v>
      </c>
      <c r="F291">
        <v>1</v>
      </c>
    </row>
    <row r="292" spans="1:6" x14ac:dyDescent="0.25">
      <c r="A292">
        <v>291</v>
      </c>
      <c r="B292">
        <v>291</v>
      </c>
      <c r="C292" s="25">
        <v>41373</v>
      </c>
      <c r="D292">
        <v>9.3000000000000007</v>
      </c>
      <c r="E292">
        <v>0</v>
      </c>
      <c r="F292">
        <v>1</v>
      </c>
    </row>
    <row r="293" spans="1:6" x14ac:dyDescent="0.25">
      <c r="A293">
        <v>292</v>
      </c>
      <c r="B293">
        <v>292</v>
      </c>
      <c r="C293" s="25">
        <v>41373</v>
      </c>
      <c r="D293">
        <v>18.100000000000001</v>
      </c>
      <c r="E293">
        <v>0</v>
      </c>
      <c r="F293">
        <v>1</v>
      </c>
    </row>
    <row r="294" spans="1:6" x14ac:dyDescent="0.25">
      <c r="A294">
        <v>293</v>
      </c>
      <c r="B294">
        <v>293</v>
      </c>
      <c r="C294" s="25">
        <v>41373</v>
      </c>
      <c r="D294">
        <v>37.1</v>
      </c>
      <c r="E294">
        <v>0</v>
      </c>
      <c r="F294">
        <v>1</v>
      </c>
    </row>
    <row r="295" spans="1:6" x14ac:dyDescent="0.25">
      <c r="A295">
        <v>294</v>
      </c>
      <c r="B295">
        <v>294</v>
      </c>
      <c r="C295" s="25">
        <v>41373</v>
      </c>
      <c r="D295">
        <v>3</v>
      </c>
      <c r="E295">
        <v>0</v>
      </c>
      <c r="F295">
        <v>1</v>
      </c>
    </row>
    <row r="296" spans="1:6" x14ac:dyDescent="0.25">
      <c r="A296">
        <v>295</v>
      </c>
      <c r="B296">
        <v>295</v>
      </c>
      <c r="C296" s="25">
        <v>41373</v>
      </c>
      <c r="D296">
        <v>8.9</v>
      </c>
      <c r="E296">
        <v>0</v>
      </c>
      <c r="F296">
        <v>1</v>
      </c>
    </row>
    <row r="297" spans="1:6" x14ac:dyDescent="0.25">
      <c r="A297">
        <v>296</v>
      </c>
      <c r="B297">
        <v>296</v>
      </c>
      <c r="C297" s="25">
        <v>41373</v>
      </c>
      <c r="D297">
        <v>15.2</v>
      </c>
      <c r="E297">
        <v>0</v>
      </c>
      <c r="F297">
        <v>1</v>
      </c>
    </row>
    <row r="298" spans="1:6" x14ac:dyDescent="0.25">
      <c r="A298">
        <v>297</v>
      </c>
      <c r="B298">
        <v>297</v>
      </c>
      <c r="C298" s="25">
        <v>41373</v>
      </c>
      <c r="D298">
        <v>33.1</v>
      </c>
      <c r="E298">
        <v>0</v>
      </c>
      <c r="F298">
        <v>1</v>
      </c>
    </row>
    <row r="299" spans="1:6" x14ac:dyDescent="0.25">
      <c r="A299">
        <v>298</v>
      </c>
      <c r="B299">
        <v>298</v>
      </c>
      <c r="C299" s="25">
        <v>41373</v>
      </c>
      <c r="D299">
        <v>54.7</v>
      </c>
      <c r="E299">
        <v>0</v>
      </c>
      <c r="F299">
        <v>1</v>
      </c>
    </row>
    <row r="300" spans="1:6" x14ac:dyDescent="0.25">
      <c r="A300">
        <v>299</v>
      </c>
      <c r="B300">
        <v>299</v>
      </c>
      <c r="C300" s="25">
        <v>41373</v>
      </c>
      <c r="D300">
        <v>43.8</v>
      </c>
      <c r="E300">
        <v>0</v>
      </c>
      <c r="F300">
        <v>1</v>
      </c>
    </row>
    <row r="301" spans="1:6" x14ac:dyDescent="0.25">
      <c r="A301">
        <v>300</v>
      </c>
      <c r="B301">
        <v>300</v>
      </c>
      <c r="C301" s="25">
        <v>41373</v>
      </c>
      <c r="D301">
        <v>53.4</v>
      </c>
      <c r="E301">
        <v>0</v>
      </c>
      <c r="F301">
        <v>1</v>
      </c>
    </row>
    <row r="302" spans="1:6" x14ac:dyDescent="0.25">
      <c r="A302">
        <v>301</v>
      </c>
      <c r="B302">
        <v>301</v>
      </c>
      <c r="C302" s="25">
        <v>41373</v>
      </c>
      <c r="D302">
        <v>7</v>
      </c>
      <c r="E302">
        <v>0</v>
      </c>
      <c r="F302">
        <v>1</v>
      </c>
    </row>
    <row r="303" spans="1:6" x14ac:dyDescent="0.25">
      <c r="A303">
        <v>302</v>
      </c>
      <c r="B303">
        <v>302</v>
      </c>
      <c r="C303" s="25">
        <v>41373</v>
      </c>
      <c r="D303">
        <v>6.6</v>
      </c>
      <c r="E303">
        <v>0</v>
      </c>
      <c r="F303">
        <v>1</v>
      </c>
    </row>
    <row r="304" spans="1:6" x14ac:dyDescent="0.25">
      <c r="A304">
        <v>303</v>
      </c>
      <c r="B304">
        <v>303</v>
      </c>
      <c r="C304" s="25">
        <v>41373</v>
      </c>
      <c r="D304">
        <v>12.2</v>
      </c>
      <c r="E304">
        <v>0</v>
      </c>
      <c r="F304">
        <v>1</v>
      </c>
    </row>
    <row r="305" spans="1:6" x14ac:dyDescent="0.25">
      <c r="A305">
        <v>304</v>
      </c>
      <c r="B305">
        <v>304</v>
      </c>
      <c r="C305" s="25">
        <v>41373</v>
      </c>
      <c r="D305">
        <v>20.399999999999999</v>
      </c>
      <c r="E305">
        <v>0</v>
      </c>
      <c r="F305">
        <v>1</v>
      </c>
    </row>
    <row r="306" spans="1:6" x14ac:dyDescent="0.25">
      <c r="A306">
        <v>305</v>
      </c>
      <c r="B306">
        <v>305</v>
      </c>
      <c r="C306" s="25">
        <v>41373</v>
      </c>
      <c r="D306">
        <v>21.4</v>
      </c>
      <c r="E306">
        <v>0</v>
      </c>
      <c r="F306">
        <v>1</v>
      </c>
    </row>
    <row r="307" spans="1:6" x14ac:dyDescent="0.25">
      <c r="A307">
        <v>306</v>
      </c>
      <c r="B307">
        <v>306</v>
      </c>
      <c r="C307" s="25">
        <v>41373</v>
      </c>
      <c r="D307">
        <v>101.8</v>
      </c>
      <c r="E307">
        <v>0</v>
      </c>
      <c r="F307">
        <v>1</v>
      </c>
    </row>
    <row r="308" spans="1:6" x14ac:dyDescent="0.25">
      <c r="A308">
        <v>307</v>
      </c>
      <c r="B308">
        <v>307</v>
      </c>
      <c r="C308" s="25">
        <v>41373</v>
      </c>
      <c r="D308">
        <v>8.9</v>
      </c>
      <c r="E308">
        <v>0</v>
      </c>
      <c r="F308">
        <v>1</v>
      </c>
    </row>
    <row r="309" spans="1:6" x14ac:dyDescent="0.25">
      <c r="A309">
        <v>308</v>
      </c>
      <c r="B309">
        <v>308</v>
      </c>
      <c r="C309" s="25">
        <v>41373</v>
      </c>
      <c r="D309">
        <v>27.1</v>
      </c>
      <c r="E309">
        <v>0</v>
      </c>
      <c r="F309">
        <v>1</v>
      </c>
    </row>
    <row r="310" spans="1:6" x14ac:dyDescent="0.25">
      <c r="A310">
        <v>309</v>
      </c>
      <c r="B310">
        <v>309</v>
      </c>
      <c r="C310" s="25">
        <v>41373</v>
      </c>
      <c r="D310">
        <v>6.1</v>
      </c>
      <c r="E310">
        <v>0</v>
      </c>
      <c r="F310">
        <v>1</v>
      </c>
    </row>
    <row r="311" spans="1:6" x14ac:dyDescent="0.25">
      <c r="A311">
        <v>310</v>
      </c>
      <c r="B311">
        <v>310</v>
      </c>
      <c r="C311" s="25">
        <v>41373</v>
      </c>
      <c r="D311">
        <v>18.3</v>
      </c>
      <c r="E311">
        <v>0</v>
      </c>
      <c r="F311">
        <v>1</v>
      </c>
    </row>
    <row r="312" spans="1:6" x14ac:dyDescent="0.25">
      <c r="A312">
        <v>311</v>
      </c>
      <c r="B312">
        <v>311</v>
      </c>
      <c r="C312" s="25">
        <v>41373</v>
      </c>
      <c r="D312">
        <v>32.299999999999997</v>
      </c>
      <c r="E312">
        <v>0</v>
      </c>
      <c r="F312">
        <v>1</v>
      </c>
    </row>
    <row r="313" spans="1:6" x14ac:dyDescent="0.25">
      <c r="A313">
        <v>312</v>
      </c>
      <c r="B313">
        <v>312</v>
      </c>
      <c r="C313" s="25">
        <v>41373</v>
      </c>
      <c r="D313">
        <v>12.31</v>
      </c>
      <c r="E313">
        <v>0</v>
      </c>
      <c r="F313">
        <v>1</v>
      </c>
    </row>
    <row r="314" spans="1:6" x14ac:dyDescent="0.25">
      <c r="A314">
        <v>313</v>
      </c>
      <c r="B314">
        <v>313</v>
      </c>
      <c r="C314" s="25">
        <v>41373</v>
      </c>
      <c r="D314">
        <v>69.3</v>
      </c>
      <c r="E314">
        <v>0</v>
      </c>
      <c r="F314">
        <v>1</v>
      </c>
    </row>
    <row r="315" spans="1:6" x14ac:dyDescent="0.25">
      <c r="A315">
        <v>314</v>
      </c>
      <c r="B315">
        <v>314</v>
      </c>
      <c r="C315" s="25">
        <v>41373</v>
      </c>
      <c r="D315">
        <v>75.900000000000006</v>
      </c>
      <c r="E315">
        <v>0</v>
      </c>
      <c r="F315">
        <v>1</v>
      </c>
    </row>
    <row r="316" spans="1:6" x14ac:dyDescent="0.25">
      <c r="A316">
        <v>315</v>
      </c>
      <c r="B316">
        <v>315</v>
      </c>
      <c r="C316" s="25">
        <v>41373</v>
      </c>
      <c r="D316">
        <v>61.66</v>
      </c>
      <c r="E316">
        <v>0</v>
      </c>
      <c r="F316">
        <v>1</v>
      </c>
    </row>
    <row r="317" spans="1:6" x14ac:dyDescent="0.25">
      <c r="A317">
        <v>316</v>
      </c>
      <c r="B317">
        <v>316</v>
      </c>
      <c r="C317" s="25">
        <v>41373</v>
      </c>
      <c r="D317">
        <v>231.5</v>
      </c>
      <c r="E317">
        <v>0</v>
      </c>
      <c r="F317">
        <v>1</v>
      </c>
    </row>
    <row r="318" spans="1:6" x14ac:dyDescent="0.25">
      <c r="A318">
        <v>317</v>
      </c>
      <c r="B318">
        <v>317</v>
      </c>
      <c r="C318" s="25">
        <v>41373</v>
      </c>
      <c r="D318">
        <v>123.97</v>
      </c>
      <c r="E318">
        <v>0</v>
      </c>
      <c r="F318">
        <v>1</v>
      </c>
    </row>
    <row r="319" spans="1:6" x14ac:dyDescent="0.25">
      <c r="A319">
        <v>318</v>
      </c>
      <c r="B319">
        <v>318</v>
      </c>
      <c r="C319" s="25">
        <v>41373</v>
      </c>
      <c r="D319">
        <v>64.510000000000005</v>
      </c>
      <c r="E319">
        <v>0</v>
      </c>
      <c r="F319">
        <v>1</v>
      </c>
    </row>
    <row r="320" spans="1:6" x14ac:dyDescent="0.25">
      <c r="A320">
        <v>319</v>
      </c>
      <c r="B320">
        <v>319</v>
      </c>
      <c r="C320" s="25">
        <v>41373</v>
      </c>
      <c r="D320">
        <v>177.09</v>
      </c>
      <c r="E320">
        <v>0</v>
      </c>
      <c r="F320">
        <v>1</v>
      </c>
    </row>
    <row r="321" spans="1:6" x14ac:dyDescent="0.25">
      <c r="A321">
        <v>320</v>
      </c>
      <c r="B321">
        <v>320</v>
      </c>
      <c r="C321" s="25">
        <v>41373</v>
      </c>
      <c r="D321">
        <v>0</v>
      </c>
      <c r="E321">
        <v>0</v>
      </c>
      <c r="F321">
        <v>1</v>
      </c>
    </row>
    <row r="322" spans="1:6" x14ac:dyDescent="0.25">
      <c r="A322">
        <v>321</v>
      </c>
      <c r="B322">
        <v>321</v>
      </c>
      <c r="C322" s="25">
        <v>41373</v>
      </c>
      <c r="D322">
        <v>59.45</v>
      </c>
      <c r="E322">
        <v>0</v>
      </c>
      <c r="F322">
        <v>1</v>
      </c>
    </row>
    <row r="323" spans="1:6" x14ac:dyDescent="0.25">
      <c r="A323">
        <v>322</v>
      </c>
      <c r="B323">
        <v>322</v>
      </c>
      <c r="C323" s="25">
        <v>41373</v>
      </c>
      <c r="D323">
        <v>53.14</v>
      </c>
      <c r="E323">
        <v>0</v>
      </c>
      <c r="F323">
        <v>1</v>
      </c>
    </row>
    <row r="324" spans="1:6" x14ac:dyDescent="0.25">
      <c r="A324">
        <v>323</v>
      </c>
      <c r="B324">
        <v>323</v>
      </c>
      <c r="C324" s="25">
        <v>41373</v>
      </c>
      <c r="D324">
        <v>82.55</v>
      </c>
      <c r="E324">
        <v>0</v>
      </c>
      <c r="F324">
        <v>1</v>
      </c>
    </row>
    <row r="325" spans="1:6" x14ac:dyDescent="0.25">
      <c r="A325">
        <v>324</v>
      </c>
      <c r="B325">
        <v>324</v>
      </c>
      <c r="C325" s="25">
        <v>41373</v>
      </c>
      <c r="D325">
        <v>891.83</v>
      </c>
      <c r="E325">
        <v>0</v>
      </c>
      <c r="F325">
        <v>1</v>
      </c>
    </row>
    <row r="326" spans="1:6" x14ac:dyDescent="0.25">
      <c r="A326">
        <v>325</v>
      </c>
      <c r="B326">
        <v>325</v>
      </c>
      <c r="C326" s="25">
        <v>41373</v>
      </c>
      <c r="D326">
        <v>37.96</v>
      </c>
      <c r="E326">
        <v>0</v>
      </c>
      <c r="F326">
        <v>1</v>
      </c>
    </row>
    <row r="327" spans="1:6" x14ac:dyDescent="0.25">
      <c r="A327">
        <v>326</v>
      </c>
      <c r="B327">
        <v>326</v>
      </c>
      <c r="C327" s="25">
        <v>41373</v>
      </c>
      <c r="D327">
        <v>65.78</v>
      </c>
      <c r="E327">
        <v>0</v>
      </c>
      <c r="F327">
        <v>1</v>
      </c>
    </row>
    <row r="328" spans="1:6" x14ac:dyDescent="0.25">
      <c r="A328">
        <v>327</v>
      </c>
      <c r="B328">
        <v>327</v>
      </c>
      <c r="C328" s="25">
        <v>41373</v>
      </c>
      <c r="D328">
        <v>34.15</v>
      </c>
      <c r="E328">
        <v>0</v>
      </c>
      <c r="F328">
        <v>1</v>
      </c>
    </row>
    <row r="329" spans="1:6" x14ac:dyDescent="0.25">
      <c r="A329">
        <v>328</v>
      </c>
      <c r="B329">
        <v>328</v>
      </c>
      <c r="C329" s="25">
        <v>41373</v>
      </c>
      <c r="D329">
        <v>65.78</v>
      </c>
      <c r="E329">
        <v>0</v>
      </c>
      <c r="F329">
        <v>1</v>
      </c>
    </row>
    <row r="330" spans="1:6" x14ac:dyDescent="0.25">
      <c r="A330">
        <v>329</v>
      </c>
      <c r="B330">
        <v>329</v>
      </c>
      <c r="C330" s="25">
        <v>41373</v>
      </c>
      <c r="D330">
        <v>118.91</v>
      </c>
      <c r="E330">
        <v>0</v>
      </c>
      <c r="F330">
        <v>1</v>
      </c>
    </row>
    <row r="331" spans="1:6" x14ac:dyDescent="0.25">
      <c r="A331">
        <v>330</v>
      </c>
      <c r="B331">
        <v>330</v>
      </c>
      <c r="C331" s="25">
        <v>41373</v>
      </c>
      <c r="D331">
        <v>25.61</v>
      </c>
      <c r="E331">
        <v>0</v>
      </c>
      <c r="F331">
        <v>1</v>
      </c>
    </row>
    <row r="332" spans="1:6" x14ac:dyDescent="0.25">
      <c r="A332">
        <v>331</v>
      </c>
      <c r="B332">
        <v>331</v>
      </c>
      <c r="C332" s="25">
        <v>41373</v>
      </c>
      <c r="D332">
        <v>0</v>
      </c>
      <c r="E332">
        <v>0</v>
      </c>
      <c r="F332">
        <v>1</v>
      </c>
    </row>
    <row r="333" spans="1:6" x14ac:dyDescent="0.25">
      <c r="A333">
        <v>332</v>
      </c>
      <c r="B333">
        <v>332</v>
      </c>
      <c r="C333" s="25">
        <v>41373</v>
      </c>
      <c r="D333">
        <v>55.66</v>
      </c>
      <c r="E333">
        <v>0</v>
      </c>
      <c r="F333">
        <v>1</v>
      </c>
    </row>
    <row r="334" spans="1:6" x14ac:dyDescent="0.25">
      <c r="A334">
        <v>333</v>
      </c>
      <c r="B334">
        <v>333</v>
      </c>
      <c r="C334" s="25">
        <v>41373</v>
      </c>
      <c r="D334">
        <v>202.41</v>
      </c>
      <c r="E334">
        <v>0</v>
      </c>
      <c r="F334">
        <v>1</v>
      </c>
    </row>
    <row r="335" spans="1:6" x14ac:dyDescent="0.25">
      <c r="A335">
        <v>334</v>
      </c>
      <c r="B335">
        <v>334</v>
      </c>
      <c r="C335" s="25">
        <v>41373</v>
      </c>
      <c r="D335">
        <v>31.63</v>
      </c>
      <c r="E335">
        <v>0</v>
      </c>
      <c r="F335">
        <v>1</v>
      </c>
    </row>
    <row r="336" spans="1:6" x14ac:dyDescent="0.25">
      <c r="A336">
        <v>335</v>
      </c>
      <c r="B336">
        <v>335</v>
      </c>
      <c r="C336" s="25">
        <v>41373</v>
      </c>
      <c r="D336">
        <v>35.42</v>
      </c>
      <c r="E336">
        <v>0</v>
      </c>
      <c r="F336">
        <v>1</v>
      </c>
    </row>
    <row r="337" spans="1:6" x14ac:dyDescent="0.25">
      <c r="A337">
        <v>336</v>
      </c>
      <c r="B337">
        <v>336</v>
      </c>
      <c r="C337" s="25">
        <v>41373</v>
      </c>
      <c r="D337">
        <v>0</v>
      </c>
      <c r="E337">
        <v>0</v>
      </c>
      <c r="F337">
        <v>1</v>
      </c>
    </row>
    <row r="338" spans="1:6" x14ac:dyDescent="0.25">
      <c r="A338">
        <v>337</v>
      </c>
      <c r="B338">
        <v>337</v>
      </c>
      <c r="C338" s="25">
        <v>41373</v>
      </c>
      <c r="D338">
        <v>63.26</v>
      </c>
      <c r="E338">
        <v>0</v>
      </c>
      <c r="F338">
        <v>1</v>
      </c>
    </row>
    <row r="339" spans="1:6" x14ac:dyDescent="0.25">
      <c r="A339">
        <v>338</v>
      </c>
      <c r="B339">
        <v>338</v>
      </c>
      <c r="C339" s="25">
        <v>41373</v>
      </c>
      <c r="D339">
        <v>0</v>
      </c>
      <c r="E339">
        <v>0</v>
      </c>
      <c r="F339">
        <v>1</v>
      </c>
    </row>
    <row r="340" spans="1:6" x14ac:dyDescent="0.25">
      <c r="A340">
        <v>339</v>
      </c>
      <c r="B340">
        <v>339</v>
      </c>
      <c r="C340" s="25">
        <v>41373</v>
      </c>
      <c r="D340">
        <v>79.7</v>
      </c>
      <c r="E340">
        <v>0</v>
      </c>
      <c r="F340">
        <v>1</v>
      </c>
    </row>
    <row r="341" spans="1:6" x14ac:dyDescent="0.25">
      <c r="A341">
        <v>340</v>
      </c>
      <c r="B341">
        <v>340</v>
      </c>
      <c r="C341" s="25">
        <v>41373</v>
      </c>
      <c r="D341">
        <v>26.57</v>
      </c>
      <c r="E341">
        <v>0</v>
      </c>
      <c r="F341">
        <v>1</v>
      </c>
    </row>
    <row r="342" spans="1:6" x14ac:dyDescent="0.25">
      <c r="A342">
        <v>341</v>
      </c>
      <c r="B342">
        <v>341</v>
      </c>
      <c r="C342" s="25">
        <v>41373</v>
      </c>
      <c r="D342">
        <v>21.51</v>
      </c>
      <c r="E342">
        <v>0</v>
      </c>
      <c r="F342">
        <v>1</v>
      </c>
    </row>
    <row r="343" spans="1:6" x14ac:dyDescent="0.25">
      <c r="A343">
        <v>342</v>
      </c>
      <c r="B343">
        <v>342</v>
      </c>
      <c r="C343" s="25">
        <v>41373</v>
      </c>
      <c r="D343">
        <v>195.71</v>
      </c>
      <c r="E343">
        <v>0</v>
      </c>
      <c r="F343">
        <v>1</v>
      </c>
    </row>
    <row r="344" spans="1:6" x14ac:dyDescent="0.25">
      <c r="A344">
        <v>343</v>
      </c>
      <c r="B344">
        <v>343</v>
      </c>
      <c r="C344" s="25">
        <v>41373</v>
      </c>
      <c r="D344">
        <v>32.880000000000003</v>
      </c>
      <c r="E344">
        <v>0</v>
      </c>
      <c r="F344">
        <v>1</v>
      </c>
    </row>
    <row r="345" spans="1:6" x14ac:dyDescent="0.25">
      <c r="A345">
        <v>344</v>
      </c>
      <c r="B345">
        <v>344</v>
      </c>
      <c r="C345" s="25">
        <v>41373</v>
      </c>
      <c r="D345">
        <v>36.69</v>
      </c>
      <c r="E345">
        <v>0</v>
      </c>
      <c r="F345">
        <v>1</v>
      </c>
    </row>
    <row r="346" spans="1:6" x14ac:dyDescent="0.25">
      <c r="A346">
        <v>345</v>
      </c>
      <c r="B346">
        <v>345</v>
      </c>
      <c r="C346" s="25">
        <v>41373</v>
      </c>
      <c r="D346">
        <v>21.82</v>
      </c>
      <c r="E346">
        <v>0</v>
      </c>
      <c r="F346">
        <v>1</v>
      </c>
    </row>
    <row r="347" spans="1:6" x14ac:dyDescent="0.25">
      <c r="A347">
        <v>346</v>
      </c>
      <c r="B347">
        <v>346</v>
      </c>
      <c r="C347" s="25">
        <v>41373</v>
      </c>
      <c r="D347">
        <v>33.21</v>
      </c>
      <c r="E347">
        <v>0</v>
      </c>
      <c r="F347">
        <v>1</v>
      </c>
    </row>
    <row r="348" spans="1:6" x14ac:dyDescent="0.25">
      <c r="A348">
        <v>347</v>
      </c>
      <c r="B348">
        <v>347</v>
      </c>
      <c r="C348" s="25">
        <v>41373</v>
      </c>
      <c r="D348">
        <v>58.2</v>
      </c>
      <c r="E348">
        <v>0</v>
      </c>
      <c r="F348">
        <v>1</v>
      </c>
    </row>
    <row r="349" spans="1:6" x14ac:dyDescent="0.25">
      <c r="A349">
        <v>348</v>
      </c>
      <c r="B349">
        <v>348</v>
      </c>
      <c r="C349" s="25">
        <v>41373</v>
      </c>
      <c r="D349">
        <v>184.06</v>
      </c>
      <c r="E349">
        <v>0</v>
      </c>
      <c r="F349">
        <v>1</v>
      </c>
    </row>
    <row r="350" spans="1:6" x14ac:dyDescent="0.25">
      <c r="A350">
        <v>349</v>
      </c>
      <c r="B350">
        <v>349</v>
      </c>
      <c r="C350" s="25">
        <v>41373</v>
      </c>
      <c r="D350">
        <v>100.48</v>
      </c>
      <c r="E350">
        <v>0</v>
      </c>
      <c r="F350">
        <v>1</v>
      </c>
    </row>
    <row r="351" spans="1:6" x14ac:dyDescent="0.25">
      <c r="A351">
        <v>350</v>
      </c>
      <c r="B351">
        <v>350</v>
      </c>
      <c r="C351" s="25">
        <v>41373</v>
      </c>
      <c r="D351">
        <v>27.9</v>
      </c>
      <c r="E351">
        <v>0</v>
      </c>
      <c r="F351">
        <v>1</v>
      </c>
    </row>
    <row r="352" spans="1:6" x14ac:dyDescent="0.25">
      <c r="A352">
        <v>351</v>
      </c>
      <c r="B352">
        <v>351</v>
      </c>
      <c r="C352" s="25">
        <v>41373</v>
      </c>
      <c r="D352">
        <v>189.65</v>
      </c>
      <c r="E352">
        <v>0</v>
      </c>
      <c r="F352">
        <v>1</v>
      </c>
    </row>
    <row r="353" spans="1:6" x14ac:dyDescent="0.25">
      <c r="A353">
        <v>352</v>
      </c>
      <c r="B353">
        <v>352</v>
      </c>
      <c r="C353" s="25">
        <v>41373</v>
      </c>
      <c r="D353">
        <v>50.87</v>
      </c>
      <c r="E353">
        <v>0</v>
      </c>
      <c r="F353">
        <v>1</v>
      </c>
    </row>
    <row r="354" spans="1:6" x14ac:dyDescent="0.25">
      <c r="A354">
        <v>353</v>
      </c>
      <c r="B354">
        <v>353</v>
      </c>
      <c r="C354" s="25">
        <v>41373</v>
      </c>
      <c r="D354">
        <v>7</v>
      </c>
      <c r="E354">
        <v>0</v>
      </c>
      <c r="F354">
        <v>1</v>
      </c>
    </row>
    <row r="355" spans="1:6" x14ac:dyDescent="0.25">
      <c r="A355">
        <v>354</v>
      </c>
      <c r="B355">
        <v>354</v>
      </c>
      <c r="C355" s="25">
        <v>41373</v>
      </c>
      <c r="D355">
        <v>21.6</v>
      </c>
      <c r="E355">
        <v>0</v>
      </c>
      <c r="F355">
        <v>1</v>
      </c>
    </row>
    <row r="356" spans="1:6" x14ac:dyDescent="0.25">
      <c r="A356">
        <v>355</v>
      </c>
      <c r="B356">
        <v>355</v>
      </c>
      <c r="C356" s="25">
        <v>41373</v>
      </c>
      <c r="D356">
        <v>91.31</v>
      </c>
      <c r="E356">
        <v>0</v>
      </c>
      <c r="F356">
        <v>1</v>
      </c>
    </row>
    <row r="357" spans="1:6" x14ac:dyDescent="0.25">
      <c r="A357">
        <v>356</v>
      </c>
      <c r="B357">
        <v>356</v>
      </c>
      <c r="C357" s="25">
        <v>41373</v>
      </c>
      <c r="D357">
        <v>12.46</v>
      </c>
      <c r="E357">
        <v>0</v>
      </c>
      <c r="F357">
        <v>1</v>
      </c>
    </row>
    <row r="358" spans="1:6" x14ac:dyDescent="0.25">
      <c r="A358">
        <v>357</v>
      </c>
      <c r="B358">
        <v>357</v>
      </c>
      <c r="C358" s="25">
        <v>41373</v>
      </c>
      <c r="D358">
        <v>177.58</v>
      </c>
      <c r="E358">
        <v>0</v>
      </c>
      <c r="F358">
        <v>1</v>
      </c>
    </row>
    <row r="359" spans="1:6" x14ac:dyDescent="0.25">
      <c r="A359">
        <v>358</v>
      </c>
      <c r="B359">
        <v>358</v>
      </c>
      <c r="C359" s="25">
        <v>41373</v>
      </c>
      <c r="D359">
        <v>21.77</v>
      </c>
      <c r="E359">
        <v>0</v>
      </c>
      <c r="F359">
        <v>1</v>
      </c>
    </row>
    <row r="360" spans="1:6" x14ac:dyDescent="0.25">
      <c r="A360">
        <v>359</v>
      </c>
      <c r="B360">
        <v>359</v>
      </c>
      <c r="C360" s="25">
        <v>41373</v>
      </c>
      <c r="D360">
        <v>66.55</v>
      </c>
      <c r="E360">
        <v>0</v>
      </c>
      <c r="F360">
        <v>1</v>
      </c>
    </row>
    <row r="361" spans="1:6" x14ac:dyDescent="0.25">
      <c r="A361">
        <v>360</v>
      </c>
      <c r="B361">
        <v>360</v>
      </c>
      <c r="C361" s="25">
        <v>41373</v>
      </c>
      <c r="D361">
        <v>40.090000000000003</v>
      </c>
      <c r="E361">
        <v>0</v>
      </c>
      <c r="F361">
        <v>1</v>
      </c>
    </row>
    <row r="362" spans="1:6" x14ac:dyDescent="0.25">
      <c r="A362">
        <v>361</v>
      </c>
      <c r="B362">
        <v>361</v>
      </c>
      <c r="C362" s="25">
        <v>41373</v>
      </c>
      <c r="D362">
        <v>11.52</v>
      </c>
      <c r="E362">
        <v>0</v>
      </c>
      <c r="F362">
        <v>1</v>
      </c>
    </row>
    <row r="363" spans="1:6" x14ac:dyDescent="0.25">
      <c r="A363">
        <v>362</v>
      </c>
      <c r="B363">
        <v>362</v>
      </c>
      <c r="C363" s="25">
        <v>41373</v>
      </c>
      <c r="D363">
        <v>16.23</v>
      </c>
      <c r="E363">
        <v>0</v>
      </c>
      <c r="F363">
        <v>1</v>
      </c>
    </row>
    <row r="364" spans="1:6" x14ac:dyDescent="0.25">
      <c r="A364">
        <v>363</v>
      </c>
      <c r="B364">
        <v>363</v>
      </c>
      <c r="C364" s="25">
        <v>41373</v>
      </c>
      <c r="D364">
        <v>5.25</v>
      </c>
      <c r="E364">
        <v>0</v>
      </c>
      <c r="F364">
        <v>1</v>
      </c>
    </row>
    <row r="365" spans="1:6" x14ac:dyDescent="0.25">
      <c r="A365">
        <v>364</v>
      </c>
      <c r="B365">
        <v>364</v>
      </c>
      <c r="C365" s="25">
        <v>41373</v>
      </c>
      <c r="D365">
        <v>34.76</v>
      </c>
      <c r="E365">
        <v>0</v>
      </c>
      <c r="F365">
        <v>1</v>
      </c>
    </row>
    <row r="366" spans="1:6" x14ac:dyDescent="0.25">
      <c r="A366">
        <v>365</v>
      </c>
      <c r="B366">
        <v>365</v>
      </c>
      <c r="C366" s="25">
        <v>41373</v>
      </c>
      <c r="D366">
        <v>10.029999999999999</v>
      </c>
      <c r="E366">
        <v>0</v>
      </c>
      <c r="F366">
        <v>1</v>
      </c>
    </row>
    <row r="367" spans="1:6" x14ac:dyDescent="0.25">
      <c r="A367">
        <v>366</v>
      </c>
      <c r="B367">
        <v>366</v>
      </c>
      <c r="C367" s="25">
        <v>41373</v>
      </c>
      <c r="D367">
        <v>55.31</v>
      </c>
      <c r="E367">
        <v>0</v>
      </c>
      <c r="F367">
        <v>1</v>
      </c>
    </row>
    <row r="368" spans="1:6" x14ac:dyDescent="0.25">
      <c r="A368">
        <v>367</v>
      </c>
      <c r="B368">
        <v>367</v>
      </c>
      <c r="C368" s="25">
        <v>41373</v>
      </c>
      <c r="D368">
        <v>17.2</v>
      </c>
      <c r="E368">
        <v>0</v>
      </c>
      <c r="F368">
        <v>1</v>
      </c>
    </row>
    <row r="369" spans="1:6" x14ac:dyDescent="0.25">
      <c r="A369">
        <v>368</v>
      </c>
      <c r="B369">
        <v>368</v>
      </c>
      <c r="C369" s="25">
        <v>41373</v>
      </c>
      <c r="D369">
        <v>17.2</v>
      </c>
      <c r="E369">
        <v>0</v>
      </c>
      <c r="F369">
        <v>1</v>
      </c>
    </row>
    <row r="370" spans="1:6" x14ac:dyDescent="0.25">
      <c r="A370">
        <v>369</v>
      </c>
      <c r="B370">
        <v>369</v>
      </c>
      <c r="C370" s="25">
        <v>41373</v>
      </c>
      <c r="D370">
        <v>17.2</v>
      </c>
      <c r="E370">
        <v>0</v>
      </c>
      <c r="F370">
        <v>1</v>
      </c>
    </row>
    <row r="371" spans="1:6" x14ac:dyDescent="0.25">
      <c r="A371">
        <v>370</v>
      </c>
      <c r="B371">
        <v>370</v>
      </c>
      <c r="C371" s="25">
        <v>41373</v>
      </c>
      <c r="D371">
        <v>40</v>
      </c>
      <c r="E371">
        <v>0</v>
      </c>
      <c r="F371">
        <v>1</v>
      </c>
    </row>
    <row r="372" spans="1:6" x14ac:dyDescent="0.25">
      <c r="A372">
        <v>371</v>
      </c>
      <c r="B372">
        <v>371</v>
      </c>
      <c r="C372" s="25">
        <v>41373</v>
      </c>
      <c r="D372">
        <v>40</v>
      </c>
      <c r="E372">
        <v>0</v>
      </c>
      <c r="F372">
        <v>1</v>
      </c>
    </row>
    <row r="373" spans="1:6" x14ac:dyDescent="0.25">
      <c r="A373">
        <v>372</v>
      </c>
      <c r="B373">
        <v>372</v>
      </c>
      <c r="C373" s="25">
        <v>41373</v>
      </c>
      <c r="D373">
        <v>14.45</v>
      </c>
      <c r="E373">
        <v>0</v>
      </c>
      <c r="F373">
        <v>1</v>
      </c>
    </row>
    <row r="374" spans="1:6" x14ac:dyDescent="0.25">
      <c r="A374">
        <v>373</v>
      </c>
      <c r="B374">
        <v>373</v>
      </c>
      <c r="C374" s="25">
        <v>41373</v>
      </c>
      <c r="D374">
        <v>35.909999999999997</v>
      </c>
      <c r="E374">
        <v>0</v>
      </c>
      <c r="F374">
        <v>1</v>
      </c>
    </row>
    <row r="375" spans="1:6" x14ac:dyDescent="0.25">
      <c r="A375">
        <v>374</v>
      </c>
      <c r="B375">
        <v>374</v>
      </c>
      <c r="C375" s="25">
        <v>41373</v>
      </c>
      <c r="D375">
        <v>49.74</v>
      </c>
      <c r="E375">
        <v>0</v>
      </c>
      <c r="F375">
        <v>1</v>
      </c>
    </row>
    <row r="376" spans="1:6" x14ac:dyDescent="0.25">
      <c r="A376">
        <v>375</v>
      </c>
      <c r="B376">
        <v>375</v>
      </c>
      <c r="C376" s="25">
        <v>41373</v>
      </c>
      <c r="D376">
        <v>105.65</v>
      </c>
      <c r="E376">
        <v>0</v>
      </c>
      <c r="F376">
        <v>1</v>
      </c>
    </row>
    <row r="377" spans="1:6" x14ac:dyDescent="0.25">
      <c r="A377">
        <v>376</v>
      </c>
      <c r="B377">
        <v>376</v>
      </c>
      <c r="C377" s="25">
        <v>41373</v>
      </c>
      <c r="D377">
        <v>11.38</v>
      </c>
      <c r="E377">
        <v>0</v>
      </c>
      <c r="F377">
        <v>1</v>
      </c>
    </row>
    <row r="378" spans="1:6" x14ac:dyDescent="0.25">
      <c r="A378">
        <v>377</v>
      </c>
      <c r="B378">
        <v>377</v>
      </c>
      <c r="C378" s="25">
        <v>41373</v>
      </c>
      <c r="D378">
        <v>21.74</v>
      </c>
      <c r="E378">
        <v>0</v>
      </c>
      <c r="F378">
        <v>1</v>
      </c>
    </row>
    <row r="379" spans="1:6" x14ac:dyDescent="0.25">
      <c r="A379">
        <v>378</v>
      </c>
      <c r="B379">
        <v>378</v>
      </c>
      <c r="C379" s="25">
        <v>41373</v>
      </c>
      <c r="D379">
        <v>39.82</v>
      </c>
      <c r="E379">
        <v>0</v>
      </c>
      <c r="F379">
        <v>1</v>
      </c>
    </row>
    <row r="380" spans="1:6" x14ac:dyDescent="0.25">
      <c r="A380">
        <v>379</v>
      </c>
      <c r="B380">
        <v>379</v>
      </c>
      <c r="C380" s="25">
        <v>41373</v>
      </c>
      <c r="D380">
        <v>80.34</v>
      </c>
      <c r="E380">
        <v>0</v>
      </c>
      <c r="F380">
        <v>1</v>
      </c>
    </row>
    <row r="381" spans="1:6" x14ac:dyDescent="0.25">
      <c r="A381">
        <v>380</v>
      </c>
      <c r="B381">
        <v>380</v>
      </c>
      <c r="C381" s="25">
        <v>41373</v>
      </c>
      <c r="D381">
        <v>138.63</v>
      </c>
      <c r="E381">
        <v>0</v>
      </c>
      <c r="F381">
        <v>1</v>
      </c>
    </row>
    <row r="382" spans="1:6" x14ac:dyDescent="0.25">
      <c r="A382">
        <v>381</v>
      </c>
      <c r="B382">
        <v>381</v>
      </c>
      <c r="C382" s="25">
        <v>41373</v>
      </c>
      <c r="D382">
        <v>8.34</v>
      </c>
      <c r="E382">
        <v>0</v>
      </c>
      <c r="F382">
        <v>1</v>
      </c>
    </row>
    <row r="383" spans="1:6" x14ac:dyDescent="0.25">
      <c r="A383">
        <v>382</v>
      </c>
      <c r="B383">
        <v>382</v>
      </c>
      <c r="C383" s="25">
        <v>41373</v>
      </c>
      <c r="D383">
        <v>60.91</v>
      </c>
      <c r="E383">
        <v>0</v>
      </c>
      <c r="F383">
        <v>1</v>
      </c>
    </row>
    <row r="384" spans="1:6" x14ac:dyDescent="0.25">
      <c r="A384">
        <v>383</v>
      </c>
      <c r="B384">
        <v>383</v>
      </c>
      <c r="C384" s="25">
        <v>41373</v>
      </c>
      <c r="D384">
        <v>10.62</v>
      </c>
      <c r="E384">
        <v>0</v>
      </c>
      <c r="F384">
        <v>1</v>
      </c>
    </row>
    <row r="385" spans="1:6" x14ac:dyDescent="0.25">
      <c r="A385">
        <v>384</v>
      </c>
      <c r="B385">
        <v>384</v>
      </c>
      <c r="C385" s="25">
        <v>41373</v>
      </c>
      <c r="D385">
        <v>17.420000000000002</v>
      </c>
      <c r="E385">
        <v>0</v>
      </c>
      <c r="F385">
        <v>1</v>
      </c>
    </row>
    <row r="386" spans="1:6" x14ac:dyDescent="0.25">
      <c r="A386">
        <v>385</v>
      </c>
      <c r="B386">
        <v>385</v>
      </c>
      <c r="C386" s="25">
        <v>41373</v>
      </c>
      <c r="D386">
        <v>122.88</v>
      </c>
      <c r="E386">
        <v>0</v>
      </c>
      <c r="F386">
        <v>1</v>
      </c>
    </row>
    <row r="387" spans="1:6" x14ac:dyDescent="0.25">
      <c r="A387">
        <v>386</v>
      </c>
      <c r="B387">
        <v>386</v>
      </c>
      <c r="C387" s="25">
        <v>41373</v>
      </c>
      <c r="D387">
        <v>33.39</v>
      </c>
      <c r="E387">
        <v>0</v>
      </c>
      <c r="F387">
        <v>1</v>
      </c>
    </row>
    <row r="388" spans="1:6" x14ac:dyDescent="0.25">
      <c r="A388">
        <v>387</v>
      </c>
      <c r="B388">
        <v>387</v>
      </c>
      <c r="C388" s="25">
        <v>41373</v>
      </c>
      <c r="D388">
        <v>21.64</v>
      </c>
      <c r="E388">
        <v>0</v>
      </c>
      <c r="F388">
        <v>1</v>
      </c>
    </row>
    <row r="389" spans="1:6" x14ac:dyDescent="0.25">
      <c r="A389">
        <v>388</v>
      </c>
      <c r="B389">
        <v>388</v>
      </c>
      <c r="C389" s="25">
        <v>41373</v>
      </c>
      <c r="D389">
        <v>110.81</v>
      </c>
      <c r="E389">
        <v>0</v>
      </c>
      <c r="F389">
        <v>1</v>
      </c>
    </row>
    <row r="390" spans="1:6" x14ac:dyDescent="0.25">
      <c r="A390">
        <v>389</v>
      </c>
      <c r="B390">
        <v>389</v>
      </c>
      <c r="C390" s="25">
        <v>41373</v>
      </c>
      <c r="D390">
        <v>9.9700000000000006</v>
      </c>
      <c r="E390">
        <v>0</v>
      </c>
      <c r="F390">
        <v>1</v>
      </c>
    </row>
    <row r="391" spans="1:6" x14ac:dyDescent="0.25">
      <c r="A391">
        <v>390</v>
      </c>
      <c r="B391">
        <v>390</v>
      </c>
      <c r="C391" s="25">
        <v>41373</v>
      </c>
      <c r="D391">
        <v>6.91</v>
      </c>
      <c r="E391">
        <v>0</v>
      </c>
      <c r="F391">
        <v>1</v>
      </c>
    </row>
    <row r="392" spans="1:6" x14ac:dyDescent="0.25">
      <c r="A392">
        <v>391</v>
      </c>
      <c r="B392">
        <v>391</v>
      </c>
      <c r="C392" s="25">
        <v>41373</v>
      </c>
      <c r="D392">
        <v>12.82</v>
      </c>
      <c r="E392">
        <v>0</v>
      </c>
      <c r="F392">
        <v>1</v>
      </c>
    </row>
    <row r="393" spans="1:6" x14ac:dyDescent="0.25">
      <c r="A393">
        <v>392</v>
      </c>
      <c r="B393">
        <v>392</v>
      </c>
      <c r="C393" s="25">
        <v>41373</v>
      </c>
      <c r="D393">
        <v>17.420000000000002</v>
      </c>
      <c r="E393">
        <v>0</v>
      </c>
      <c r="F393">
        <v>1</v>
      </c>
    </row>
    <row r="394" spans="1:6" x14ac:dyDescent="0.25">
      <c r="A394">
        <v>393</v>
      </c>
      <c r="B394">
        <v>393</v>
      </c>
      <c r="C394" s="25">
        <v>41373</v>
      </c>
      <c r="D394">
        <v>7</v>
      </c>
      <c r="E394">
        <v>0</v>
      </c>
      <c r="F394">
        <v>1</v>
      </c>
    </row>
    <row r="395" spans="1:6" x14ac:dyDescent="0.25">
      <c r="A395">
        <v>394</v>
      </c>
      <c r="B395">
        <v>394</v>
      </c>
      <c r="C395" s="25">
        <v>41373</v>
      </c>
      <c r="D395">
        <v>36.090000000000003</v>
      </c>
      <c r="E395">
        <v>0</v>
      </c>
      <c r="F395">
        <v>1</v>
      </c>
    </row>
    <row r="396" spans="1:6" x14ac:dyDescent="0.25">
      <c r="A396">
        <v>395</v>
      </c>
      <c r="B396">
        <v>395</v>
      </c>
      <c r="C396" s="25">
        <v>41373</v>
      </c>
      <c r="D396">
        <v>5.37</v>
      </c>
      <c r="E396">
        <v>0</v>
      </c>
      <c r="F396">
        <v>1</v>
      </c>
    </row>
    <row r="397" spans="1:6" x14ac:dyDescent="0.25">
      <c r="A397">
        <v>396</v>
      </c>
      <c r="B397">
        <v>396</v>
      </c>
      <c r="C397" s="25">
        <v>41373</v>
      </c>
      <c r="D397">
        <v>8.74</v>
      </c>
      <c r="E397">
        <v>0</v>
      </c>
      <c r="F397">
        <v>1</v>
      </c>
    </row>
    <row r="398" spans="1:6" x14ac:dyDescent="0.25">
      <c r="A398">
        <v>397</v>
      </c>
      <c r="B398">
        <v>397</v>
      </c>
      <c r="C398" s="25">
        <v>41373</v>
      </c>
      <c r="D398">
        <v>6.13</v>
      </c>
      <c r="E398">
        <v>0</v>
      </c>
      <c r="F398">
        <v>1</v>
      </c>
    </row>
    <row r="399" spans="1:6" x14ac:dyDescent="0.25">
      <c r="A399">
        <v>398</v>
      </c>
      <c r="B399">
        <v>398</v>
      </c>
      <c r="C399" s="25">
        <v>41373</v>
      </c>
      <c r="D399">
        <v>36.93</v>
      </c>
      <c r="E399">
        <v>0</v>
      </c>
      <c r="F399">
        <v>1</v>
      </c>
    </row>
    <row r="400" spans="1:6" x14ac:dyDescent="0.25">
      <c r="A400">
        <v>399</v>
      </c>
      <c r="B400">
        <v>399</v>
      </c>
      <c r="C400" s="25">
        <v>41373</v>
      </c>
      <c r="D400">
        <v>10.15</v>
      </c>
      <c r="E400">
        <v>0</v>
      </c>
      <c r="F400">
        <v>1</v>
      </c>
    </row>
    <row r="401" spans="1:6" x14ac:dyDescent="0.25">
      <c r="A401">
        <v>400</v>
      </c>
      <c r="B401">
        <v>400</v>
      </c>
      <c r="C401" s="25">
        <v>41373</v>
      </c>
      <c r="D401">
        <v>78.44</v>
      </c>
      <c r="E401">
        <v>0</v>
      </c>
      <c r="F401">
        <v>1</v>
      </c>
    </row>
    <row r="402" spans="1:6" x14ac:dyDescent="0.25">
      <c r="A402">
        <v>401</v>
      </c>
      <c r="B402">
        <v>401</v>
      </c>
      <c r="C402" s="25">
        <v>41373</v>
      </c>
      <c r="D402">
        <v>24.46</v>
      </c>
      <c r="E402">
        <v>0</v>
      </c>
      <c r="F402">
        <v>1</v>
      </c>
    </row>
    <row r="403" spans="1:6" x14ac:dyDescent="0.25">
      <c r="A403">
        <v>402</v>
      </c>
      <c r="B403">
        <v>402</v>
      </c>
      <c r="C403" s="25">
        <v>41373</v>
      </c>
      <c r="D403">
        <v>132.75</v>
      </c>
      <c r="E403">
        <v>0</v>
      </c>
      <c r="F403">
        <v>1</v>
      </c>
    </row>
    <row r="404" spans="1:6" x14ac:dyDescent="0.25">
      <c r="A404">
        <v>403</v>
      </c>
      <c r="B404">
        <v>403</v>
      </c>
      <c r="C404" s="25">
        <v>41373</v>
      </c>
      <c r="D404">
        <v>14.06</v>
      </c>
      <c r="E404">
        <v>0</v>
      </c>
      <c r="F404">
        <v>1</v>
      </c>
    </row>
    <row r="405" spans="1:6" x14ac:dyDescent="0.25">
      <c r="A405">
        <v>404</v>
      </c>
      <c r="B405">
        <v>404</v>
      </c>
      <c r="C405" s="25">
        <v>41373</v>
      </c>
      <c r="D405">
        <v>28.14</v>
      </c>
      <c r="E405">
        <v>0</v>
      </c>
      <c r="F405">
        <v>1</v>
      </c>
    </row>
    <row r="406" spans="1:6" x14ac:dyDescent="0.25">
      <c r="A406">
        <v>405</v>
      </c>
      <c r="B406">
        <v>405</v>
      </c>
      <c r="C406" s="25">
        <v>41373</v>
      </c>
      <c r="D406">
        <v>48.13</v>
      </c>
      <c r="E406">
        <v>0</v>
      </c>
      <c r="F406">
        <v>1</v>
      </c>
    </row>
    <row r="407" spans="1:6" x14ac:dyDescent="0.25">
      <c r="A407">
        <v>406</v>
      </c>
      <c r="B407">
        <v>406</v>
      </c>
      <c r="C407" s="25">
        <v>41373</v>
      </c>
      <c r="D407">
        <v>48.46</v>
      </c>
      <c r="E407">
        <v>0</v>
      </c>
      <c r="F407">
        <v>1</v>
      </c>
    </row>
    <row r="408" spans="1:6" x14ac:dyDescent="0.25">
      <c r="A408">
        <v>407</v>
      </c>
      <c r="B408">
        <v>407</v>
      </c>
      <c r="C408" s="25">
        <v>41373</v>
      </c>
      <c r="D408">
        <v>32.31</v>
      </c>
      <c r="E408">
        <v>0</v>
      </c>
      <c r="F408">
        <v>1</v>
      </c>
    </row>
    <row r="409" spans="1:6" x14ac:dyDescent="0.25">
      <c r="A409">
        <v>408</v>
      </c>
      <c r="B409">
        <v>408</v>
      </c>
      <c r="C409" s="25">
        <v>41373</v>
      </c>
      <c r="D409">
        <v>45.57</v>
      </c>
      <c r="E409">
        <v>0</v>
      </c>
      <c r="F409">
        <v>1</v>
      </c>
    </row>
    <row r="410" spans="1:6" x14ac:dyDescent="0.25">
      <c r="A410">
        <v>409</v>
      </c>
      <c r="B410">
        <v>409</v>
      </c>
      <c r="C410" s="25">
        <v>41373</v>
      </c>
      <c r="D410">
        <v>12.05</v>
      </c>
      <c r="E410">
        <v>0</v>
      </c>
      <c r="F410">
        <v>1</v>
      </c>
    </row>
    <row r="411" spans="1:6" x14ac:dyDescent="0.25">
      <c r="A411">
        <v>410</v>
      </c>
      <c r="B411">
        <v>410</v>
      </c>
      <c r="C411" s="25">
        <v>41373</v>
      </c>
      <c r="D411">
        <v>4.7699999999999996</v>
      </c>
      <c r="E411">
        <v>0</v>
      </c>
      <c r="F411">
        <v>1</v>
      </c>
    </row>
    <row r="412" spans="1:6" x14ac:dyDescent="0.25">
      <c r="A412">
        <v>411</v>
      </c>
      <c r="B412">
        <v>411</v>
      </c>
      <c r="C412" s="25">
        <v>41373</v>
      </c>
      <c r="D412">
        <v>7.55</v>
      </c>
      <c r="E412">
        <v>0</v>
      </c>
      <c r="F412">
        <v>1</v>
      </c>
    </row>
    <row r="413" spans="1:6" x14ac:dyDescent="0.25">
      <c r="A413">
        <v>412</v>
      </c>
      <c r="B413">
        <v>412</v>
      </c>
      <c r="C413" s="25">
        <v>41373</v>
      </c>
      <c r="D413">
        <v>26.07</v>
      </c>
      <c r="E413">
        <v>0</v>
      </c>
      <c r="F413">
        <v>1</v>
      </c>
    </row>
    <row r="414" spans="1:6" x14ac:dyDescent="0.25">
      <c r="A414">
        <v>413</v>
      </c>
      <c r="B414">
        <v>413</v>
      </c>
      <c r="C414" s="25">
        <v>41373</v>
      </c>
      <c r="D414">
        <v>60.62</v>
      </c>
      <c r="E414">
        <v>0</v>
      </c>
      <c r="F414">
        <v>1</v>
      </c>
    </row>
    <row r="415" spans="1:6" x14ac:dyDescent="0.25">
      <c r="A415">
        <v>414</v>
      </c>
      <c r="B415">
        <v>414</v>
      </c>
      <c r="C415" s="25">
        <v>41373</v>
      </c>
      <c r="D415">
        <v>14.35</v>
      </c>
      <c r="E415">
        <v>0</v>
      </c>
      <c r="F415">
        <v>1</v>
      </c>
    </row>
    <row r="416" spans="1:6" x14ac:dyDescent="0.25">
      <c r="A416">
        <v>415</v>
      </c>
      <c r="B416">
        <v>415</v>
      </c>
      <c r="C416" s="25">
        <v>41373</v>
      </c>
      <c r="D416">
        <v>111.47</v>
      </c>
      <c r="E416">
        <v>0</v>
      </c>
      <c r="F416">
        <v>1</v>
      </c>
    </row>
    <row r="417" spans="1:6" x14ac:dyDescent="0.25">
      <c r="A417">
        <v>416</v>
      </c>
      <c r="B417">
        <v>416</v>
      </c>
      <c r="C417" s="25">
        <v>41373</v>
      </c>
      <c r="D417">
        <v>41.43</v>
      </c>
      <c r="E417">
        <v>0</v>
      </c>
      <c r="F417">
        <v>1</v>
      </c>
    </row>
    <row r="418" spans="1:6" x14ac:dyDescent="0.25">
      <c r="A418">
        <v>417</v>
      </c>
      <c r="B418">
        <v>417</v>
      </c>
      <c r="C418" s="25">
        <v>41373</v>
      </c>
      <c r="D418">
        <v>44.13</v>
      </c>
      <c r="E418">
        <v>0</v>
      </c>
      <c r="F418">
        <v>1</v>
      </c>
    </row>
    <row r="419" spans="1:6" x14ac:dyDescent="0.25">
      <c r="A419">
        <v>418</v>
      </c>
      <c r="B419">
        <v>418</v>
      </c>
      <c r="C419" s="25">
        <v>41373</v>
      </c>
      <c r="D419">
        <v>9.3699999999999992</v>
      </c>
      <c r="E419">
        <v>0</v>
      </c>
      <c r="F419">
        <v>1</v>
      </c>
    </row>
    <row r="420" spans="1:6" x14ac:dyDescent="0.25">
      <c r="A420">
        <v>419</v>
      </c>
      <c r="B420">
        <v>419</v>
      </c>
      <c r="C420" s="25">
        <v>41373</v>
      </c>
      <c r="D420">
        <v>14.12</v>
      </c>
      <c r="E420">
        <v>0</v>
      </c>
      <c r="F420">
        <v>1</v>
      </c>
    </row>
    <row r="421" spans="1:6" x14ac:dyDescent="0.25">
      <c r="A421">
        <v>420</v>
      </c>
      <c r="B421">
        <v>420</v>
      </c>
      <c r="C421" s="25">
        <v>41373</v>
      </c>
      <c r="D421">
        <v>31.78</v>
      </c>
      <c r="E421">
        <v>0</v>
      </c>
      <c r="F421">
        <v>1</v>
      </c>
    </row>
    <row r="422" spans="1:6" x14ac:dyDescent="0.25">
      <c r="A422">
        <v>421</v>
      </c>
      <c r="B422">
        <v>421</v>
      </c>
      <c r="C422" s="25">
        <v>41373</v>
      </c>
      <c r="D422">
        <v>9.99</v>
      </c>
      <c r="E422">
        <v>0</v>
      </c>
      <c r="F422">
        <v>1</v>
      </c>
    </row>
    <row r="423" spans="1:6" x14ac:dyDescent="0.25">
      <c r="A423">
        <v>422</v>
      </c>
      <c r="B423">
        <v>422</v>
      </c>
      <c r="C423" s="25">
        <v>41373</v>
      </c>
      <c r="D423">
        <v>9.99</v>
      </c>
      <c r="E423">
        <v>0</v>
      </c>
      <c r="F423">
        <v>1</v>
      </c>
    </row>
    <row r="424" spans="1:6" x14ac:dyDescent="0.25">
      <c r="A424">
        <v>423</v>
      </c>
      <c r="B424">
        <v>423</v>
      </c>
      <c r="C424" s="25">
        <v>41373</v>
      </c>
      <c r="D424">
        <v>26.86</v>
      </c>
      <c r="E424">
        <v>0</v>
      </c>
      <c r="F424">
        <v>1</v>
      </c>
    </row>
    <row r="425" spans="1:6" x14ac:dyDescent="0.25">
      <c r="A425">
        <v>424</v>
      </c>
      <c r="B425">
        <v>424</v>
      </c>
      <c r="C425" s="25">
        <v>41373</v>
      </c>
      <c r="D425">
        <v>8.57</v>
      </c>
      <c r="E425">
        <v>0</v>
      </c>
      <c r="F425">
        <v>1</v>
      </c>
    </row>
    <row r="426" spans="1:6" x14ac:dyDescent="0.25">
      <c r="A426">
        <v>425</v>
      </c>
      <c r="B426">
        <v>425</v>
      </c>
      <c r="C426" s="25">
        <v>41373</v>
      </c>
      <c r="D426">
        <v>60.43</v>
      </c>
      <c r="E426">
        <v>0</v>
      </c>
      <c r="F426">
        <v>1</v>
      </c>
    </row>
    <row r="427" spans="1:6" x14ac:dyDescent="0.25">
      <c r="A427">
        <v>426</v>
      </c>
      <c r="B427">
        <v>426</v>
      </c>
      <c r="C427" s="25">
        <v>41373</v>
      </c>
      <c r="D427">
        <v>90.64</v>
      </c>
      <c r="E427">
        <v>0</v>
      </c>
      <c r="F427">
        <v>1</v>
      </c>
    </row>
    <row r="428" spans="1:6" x14ac:dyDescent="0.25">
      <c r="A428">
        <v>427</v>
      </c>
      <c r="B428">
        <v>427</v>
      </c>
      <c r="C428" s="25">
        <v>41373</v>
      </c>
      <c r="D428">
        <v>9.34</v>
      </c>
      <c r="E428">
        <v>0</v>
      </c>
      <c r="F428">
        <v>1</v>
      </c>
    </row>
    <row r="429" spans="1:6" x14ac:dyDescent="0.25">
      <c r="A429">
        <v>428</v>
      </c>
      <c r="B429">
        <v>428</v>
      </c>
      <c r="C429" s="25">
        <v>41373</v>
      </c>
      <c r="D429">
        <v>19.559999999999999</v>
      </c>
      <c r="E429">
        <v>0</v>
      </c>
      <c r="F429">
        <v>1</v>
      </c>
    </row>
    <row r="430" spans="1:6" x14ac:dyDescent="0.25">
      <c r="A430">
        <v>429</v>
      </c>
      <c r="B430">
        <v>429</v>
      </c>
      <c r="C430" s="25">
        <v>41373</v>
      </c>
      <c r="D430">
        <v>43.55</v>
      </c>
      <c r="E430">
        <v>0</v>
      </c>
      <c r="F430">
        <v>1</v>
      </c>
    </row>
    <row r="431" spans="1:6" x14ac:dyDescent="0.25">
      <c r="A431">
        <v>430</v>
      </c>
      <c r="B431">
        <v>430</v>
      </c>
      <c r="C431" s="25">
        <v>41373</v>
      </c>
      <c r="D431">
        <v>14.52</v>
      </c>
      <c r="E431">
        <v>0</v>
      </c>
      <c r="F431">
        <v>1</v>
      </c>
    </row>
    <row r="432" spans="1:6" x14ac:dyDescent="0.25">
      <c r="A432">
        <v>431</v>
      </c>
      <c r="B432">
        <v>431</v>
      </c>
      <c r="C432" s="25">
        <v>41373</v>
      </c>
      <c r="D432">
        <v>5.36</v>
      </c>
      <c r="E432">
        <v>0</v>
      </c>
      <c r="F432">
        <v>1</v>
      </c>
    </row>
    <row r="433" spans="1:6" x14ac:dyDescent="0.25">
      <c r="A433">
        <v>432</v>
      </c>
      <c r="B433">
        <v>432</v>
      </c>
      <c r="C433" s="25">
        <v>41373</v>
      </c>
      <c r="D433">
        <v>98.93</v>
      </c>
      <c r="E433">
        <v>0</v>
      </c>
      <c r="F433">
        <v>1</v>
      </c>
    </row>
    <row r="434" spans="1:6" x14ac:dyDescent="0.25">
      <c r="A434">
        <v>433</v>
      </c>
      <c r="B434">
        <v>433</v>
      </c>
      <c r="C434" s="25">
        <v>41373</v>
      </c>
      <c r="D434">
        <v>22.77</v>
      </c>
      <c r="E434">
        <v>0</v>
      </c>
      <c r="F434">
        <v>1</v>
      </c>
    </row>
    <row r="435" spans="1:6" x14ac:dyDescent="0.25">
      <c r="A435">
        <v>434</v>
      </c>
      <c r="B435">
        <v>434</v>
      </c>
      <c r="C435" s="25">
        <v>41373</v>
      </c>
      <c r="D435">
        <v>12.18</v>
      </c>
      <c r="E435">
        <v>0</v>
      </c>
      <c r="F435">
        <v>1</v>
      </c>
    </row>
    <row r="436" spans="1:6" x14ac:dyDescent="0.25">
      <c r="A436">
        <v>435</v>
      </c>
      <c r="B436">
        <v>435</v>
      </c>
      <c r="C436" s="25">
        <v>41373</v>
      </c>
      <c r="D436">
        <v>30.41</v>
      </c>
      <c r="E436">
        <v>0</v>
      </c>
      <c r="F436">
        <v>1</v>
      </c>
    </row>
    <row r="437" spans="1:6" x14ac:dyDescent="0.25">
      <c r="A437">
        <v>436</v>
      </c>
      <c r="B437">
        <v>436</v>
      </c>
      <c r="C437" s="25">
        <v>41373</v>
      </c>
      <c r="D437">
        <v>12.97</v>
      </c>
      <c r="E437">
        <v>0</v>
      </c>
      <c r="F437">
        <v>1</v>
      </c>
    </row>
    <row r="438" spans="1:6" x14ac:dyDescent="0.25">
      <c r="A438">
        <v>437</v>
      </c>
      <c r="B438">
        <v>437</v>
      </c>
      <c r="C438" s="25">
        <v>41373</v>
      </c>
      <c r="D438">
        <v>61.72</v>
      </c>
      <c r="E438">
        <v>0</v>
      </c>
      <c r="F438">
        <v>1</v>
      </c>
    </row>
    <row r="439" spans="1:6" x14ac:dyDescent="0.25">
      <c r="A439">
        <v>438</v>
      </c>
      <c r="B439">
        <v>438</v>
      </c>
      <c r="C439" s="25">
        <v>41373</v>
      </c>
      <c r="D439">
        <v>17.66</v>
      </c>
      <c r="E439">
        <v>0</v>
      </c>
      <c r="F439">
        <v>1</v>
      </c>
    </row>
    <row r="440" spans="1:6" x14ac:dyDescent="0.25">
      <c r="A440">
        <v>439</v>
      </c>
      <c r="B440">
        <v>439</v>
      </c>
      <c r="C440" s="25">
        <v>41373</v>
      </c>
      <c r="D440">
        <v>4.05</v>
      </c>
      <c r="E440">
        <v>0</v>
      </c>
      <c r="F440">
        <v>1</v>
      </c>
    </row>
    <row r="441" spans="1:6" x14ac:dyDescent="0.25">
      <c r="A441">
        <v>440</v>
      </c>
      <c r="B441">
        <v>440</v>
      </c>
      <c r="C441" s="25">
        <v>41373</v>
      </c>
      <c r="D441">
        <v>22.31</v>
      </c>
      <c r="E441">
        <v>0</v>
      </c>
      <c r="F441">
        <v>1</v>
      </c>
    </row>
    <row r="442" spans="1:6" x14ac:dyDescent="0.25">
      <c r="A442">
        <v>441</v>
      </c>
      <c r="B442">
        <v>441</v>
      </c>
      <c r="C442" s="25">
        <v>41373</v>
      </c>
      <c r="D442">
        <v>6.2</v>
      </c>
      <c r="E442">
        <v>0</v>
      </c>
      <c r="F442">
        <v>1</v>
      </c>
    </row>
    <row r="443" spans="1:6" x14ac:dyDescent="0.25">
      <c r="A443">
        <v>442</v>
      </c>
      <c r="B443">
        <v>442</v>
      </c>
      <c r="C443" s="25">
        <v>41373</v>
      </c>
      <c r="D443">
        <v>53.11</v>
      </c>
      <c r="E443">
        <v>0</v>
      </c>
      <c r="F443">
        <v>1</v>
      </c>
    </row>
    <row r="444" spans="1:6" x14ac:dyDescent="0.25">
      <c r="A444">
        <v>443</v>
      </c>
      <c r="B444">
        <v>443</v>
      </c>
      <c r="C444" s="25">
        <v>41373</v>
      </c>
      <c r="D444">
        <v>12.29</v>
      </c>
      <c r="E444">
        <v>0</v>
      </c>
      <c r="F444">
        <v>1</v>
      </c>
    </row>
    <row r="445" spans="1:6" x14ac:dyDescent="0.25">
      <c r="A445">
        <v>444</v>
      </c>
      <c r="B445">
        <v>444</v>
      </c>
      <c r="C445" s="25">
        <v>41373</v>
      </c>
      <c r="D445">
        <v>100.88</v>
      </c>
      <c r="E445">
        <v>0</v>
      </c>
      <c r="F445">
        <v>1</v>
      </c>
    </row>
    <row r="446" spans="1:6" x14ac:dyDescent="0.25">
      <c r="A446">
        <v>445</v>
      </c>
      <c r="B446">
        <v>445</v>
      </c>
      <c r="C446" s="25">
        <v>41373</v>
      </c>
      <c r="D446">
        <v>47.44</v>
      </c>
      <c r="E446">
        <v>0</v>
      </c>
      <c r="F446">
        <v>1</v>
      </c>
    </row>
    <row r="447" spans="1:6" x14ac:dyDescent="0.25">
      <c r="A447">
        <v>446</v>
      </c>
      <c r="B447">
        <v>446</v>
      </c>
      <c r="C447" s="25">
        <v>41373</v>
      </c>
      <c r="D447">
        <v>33.43</v>
      </c>
      <c r="E447">
        <v>0</v>
      </c>
      <c r="F447">
        <v>1</v>
      </c>
    </row>
    <row r="448" spans="1:6" x14ac:dyDescent="0.25">
      <c r="A448">
        <v>447</v>
      </c>
      <c r="B448">
        <v>447</v>
      </c>
      <c r="C448" s="25">
        <v>41373</v>
      </c>
      <c r="D448">
        <v>67.540000000000006</v>
      </c>
      <c r="E448">
        <v>0</v>
      </c>
      <c r="F448">
        <v>1</v>
      </c>
    </row>
    <row r="449" spans="1:6" x14ac:dyDescent="0.25">
      <c r="A449">
        <v>448</v>
      </c>
      <c r="B449">
        <v>448</v>
      </c>
      <c r="C449" s="25">
        <v>41373</v>
      </c>
      <c r="D449">
        <v>18.48</v>
      </c>
      <c r="E449">
        <v>0</v>
      </c>
      <c r="F449">
        <v>1</v>
      </c>
    </row>
    <row r="450" spans="1:6" x14ac:dyDescent="0.25">
      <c r="A450">
        <v>449</v>
      </c>
      <c r="B450">
        <v>449</v>
      </c>
      <c r="C450" s="25">
        <v>41373</v>
      </c>
      <c r="D450">
        <v>0</v>
      </c>
      <c r="E450">
        <v>0</v>
      </c>
      <c r="F450">
        <v>1</v>
      </c>
    </row>
    <row r="451" spans="1:6" x14ac:dyDescent="0.25">
      <c r="A451">
        <v>450</v>
      </c>
      <c r="B451">
        <v>450</v>
      </c>
      <c r="C451" s="25">
        <v>41373</v>
      </c>
      <c r="D451">
        <v>25.18</v>
      </c>
      <c r="E451">
        <v>0</v>
      </c>
      <c r="F451">
        <v>1</v>
      </c>
    </row>
    <row r="452" spans="1:6" x14ac:dyDescent="0.25">
      <c r="A452">
        <v>451</v>
      </c>
      <c r="B452">
        <v>451</v>
      </c>
      <c r="C452" s="25">
        <v>41373</v>
      </c>
      <c r="D452">
        <v>35.369999999999997</v>
      </c>
      <c r="E452">
        <v>0</v>
      </c>
      <c r="F452">
        <v>1</v>
      </c>
    </row>
    <row r="453" spans="1:6" x14ac:dyDescent="0.25">
      <c r="A453">
        <v>452</v>
      </c>
      <c r="B453">
        <v>452</v>
      </c>
      <c r="C453" s="25">
        <v>41373</v>
      </c>
      <c r="D453">
        <v>12.69</v>
      </c>
      <c r="E453">
        <v>0</v>
      </c>
      <c r="F453">
        <v>1</v>
      </c>
    </row>
    <row r="454" spans="1:6" x14ac:dyDescent="0.25">
      <c r="A454">
        <v>453</v>
      </c>
      <c r="B454">
        <v>453</v>
      </c>
      <c r="C454" s="25">
        <v>41373</v>
      </c>
      <c r="D454">
        <v>0</v>
      </c>
      <c r="E454">
        <v>0</v>
      </c>
      <c r="F454">
        <v>1</v>
      </c>
    </row>
    <row r="455" spans="1:6" x14ac:dyDescent="0.25">
      <c r="A455">
        <v>454</v>
      </c>
      <c r="B455">
        <v>454</v>
      </c>
      <c r="C455" s="25">
        <v>41373</v>
      </c>
      <c r="D455">
        <v>38</v>
      </c>
      <c r="E455">
        <v>0</v>
      </c>
      <c r="F455">
        <v>1</v>
      </c>
    </row>
    <row r="456" spans="1:6" x14ac:dyDescent="0.25">
      <c r="A456">
        <v>455</v>
      </c>
      <c r="B456">
        <v>455</v>
      </c>
      <c r="C456" s="25">
        <v>41373</v>
      </c>
      <c r="D456">
        <v>14.93</v>
      </c>
      <c r="E456">
        <v>0</v>
      </c>
      <c r="F456">
        <v>1</v>
      </c>
    </row>
    <row r="457" spans="1:6" x14ac:dyDescent="0.25">
      <c r="A457">
        <v>456</v>
      </c>
      <c r="B457">
        <v>456</v>
      </c>
      <c r="C457" s="25">
        <v>41373</v>
      </c>
      <c r="D457">
        <v>33.869999999999997</v>
      </c>
      <c r="E457">
        <v>0</v>
      </c>
      <c r="F457">
        <v>1</v>
      </c>
    </row>
    <row r="458" spans="1:6" x14ac:dyDescent="0.25">
      <c r="A458">
        <v>457</v>
      </c>
      <c r="B458">
        <v>457</v>
      </c>
      <c r="C458" s="25">
        <v>41373</v>
      </c>
      <c r="D458">
        <v>9.92</v>
      </c>
      <c r="E458">
        <v>0</v>
      </c>
      <c r="F458">
        <v>1</v>
      </c>
    </row>
    <row r="459" spans="1:6" x14ac:dyDescent="0.25">
      <c r="A459">
        <v>458</v>
      </c>
      <c r="B459">
        <v>458</v>
      </c>
      <c r="C459" s="25">
        <v>41373</v>
      </c>
      <c r="D459">
        <v>34.94</v>
      </c>
      <c r="E459">
        <v>0</v>
      </c>
      <c r="F459">
        <v>1</v>
      </c>
    </row>
    <row r="460" spans="1:6" x14ac:dyDescent="0.25">
      <c r="A460">
        <v>459</v>
      </c>
      <c r="B460">
        <v>459</v>
      </c>
      <c r="C460" s="25">
        <v>41373</v>
      </c>
      <c r="D460">
        <v>12.17</v>
      </c>
      <c r="E460">
        <v>0</v>
      </c>
      <c r="F460">
        <v>1</v>
      </c>
    </row>
    <row r="461" spans="1:6" x14ac:dyDescent="0.25">
      <c r="A461">
        <v>460</v>
      </c>
      <c r="B461">
        <v>460</v>
      </c>
      <c r="C461" s="25">
        <v>41373</v>
      </c>
      <c r="D461">
        <v>78.47</v>
      </c>
      <c r="E461">
        <v>0</v>
      </c>
      <c r="F461">
        <v>1</v>
      </c>
    </row>
    <row r="462" spans="1:6" x14ac:dyDescent="0.25">
      <c r="A462">
        <v>461</v>
      </c>
      <c r="B462">
        <v>461</v>
      </c>
      <c r="C462" s="25">
        <v>41373</v>
      </c>
      <c r="D462">
        <v>61.44</v>
      </c>
      <c r="E462">
        <v>0</v>
      </c>
      <c r="F462">
        <v>1</v>
      </c>
    </row>
    <row r="463" spans="1:6" x14ac:dyDescent="0.25">
      <c r="A463">
        <v>462</v>
      </c>
      <c r="B463">
        <v>462</v>
      </c>
      <c r="C463" s="25">
        <v>41373</v>
      </c>
      <c r="D463">
        <v>18.41</v>
      </c>
      <c r="E463">
        <v>0</v>
      </c>
      <c r="F463">
        <v>1</v>
      </c>
    </row>
    <row r="464" spans="1:6" x14ac:dyDescent="0.25">
      <c r="A464">
        <v>463</v>
      </c>
      <c r="B464">
        <v>463</v>
      </c>
      <c r="C464" s="25">
        <v>41373</v>
      </c>
      <c r="D464">
        <v>0</v>
      </c>
      <c r="E464">
        <v>0</v>
      </c>
      <c r="F464">
        <v>1</v>
      </c>
    </row>
    <row r="465" spans="1:6" x14ac:dyDescent="0.25">
      <c r="A465">
        <v>464</v>
      </c>
      <c r="B465">
        <v>464</v>
      </c>
      <c r="C465" s="25">
        <v>41373</v>
      </c>
      <c r="D465">
        <v>0</v>
      </c>
      <c r="E465">
        <v>0</v>
      </c>
      <c r="F465">
        <v>1</v>
      </c>
    </row>
    <row r="466" spans="1:6" x14ac:dyDescent="0.25">
      <c r="A466">
        <v>465</v>
      </c>
      <c r="B466">
        <v>465</v>
      </c>
      <c r="C466" s="25">
        <v>41373</v>
      </c>
      <c r="D466">
        <v>0</v>
      </c>
      <c r="E466">
        <v>0</v>
      </c>
      <c r="F466">
        <v>1</v>
      </c>
    </row>
    <row r="467" spans="1:6" x14ac:dyDescent="0.25">
      <c r="A467">
        <v>466</v>
      </c>
      <c r="B467">
        <v>466</v>
      </c>
      <c r="C467" s="25">
        <v>41373</v>
      </c>
      <c r="D467">
        <v>8.52</v>
      </c>
      <c r="E467">
        <v>0</v>
      </c>
      <c r="F467">
        <v>1</v>
      </c>
    </row>
    <row r="468" spans="1:6" x14ac:dyDescent="0.25">
      <c r="A468">
        <v>467</v>
      </c>
      <c r="B468">
        <v>467</v>
      </c>
      <c r="C468" s="25">
        <v>41373</v>
      </c>
      <c r="D468">
        <v>4.28</v>
      </c>
      <c r="E468">
        <v>0</v>
      </c>
      <c r="F468">
        <v>1</v>
      </c>
    </row>
    <row r="469" spans="1:6" x14ac:dyDescent="0.25">
      <c r="A469">
        <v>468</v>
      </c>
      <c r="B469">
        <v>468</v>
      </c>
      <c r="C469" s="25">
        <v>41373</v>
      </c>
      <c r="D469">
        <v>5.68</v>
      </c>
      <c r="E469">
        <v>0</v>
      </c>
      <c r="F469">
        <v>1</v>
      </c>
    </row>
    <row r="470" spans="1:6" x14ac:dyDescent="0.25">
      <c r="A470">
        <v>469</v>
      </c>
      <c r="B470">
        <v>469</v>
      </c>
      <c r="C470" s="25">
        <v>41373</v>
      </c>
      <c r="D470">
        <v>129.44999999999999</v>
      </c>
      <c r="E470">
        <v>0</v>
      </c>
      <c r="F470">
        <v>1</v>
      </c>
    </row>
    <row r="471" spans="1:6" x14ac:dyDescent="0.25">
      <c r="A471">
        <v>470</v>
      </c>
      <c r="B471">
        <v>470</v>
      </c>
      <c r="C471" s="25">
        <v>41373</v>
      </c>
      <c r="D471">
        <v>17.23</v>
      </c>
      <c r="E471">
        <v>0</v>
      </c>
      <c r="F471">
        <v>1</v>
      </c>
    </row>
    <row r="472" spans="1:6" x14ac:dyDescent="0.25">
      <c r="A472">
        <v>471</v>
      </c>
      <c r="B472">
        <v>471</v>
      </c>
      <c r="C472" s="25">
        <v>41373</v>
      </c>
      <c r="D472">
        <v>17.27</v>
      </c>
      <c r="E472">
        <v>0</v>
      </c>
      <c r="F472">
        <v>1</v>
      </c>
    </row>
    <row r="473" spans="1:6" x14ac:dyDescent="0.25">
      <c r="A473">
        <v>472</v>
      </c>
      <c r="B473">
        <v>472</v>
      </c>
      <c r="C473" s="25">
        <v>41373</v>
      </c>
      <c r="D473">
        <v>17.2</v>
      </c>
      <c r="E473">
        <v>0</v>
      </c>
      <c r="F473">
        <v>1</v>
      </c>
    </row>
    <row r="474" spans="1:6" x14ac:dyDescent="0.25">
      <c r="A474">
        <v>473</v>
      </c>
      <c r="B474">
        <v>473</v>
      </c>
      <c r="C474" s="25">
        <v>41373</v>
      </c>
      <c r="D474">
        <v>67.92</v>
      </c>
      <c r="E474">
        <v>0</v>
      </c>
      <c r="F474">
        <v>1</v>
      </c>
    </row>
    <row r="475" spans="1:6" x14ac:dyDescent="0.25">
      <c r="A475">
        <v>474</v>
      </c>
      <c r="B475">
        <v>474</v>
      </c>
      <c r="C475" s="25">
        <v>41373</v>
      </c>
      <c r="D475">
        <v>16.98</v>
      </c>
      <c r="E475">
        <v>0</v>
      </c>
      <c r="F475">
        <v>1</v>
      </c>
    </row>
    <row r="476" spans="1:6" x14ac:dyDescent="0.25">
      <c r="A476">
        <v>475</v>
      </c>
      <c r="B476">
        <v>475</v>
      </c>
      <c r="C476" s="25">
        <v>41373</v>
      </c>
      <c r="D476">
        <v>30.64</v>
      </c>
      <c r="E476">
        <v>0</v>
      </c>
      <c r="F476">
        <v>1</v>
      </c>
    </row>
    <row r="477" spans="1:6" x14ac:dyDescent="0.25">
      <c r="A477">
        <v>476</v>
      </c>
      <c r="B477">
        <v>476</v>
      </c>
      <c r="C477" s="25">
        <v>41373</v>
      </c>
      <c r="D477">
        <v>6.76</v>
      </c>
      <c r="E477">
        <v>0</v>
      </c>
      <c r="F477">
        <v>1</v>
      </c>
    </row>
    <row r="478" spans="1:6" x14ac:dyDescent="0.25">
      <c r="A478">
        <v>477</v>
      </c>
      <c r="B478">
        <v>477</v>
      </c>
      <c r="C478" s="25">
        <v>41373</v>
      </c>
      <c r="D478">
        <v>64.84</v>
      </c>
      <c r="E478">
        <v>0</v>
      </c>
      <c r="F478">
        <v>1</v>
      </c>
    </row>
    <row r="479" spans="1:6" x14ac:dyDescent="0.25">
      <c r="A479">
        <v>478</v>
      </c>
      <c r="B479">
        <v>478</v>
      </c>
      <c r="C479" s="25">
        <v>41373</v>
      </c>
      <c r="D479">
        <v>16.079999999999998</v>
      </c>
      <c r="E479">
        <v>0</v>
      </c>
      <c r="F479">
        <v>1</v>
      </c>
    </row>
    <row r="480" spans="1:6" x14ac:dyDescent="0.25">
      <c r="A480">
        <v>479</v>
      </c>
      <c r="B480">
        <v>479</v>
      </c>
      <c r="C480" s="25">
        <v>41373</v>
      </c>
      <c r="D480">
        <v>31.12</v>
      </c>
      <c r="E480">
        <v>0</v>
      </c>
      <c r="F480">
        <v>1</v>
      </c>
    </row>
    <row r="481" spans="1:6" x14ac:dyDescent="0.25">
      <c r="A481">
        <v>480</v>
      </c>
      <c r="B481">
        <v>480</v>
      </c>
      <c r="C481" s="25">
        <v>41373</v>
      </c>
      <c r="D481">
        <v>22.42</v>
      </c>
      <c r="E481">
        <v>0</v>
      </c>
      <c r="F481">
        <v>1</v>
      </c>
    </row>
    <row r="482" spans="1:6" x14ac:dyDescent="0.25">
      <c r="A482">
        <v>481</v>
      </c>
      <c r="B482">
        <v>481</v>
      </c>
      <c r="C482" s="25">
        <v>41373</v>
      </c>
      <c r="D482">
        <v>46.52</v>
      </c>
      <c r="E482">
        <v>0</v>
      </c>
      <c r="F482">
        <v>1</v>
      </c>
    </row>
    <row r="483" spans="1:6" x14ac:dyDescent="0.25">
      <c r="A483">
        <v>482</v>
      </c>
      <c r="B483">
        <v>482</v>
      </c>
      <c r="C483" s="25">
        <v>41373</v>
      </c>
      <c r="D483">
        <v>14.53</v>
      </c>
      <c r="E483">
        <v>0</v>
      </c>
      <c r="F483">
        <v>1</v>
      </c>
    </row>
    <row r="484" spans="1:6" x14ac:dyDescent="0.25">
      <c r="A484">
        <v>483</v>
      </c>
      <c r="B484">
        <v>483</v>
      </c>
      <c r="C484" s="25">
        <v>41373</v>
      </c>
      <c r="D484">
        <v>24.78</v>
      </c>
      <c r="E484">
        <v>0</v>
      </c>
      <c r="F484">
        <v>1</v>
      </c>
    </row>
    <row r="485" spans="1:6" x14ac:dyDescent="0.25">
      <c r="A485">
        <v>484</v>
      </c>
      <c r="B485">
        <v>484</v>
      </c>
      <c r="C485" s="25">
        <v>41373</v>
      </c>
      <c r="D485">
        <v>7.79</v>
      </c>
      <c r="E485">
        <v>0</v>
      </c>
      <c r="F485">
        <v>1</v>
      </c>
    </row>
    <row r="486" spans="1:6" x14ac:dyDescent="0.25">
      <c r="A486">
        <v>485</v>
      </c>
      <c r="B486">
        <v>485</v>
      </c>
      <c r="C486" s="25">
        <v>41373</v>
      </c>
      <c r="D486">
        <v>6.43</v>
      </c>
      <c r="E486">
        <v>0</v>
      </c>
      <c r="F486">
        <v>1</v>
      </c>
    </row>
    <row r="487" spans="1:6" x14ac:dyDescent="0.25">
      <c r="A487">
        <v>486</v>
      </c>
      <c r="B487">
        <v>486</v>
      </c>
      <c r="C487" s="25">
        <v>41373</v>
      </c>
      <c r="D487">
        <v>35.65</v>
      </c>
      <c r="E487">
        <v>0</v>
      </c>
      <c r="F487">
        <v>1</v>
      </c>
    </row>
    <row r="488" spans="1:6" x14ac:dyDescent="0.25">
      <c r="A488">
        <v>487</v>
      </c>
      <c r="B488">
        <v>487</v>
      </c>
      <c r="C488" s="25">
        <v>41373</v>
      </c>
      <c r="D488">
        <v>9.35</v>
      </c>
      <c r="E488">
        <v>0</v>
      </c>
      <c r="F488">
        <v>1</v>
      </c>
    </row>
    <row r="489" spans="1:6" x14ac:dyDescent="0.25">
      <c r="A489">
        <v>488</v>
      </c>
      <c r="B489">
        <v>488</v>
      </c>
      <c r="C489" s="25">
        <v>41373</v>
      </c>
      <c r="D489">
        <v>80.650000000000006</v>
      </c>
      <c r="E489">
        <v>0</v>
      </c>
      <c r="F489">
        <v>1</v>
      </c>
    </row>
    <row r="490" spans="1:6" x14ac:dyDescent="0.25">
      <c r="A490">
        <v>489</v>
      </c>
      <c r="B490">
        <v>489</v>
      </c>
      <c r="C490" s="25">
        <v>41373</v>
      </c>
      <c r="D490">
        <v>21.13</v>
      </c>
      <c r="E490">
        <v>0</v>
      </c>
      <c r="F490">
        <v>1</v>
      </c>
    </row>
    <row r="491" spans="1:6" x14ac:dyDescent="0.25">
      <c r="A491">
        <v>490</v>
      </c>
      <c r="B491">
        <v>490</v>
      </c>
      <c r="C491" s="25">
        <v>41373</v>
      </c>
      <c r="D491">
        <v>114.21</v>
      </c>
      <c r="E491">
        <v>0</v>
      </c>
      <c r="F491">
        <v>1</v>
      </c>
    </row>
    <row r="492" spans="1:6" x14ac:dyDescent="0.25">
      <c r="A492">
        <v>491</v>
      </c>
      <c r="B492">
        <v>491</v>
      </c>
      <c r="C492" s="25">
        <v>41373</v>
      </c>
      <c r="D492">
        <v>13.41</v>
      </c>
      <c r="E492">
        <v>0</v>
      </c>
      <c r="F492">
        <v>1</v>
      </c>
    </row>
    <row r="493" spans="1:6" x14ac:dyDescent="0.25">
      <c r="A493">
        <v>492</v>
      </c>
      <c r="B493">
        <v>492</v>
      </c>
      <c r="C493" s="25">
        <v>41373</v>
      </c>
      <c r="D493">
        <v>4.3</v>
      </c>
      <c r="E493">
        <v>0</v>
      </c>
      <c r="F493">
        <v>1</v>
      </c>
    </row>
    <row r="494" spans="1:6" x14ac:dyDescent="0.25">
      <c r="A494">
        <v>493</v>
      </c>
      <c r="B494">
        <v>493</v>
      </c>
      <c r="C494" s="25">
        <v>41373</v>
      </c>
      <c r="D494">
        <v>6.45</v>
      </c>
      <c r="E494">
        <v>0</v>
      </c>
      <c r="F494">
        <v>1</v>
      </c>
    </row>
    <row r="495" spans="1:6" x14ac:dyDescent="0.25">
      <c r="A495">
        <v>494</v>
      </c>
      <c r="B495">
        <v>494</v>
      </c>
      <c r="C495" s="25">
        <v>41373</v>
      </c>
      <c r="D495">
        <v>7.9</v>
      </c>
      <c r="E495">
        <v>0</v>
      </c>
      <c r="F495">
        <v>1</v>
      </c>
    </row>
    <row r="496" spans="1:6" x14ac:dyDescent="0.25">
      <c r="A496">
        <v>495</v>
      </c>
      <c r="B496">
        <v>495</v>
      </c>
      <c r="C496" s="25">
        <v>41373</v>
      </c>
      <c r="D496">
        <v>0</v>
      </c>
      <c r="E496">
        <v>0</v>
      </c>
      <c r="F496">
        <v>1</v>
      </c>
    </row>
    <row r="497" spans="1:6" x14ac:dyDescent="0.25">
      <c r="A497">
        <v>496</v>
      </c>
      <c r="B497">
        <v>496</v>
      </c>
      <c r="C497" s="25">
        <v>41373</v>
      </c>
      <c r="D497">
        <v>68.28</v>
      </c>
      <c r="E497">
        <v>0</v>
      </c>
      <c r="F497">
        <v>1</v>
      </c>
    </row>
    <row r="498" spans="1:6" x14ac:dyDescent="0.25">
      <c r="A498">
        <v>497</v>
      </c>
      <c r="B498">
        <v>497</v>
      </c>
      <c r="C498" s="25">
        <v>41373</v>
      </c>
      <c r="D498">
        <v>75.209999999999994</v>
      </c>
      <c r="E498">
        <v>0</v>
      </c>
      <c r="F498">
        <v>1</v>
      </c>
    </row>
    <row r="499" spans="1:6" x14ac:dyDescent="0.25">
      <c r="A499">
        <v>498</v>
      </c>
      <c r="B499">
        <v>498</v>
      </c>
      <c r="C499" s="25">
        <v>41373</v>
      </c>
      <c r="D499">
        <v>10.99</v>
      </c>
      <c r="E499">
        <v>0</v>
      </c>
      <c r="F499">
        <v>1</v>
      </c>
    </row>
    <row r="500" spans="1:6" x14ac:dyDescent="0.25">
      <c r="A500">
        <v>499</v>
      </c>
      <c r="B500">
        <v>499</v>
      </c>
      <c r="C500" s="25">
        <v>41373</v>
      </c>
      <c r="D500">
        <v>40.479999999999997</v>
      </c>
      <c r="E500">
        <v>0</v>
      </c>
      <c r="F500">
        <v>1</v>
      </c>
    </row>
    <row r="501" spans="1:6" x14ac:dyDescent="0.25">
      <c r="A501">
        <v>500</v>
      </c>
      <c r="B501">
        <v>500</v>
      </c>
      <c r="C501" s="25">
        <v>41373</v>
      </c>
      <c r="D501">
        <v>20.54</v>
      </c>
      <c r="E501">
        <v>0</v>
      </c>
      <c r="F501">
        <v>1</v>
      </c>
    </row>
    <row r="502" spans="1:6" x14ac:dyDescent="0.25">
      <c r="A502">
        <v>501</v>
      </c>
      <c r="B502">
        <v>501</v>
      </c>
      <c r="C502" s="25">
        <v>41373</v>
      </c>
      <c r="D502">
        <v>37.19</v>
      </c>
      <c r="E502">
        <v>0</v>
      </c>
      <c r="F502">
        <v>1</v>
      </c>
    </row>
    <row r="503" spans="1:6" x14ac:dyDescent="0.25">
      <c r="A503">
        <v>502</v>
      </c>
      <c r="B503">
        <v>502</v>
      </c>
      <c r="C503" s="25">
        <v>41373</v>
      </c>
      <c r="D503">
        <v>12.52</v>
      </c>
      <c r="E503">
        <v>0</v>
      </c>
      <c r="F503">
        <v>1</v>
      </c>
    </row>
    <row r="504" spans="1:6" x14ac:dyDescent="0.25">
      <c r="A504">
        <v>503</v>
      </c>
      <c r="B504">
        <v>503</v>
      </c>
      <c r="C504" s="25">
        <v>41373</v>
      </c>
      <c r="D504">
        <v>83.81</v>
      </c>
      <c r="E504">
        <v>0</v>
      </c>
      <c r="F504">
        <v>1</v>
      </c>
    </row>
    <row r="505" spans="1:6" x14ac:dyDescent="0.25">
      <c r="A505">
        <v>504</v>
      </c>
      <c r="B505">
        <v>504</v>
      </c>
      <c r="C505" s="25">
        <v>41373</v>
      </c>
      <c r="D505">
        <v>23.27</v>
      </c>
      <c r="E505">
        <v>0</v>
      </c>
      <c r="F505">
        <v>1</v>
      </c>
    </row>
    <row r="506" spans="1:6" x14ac:dyDescent="0.25">
      <c r="A506">
        <v>505</v>
      </c>
      <c r="B506">
        <v>505</v>
      </c>
      <c r="C506" s="25">
        <v>41373</v>
      </c>
      <c r="D506">
        <v>142.75</v>
      </c>
      <c r="E506">
        <v>0</v>
      </c>
      <c r="F506">
        <v>1</v>
      </c>
    </row>
    <row r="507" spans="1:6" x14ac:dyDescent="0.25">
      <c r="A507">
        <v>506</v>
      </c>
      <c r="B507">
        <v>506</v>
      </c>
      <c r="C507" s="25">
        <v>41373</v>
      </c>
      <c r="D507">
        <v>44.44</v>
      </c>
      <c r="E507">
        <v>0</v>
      </c>
      <c r="F507">
        <v>1</v>
      </c>
    </row>
    <row r="508" spans="1:6" x14ac:dyDescent="0.25">
      <c r="A508">
        <v>507</v>
      </c>
      <c r="B508">
        <v>507</v>
      </c>
      <c r="C508" s="25">
        <v>41373</v>
      </c>
      <c r="D508">
        <v>101.5</v>
      </c>
      <c r="E508">
        <v>0</v>
      </c>
      <c r="F508">
        <v>1</v>
      </c>
    </row>
    <row r="509" spans="1:6" x14ac:dyDescent="0.25">
      <c r="A509">
        <v>508</v>
      </c>
      <c r="B509">
        <v>508</v>
      </c>
      <c r="C509" s="25">
        <v>41373</v>
      </c>
      <c r="D509">
        <v>30</v>
      </c>
      <c r="E509">
        <v>0</v>
      </c>
      <c r="F509">
        <v>1</v>
      </c>
    </row>
    <row r="510" spans="1:6" x14ac:dyDescent="0.25">
      <c r="A510">
        <v>509</v>
      </c>
      <c r="B510">
        <v>509</v>
      </c>
      <c r="C510" s="25">
        <v>41373</v>
      </c>
      <c r="D510">
        <v>46</v>
      </c>
      <c r="E510">
        <v>0</v>
      </c>
      <c r="F510">
        <v>1</v>
      </c>
    </row>
    <row r="511" spans="1:6" x14ac:dyDescent="0.25">
      <c r="A511">
        <v>510</v>
      </c>
      <c r="B511">
        <v>510</v>
      </c>
      <c r="C511" s="25">
        <v>41373</v>
      </c>
      <c r="D511">
        <v>32</v>
      </c>
      <c r="E511">
        <v>0</v>
      </c>
      <c r="F511">
        <v>1</v>
      </c>
    </row>
    <row r="512" spans="1:6" x14ac:dyDescent="0.25">
      <c r="A512">
        <v>511</v>
      </c>
      <c r="B512">
        <v>511</v>
      </c>
      <c r="C512" s="25">
        <v>41373</v>
      </c>
      <c r="D512">
        <v>129.5</v>
      </c>
      <c r="E512">
        <v>0</v>
      </c>
      <c r="F512">
        <v>1</v>
      </c>
    </row>
    <row r="513" spans="1:6" x14ac:dyDescent="0.25">
      <c r="A513">
        <v>512</v>
      </c>
      <c r="B513">
        <v>512</v>
      </c>
      <c r="C513" s="25">
        <v>41373</v>
      </c>
      <c r="D513">
        <v>11.21</v>
      </c>
      <c r="E513">
        <v>0</v>
      </c>
      <c r="F513">
        <v>1</v>
      </c>
    </row>
    <row r="514" spans="1:6" x14ac:dyDescent="0.25">
      <c r="A514">
        <v>513</v>
      </c>
      <c r="B514">
        <v>513</v>
      </c>
      <c r="C514" s="25">
        <v>41373</v>
      </c>
      <c r="D514">
        <v>10.5</v>
      </c>
      <c r="E514">
        <v>0</v>
      </c>
      <c r="F514">
        <v>1</v>
      </c>
    </row>
    <row r="515" spans="1:6" x14ac:dyDescent="0.25">
      <c r="A515">
        <v>514</v>
      </c>
      <c r="B515">
        <v>514</v>
      </c>
      <c r="C515" s="25">
        <v>41373</v>
      </c>
      <c r="D515">
        <v>9.7799999999999994</v>
      </c>
      <c r="E515">
        <v>0</v>
      </c>
      <c r="F515">
        <v>1</v>
      </c>
    </row>
    <row r="516" spans="1:6" x14ac:dyDescent="0.25">
      <c r="A516">
        <v>515</v>
      </c>
      <c r="B516">
        <v>515</v>
      </c>
      <c r="C516" s="25">
        <v>41373</v>
      </c>
      <c r="D516">
        <v>10.92</v>
      </c>
      <c r="E516">
        <v>0</v>
      </c>
      <c r="F516">
        <v>1</v>
      </c>
    </row>
    <row r="517" spans="1:6" x14ac:dyDescent="0.25">
      <c r="A517">
        <v>516</v>
      </c>
      <c r="B517">
        <v>516</v>
      </c>
      <c r="C517" s="25">
        <v>41373</v>
      </c>
      <c r="D517">
        <v>82.37</v>
      </c>
      <c r="E517">
        <v>0</v>
      </c>
      <c r="F517">
        <v>1</v>
      </c>
    </row>
    <row r="518" spans="1:6" x14ac:dyDescent="0.25">
      <c r="A518">
        <v>517</v>
      </c>
      <c r="B518">
        <v>517</v>
      </c>
      <c r="C518" s="25">
        <v>41373</v>
      </c>
      <c r="D518">
        <v>91.73</v>
      </c>
      <c r="E518">
        <v>0</v>
      </c>
      <c r="F518">
        <v>1</v>
      </c>
    </row>
    <row r="519" spans="1:6" x14ac:dyDescent="0.25">
      <c r="A519">
        <v>518</v>
      </c>
      <c r="B519">
        <v>518</v>
      </c>
      <c r="C519" s="25">
        <v>41373</v>
      </c>
      <c r="D519">
        <v>15.71</v>
      </c>
      <c r="E519">
        <v>0</v>
      </c>
      <c r="F519">
        <v>1</v>
      </c>
    </row>
    <row r="520" spans="1:6" x14ac:dyDescent="0.25">
      <c r="A520">
        <v>519</v>
      </c>
      <c r="B520">
        <v>519</v>
      </c>
      <c r="C520" s="25">
        <v>41373</v>
      </c>
      <c r="D520">
        <v>284.17</v>
      </c>
      <c r="E520">
        <v>0</v>
      </c>
      <c r="F520">
        <v>1</v>
      </c>
    </row>
    <row r="521" spans="1:6" x14ac:dyDescent="0.25">
      <c r="A521">
        <v>520</v>
      </c>
      <c r="B521">
        <v>520</v>
      </c>
      <c r="C521" s="25">
        <v>41373</v>
      </c>
      <c r="D521">
        <v>5.14</v>
      </c>
      <c r="E521">
        <v>0</v>
      </c>
      <c r="F521">
        <v>1</v>
      </c>
    </row>
    <row r="522" spans="1:6" x14ac:dyDescent="0.25">
      <c r="A522">
        <v>521</v>
      </c>
      <c r="B522">
        <v>521</v>
      </c>
      <c r="C522" s="25">
        <v>41373</v>
      </c>
      <c r="D522">
        <v>62.9</v>
      </c>
      <c r="E522">
        <v>0</v>
      </c>
      <c r="F522">
        <v>1</v>
      </c>
    </row>
    <row r="523" spans="1:6" x14ac:dyDescent="0.25">
      <c r="A523">
        <v>522</v>
      </c>
      <c r="B523">
        <v>522</v>
      </c>
      <c r="C523" s="25">
        <v>41373</v>
      </c>
      <c r="D523">
        <v>32.200000000000003</v>
      </c>
      <c r="E523">
        <v>0</v>
      </c>
      <c r="F523">
        <v>1</v>
      </c>
    </row>
    <row r="524" spans="1:6" x14ac:dyDescent="0.25">
      <c r="A524">
        <v>523</v>
      </c>
      <c r="B524">
        <v>523</v>
      </c>
      <c r="C524" s="25">
        <v>41373</v>
      </c>
      <c r="D524">
        <v>374.21</v>
      </c>
      <c r="E524">
        <v>0</v>
      </c>
      <c r="F524">
        <v>1</v>
      </c>
    </row>
    <row r="525" spans="1:6" x14ac:dyDescent="0.25">
      <c r="A525">
        <v>524</v>
      </c>
      <c r="B525">
        <v>524</v>
      </c>
      <c r="C525" s="25">
        <v>41373</v>
      </c>
      <c r="D525">
        <v>92.16</v>
      </c>
      <c r="E525">
        <v>0</v>
      </c>
      <c r="F525">
        <v>1</v>
      </c>
    </row>
    <row r="526" spans="1:6" x14ac:dyDescent="0.25">
      <c r="A526">
        <v>525</v>
      </c>
      <c r="B526">
        <v>525</v>
      </c>
      <c r="C526" s="25">
        <v>41373</v>
      </c>
      <c r="D526">
        <v>32.79</v>
      </c>
      <c r="E526">
        <v>0</v>
      </c>
      <c r="F526">
        <v>1</v>
      </c>
    </row>
    <row r="527" spans="1:6" x14ac:dyDescent="0.25">
      <c r="A527">
        <v>526</v>
      </c>
      <c r="B527">
        <v>526</v>
      </c>
      <c r="C527" s="25">
        <v>41373</v>
      </c>
      <c r="D527">
        <v>383.51</v>
      </c>
      <c r="E527">
        <v>0</v>
      </c>
      <c r="F527">
        <v>1</v>
      </c>
    </row>
    <row r="528" spans="1:6" x14ac:dyDescent="0.25">
      <c r="A528">
        <v>527</v>
      </c>
      <c r="B528">
        <v>527</v>
      </c>
      <c r="C528" s="25">
        <v>41373</v>
      </c>
      <c r="D528">
        <v>105.36</v>
      </c>
      <c r="E528">
        <v>0</v>
      </c>
      <c r="F528">
        <v>1</v>
      </c>
    </row>
    <row r="529" spans="1:6" x14ac:dyDescent="0.25">
      <c r="A529">
        <v>528</v>
      </c>
      <c r="B529">
        <v>528</v>
      </c>
      <c r="C529" s="25">
        <v>41373</v>
      </c>
      <c r="D529">
        <v>144.59</v>
      </c>
      <c r="E529">
        <v>0</v>
      </c>
      <c r="F529">
        <v>1</v>
      </c>
    </row>
    <row r="530" spans="1:6" x14ac:dyDescent="0.25">
      <c r="A530">
        <v>529</v>
      </c>
      <c r="B530">
        <v>529</v>
      </c>
      <c r="C530" s="25">
        <v>41373</v>
      </c>
      <c r="D530">
        <v>32.06</v>
      </c>
      <c r="E530">
        <v>0</v>
      </c>
      <c r="F530">
        <v>1</v>
      </c>
    </row>
    <row r="531" spans="1:6" x14ac:dyDescent="0.25">
      <c r="A531">
        <v>530</v>
      </c>
      <c r="B531">
        <v>530</v>
      </c>
      <c r="C531" s="25">
        <v>41373</v>
      </c>
      <c r="D531">
        <v>75.47</v>
      </c>
      <c r="E531">
        <v>0</v>
      </c>
      <c r="F531">
        <v>1</v>
      </c>
    </row>
    <row r="532" spans="1:6" x14ac:dyDescent="0.25">
      <c r="A532">
        <v>531</v>
      </c>
      <c r="B532">
        <v>531</v>
      </c>
      <c r="C532" s="25">
        <v>41373</v>
      </c>
      <c r="D532">
        <v>17.489999999999998</v>
      </c>
      <c r="E532">
        <v>0</v>
      </c>
      <c r="F532">
        <v>1</v>
      </c>
    </row>
    <row r="533" spans="1:6" x14ac:dyDescent="0.25">
      <c r="A533">
        <v>532</v>
      </c>
      <c r="B533">
        <v>532</v>
      </c>
      <c r="C533" s="25">
        <v>41373</v>
      </c>
      <c r="D533">
        <v>332.72</v>
      </c>
      <c r="E533">
        <v>0</v>
      </c>
      <c r="F533">
        <v>1</v>
      </c>
    </row>
    <row r="534" spans="1:6" x14ac:dyDescent="0.25">
      <c r="A534">
        <v>533</v>
      </c>
      <c r="B534">
        <v>533</v>
      </c>
      <c r="C534" s="25">
        <v>41373</v>
      </c>
      <c r="D534">
        <v>3265.71</v>
      </c>
      <c r="E534">
        <v>0</v>
      </c>
      <c r="F534">
        <v>1</v>
      </c>
    </row>
    <row r="535" spans="1:6" x14ac:dyDescent="0.25">
      <c r="A535">
        <v>534</v>
      </c>
      <c r="B535">
        <v>534</v>
      </c>
      <c r="C535" s="25">
        <v>41373</v>
      </c>
      <c r="D535">
        <v>83.97</v>
      </c>
      <c r="E535">
        <v>0</v>
      </c>
      <c r="F535">
        <v>1</v>
      </c>
    </row>
    <row r="536" spans="1:6" x14ac:dyDescent="0.25">
      <c r="A536">
        <v>535</v>
      </c>
      <c r="B536">
        <v>535</v>
      </c>
      <c r="C536" s="25">
        <v>41373</v>
      </c>
      <c r="D536">
        <v>42.63</v>
      </c>
      <c r="E536">
        <v>0</v>
      </c>
      <c r="F536">
        <v>1</v>
      </c>
    </row>
    <row r="537" spans="1:6" x14ac:dyDescent="0.25">
      <c r="A537">
        <v>536</v>
      </c>
      <c r="B537">
        <v>536</v>
      </c>
      <c r="C537" s="25">
        <v>41373</v>
      </c>
      <c r="D537">
        <v>158.79</v>
      </c>
      <c r="E537">
        <v>0</v>
      </c>
      <c r="F537">
        <v>1</v>
      </c>
    </row>
    <row r="538" spans="1:6" x14ac:dyDescent="0.25">
      <c r="A538">
        <v>537</v>
      </c>
      <c r="B538">
        <v>537</v>
      </c>
      <c r="C538" s="25">
        <v>41373</v>
      </c>
      <c r="D538">
        <v>2972.45</v>
      </c>
      <c r="E538">
        <v>0</v>
      </c>
      <c r="F538">
        <v>1</v>
      </c>
    </row>
    <row r="539" spans="1:6" x14ac:dyDescent="0.25">
      <c r="A539">
        <v>538</v>
      </c>
      <c r="B539">
        <v>538</v>
      </c>
      <c r="C539" s="25">
        <v>41373</v>
      </c>
      <c r="D539">
        <v>35.99</v>
      </c>
      <c r="E539">
        <v>0</v>
      </c>
      <c r="F539">
        <v>1</v>
      </c>
    </row>
    <row r="540" spans="1:6" x14ac:dyDescent="0.25">
      <c r="A540">
        <v>539</v>
      </c>
      <c r="B540">
        <v>539</v>
      </c>
      <c r="C540" s="25">
        <v>41373</v>
      </c>
      <c r="D540">
        <v>85.97</v>
      </c>
      <c r="E540">
        <v>0</v>
      </c>
      <c r="F540">
        <v>1</v>
      </c>
    </row>
    <row r="541" spans="1:6" x14ac:dyDescent="0.25">
      <c r="A541">
        <v>540</v>
      </c>
      <c r="B541">
        <v>540</v>
      </c>
      <c r="C541" s="25">
        <v>41373</v>
      </c>
      <c r="D541">
        <v>50.98</v>
      </c>
      <c r="E541">
        <v>0</v>
      </c>
      <c r="F541">
        <v>1</v>
      </c>
    </row>
    <row r="542" spans="1:6" x14ac:dyDescent="0.25">
      <c r="A542">
        <v>541</v>
      </c>
      <c r="B542">
        <v>541</v>
      </c>
      <c r="C542" s="25">
        <v>41373</v>
      </c>
      <c r="D542">
        <v>22.49</v>
      </c>
      <c r="E542">
        <v>0</v>
      </c>
      <c r="F542">
        <v>1</v>
      </c>
    </row>
    <row r="543" spans="1:6" x14ac:dyDescent="0.25">
      <c r="A543">
        <v>542</v>
      </c>
      <c r="B543">
        <v>542</v>
      </c>
      <c r="C543" s="25">
        <v>41373</v>
      </c>
      <c r="D543">
        <v>69.400000000000006</v>
      </c>
      <c r="E543">
        <v>0</v>
      </c>
      <c r="F543">
        <v>1</v>
      </c>
    </row>
    <row r="544" spans="1:6" x14ac:dyDescent="0.25">
      <c r="A544">
        <v>543</v>
      </c>
      <c r="B544">
        <v>543</v>
      </c>
      <c r="C544" s="25">
        <v>41373</v>
      </c>
      <c r="D544">
        <v>19.559999999999999</v>
      </c>
      <c r="E544">
        <v>0</v>
      </c>
      <c r="F544">
        <v>1</v>
      </c>
    </row>
    <row r="545" spans="1:6" x14ac:dyDescent="0.25">
      <c r="A545">
        <v>544</v>
      </c>
      <c r="B545">
        <v>544</v>
      </c>
      <c r="C545" s="25">
        <v>41373</v>
      </c>
      <c r="D545">
        <v>36.840000000000003</v>
      </c>
      <c r="E545">
        <v>0</v>
      </c>
      <c r="F545">
        <v>1</v>
      </c>
    </row>
    <row r="546" spans="1:6" x14ac:dyDescent="0.25">
      <c r="A546">
        <v>545</v>
      </c>
      <c r="B546">
        <v>545</v>
      </c>
      <c r="C546" s="25">
        <v>41373</v>
      </c>
      <c r="D546">
        <v>71.900000000000006</v>
      </c>
      <c r="E546">
        <v>0</v>
      </c>
      <c r="F546">
        <v>1</v>
      </c>
    </row>
    <row r="547" spans="1:6" x14ac:dyDescent="0.25">
      <c r="A547">
        <v>546</v>
      </c>
      <c r="B547">
        <v>546</v>
      </c>
      <c r="C547" s="25">
        <v>41373</v>
      </c>
      <c r="D547">
        <v>20.28</v>
      </c>
      <c r="E547">
        <v>0</v>
      </c>
      <c r="F547">
        <v>1</v>
      </c>
    </row>
    <row r="548" spans="1:6" x14ac:dyDescent="0.25">
      <c r="A548">
        <v>547</v>
      </c>
      <c r="B548">
        <v>547</v>
      </c>
      <c r="C548" s="25">
        <v>41373</v>
      </c>
      <c r="D548">
        <v>38.200000000000003</v>
      </c>
      <c r="E548">
        <v>0</v>
      </c>
      <c r="F548">
        <v>1</v>
      </c>
    </row>
    <row r="549" spans="1:6" x14ac:dyDescent="0.25">
      <c r="A549">
        <v>548</v>
      </c>
      <c r="B549">
        <v>548</v>
      </c>
      <c r="C549" s="25">
        <v>41373</v>
      </c>
      <c r="D549">
        <v>52.71</v>
      </c>
      <c r="E549">
        <v>0</v>
      </c>
      <c r="F549">
        <v>1</v>
      </c>
    </row>
    <row r="550" spans="1:6" x14ac:dyDescent="0.25">
      <c r="A550">
        <v>549</v>
      </c>
      <c r="B550">
        <v>549</v>
      </c>
      <c r="C550" s="25">
        <v>41373</v>
      </c>
      <c r="D550">
        <v>47.55</v>
      </c>
      <c r="E550">
        <v>0</v>
      </c>
      <c r="F550">
        <v>1</v>
      </c>
    </row>
    <row r="551" spans="1:6" x14ac:dyDescent="0.25">
      <c r="A551">
        <v>550</v>
      </c>
      <c r="B551">
        <v>550</v>
      </c>
      <c r="C551" s="25">
        <v>41373</v>
      </c>
      <c r="D551">
        <v>24.13</v>
      </c>
      <c r="E551">
        <v>0</v>
      </c>
      <c r="F551">
        <v>1</v>
      </c>
    </row>
    <row r="552" spans="1:6" x14ac:dyDescent="0.25">
      <c r="A552">
        <v>551</v>
      </c>
      <c r="B552">
        <v>551</v>
      </c>
      <c r="C552" s="25">
        <v>41373</v>
      </c>
      <c r="D552">
        <v>90.11</v>
      </c>
      <c r="E552">
        <v>0</v>
      </c>
      <c r="F552">
        <v>1</v>
      </c>
    </row>
    <row r="553" spans="1:6" x14ac:dyDescent="0.25">
      <c r="A553">
        <v>552</v>
      </c>
      <c r="B553">
        <v>552</v>
      </c>
      <c r="C553" s="25">
        <v>41373</v>
      </c>
      <c r="D553">
        <v>46.86</v>
      </c>
      <c r="E553">
        <v>0</v>
      </c>
      <c r="F553">
        <v>1</v>
      </c>
    </row>
    <row r="554" spans="1:6" x14ac:dyDescent="0.25">
      <c r="A554">
        <v>553</v>
      </c>
      <c r="B554">
        <v>553</v>
      </c>
      <c r="C554" s="25">
        <v>41373</v>
      </c>
      <c r="D554">
        <v>17.21</v>
      </c>
      <c r="E554">
        <v>0</v>
      </c>
      <c r="F554">
        <v>1</v>
      </c>
    </row>
    <row r="555" spans="1:6" x14ac:dyDescent="0.25">
      <c r="A555">
        <v>554</v>
      </c>
      <c r="B555">
        <v>554</v>
      </c>
      <c r="C555" s="25">
        <v>41373</v>
      </c>
      <c r="D555">
        <v>32.630000000000003</v>
      </c>
      <c r="E555">
        <v>0</v>
      </c>
      <c r="F555">
        <v>1</v>
      </c>
    </row>
    <row r="556" spans="1:6" x14ac:dyDescent="0.25">
      <c r="A556">
        <v>555</v>
      </c>
      <c r="B556">
        <v>555</v>
      </c>
      <c r="C556" s="25">
        <v>41373</v>
      </c>
      <c r="D556">
        <v>71.97</v>
      </c>
      <c r="E556">
        <v>0</v>
      </c>
      <c r="F556">
        <v>1</v>
      </c>
    </row>
    <row r="557" spans="1:6" x14ac:dyDescent="0.25">
      <c r="A557">
        <v>556</v>
      </c>
      <c r="B557">
        <v>556</v>
      </c>
      <c r="C557" s="25">
        <v>41373</v>
      </c>
      <c r="D557">
        <v>39.270000000000003</v>
      </c>
      <c r="E557">
        <v>0</v>
      </c>
      <c r="F557">
        <v>1</v>
      </c>
    </row>
    <row r="558" spans="1:6" x14ac:dyDescent="0.25">
      <c r="A558">
        <v>557</v>
      </c>
      <c r="B558">
        <v>557</v>
      </c>
      <c r="C558" s="25">
        <v>41373</v>
      </c>
      <c r="D558">
        <v>706.79</v>
      </c>
      <c r="E558">
        <v>0</v>
      </c>
      <c r="F558">
        <v>1</v>
      </c>
    </row>
    <row r="559" spans="1:6" x14ac:dyDescent="0.25">
      <c r="A559">
        <v>558</v>
      </c>
      <c r="B559">
        <v>558</v>
      </c>
      <c r="C559" s="25">
        <v>41373</v>
      </c>
      <c r="D559">
        <v>187.5</v>
      </c>
      <c r="E559">
        <v>0</v>
      </c>
      <c r="F559">
        <v>1</v>
      </c>
    </row>
    <row r="560" spans="1:6" x14ac:dyDescent="0.25">
      <c r="A560">
        <v>559</v>
      </c>
      <c r="B560">
        <v>559</v>
      </c>
      <c r="C560" s="25">
        <v>41373</v>
      </c>
      <c r="D560">
        <v>93.25</v>
      </c>
      <c r="E560">
        <v>0</v>
      </c>
      <c r="F560">
        <v>1</v>
      </c>
    </row>
    <row r="561" spans="1:6" x14ac:dyDescent="0.25">
      <c r="A561">
        <v>560</v>
      </c>
      <c r="B561">
        <v>560</v>
      </c>
      <c r="C561" s="25">
        <v>41373</v>
      </c>
      <c r="D561">
        <v>35.06</v>
      </c>
      <c r="E561">
        <v>0</v>
      </c>
      <c r="F561">
        <v>1</v>
      </c>
    </row>
    <row r="562" spans="1:6" x14ac:dyDescent="0.25">
      <c r="A562">
        <v>561</v>
      </c>
      <c r="B562">
        <v>561</v>
      </c>
      <c r="C562" s="25">
        <v>41373</v>
      </c>
      <c r="D562">
        <v>52.98</v>
      </c>
      <c r="E562">
        <v>0</v>
      </c>
      <c r="F562">
        <v>1</v>
      </c>
    </row>
    <row r="563" spans="1:6" x14ac:dyDescent="0.25">
      <c r="A563">
        <v>562</v>
      </c>
      <c r="B563">
        <v>562</v>
      </c>
      <c r="C563" s="25">
        <v>41373</v>
      </c>
      <c r="D563">
        <v>326.87</v>
      </c>
      <c r="E563">
        <v>0</v>
      </c>
      <c r="F563">
        <v>1</v>
      </c>
    </row>
    <row r="564" spans="1:6" x14ac:dyDescent="0.25">
      <c r="A564">
        <v>563</v>
      </c>
      <c r="B564">
        <v>563</v>
      </c>
      <c r="C564" s="25">
        <v>41373</v>
      </c>
      <c r="D564">
        <v>89.89</v>
      </c>
      <c r="E564">
        <v>0</v>
      </c>
      <c r="F564">
        <v>1</v>
      </c>
    </row>
    <row r="565" spans="1:6" x14ac:dyDescent="0.25">
      <c r="A565">
        <v>564</v>
      </c>
      <c r="B565">
        <v>564</v>
      </c>
      <c r="C565" s="25">
        <v>41373</v>
      </c>
      <c r="D565">
        <v>18.989999999999998</v>
      </c>
      <c r="E565">
        <v>0</v>
      </c>
      <c r="F565">
        <v>1</v>
      </c>
    </row>
    <row r="566" spans="1:6" x14ac:dyDescent="0.25">
      <c r="A566">
        <v>565</v>
      </c>
      <c r="B566">
        <v>565</v>
      </c>
      <c r="C566" s="25">
        <v>41373</v>
      </c>
      <c r="D566">
        <v>564.91999999999996</v>
      </c>
      <c r="E566">
        <v>0</v>
      </c>
      <c r="F566">
        <v>1</v>
      </c>
    </row>
    <row r="567" spans="1:6" x14ac:dyDescent="0.25">
      <c r="A567">
        <v>566</v>
      </c>
      <c r="B567">
        <v>566</v>
      </c>
      <c r="C567" s="25">
        <v>41373</v>
      </c>
      <c r="D567">
        <v>2217.98</v>
      </c>
      <c r="E567">
        <v>0</v>
      </c>
      <c r="F567">
        <v>1</v>
      </c>
    </row>
    <row r="568" spans="1:6" x14ac:dyDescent="0.25">
      <c r="A568">
        <v>567</v>
      </c>
      <c r="B568">
        <v>567</v>
      </c>
      <c r="C568" s="25">
        <v>41373</v>
      </c>
      <c r="D568">
        <v>70.33</v>
      </c>
      <c r="E568">
        <v>0</v>
      </c>
      <c r="F568">
        <v>1</v>
      </c>
    </row>
    <row r="569" spans="1:6" x14ac:dyDescent="0.25">
      <c r="A569">
        <v>568</v>
      </c>
      <c r="B569">
        <v>568</v>
      </c>
      <c r="C569" s="25">
        <v>41373</v>
      </c>
      <c r="D569">
        <v>18.28</v>
      </c>
      <c r="E569">
        <v>0</v>
      </c>
      <c r="F569">
        <v>1</v>
      </c>
    </row>
    <row r="570" spans="1:6" x14ac:dyDescent="0.25">
      <c r="A570">
        <v>569</v>
      </c>
      <c r="B570">
        <v>569</v>
      </c>
      <c r="C570" s="25">
        <v>41373</v>
      </c>
      <c r="D570">
        <v>202.42</v>
      </c>
      <c r="E570">
        <v>0</v>
      </c>
      <c r="F570">
        <v>1</v>
      </c>
    </row>
    <row r="571" spans="1:6" x14ac:dyDescent="0.25">
      <c r="A571">
        <v>570</v>
      </c>
      <c r="B571">
        <v>570</v>
      </c>
      <c r="C571" s="25">
        <v>41373</v>
      </c>
      <c r="D571">
        <v>52.91</v>
      </c>
      <c r="E571">
        <v>0</v>
      </c>
      <c r="F571">
        <v>1</v>
      </c>
    </row>
    <row r="572" spans="1:6" x14ac:dyDescent="0.25">
      <c r="A572">
        <v>571</v>
      </c>
      <c r="B572">
        <v>571</v>
      </c>
      <c r="C572" s="25">
        <v>41373</v>
      </c>
      <c r="D572">
        <v>109.81</v>
      </c>
      <c r="E572">
        <v>0</v>
      </c>
      <c r="F572">
        <v>1</v>
      </c>
    </row>
    <row r="573" spans="1:6" x14ac:dyDescent="0.25">
      <c r="A573">
        <v>572</v>
      </c>
      <c r="B573">
        <v>572</v>
      </c>
      <c r="C573" s="25">
        <v>41373</v>
      </c>
      <c r="D573">
        <v>72.260000000000005</v>
      </c>
      <c r="E573">
        <v>0</v>
      </c>
      <c r="F573">
        <v>1</v>
      </c>
    </row>
    <row r="574" spans="1:6" x14ac:dyDescent="0.25">
      <c r="A574">
        <v>573</v>
      </c>
      <c r="B574">
        <v>573</v>
      </c>
      <c r="C574" s="25">
        <v>41373</v>
      </c>
      <c r="D574">
        <v>21.49</v>
      </c>
      <c r="E574">
        <v>0</v>
      </c>
      <c r="F574">
        <v>1</v>
      </c>
    </row>
    <row r="575" spans="1:6" x14ac:dyDescent="0.25">
      <c r="A575">
        <v>574</v>
      </c>
      <c r="B575">
        <v>574</v>
      </c>
      <c r="C575" s="25">
        <v>41373</v>
      </c>
      <c r="D575">
        <v>38.409999999999997</v>
      </c>
      <c r="E575">
        <v>0</v>
      </c>
      <c r="F575">
        <v>1</v>
      </c>
    </row>
    <row r="576" spans="1:6" x14ac:dyDescent="0.25">
      <c r="A576">
        <v>575</v>
      </c>
      <c r="B576">
        <v>575</v>
      </c>
      <c r="C576" s="25">
        <v>41373</v>
      </c>
      <c r="D576">
        <v>53.91</v>
      </c>
      <c r="E576">
        <v>0</v>
      </c>
      <c r="F576">
        <v>1</v>
      </c>
    </row>
    <row r="577" spans="1:6" x14ac:dyDescent="0.25">
      <c r="A577">
        <v>576</v>
      </c>
      <c r="B577">
        <v>576</v>
      </c>
      <c r="C577" s="25">
        <v>41373</v>
      </c>
      <c r="D577">
        <v>21.42</v>
      </c>
      <c r="E577">
        <v>0</v>
      </c>
      <c r="F577">
        <v>1</v>
      </c>
    </row>
    <row r="578" spans="1:6" x14ac:dyDescent="0.25">
      <c r="A578">
        <v>577</v>
      </c>
      <c r="B578">
        <v>577</v>
      </c>
      <c r="C578" s="25">
        <v>41373</v>
      </c>
      <c r="D578">
        <v>407.41</v>
      </c>
      <c r="E578">
        <v>0</v>
      </c>
      <c r="F578">
        <v>1</v>
      </c>
    </row>
    <row r="579" spans="1:6" x14ac:dyDescent="0.25">
      <c r="A579">
        <v>578</v>
      </c>
      <c r="B579">
        <v>578</v>
      </c>
      <c r="C579" s="25">
        <v>41373</v>
      </c>
      <c r="D579">
        <v>83.97</v>
      </c>
      <c r="E579">
        <v>0</v>
      </c>
      <c r="F579">
        <v>1</v>
      </c>
    </row>
    <row r="580" spans="1:6" x14ac:dyDescent="0.25">
      <c r="A580">
        <v>579</v>
      </c>
      <c r="B580">
        <v>579</v>
      </c>
      <c r="C580" s="25">
        <v>41373</v>
      </c>
      <c r="D580">
        <v>42.05</v>
      </c>
      <c r="E580">
        <v>0</v>
      </c>
      <c r="F580">
        <v>1</v>
      </c>
    </row>
    <row r="581" spans="1:6" x14ac:dyDescent="0.25">
      <c r="A581">
        <v>580</v>
      </c>
      <c r="B581">
        <v>580</v>
      </c>
      <c r="C581" s="25">
        <v>41373</v>
      </c>
      <c r="D581">
        <v>31.12</v>
      </c>
      <c r="E581">
        <v>0</v>
      </c>
      <c r="F581">
        <v>1</v>
      </c>
    </row>
    <row r="582" spans="1:6" x14ac:dyDescent="0.25">
      <c r="A582">
        <v>581</v>
      </c>
      <c r="B582">
        <v>581</v>
      </c>
      <c r="C582" s="25">
        <v>41373</v>
      </c>
      <c r="D582">
        <v>5.5</v>
      </c>
      <c r="E582">
        <v>0</v>
      </c>
      <c r="F582">
        <v>1</v>
      </c>
    </row>
    <row r="583" spans="1:6" x14ac:dyDescent="0.25">
      <c r="A583">
        <v>582</v>
      </c>
      <c r="B583">
        <v>582</v>
      </c>
      <c r="C583" s="25">
        <v>41373</v>
      </c>
      <c r="D583">
        <v>92.11</v>
      </c>
      <c r="E583">
        <v>0</v>
      </c>
      <c r="F583">
        <v>1</v>
      </c>
    </row>
    <row r="584" spans="1:6" x14ac:dyDescent="0.25">
      <c r="A584">
        <v>583</v>
      </c>
      <c r="B584">
        <v>583</v>
      </c>
      <c r="C584" s="25">
        <v>41373</v>
      </c>
      <c r="D584">
        <v>345.49</v>
      </c>
      <c r="E584">
        <v>0</v>
      </c>
      <c r="F584">
        <v>1</v>
      </c>
    </row>
    <row r="585" spans="1:6" x14ac:dyDescent="0.25">
      <c r="A585">
        <v>584</v>
      </c>
      <c r="B585">
        <v>584</v>
      </c>
      <c r="C585" s="25">
        <v>41373</v>
      </c>
      <c r="D585">
        <v>87.96</v>
      </c>
      <c r="E585">
        <v>0</v>
      </c>
      <c r="F585">
        <v>1</v>
      </c>
    </row>
    <row r="586" spans="1:6" x14ac:dyDescent="0.25">
      <c r="A586">
        <v>585</v>
      </c>
      <c r="B586">
        <v>585</v>
      </c>
      <c r="C586" s="25">
        <v>41373</v>
      </c>
      <c r="D586">
        <v>152.37</v>
      </c>
      <c r="E586">
        <v>0</v>
      </c>
      <c r="F586">
        <v>1</v>
      </c>
    </row>
    <row r="587" spans="1:6" x14ac:dyDescent="0.25">
      <c r="A587">
        <v>586</v>
      </c>
      <c r="B587">
        <v>586</v>
      </c>
      <c r="C587" s="25">
        <v>41373</v>
      </c>
      <c r="D587">
        <v>147.96</v>
      </c>
      <c r="E587">
        <v>0</v>
      </c>
      <c r="F587">
        <v>1</v>
      </c>
    </row>
    <row r="588" spans="1:6" x14ac:dyDescent="0.25">
      <c r="A588">
        <v>587</v>
      </c>
      <c r="B588">
        <v>587</v>
      </c>
      <c r="C588" s="25">
        <v>41373</v>
      </c>
      <c r="D588">
        <v>7.22</v>
      </c>
      <c r="E588">
        <v>0</v>
      </c>
      <c r="F588">
        <v>1</v>
      </c>
    </row>
    <row r="589" spans="1:6" x14ac:dyDescent="0.25">
      <c r="A589">
        <v>588</v>
      </c>
      <c r="B589">
        <v>588</v>
      </c>
      <c r="C589" s="25">
        <v>41373</v>
      </c>
      <c r="D589">
        <v>31.28</v>
      </c>
      <c r="E589">
        <v>0</v>
      </c>
      <c r="F589">
        <v>1</v>
      </c>
    </row>
    <row r="590" spans="1:6" x14ac:dyDescent="0.25">
      <c r="A590">
        <v>589</v>
      </c>
      <c r="B590">
        <v>589</v>
      </c>
      <c r="C590" s="25">
        <v>41373</v>
      </c>
      <c r="D590">
        <v>121.44</v>
      </c>
      <c r="E590">
        <v>0</v>
      </c>
      <c r="F590">
        <v>1</v>
      </c>
    </row>
    <row r="591" spans="1:6" x14ac:dyDescent="0.25">
      <c r="A591">
        <v>590</v>
      </c>
      <c r="B591">
        <v>590</v>
      </c>
      <c r="C591" s="25">
        <v>41373</v>
      </c>
      <c r="D591">
        <v>11.3</v>
      </c>
      <c r="E591">
        <v>0</v>
      </c>
      <c r="F591">
        <v>1</v>
      </c>
    </row>
    <row r="592" spans="1:6" x14ac:dyDescent="0.25">
      <c r="A592">
        <v>591</v>
      </c>
      <c r="B592">
        <v>591</v>
      </c>
      <c r="C592" s="25">
        <v>41373</v>
      </c>
      <c r="D592">
        <v>7.47</v>
      </c>
      <c r="E592">
        <v>0</v>
      </c>
      <c r="F592">
        <v>1</v>
      </c>
    </row>
    <row r="593" spans="1:6" x14ac:dyDescent="0.25">
      <c r="A593">
        <v>592</v>
      </c>
      <c r="B593">
        <v>592</v>
      </c>
      <c r="C593" s="25">
        <v>41373</v>
      </c>
      <c r="D593">
        <v>127.22</v>
      </c>
      <c r="E593">
        <v>0</v>
      </c>
      <c r="F593">
        <v>1</v>
      </c>
    </row>
    <row r="594" spans="1:6" x14ac:dyDescent="0.25">
      <c r="A594">
        <v>593</v>
      </c>
      <c r="B594">
        <v>593</v>
      </c>
      <c r="C594" s="25">
        <v>41373</v>
      </c>
      <c r="D594">
        <v>33.590000000000003</v>
      </c>
      <c r="E594">
        <v>0</v>
      </c>
      <c r="F594">
        <v>1</v>
      </c>
    </row>
    <row r="595" spans="1:6" x14ac:dyDescent="0.25">
      <c r="A595">
        <v>594</v>
      </c>
      <c r="B595">
        <v>594</v>
      </c>
      <c r="C595" s="25">
        <v>41373</v>
      </c>
      <c r="D595">
        <v>108.8</v>
      </c>
      <c r="E595">
        <v>0</v>
      </c>
      <c r="F595">
        <v>1</v>
      </c>
    </row>
    <row r="596" spans="1:6" x14ac:dyDescent="0.25">
      <c r="A596">
        <v>595</v>
      </c>
      <c r="B596">
        <v>595</v>
      </c>
      <c r="C596" s="25">
        <v>41373</v>
      </c>
      <c r="D596">
        <v>111.39</v>
      </c>
      <c r="E596">
        <v>0</v>
      </c>
      <c r="F596">
        <v>1</v>
      </c>
    </row>
    <row r="597" spans="1:6" x14ac:dyDescent="0.25">
      <c r="A597">
        <v>596</v>
      </c>
      <c r="B597">
        <v>596</v>
      </c>
      <c r="C597" s="25">
        <v>41373</v>
      </c>
      <c r="D597">
        <v>122.14</v>
      </c>
      <c r="E597">
        <v>0</v>
      </c>
      <c r="F597">
        <v>1</v>
      </c>
    </row>
    <row r="598" spans="1:6" x14ac:dyDescent="0.25">
      <c r="A598">
        <v>597</v>
      </c>
      <c r="B598">
        <v>597</v>
      </c>
      <c r="C598" s="25">
        <v>41373</v>
      </c>
      <c r="D598">
        <v>204.19</v>
      </c>
      <c r="E598">
        <v>0</v>
      </c>
      <c r="F598">
        <v>1</v>
      </c>
    </row>
    <row r="599" spans="1:6" x14ac:dyDescent="0.25">
      <c r="A599">
        <v>598</v>
      </c>
      <c r="B599">
        <v>598</v>
      </c>
      <c r="C599" s="25">
        <v>41373</v>
      </c>
      <c r="D599">
        <v>20.43</v>
      </c>
      <c r="E599">
        <v>0</v>
      </c>
      <c r="F599">
        <v>1</v>
      </c>
    </row>
    <row r="600" spans="1:6" x14ac:dyDescent="0.25">
      <c r="A600">
        <v>599</v>
      </c>
      <c r="B600">
        <v>599</v>
      </c>
      <c r="C600" s="25">
        <v>41373</v>
      </c>
      <c r="D600">
        <v>3.04</v>
      </c>
      <c r="E600">
        <v>0</v>
      </c>
      <c r="F600">
        <v>1</v>
      </c>
    </row>
    <row r="601" spans="1:6" x14ac:dyDescent="0.25">
      <c r="A601">
        <v>600</v>
      </c>
      <c r="B601">
        <v>600</v>
      </c>
      <c r="C601" s="25">
        <v>41373</v>
      </c>
      <c r="D601">
        <v>20.25</v>
      </c>
      <c r="E601">
        <v>0</v>
      </c>
      <c r="F601">
        <v>1</v>
      </c>
    </row>
    <row r="602" spans="1:6" x14ac:dyDescent="0.25">
      <c r="A602">
        <v>601</v>
      </c>
      <c r="B602">
        <v>601</v>
      </c>
      <c r="C602" s="25">
        <v>41373</v>
      </c>
      <c r="D602">
        <v>45.47</v>
      </c>
      <c r="E602">
        <v>0</v>
      </c>
      <c r="F602">
        <v>1</v>
      </c>
    </row>
    <row r="603" spans="1:6" x14ac:dyDescent="0.25">
      <c r="A603">
        <v>602</v>
      </c>
      <c r="B603">
        <v>602</v>
      </c>
      <c r="C603" s="25">
        <v>41373</v>
      </c>
      <c r="D603">
        <v>82.06</v>
      </c>
      <c r="E603">
        <v>0</v>
      </c>
      <c r="F603">
        <v>1</v>
      </c>
    </row>
    <row r="604" spans="1:6" x14ac:dyDescent="0.25">
      <c r="A604">
        <v>603</v>
      </c>
      <c r="B604">
        <v>603</v>
      </c>
      <c r="C604" s="25">
        <v>41373</v>
      </c>
      <c r="D604">
        <v>3.52</v>
      </c>
      <c r="E604">
        <v>0</v>
      </c>
      <c r="F604">
        <v>1</v>
      </c>
    </row>
    <row r="605" spans="1:6" x14ac:dyDescent="0.25">
      <c r="A605">
        <v>604</v>
      </c>
      <c r="B605">
        <v>604</v>
      </c>
      <c r="C605" s="25">
        <v>41373</v>
      </c>
      <c r="D605">
        <v>25.37</v>
      </c>
      <c r="E605">
        <v>0</v>
      </c>
      <c r="F605">
        <v>1</v>
      </c>
    </row>
    <row r="606" spans="1:6" x14ac:dyDescent="0.25">
      <c r="A606">
        <v>605</v>
      </c>
      <c r="B606">
        <v>605</v>
      </c>
      <c r="C606" s="25">
        <v>41373</v>
      </c>
      <c r="D606">
        <v>54.57</v>
      </c>
      <c r="E606">
        <v>0</v>
      </c>
      <c r="F606">
        <v>1</v>
      </c>
    </row>
    <row r="607" spans="1:6" x14ac:dyDescent="0.25">
      <c r="A607">
        <v>606</v>
      </c>
      <c r="B607">
        <v>606</v>
      </c>
      <c r="C607" s="25">
        <v>41373</v>
      </c>
      <c r="D607">
        <v>79.03</v>
      </c>
      <c r="E607">
        <v>0</v>
      </c>
      <c r="F607">
        <v>1</v>
      </c>
    </row>
    <row r="608" spans="1:6" x14ac:dyDescent="0.25">
      <c r="A608">
        <v>607</v>
      </c>
      <c r="B608">
        <v>607</v>
      </c>
      <c r="C608" s="25">
        <v>41373</v>
      </c>
      <c r="D608">
        <v>6.27</v>
      </c>
      <c r="E608">
        <v>0</v>
      </c>
      <c r="F608">
        <v>1</v>
      </c>
    </row>
    <row r="609" spans="1:6" x14ac:dyDescent="0.25">
      <c r="A609">
        <v>608</v>
      </c>
      <c r="B609">
        <v>608</v>
      </c>
      <c r="C609" s="25">
        <v>41373</v>
      </c>
      <c r="D609">
        <v>17.79</v>
      </c>
      <c r="E609">
        <v>0</v>
      </c>
      <c r="F609">
        <v>1</v>
      </c>
    </row>
    <row r="610" spans="1:6" x14ac:dyDescent="0.25">
      <c r="A610">
        <v>609</v>
      </c>
      <c r="B610">
        <v>609</v>
      </c>
      <c r="C610" s="25">
        <v>41373</v>
      </c>
      <c r="D610">
        <v>14.73</v>
      </c>
      <c r="E610">
        <v>0</v>
      </c>
      <c r="F610">
        <v>1</v>
      </c>
    </row>
    <row r="611" spans="1:6" x14ac:dyDescent="0.25">
      <c r="A611">
        <v>610</v>
      </c>
      <c r="B611">
        <v>610</v>
      </c>
      <c r="C611" s="25">
        <v>41373</v>
      </c>
      <c r="D611">
        <v>56.14</v>
      </c>
      <c r="E611">
        <v>0</v>
      </c>
      <c r="F611">
        <v>1</v>
      </c>
    </row>
    <row r="612" spans="1:6" x14ac:dyDescent="0.25">
      <c r="A612">
        <v>611</v>
      </c>
      <c r="B612">
        <v>611</v>
      </c>
      <c r="C612" s="25">
        <v>41373</v>
      </c>
      <c r="D612">
        <v>6.96</v>
      </c>
      <c r="E612">
        <v>0</v>
      </c>
      <c r="F612">
        <v>1</v>
      </c>
    </row>
    <row r="613" spans="1:6" x14ac:dyDescent="0.25">
      <c r="A613">
        <v>612</v>
      </c>
      <c r="B613">
        <v>612</v>
      </c>
      <c r="C613" s="25">
        <v>41373</v>
      </c>
      <c r="D613">
        <v>34.380000000000003</v>
      </c>
      <c r="E613">
        <v>0</v>
      </c>
      <c r="F613">
        <v>1</v>
      </c>
    </row>
    <row r="614" spans="1:6" x14ac:dyDescent="0.25">
      <c r="A614">
        <v>613</v>
      </c>
      <c r="B614">
        <v>613</v>
      </c>
      <c r="C614" s="25">
        <v>41373</v>
      </c>
      <c r="D614">
        <v>112</v>
      </c>
      <c r="E614">
        <v>0</v>
      </c>
      <c r="F614">
        <v>1</v>
      </c>
    </row>
    <row r="615" spans="1:6" x14ac:dyDescent="0.25">
      <c r="A615">
        <v>614</v>
      </c>
      <c r="B615">
        <v>614</v>
      </c>
      <c r="C615" s="25">
        <v>41373</v>
      </c>
      <c r="D615">
        <v>8.61</v>
      </c>
      <c r="E615">
        <v>0</v>
      </c>
      <c r="F615">
        <v>1</v>
      </c>
    </row>
    <row r="616" spans="1:6" x14ac:dyDescent="0.25">
      <c r="A616">
        <v>615</v>
      </c>
      <c r="B616">
        <v>615</v>
      </c>
      <c r="C616" s="25">
        <v>41373</v>
      </c>
      <c r="D616">
        <v>31.77</v>
      </c>
      <c r="E616">
        <v>0</v>
      </c>
      <c r="F616">
        <v>1</v>
      </c>
    </row>
    <row r="617" spans="1:6" x14ac:dyDescent="0.25">
      <c r="A617">
        <v>616</v>
      </c>
      <c r="B617">
        <v>616</v>
      </c>
      <c r="C617" s="25">
        <v>41373</v>
      </c>
      <c r="D617">
        <v>121.05</v>
      </c>
      <c r="E617">
        <v>0</v>
      </c>
      <c r="F617">
        <v>1</v>
      </c>
    </row>
    <row r="618" spans="1:6" x14ac:dyDescent="0.25">
      <c r="A618">
        <v>617</v>
      </c>
      <c r="B618">
        <v>617</v>
      </c>
      <c r="C618" s="25">
        <v>41373</v>
      </c>
      <c r="D618">
        <v>67.27</v>
      </c>
      <c r="E618">
        <v>0</v>
      </c>
      <c r="F618">
        <v>1</v>
      </c>
    </row>
    <row r="619" spans="1:6" x14ac:dyDescent="0.25">
      <c r="A619">
        <v>618</v>
      </c>
      <c r="B619">
        <v>618</v>
      </c>
      <c r="C619" s="25">
        <v>41373</v>
      </c>
      <c r="D619">
        <v>30.7</v>
      </c>
      <c r="E619">
        <v>0</v>
      </c>
      <c r="F619">
        <v>1</v>
      </c>
    </row>
    <row r="620" spans="1:6" x14ac:dyDescent="0.25">
      <c r="A620">
        <v>619</v>
      </c>
      <c r="B620">
        <v>619</v>
      </c>
      <c r="C620" s="25">
        <v>41373</v>
      </c>
      <c r="D620">
        <v>2.1800000000000002</v>
      </c>
      <c r="E620">
        <v>0</v>
      </c>
      <c r="F620">
        <v>1</v>
      </c>
    </row>
    <row r="621" spans="1:6" x14ac:dyDescent="0.25">
      <c r="A621">
        <v>620</v>
      </c>
      <c r="B621">
        <v>620</v>
      </c>
      <c r="C621" s="25">
        <v>41373</v>
      </c>
      <c r="D621">
        <v>18.43</v>
      </c>
      <c r="E621">
        <v>0</v>
      </c>
      <c r="F621">
        <v>1</v>
      </c>
    </row>
    <row r="622" spans="1:6" x14ac:dyDescent="0.25">
      <c r="A622">
        <v>621</v>
      </c>
      <c r="B622">
        <v>621</v>
      </c>
      <c r="C622" s="25">
        <v>41373</v>
      </c>
      <c r="D622">
        <v>56.5</v>
      </c>
      <c r="E622">
        <v>0</v>
      </c>
      <c r="F622">
        <v>1</v>
      </c>
    </row>
    <row r="623" spans="1:6" x14ac:dyDescent="0.25">
      <c r="A623">
        <v>622</v>
      </c>
      <c r="B623">
        <v>622</v>
      </c>
      <c r="C623" s="25">
        <v>41373</v>
      </c>
      <c r="D623">
        <v>1.24</v>
      </c>
      <c r="E623">
        <v>0</v>
      </c>
      <c r="F623">
        <v>1</v>
      </c>
    </row>
    <row r="624" spans="1:6" x14ac:dyDescent="0.25">
      <c r="A624">
        <v>623</v>
      </c>
      <c r="B624">
        <v>623</v>
      </c>
      <c r="C624" s="25">
        <v>41373</v>
      </c>
      <c r="D624">
        <v>3.62</v>
      </c>
      <c r="E624">
        <v>0</v>
      </c>
      <c r="F624">
        <v>1</v>
      </c>
    </row>
    <row r="625" spans="1:6" x14ac:dyDescent="0.25">
      <c r="A625">
        <v>624</v>
      </c>
      <c r="B625">
        <v>624</v>
      </c>
      <c r="C625" s="25">
        <v>41373</v>
      </c>
      <c r="D625">
        <v>27.51</v>
      </c>
      <c r="E625">
        <v>0</v>
      </c>
      <c r="F625">
        <v>1</v>
      </c>
    </row>
    <row r="626" spans="1:6" x14ac:dyDescent="0.25">
      <c r="A626">
        <v>625</v>
      </c>
      <c r="B626">
        <v>625</v>
      </c>
      <c r="C626" s="25">
        <v>41373</v>
      </c>
      <c r="D626">
        <v>53.72</v>
      </c>
      <c r="E626">
        <v>0</v>
      </c>
      <c r="F626">
        <v>1</v>
      </c>
    </row>
    <row r="627" spans="1:6" x14ac:dyDescent="0.25">
      <c r="A627">
        <v>626</v>
      </c>
      <c r="B627">
        <v>626</v>
      </c>
      <c r="C627" s="25">
        <v>41373</v>
      </c>
      <c r="D627">
        <v>104.8</v>
      </c>
      <c r="E627">
        <v>0</v>
      </c>
      <c r="F627">
        <v>1</v>
      </c>
    </row>
    <row r="628" spans="1:6" x14ac:dyDescent="0.25">
      <c r="A628">
        <v>627</v>
      </c>
      <c r="B628">
        <v>627</v>
      </c>
      <c r="C628" s="25">
        <v>41373</v>
      </c>
      <c r="D628">
        <v>359.45</v>
      </c>
      <c r="E628">
        <v>0</v>
      </c>
      <c r="F628">
        <v>1</v>
      </c>
    </row>
    <row r="629" spans="1:6" x14ac:dyDescent="0.25">
      <c r="A629">
        <v>628</v>
      </c>
      <c r="B629">
        <v>628</v>
      </c>
      <c r="C629" s="25">
        <v>41373</v>
      </c>
      <c r="D629">
        <v>4.13</v>
      </c>
      <c r="E629">
        <v>0</v>
      </c>
      <c r="F629">
        <v>1</v>
      </c>
    </row>
    <row r="630" spans="1:6" x14ac:dyDescent="0.25">
      <c r="A630">
        <v>629</v>
      </c>
      <c r="B630">
        <v>629</v>
      </c>
      <c r="C630" s="25">
        <v>41373</v>
      </c>
      <c r="D630">
        <v>8.5</v>
      </c>
      <c r="E630">
        <v>0</v>
      </c>
      <c r="F630">
        <v>1</v>
      </c>
    </row>
    <row r="631" spans="1:6" x14ac:dyDescent="0.25">
      <c r="A631">
        <v>630</v>
      </c>
      <c r="B631">
        <v>630</v>
      </c>
      <c r="C631" s="25">
        <v>41373</v>
      </c>
      <c r="D631">
        <v>14.9</v>
      </c>
      <c r="E631">
        <v>0</v>
      </c>
      <c r="F631">
        <v>1</v>
      </c>
    </row>
    <row r="632" spans="1:6" x14ac:dyDescent="0.25">
      <c r="A632">
        <v>631</v>
      </c>
      <c r="B632">
        <v>631</v>
      </c>
      <c r="C632" s="25">
        <v>41373</v>
      </c>
      <c r="D632">
        <v>28.22</v>
      </c>
      <c r="E632">
        <v>0</v>
      </c>
      <c r="F632">
        <v>1</v>
      </c>
    </row>
    <row r="633" spans="1:6" x14ac:dyDescent="0.25">
      <c r="A633">
        <v>632</v>
      </c>
      <c r="B633">
        <v>632</v>
      </c>
      <c r="C633" s="25">
        <v>41373</v>
      </c>
      <c r="D633">
        <v>107.14</v>
      </c>
      <c r="E633">
        <v>0</v>
      </c>
      <c r="F633">
        <v>1</v>
      </c>
    </row>
    <row r="634" spans="1:6" x14ac:dyDescent="0.25">
      <c r="A634">
        <v>633</v>
      </c>
      <c r="B634">
        <v>633</v>
      </c>
      <c r="C634" s="25">
        <v>41373</v>
      </c>
      <c r="D634">
        <v>513.65</v>
      </c>
      <c r="E634">
        <v>0</v>
      </c>
      <c r="F634">
        <v>1</v>
      </c>
    </row>
    <row r="635" spans="1:6" x14ac:dyDescent="0.25">
      <c r="A635">
        <v>634</v>
      </c>
      <c r="B635">
        <v>634</v>
      </c>
      <c r="C635" s="25">
        <v>41373</v>
      </c>
      <c r="D635">
        <v>53.95</v>
      </c>
      <c r="E635">
        <v>0</v>
      </c>
      <c r="F635">
        <v>1</v>
      </c>
    </row>
    <row r="636" spans="1:6" x14ac:dyDescent="0.25">
      <c r="A636">
        <v>635</v>
      </c>
      <c r="B636">
        <v>635</v>
      </c>
      <c r="C636" s="25">
        <v>41373</v>
      </c>
      <c r="D636">
        <v>31.13</v>
      </c>
      <c r="E636">
        <v>0</v>
      </c>
      <c r="F636">
        <v>1</v>
      </c>
    </row>
    <row r="637" spans="1:6" x14ac:dyDescent="0.25">
      <c r="A637">
        <v>636</v>
      </c>
      <c r="B637">
        <v>636</v>
      </c>
      <c r="C637" s="25">
        <v>41373</v>
      </c>
      <c r="D637">
        <v>538.63</v>
      </c>
      <c r="E637">
        <v>0</v>
      </c>
      <c r="F637">
        <v>1</v>
      </c>
    </row>
    <row r="638" spans="1:6" x14ac:dyDescent="0.25">
      <c r="A638">
        <v>637</v>
      </c>
      <c r="B638">
        <v>637</v>
      </c>
      <c r="C638" s="25">
        <v>41373</v>
      </c>
      <c r="D638">
        <v>2.0299999999999998</v>
      </c>
      <c r="E638">
        <v>0</v>
      </c>
      <c r="F638">
        <v>1</v>
      </c>
    </row>
    <row r="639" spans="1:6" x14ac:dyDescent="0.25">
      <c r="A639">
        <v>638</v>
      </c>
      <c r="B639">
        <v>638</v>
      </c>
      <c r="C639" s="25">
        <v>41373</v>
      </c>
      <c r="D639">
        <v>15.16</v>
      </c>
      <c r="E639">
        <v>0</v>
      </c>
      <c r="F639">
        <v>1</v>
      </c>
    </row>
    <row r="640" spans="1:6" x14ac:dyDescent="0.25">
      <c r="A640">
        <v>639</v>
      </c>
      <c r="B640">
        <v>639</v>
      </c>
      <c r="C640" s="25">
        <v>41373</v>
      </c>
      <c r="D640">
        <v>55.13</v>
      </c>
      <c r="E640">
        <v>0</v>
      </c>
      <c r="F640">
        <v>1</v>
      </c>
    </row>
    <row r="641" spans="1:6" x14ac:dyDescent="0.25">
      <c r="A641">
        <v>640</v>
      </c>
      <c r="B641">
        <v>640</v>
      </c>
      <c r="C641" s="25">
        <v>41373</v>
      </c>
      <c r="D641">
        <v>16.7</v>
      </c>
      <c r="E641">
        <v>0</v>
      </c>
      <c r="F641">
        <v>1</v>
      </c>
    </row>
    <row r="642" spans="1:6" x14ac:dyDescent="0.25">
      <c r="A642">
        <v>641</v>
      </c>
      <c r="B642">
        <v>641</v>
      </c>
      <c r="C642" s="25">
        <v>41373</v>
      </c>
      <c r="D642">
        <v>56.78</v>
      </c>
      <c r="E642">
        <v>0</v>
      </c>
      <c r="F642">
        <v>1</v>
      </c>
    </row>
    <row r="643" spans="1:6" x14ac:dyDescent="0.25">
      <c r="A643">
        <v>642</v>
      </c>
      <c r="B643">
        <v>642</v>
      </c>
      <c r="C643" s="25">
        <v>41373</v>
      </c>
      <c r="D643">
        <v>9.25</v>
      </c>
      <c r="E643">
        <v>0</v>
      </c>
      <c r="F643">
        <v>1</v>
      </c>
    </row>
    <row r="644" spans="1:6" x14ac:dyDescent="0.25">
      <c r="A644">
        <v>643</v>
      </c>
      <c r="B644">
        <v>643</v>
      </c>
      <c r="C644" s="25">
        <v>41373</v>
      </c>
      <c r="D644">
        <v>27.19</v>
      </c>
      <c r="E644">
        <v>0</v>
      </c>
      <c r="F644">
        <v>1</v>
      </c>
    </row>
    <row r="645" spans="1:6" x14ac:dyDescent="0.25">
      <c r="A645">
        <v>644</v>
      </c>
      <c r="B645">
        <v>644</v>
      </c>
      <c r="C645" s="25">
        <v>41373</v>
      </c>
      <c r="D645">
        <v>3.68</v>
      </c>
      <c r="E645">
        <v>0</v>
      </c>
      <c r="F645">
        <v>1</v>
      </c>
    </row>
    <row r="646" spans="1:6" x14ac:dyDescent="0.25">
      <c r="A646">
        <v>645</v>
      </c>
      <c r="B646">
        <v>645</v>
      </c>
      <c r="C646" s="25">
        <v>41373</v>
      </c>
      <c r="D646">
        <v>10.88</v>
      </c>
      <c r="E646">
        <v>0</v>
      </c>
      <c r="F646">
        <v>1</v>
      </c>
    </row>
    <row r="647" spans="1:6" x14ac:dyDescent="0.25">
      <c r="A647">
        <v>646</v>
      </c>
      <c r="B647">
        <v>646</v>
      </c>
      <c r="C647" s="25">
        <v>41373</v>
      </c>
      <c r="D647">
        <v>21.58</v>
      </c>
      <c r="E647">
        <v>0</v>
      </c>
      <c r="F647">
        <v>1</v>
      </c>
    </row>
    <row r="648" spans="1:6" x14ac:dyDescent="0.25">
      <c r="A648">
        <v>647</v>
      </c>
      <c r="B648">
        <v>647</v>
      </c>
      <c r="C648" s="25">
        <v>41373</v>
      </c>
      <c r="D648">
        <v>34.26</v>
      </c>
      <c r="E648">
        <v>0</v>
      </c>
      <c r="F648">
        <v>1</v>
      </c>
    </row>
    <row r="649" spans="1:6" x14ac:dyDescent="0.25">
      <c r="A649">
        <v>648</v>
      </c>
      <c r="B649">
        <v>648</v>
      </c>
      <c r="C649" s="25">
        <v>41373</v>
      </c>
      <c r="D649">
        <v>63.37</v>
      </c>
      <c r="E649">
        <v>0</v>
      </c>
      <c r="F649">
        <v>1</v>
      </c>
    </row>
    <row r="650" spans="1:6" x14ac:dyDescent="0.25">
      <c r="A650">
        <v>649</v>
      </c>
      <c r="B650">
        <v>649</v>
      </c>
      <c r="C650" s="25">
        <v>41373</v>
      </c>
      <c r="D650">
        <v>1.78</v>
      </c>
      <c r="E650">
        <v>0</v>
      </c>
      <c r="F650">
        <v>1</v>
      </c>
    </row>
    <row r="651" spans="1:6" x14ac:dyDescent="0.25">
      <c r="A651">
        <v>650</v>
      </c>
      <c r="B651">
        <v>650</v>
      </c>
      <c r="C651" s="25">
        <v>41373</v>
      </c>
      <c r="D651">
        <v>4.92</v>
      </c>
      <c r="E651">
        <v>0</v>
      </c>
      <c r="F651">
        <v>1</v>
      </c>
    </row>
    <row r="652" spans="1:6" x14ac:dyDescent="0.25">
      <c r="A652">
        <v>651</v>
      </c>
      <c r="B652">
        <v>651</v>
      </c>
      <c r="C652" s="25">
        <v>41373</v>
      </c>
      <c r="D652">
        <v>28.15</v>
      </c>
      <c r="E652">
        <v>0</v>
      </c>
      <c r="F652">
        <v>1</v>
      </c>
    </row>
    <row r="653" spans="1:6" x14ac:dyDescent="0.25">
      <c r="A653">
        <v>652</v>
      </c>
      <c r="B653">
        <v>652</v>
      </c>
      <c r="C653" s="25">
        <v>41373</v>
      </c>
      <c r="D653">
        <v>54.96</v>
      </c>
      <c r="E653">
        <v>0</v>
      </c>
      <c r="F653">
        <v>1</v>
      </c>
    </row>
    <row r="654" spans="1:6" x14ac:dyDescent="0.25">
      <c r="A654">
        <v>653</v>
      </c>
      <c r="B654">
        <v>653</v>
      </c>
      <c r="C654" s="25">
        <v>41373</v>
      </c>
      <c r="D654">
        <v>107.26</v>
      </c>
      <c r="E654">
        <v>0</v>
      </c>
      <c r="F654">
        <v>1</v>
      </c>
    </row>
    <row r="655" spans="1:6" x14ac:dyDescent="0.25">
      <c r="A655">
        <v>654</v>
      </c>
      <c r="B655">
        <v>654</v>
      </c>
      <c r="C655" s="25">
        <v>41373</v>
      </c>
      <c r="D655">
        <v>367.87</v>
      </c>
      <c r="E655">
        <v>0</v>
      </c>
      <c r="F655">
        <v>1</v>
      </c>
    </row>
    <row r="656" spans="1:6" x14ac:dyDescent="0.25">
      <c r="A656">
        <v>655</v>
      </c>
      <c r="B656">
        <v>655</v>
      </c>
      <c r="C656" s="25">
        <v>41373</v>
      </c>
      <c r="D656">
        <v>8.5</v>
      </c>
      <c r="E656">
        <v>0</v>
      </c>
      <c r="F656">
        <v>1</v>
      </c>
    </row>
    <row r="657" spans="1:6" x14ac:dyDescent="0.25">
      <c r="A657">
        <v>656</v>
      </c>
      <c r="B657">
        <v>656</v>
      </c>
      <c r="C657" s="25">
        <v>41373</v>
      </c>
      <c r="D657">
        <v>14.39</v>
      </c>
      <c r="E657">
        <v>0</v>
      </c>
      <c r="F657">
        <v>1</v>
      </c>
    </row>
    <row r="658" spans="1:6" x14ac:dyDescent="0.25">
      <c r="A658">
        <v>657</v>
      </c>
      <c r="B658">
        <v>657</v>
      </c>
      <c r="C658" s="25">
        <v>41373</v>
      </c>
      <c r="D658">
        <v>22.67</v>
      </c>
      <c r="E658">
        <v>0</v>
      </c>
      <c r="F658">
        <v>1</v>
      </c>
    </row>
    <row r="659" spans="1:6" x14ac:dyDescent="0.25">
      <c r="A659">
        <v>658</v>
      </c>
      <c r="B659">
        <v>658</v>
      </c>
      <c r="C659" s="25">
        <v>41373</v>
      </c>
      <c r="D659">
        <v>50.96</v>
      </c>
      <c r="E659">
        <v>0</v>
      </c>
      <c r="F659">
        <v>1</v>
      </c>
    </row>
    <row r="660" spans="1:6" x14ac:dyDescent="0.25">
      <c r="A660">
        <v>659</v>
      </c>
      <c r="B660">
        <v>659</v>
      </c>
      <c r="C660" s="25">
        <v>41373</v>
      </c>
      <c r="D660">
        <v>91.7</v>
      </c>
      <c r="E660">
        <v>0</v>
      </c>
      <c r="F660">
        <v>1</v>
      </c>
    </row>
    <row r="661" spans="1:6" x14ac:dyDescent="0.25">
      <c r="A661">
        <v>660</v>
      </c>
      <c r="B661">
        <v>660</v>
      </c>
      <c r="C661" s="25">
        <v>41373</v>
      </c>
      <c r="D661">
        <v>2.87</v>
      </c>
      <c r="E661">
        <v>0</v>
      </c>
      <c r="F661">
        <v>1</v>
      </c>
    </row>
    <row r="662" spans="1:6" x14ac:dyDescent="0.25">
      <c r="A662">
        <v>661</v>
      </c>
      <c r="B662">
        <v>661</v>
      </c>
      <c r="C662" s="25">
        <v>41373</v>
      </c>
      <c r="D662">
        <v>7.9</v>
      </c>
      <c r="E662">
        <v>0</v>
      </c>
      <c r="F662">
        <v>1</v>
      </c>
    </row>
    <row r="663" spans="1:6" x14ac:dyDescent="0.25">
      <c r="A663">
        <v>662</v>
      </c>
      <c r="B663">
        <v>662</v>
      </c>
      <c r="C663" s="25">
        <v>41373</v>
      </c>
      <c r="D663">
        <v>7.79</v>
      </c>
      <c r="E663">
        <v>0</v>
      </c>
      <c r="F663">
        <v>1</v>
      </c>
    </row>
    <row r="664" spans="1:6" x14ac:dyDescent="0.25">
      <c r="A664">
        <v>663</v>
      </c>
      <c r="B664">
        <v>663</v>
      </c>
      <c r="C664" s="25">
        <v>41373</v>
      </c>
      <c r="D664">
        <v>28.54</v>
      </c>
      <c r="E664">
        <v>0</v>
      </c>
      <c r="F664">
        <v>1</v>
      </c>
    </row>
    <row r="665" spans="1:6" x14ac:dyDescent="0.25">
      <c r="A665">
        <v>664</v>
      </c>
      <c r="B665">
        <v>664</v>
      </c>
      <c r="C665" s="25">
        <v>41373</v>
      </c>
      <c r="D665">
        <v>123.91</v>
      </c>
      <c r="E665">
        <v>0</v>
      </c>
      <c r="F665">
        <v>1</v>
      </c>
    </row>
    <row r="666" spans="1:6" x14ac:dyDescent="0.25">
      <c r="A666">
        <v>665</v>
      </c>
      <c r="B666">
        <v>665</v>
      </c>
      <c r="C666" s="25">
        <v>41373</v>
      </c>
      <c r="D666">
        <v>4.7300000000000004</v>
      </c>
      <c r="E666">
        <v>0</v>
      </c>
      <c r="F666">
        <v>1</v>
      </c>
    </row>
    <row r="667" spans="1:6" x14ac:dyDescent="0.25">
      <c r="A667">
        <v>666</v>
      </c>
      <c r="B667">
        <v>666</v>
      </c>
      <c r="C667" s="25">
        <v>41373</v>
      </c>
      <c r="D667">
        <v>17.989999999999998</v>
      </c>
      <c r="E667">
        <v>0</v>
      </c>
      <c r="F667">
        <v>1</v>
      </c>
    </row>
    <row r="668" spans="1:6" x14ac:dyDescent="0.25">
      <c r="A668">
        <v>667</v>
      </c>
      <c r="B668">
        <v>667</v>
      </c>
      <c r="C668" s="25">
        <v>41373</v>
      </c>
      <c r="D668">
        <v>28.78</v>
      </c>
      <c r="E668">
        <v>0</v>
      </c>
      <c r="F668">
        <v>1</v>
      </c>
    </row>
    <row r="669" spans="1:6" x14ac:dyDescent="0.25">
      <c r="A669">
        <v>668</v>
      </c>
      <c r="B669">
        <v>668</v>
      </c>
      <c r="C669" s="25">
        <v>41373</v>
      </c>
      <c r="D669">
        <v>55.43</v>
      </c>
      <c r="E669">
        <v>0</v>
      </c>
      <c r="F669">
        <v>1</v>
      </c>
    </row>
    <row r="670" spans="1:6" x14ac:dyDescent="0.25">
      <c r="A670">
        <v>669</v>
      </c>
      <c r="B670">
        <v>669</v>
      </c>
      <c r="C670" s="25">
        <v>41373</v>
      </c>
      <c r="D670">
        <v>99.32</v>
      </c>
      <c r="E670">
        <v>0</v>
      </c>
      <c r="F670">
        <v>1</v>
      </c>
    </row>
    <row r="671" spans="1:6" x14ac:dyDescent="0.25">
      <c r="A671">
        <v>670</v>
      </c>
      <c r="B671">
        <v>670</v>
      </c>
      <c r="C671" s="25">
        <v>41373</v>
      </c>
      <c r="D671">
        <v>3.74</v>
      </c>
      <c r="E671">
        <v>0</v>
      </c>
      <c r="F671">
        <v>1</v>
      </c>
    </row>
    <row r="672" spans="1:6" x14ac:dyDescent="0.25">
      <c r="A672">
        <v>671</v>
      </c>
      <c r="B672">
        <v>671</v>
      </c>
      <c r="C672" s="25">
        <v>41373</v>
      </c>
      <c r="D672">
        <v>8.98</v>
      </c>
      <c r="E672">
        <v>0</v>
      </c>
      <c r="F672">
        <v>1</v>
      </c>
    </row>
    <row r="673" spans="1:6" x14ac:dyDescent="0.25">
      <c r="A673">
        <v>672</v>
      </c>
      <c r="B673">
        <v>672</v>
      </c>
      <c r="C673" s="25">
        <v>41373</v>
      </c>
      <c r="D673">
        <v>59.91</v>
      </c>
      <c r="E673">
        <v>0</v>
      </c>
      <c r="F673">
        <v>1</v>
      </c>
    </row>
    <row r="674" spans="1:6" x14ac:dyDescent="0.25">
      <c r="A674">
        <v>673</v>
      </c>
      <c r="B674">
        <v>673</v>
      </c>
      <c r="C674" s="25">
        <v>41373</v>
      </c>
      <c r="D674">
        <v>66.27</v>
      </c>
      <c r="E674">
        <v>0</v>
      </c>
      <c r="F674">
        <v>1</v>
      </c>
    </row>
    <row r="675" spans="1:6" x14ac:dyDescent="0.25">
      <c r="A675">
        <v>674</v>
      </c>
      <c r="B675">
        <v>674</v>
      </c>
      <c r="C675" s="25">
        <v>41373</v>
      </c>
      <c r="D675">
        <v>128.83000000000001</v>
      </c>
      <c r="E675">
        <v>0</v>
      </c>
      <c r="F675">
        <v>1</v>
      </c>
    </row>
    <row r="676" spans="1:6" x14ac:dyDescent="0.25">
      <c r="A676">
        <v>675</v>
      </c>
      <c r="B676">
        <v>675</v>
      </c>
      <c r="C676" s="25">
        <v>41373</v>
      </c>
      <c r="D676">
        <v>146</v>
      </c>
      <c r="E676">
        <v>0</v>
      </c>
      <c r="F676">
        <v>1</v>
      </c>
    </row>
    <row r="677" spans="1:6" x14ac:dyDescent="0.25">
      <c r="A677">
        <v>676</v>
      </c>
      <c r="B677">
        <v>676</v>
      </c>
      <c r="C677" s="25">
        <v>41373</v>
      </c>
      <c r="D677">
        <v>5.99</v>
      </c>
      <c r="E677">
        <v>0</v>
      </c>
      <c r="F677">
        <v>1</v>
      </c>
    </row>
    <row r="678" spans="1:6" x14ac:dyDescent="0.25">
      <c r="A678">
        <v>677</v>
      </c>
      <c r="B678">
        <v>677</v>
      </c>
      <c r="C678" s="25">
        <v>41373</v>
      </c>
      <c r="D678">
        <v>53.63</v>
      </c>
      <c r="E678">
        <v>0</v>
      </c>
      <c r="F678">
        <v>1</v>
      </c>
    </row>
    <row r="679" spans="1:6" x14ac:dyDescent="0.25">
      <c r="A679">
        <v>678</v>
      </c>
      <c r="B679">
        <v>678</v>
      </c>
      <c r="C679" s="25">
        <v>41373</v>
      </c>
      <c r="D679">
        <v>5.99</v>
      </c>
      <c r="E679">
        <v>0</v>
      </c>
      <c r="F679">
        <v>1</v>
      </c>
    </row>
    <row r="680" spans="1:6" x14ac:dyDescent="0.25">
      <c r="A680">
        <v>679</v>
      </c>
      <c r="B680">
        <v>679</v>
      </c>
      <c r="C680" s="25">
        <v>41373</v>
      </c>
      <c r="D680">
        <v>55.22</v>
      </c>
      <c r="E680">
        <v>0</v>
      </c>
      <c r="F680">
        <v>1</v>
      </c>
    </row>
    <row r="681" spans="1:6" x14ac:dyDescent="0.25">
      <c r="A681">
        <v>680</v>
      </c>
      <c r="B681">
        <v>680</v>
      </c>
      <c r="C681" s="25">
        <v>41373</v>
      </c>
      <c r="D681">
        <v>26.21</v>
      </c>
      <c r="E681">
        <v>0</v>
      </c>
      <c r="F681">
        <v>1</v>
      </c>
    </row>
    <row r="682" spans="1:6" x14ac:dyDescent="0.25">
      <c r="A682">
        <v>681</v>
      </c>
      <c r="B682">
        <v>681</v>
      </c>
      <c r="C682" s="25">
        <v>41373</v>
      </c>
      <c r="D682">
        <v>1.86</v>
      </c>
      <c r="E682">
        <v>0</v>
      </c>
      <c r="F682">
        <v>1</v>
      </c>
    </row>
    <row r="683" spans="1:6" x14ac:dyDescent="0.25">
      <c r="A683">
        <v>682</v>
      </c>
      <c r="B683">
        <v>682</v>
      </c>
      <c r="C683" s="25">
        <v>41373</v>
      </c>
      <c r="D683">
        <v>6.17</v>
      </c>
      <c r="E683">
        <v>0</v>
      </c>
      <c r="F683">
        <v>1</v>
      </c>
    </row>
    <row r="684" spans="1:6" x14ac:dyDescent="0.25">
      <c r="A684">
        <v>683</v>
      </c>
      <c r="B684">
        <v>683</v>
      </c>
      <c r="C684" s="25">
        <v>41373</v>
      </c>
      <c r="D684">
        <v>27.68</v>
      </c>
      <c r="E684">
        <v>0</v>
      </c>
      <c r="F684">
        <v>1</v>
      </c>
    </row>
    <row r="685" spans="1:6" x14ac:dyDescent="0.25">
      <c r="A685">
        <v>684</v>
      </c>
      <c r="B685">
        <v>684</v>
      </c>
      <c r="C685" s="25">
        <v>41373</v>
      </c>
      <c r="D685">
        <v>8.24</v>
      </c>
      <c r="E685">
        <v>0</v>
      </c>
      <c r="F685">
        <v>1</v>
      </c>
    </row>
    <row r="686" spans="1:6" x14ac:dyDescent="0.25">
      <c r="A686">
        <v>685</v>
      </c>
      <c r="B686">
        <v>685</v>
      </c>
      <c r="C686" s="25">
        <v>41373</v>
      </c>
      <c r="D686">
        <v>38.47</v>
      </c>
      <c r="E686">
        <v>0</v>
      </c>
      <c r="F686">
        <v>1</v>
      </c>
    </row>
    <row r="687" spans="1:6" x14ac:dyDescent="0.25">
      <c r="A687">
        <v>686</v>
      </c>
      <c r="B687">
        <v>686</v>
      </c>
      <c r="C687" s="25">
        <v>41373</v>
      </c>
      <c r="D687">
        <v>6.57</v>
      </c>
      <c r="E687">
        <v>0</v>
      </c>
      <c r="F687">
        <v>1</v>
      </c>
    </row>
    <row r="688" spans="1:6" x14ac:dyDescent="0.25">
      <c r="A688">
        <v>687</v>
      </c>
      <c r="B688">
        <v>687</v>
      </c>
      <c r="C688" s="25">
        <v>41373</v>
      </c>
      <c r="D688">
        <v>12.82</v>
      </c>
      <c r="E688">
        <v>0</v>
      </c>
      <c r="F688">
        <v>1</v>
      </c>
    </row>
    <row r="689" spans="1:6" x14ac:dyDescent="0.25">
      <c r="A689">
        <v>688</v>
      </c>
      <c r="B689">
        <v>688</v>
      </c>
      <c r="C689" s="25">
        <v>41373</v>
      </c>
      <c r="D689">
        <v>24.66</v>
      </c>
      <c r="E689">
        <v>0</v>
      </c>
      <c r="F689">
        <v>1</v>
      </c>
    </row>
    <row r="690" spans="1:6" x14ac:dyDescent="0.25">
      <c r="A690">
        <v>689</v>
      </c>
      <c r="B690">
        <v>689</v>
      </c>
      <c r="C690" s="25">
        <v>41373</v>
      </c>
      <c r="D690">
        <v>1.35</v>
      </c>
      <c r="E690">
        <v>0</v>
      </c>
      <c r="F690">
        <v>1</v>
      </c>
    </row>
    <row r="691" spans="1:6" x14ac:dyDescent="0.25">
      <c r="A691">
        <v>690</v>
      </c>
      <c r="B691">
        <v>690</v>
      </c>
      <c r="C691" s="25">
        <v>41373</v>
      </c>
      <c r="D691">
        <v>35.99</v>
      </c>
      <c r="E691">
        <v>0</v>
      </c>
      <c r="F691">
        <v>1</v>
      </c>
    </row>
    <row r="692" spans="1:6" x14ac:dyDescent="0.25">
      <c r="A692">
        <v>691</v>
      </c>
      <c r="B692">
        <v>691</v>
      </c>
      <c r="C692" s="25">
        <v>41373</v>
      </c>
      <c r="D692">
        <v>117.78</v>
      </c>
      <c r="E692">
        <v>0</v>
      </c>
      <c r="F692">
        <v>1</v>
      </c>
    </row>
    <row r="693" spans="1:6" x14ac:dyDescent="0.25">
      <c r="A693">
        <v>692</v>
      </c>
      <c r="B693">
        <v>692</v>
      </c>
      <c r="C693" s="25">
        <v>41373</v>
      </c>
      <c r="D693">
        <v>25.03</v>
      </c>
      <c r="E693">
        <v>0</v>
      </c>
      <c r="F693">
        <v>1</v>
      </c>
    </row>
    <row r="694" spans="1:6" x14ac:dyDescent="0.25">
      <c r="A694">
        <v>693</v>
      </c>
      <c r="B694">
        <v>693</v>
      </c>
      <c r="C694" s="25">
        <v>41373</v>
      </c>
      <c r="D694">
        <v>40.590000000000003</v>
      </c>
      <c r="E694">
        <v>0</v>
      </c>
      <c r="F694">
        <v>1</v>
      </c>
    </row>
    <row r="695" spans="1:6" x14ac:dyDescent="0.25">
      <c r="A695">
        <v>694</v>
      </c>
      <c r="B695">
        <v>694</v>
      </c>
      <c r="C695" s="25">
        <v>41373</v>
      </c>
      <c r="D695">
        <v>70.290000000000006</v>
      </c>
      <c r="E695">
        <v>0</v>
      </c>
      <c r="F695">
        <v>1</v>
      </c>
    </row>
    <row r="696" spans="1:6" x14ac:dyDescent="0.25">
      <c r="A696">
        <v>695</v>
      </c>
      <c r="B696">
        <v>695</v>
      </c>
      <c r="C696" s="25">
        <v>41373</v>
      </c>
      <c r="D696">
        <v>165.22</v>
      </c>
      <c r="E696">
        <v>0</v>
      </c>
      <c r="F696">
        <v>1</v>
      </c>
    </row>
    <row r="697" spans="1:6" x14ac:dyDescent="0.25">
      <c r="A697">
        <v>696</v>
      </c>
      <c r="B697">
        <v>696</v>
      </c>
      <c r="C697" s="25">
        <v>41373</v>
      </c>
      <c r="D697">
        <v>11.71</v>
      </c>
      <c r="E697">
        <v>0</v>
      </c>
      <c r="F697">
        <v>1</v>
      </c>
    </row>
    <row r="698" spans="1:6" x14ac:dyDescent="0.25">
      <c r="A698">
        <v>697</v>
      </c>
      <c r="B698">
        <v>697</v>
      </c>
      <c r="C698" s="25">
        <v>41373</v>
      </c>
      <c r="D698">
        <v>188.71</v>
      </c>
      <c r="E698">
        <v>0</v>
      </c>
      <c r="F698">
        <v>1</v>
      </c>
    </row>
    <row r="699" spans="1:6" x14ac:dyDescent="0.25">
      <c r="A699">
        <v>698</v>
      </c>
      <c r="B699">
        <v>698</v>
      </c>
      <c r="C699" s="25">
        <v>41373</v>
      </c>
      <c r="D699">
        <v>96.75</v>
      </c>
      <c r="E699">
        <v>0</v>
      </c>
      <c r="F699">
        <v>1</v>
      </c>
    </row>
    <row r="700" spans="1:6" x14ac:dyDescent="0.25">
      <c r="A700">
        <v>699</v>
      </c>
      <c r="B700">
        <v>699</v>
      </c>
      <c r="C700" s="25">
        <v>41373</v>
      </c>
      <c r="D700">
        <v>483.52</v>
      </c>
      <c r="E700">
        <v>0</v>
      </c>
      <c r="F700">
        <v>1</v>
      </c>
    </row>
    <row r="701" spans="1:6" x14ac:dyDescent="0.25">
      <c r="A701">
        <v>700</v>
      </c>
      <c r="B701">
        <v>700</v>
      </c>
      <c r="C701" s="25">
        <v>41373</v>
      </c>
      <c r="D701">
        <v>25.2</v>
      </c>
      <c r="E701">
        <v>0</v>
      </c>
      <c r="F701">
        <v>1</v>
      </c>
    </row>
    <row r="702" spans="1:6" x14ac:dyDescent="0.25">
      <c r="A702">
        <v>701</v>
      </c>
      <c r="B702">
        <v>701</v>
      </c>
      <c r="C702" s="25">
        <v>41373</v>
      </c>
      <c r="D702">
        <v>94.39</v>
      </c>
      <c r="E702">
        <v>0</v>
      </c>
      <c r="F702">
        <v>1</v>
      </c>
    </row>
    <row r="703" spans="1:6" x14ac:dyDescent="0.25">
      <c r="A703">
        <v>702</v>
      </c>
      <c r="B703">
        <v>702</v>
      </c>
      <c r="C703" s="25">
        <v>41373</v>
      </c>
      <c r="D703">
        <v>21.85</v>
      </c>
      <c r="E703">
        <v>0</v>
      </c>
      <c r="F703">
        <v>1</v>
      </c>
    </row>
    <row r="704" spans="1:6" x14ac:dyDescent="0.25">
      <c r="A704">
        <v>703</v>
      </c>
      <c r="B704">
        <v>703</v>
      </c>
      <c r="C704" s="25">
        <v>41373</v>
      </c>
      <c r="D704">
        <v>42.73</v>
      </c>
      <c r="E704">
        <v>0</v>
      </c>
      <c r="F704">
        <v>1</v>
      </c>
    </row>
    <row r="705" spans="1:6" x14ac:dyDescent="0.25">
      <c r="A705">
        <v>704</v>
      </c>
      <c r="B705">
        <v>704</v>
      </c>
      <c r="C705" s="25">
        <v>41373</v>
      </c>
      <c r="D705">
        <v>53.41</v>
      </c>
      <c r="E705">
        <v>0</v>
      </c>
      <c r="F705">
        <v>1</v>
      </c>
    </row>
    <row r="706" spans="1:6" x14ac:dyDescent="0.25">
      <c r="A706">
        <v>705</v>
      </c>
      <c r="B706">
        <v>705</v>
      </c>
      <c r="C706" s="25">
        <v>41373</v>
      </c>
      <c r="D706">
        <v>167.45</v>
      </c>
      <c r="E706">
        <v>0</v>
      </c>
      <c r="F706">
        <v>1</v>
      </c>
    </row>
    <row r="707" spans="1:6" x14ac:dyDescent="0.25">
      <c r="A707">
        <v>706</v>
      </c>
      <c r="B707">
        <v>706</v>
      </c>
      <c r="C707" s="25">
        <v>41373</v>
      </c>
      <c r="D707">
        <v>54.63</v>
      </c>
      <c r="E707">
        <v>0</v>
      </c>
      <c r="F707">
        <v>1</v>
      </c>
    </row>
    <row r="708" spans="1:6" x14ac:dyDescent="0.25">
      <c r="A708">
        <v>707</v>
      </c>
      <c r="B708">
        <v>707</v>
      </c>
      <c r="C708" s="25">
        <v>41373</v>
      </c>
      <c r="D708">
        <v>186.78</v>
      </c>
      <c r="E708">
        <v>0</v>
      </c>
      <c r="F708">
        <v>1</v>
      </c>
    </row>
    <row r="709" spans="1:6" x14ac:dyDescent="0.25">
      <c r="A709">
        <v>708</v>
      </c>
      <c r="B709">
        <v>708</v>
      </c>
      <c r="C709" s="25">
        <v>41373</v>
      </c>
      <c r="D709">
        <v>48.51</v>
      </c>
      <c r="E709">
        <v>0</v>
      </c>
      <c r="F709">
        <v>1</v>
      </c>
    </row>
    <row r="710" spans="1:6" x14ac:dyDescent="0.25">
      <c r="A710">
        <v>709</v>
      </c>
      <c r="B710">
        <v>709</v>
      </c>
      <c r="C710" s="25">
        <v>41373</v>
      </c>
      <c r="D710">
        <v>12.81</v>
      </c>
      <c r="E710">
        <v>0</v>
      </c>
      <c r="F710">
        <v>1</v>
      </c>
    </row>
    <row r="711" spans="1:6" x14ac:dyDescent="0.25">
      <c r="A711">
        <v>710</v>
      </c>
      <c r="B711">
        <v>710</v>
      </c>
      <c r="C711" s="25">
        <v>41373</v>
      </c>
      <c r="D711">
        <v>262.06</v>
      </c>
      <c r="E711">
        <v>0</v>
      </c>
      <c r="F711">
        <v>1</v>
      </c>
    </row>
    <row r="712" spans="1:6" x14ac:dyDescent="0.25">
      <c r="A712">
        <v>711</v>
      </c>
      <c r="B712">
        <v>711</v>
      </c>
      <c r="C712" s="25">
        <v>41373</v>
      </c>
      <c r="D712">
        <v>61.28</v>
      </c>
      <c r="E712">
        <v>0</v>
      </c>
      <c r="F712">
        <v>1</v>
      </c>
    </row>
    <row r="713" spans="1:6" x14ac:dyDescent="0.25">
      <c r="A713">
        <v>712</v>
      </c>
      <c r="B713">
        <v>712</v>
      </c>
      <c r="C713" s="25">
        <v>41373</v>
      </c>
      <c r="D713">
        <v>294.26</v>
      </c>
      <c r="E713">
        <v>0</v>
      </c>
      <c r="F713">
        <v>1</v>
      </c>
    </row>
    <row r="714" spans="1:6" x14ac:dyDescent="0.25">
      <c r="A714">
        <v>713</v>
      </c>
      <c r="B714">
        <v>713</v>
      </c>
      <c r="C714" s="25">
        <v>41373</v>
      </c>
      <c r="D714">
        <v>60.1</v>
      </c>
      <c r="E714">
        <v>0</v>
      </c>
      <c r="F714">
        <v>1</v>
      </c>
    </row>
    <row r="715" spans="1:6" x14ac:dyDescent="0.25">
      <c r="A715">
        <v>714</v>
      </c>
      <c r="B715">
        <v>714</v>
      </c>
      <c r="C715" s="25">
        <v>41373</v>
      </c>
      <c r="D715">
        <v>40.950000000000003</v>
      </c>
      <c r="E715">
        <v>0</v>
      </c>
      <c r="F715">
        <v>1</v>
      </c>
    </row>
    <row r="716" spans="1:6" x14ac:dyDescent="0.25">
      <c r="A716">
        <v>715</v>
      </c>
      <c r="B716">
        <v>715</v>
      </c>
      <c r="C716" s="25">
        <v>41373</v>
      </c>
      <c r="D716">
        <v>120.5</v>
      </c>
      <c r="E716">
        <v>0</v>
      </c>
      <c r="F716">
        <v>1</v>
      </c>
    </row>
    <row r="717" spans="1:6" x14ac:dyDescent="0.25">
      <c r="A717">
        <v>716</v>
      </c>
      <c r="B717">
        <v>716</v>
      </c>
      <c r="C717" s="25">
        <v>41373</v>
      </c>
      <c r="D717">
        <v>46.95</v>
      </c>
      <c r="E717">
        <v>0</v>
      </c>
      <c r="F717">
        <v>1</v>
      </c>
    </row>
    <row r="718" spans="1:6" x14ac:dyDescent="0.25">
      <c r="A718">
        <v>717</v>
      </c>
      <c r="B718">
        <v>717</v>
      </c>
      <c r="C718" s="25">
        <v>41373</v>
      </c>
      <c r="D718">
        <v>16.64</v>
      </c>
      <c r="E718">
        <v>0</v>
      </c>
      <c r="F718">
        <v>1</v>
      </c>
    </row>
    <row r="719" spans="1:6" x14ac:dyDescent="0.25">
      <c r="A719">
        <v>718</v>
      </c>
      <c r="B719">
        <v>718</v>
      </c>
      <c r="C719" s="25">
        <v>41373</v>
      </c>
      <c r="D719">
        <v>31.27</v>
      </c>
      <c r="E719">
        <v>0</v>
      </c>
      <c r="F719">
        <v>1</v>
      </c>
    </row>
    <row r="720" spans="1:6" x14ac:dyDescent="0.25">
      <c r="A720">
        <v>719</v>
      </c>
      <c r="B720">
        <v>719</v>
      </c>
      <c r="C720" s="25">
        <v>41373</v>
      </c>
      <c r="D720">
        <v>36.130000000000003</v>
      </c>
      <c r="E720">
        <v>0</v>
      </c>
      <c r="F720">
        <v>1</v>
      </c>
    </row>
    <row r="721" spans="1:6" x14ac:dyDescent="0.25">
      <c r="A721">
        <v>720</v>
      </c>
      <c r="B721">
        <v>720</v>
      </c>
      <c r="C721" s="25">
        <v>41373</v>
      </c>
      <c r="D721">
        <v>10.07</v>
      </c>
      <c r="E721">
        <v>0</v>
      </c>
      <c r="F721">
        <v>1</v>
      </c>
    </row>
    <row r="722" spans="1:6" x14ac:dyDescent="0.25">
      <c r="A722">
        <v>721</v>
      </c>
      <c r="B722">
        <v>721</v>
      </c>
      <c r="C722" s="25">
        <v>41373</v>
      </c>
      <c r="D722">
        <v>19.489999999999998</v>
      </c>
      <c r="E722">
        <v>0</v>
      </c>
      <c r="F722">
        <v>1</v>
      </c>
    </row>
    <row r="723" spans="1:6" x14ac:dyDescent="0.25">
      <c r="A723">
        <v>722</v>
      </c>
      <c r="B723">
        <v>722</v>
      </c>
      <c r="C723" s="25">
        <v>41373</v>
      </c>
      <c r="D723">
        <v>55.91</v>
      </c>
      <c r="E723">
        <v>0</v>
      </c>
      <c r="F723">
        <v>1</v>
      </c>
    </row>
    <row r="724" spans="1:6" x14ac:dyDescent="0.25">
      <c r="A724">
        <v>723</v>
      </c>
      <c r="B724">
        <v>723</v>
      </c>
      <c r="C724" s="25">
        <v>41373</v>
      </c>
      <c r="D724">
        <v>209.27</v>
      </c>
      <c r="E724">
        <v>0</v>
      </c>
      <c r="F724">
        <v>1</v>
      </c>
    </row>
    <row r="725" spans="1:6" x14ac:dyDescent="0.25">
      <c r="A725">
        <v>724</v>
      </c>
      <c r="B725">
        <v>724</v>
      </c>
      <c r="C725" s="25">
        <v>41373</v>
      </c>
      <c r="D725">
        <v>342.22</v>
      </c>
      <c r="E725">
        <v>0</v>
      </c>
      <c r="F725">
        <v>1</v>
      </c>
    </row>
    <row r="726" spans="1:6" x14ac:dyDescent="0.25">
      <c r="A726">
        <v>725</v>
      </c>
      <c r="B726">
        <v>725</v>
      </c>
      <c r="C726" s="25">
        <v>41373</v>
      </c>
      <c r="D726">
        <v>37.200000000000003</v>
      </c>
      <c r="E726">
        <v>0</v>
      </c>
      <c r="F726">
        <v>1</v>
      </c>
    </row>
    <row r="727" spans="1:6" x14ac:dyDescent="0.25">
      <c r="A727">
        <v>726</v>
      </c>
      <c r="B727">
        <v>726</v>
      </c>
      <c r="C727" s="25">
        <v>41373</v>
      </c>
      <c r="D727">
        <v>81.680000000000007</v>
      </c>
      <c r="E727">
        <v>0</v>
      </c>
      <c r="F727">
        <v>1</v>
      </c>
    </row>
    <row r="728" spans="1:6" x14ac:dyDescent="0.25">
      <c r="A728">
        <v>727</v>
      </c>
      <c r="B728">
        <v>727</v>
      </c>
      <c r="C728" s="25">
        <v>41373</v>
      </c>
      <c r="D728">
        <v>120.31</v>
      </c>
      <c r="E728">
        <v>0</v>
      </c>
      <c r="F728">
        <v>1</v>
      </c>
    </row>
    <row r="729" spans="1:6" x14ac:dyDescent="0.25">
      <c r="A729">
        <v>728</v>
      </c>
      <c r="B729">
        <v>728</v>
      </c>
      <c r="C729" s="25">
        <v>41373</v>
      </c>
      <c r="D729">
        <v>33.340000000000003</v>
      </c>
      <c r="E729">
        <v>0</v>
      </c>
      <c r="F729">
        <v>1</v>
      </c>
    </row>
    <row r="730" spans="1:6" x14ac:dyDescent="0.25">
      <c r="A730">
        <v>729</v>
      </c>
      <c r="B730">
        <v>729</v>
      </c>
      <c r="C730" s="25">
        <v>41373</v>
      </c>
      <c r="D730">
        <v>63.26</v>
      </c>
      <c r="E730">
        <v>0</v>
      </c>
      <c r="F730">
        <v>1</v>
      </c>
    </row>
    <row r="731" spans="1:6" x14ac:dyDescent="0.25">
      <c r="A731">
        <v>730</v>
      </c>
      <c r="B731">
        <v>730</v>
      </c>
      <c r="C731" s="25">
        <v>41373</v>
      </c>
      <c r="D731">
        <v>179.5</v>
      </c>
      <c r="E731">
        <v>0</v>
      </c>
      <c r="F731">
        <v>1</v>
      </c>
    </row>
    <row r="732" spans="1:6" x14ac:dyDescent="0.25">
      <c r="A732">
        <v>731</v>
      </c>
      <c r="B732">
        <v>731</v>
      </c>
      <c r="C732" s="25">
        <v>41373</v>
      </c>
      <c r="D732">
        <v>57.19</v>
      </c>
      <c r="E732">
        <v>0</v>
      </c>
      <c r="F732">
        <v>1</v>
      </c>
    </row>
    <row r="733" spans="1:6" x14ac:dyDescent="0.25">
      <c r="A733">
        <v>732</v>
      </c>
      <c r="B733">
        <v>732</v>
      </c>
      <c r="C733" s="25">
        <v>41373</v>
      </c>
      <c r="D733">
        <v>880.22</v>
      </c>
      <c r="E733">
        <v>0</v>
      </c>
      <c r="F733">
        <v>1</v>
      </c>
    </row>
    <row r="734" spans="1:6" x14ac:dyDescent="0.25">
      <c r="A734">
        <v>733</v>
      </c>
      <c r="B734">
        <v>733</v>
      </c>
      <c r="C734" s="25">
        <v>41373</v>
      </c>
      <c r="D734">
        <v>103.1</v>
      </c>
      <c r="E734">
        <v>0</v>
      </c>
      <c r="F734">
        <v>1</v>
      </c>
    </row>
    <row r="735" spans="1:6" x14ac:dyDescent="0.25">
      <c r="A735">
        <v>734</v>
      </c>
      <c r="B735">
        <v>734</v>
      </c>
      <c r="C735" s="25">
        <v>41373</v>
      </c>
      <c r="D735">
        <v>46.77</v>
      </c>
      <c r="E735">
        <v>0</v>
      </c>
      <c r="F735">
        <v>1</v>
      </c>
    </row>
    <row r="736" spans="1:6" x14ac:dyDescent="0.25">
      <c r="A736">
        <v>735</v>
      </c>
      <c r="B736">
        <v>735</v>
      </c>
      <c r="C736" s="25">
        <v>41373</v>
      </c>
      <c r="D736">
        <v>837.74</v>
      </c>
      <c r="E736">
        <v>0</v>
      </c>
      <c r="F736">
        <v>1</v>
      </c>
    </row>
    <row r="737" spans="1:6" x14ac:dyDescent="0.25">
      <c r="A737">
        <v>736</v>
      </c>
      <c r="B737">
        <v>736</v>
      </c>
      <c r="C737" s="25">
        <v>41373</v>
      </c>
      <c r="D737">
        <v>216.84</v>
      </c>
      <c r="E737">
        <v>0</v>
      </c>
      <c r="F737">
        <v>1</v>
      </c>
    </row>
    <row r="738" spans="1:6" x14ac:dyDescent="0.25">
      <c r="A738">
        <v>737</v>
      </c>
      <c r="B738">
        <v>737</v>
      </c>
      <c r="C738" s="25">
        <v>41373</v>
      </c>
      <c r="D738">
        <v>21.26</v>
      </c>
      <c r="E738">
        <v>0</v>
      </c>
      <c r="F738">
        <v>1</v>
      </c>
    </row>
    <row r="739" spans="1:6" x14ac:dyDescent="0.25">
      <c r="A739">
        <v>738</v>
      </c>
      <c r="B739">
        <v>738</v>
      </c>
      <c r="C739" s="25">
        <v>41373</v>
      </c>
      <c r="D739">
        <v>81.400000000000006</v>
      </c>
      <c r="E739">
        <v>0</v>
      </c>
      <c r="F739">
        <v>1</v>
      </c>
    </row>
    <row r="740" spans="1:6" x14ac:dyDescent="0.25">
      <c r="A740">
        <v>739</v>
      </c>
      <c r="B740">
        <v>739</v>
      </c>
      <c r="C740" s="25">
        <v>41373</v>
      </c>
      <c r="D740">
        <v>74.7</v>
      </c>
      <c r="E740">
        <v>0</v>
      </c>
      <c r="F740">
        <v>1</v>
      </c>
    </row>
    <row r="741" spans="1:6" x14ac:dyDescent="0.25">
      <c r="A741">
        <v>740</v>
      </c>
      <c r="B741">
        <v>740</v>
      </c>
      <c r="C741" s="25">
        <v>41373</v>
      </c>
      <c r="D741">
        <v>40.409999999999997</v>
      </c>
      <c r="E741">
        <v>0</v>
      </c>
      <c r="F741">
        <v>1</v>
      </c>
    </row>
    <row r="742" spans="1:6" x14ac:dyDescent="0.25">
      <c r="A742">
        <v>741</v>
      </c>
      <c r="B742">
        <v>741</v>
      </c>
      <c r="C742" s="25">
        <v>41373</v>
      </c>
      <c r="D742">
        <v>89.25</v>
      </c>
      <c r="E742">
        <v>0</v>
      </c>
      <c r="F742">
        <v>1</v>
      </c>
    </row>
    <row r="743" spans="1:6" x14ac:dyDescent="0.25">
      <c r="A743">
        <v>742</v>
      </c>
      <c r="B743">
        <v>742</v>
      </c>
      <c r="C743" s="25">
        <v>41373</v>
      </c>
      <c r="D743">
        <v>90.61</v>
      </c>
      <c r="E743">
        <v>0</v>
      </c>
      <c r="F743">
        <v>1</v>
      </c>
    </row>
    <row r="744" spans="1:6" x14ac:dyDescent="0.25">
      <c r="A744">
        <v>743</v>
      </c>
      <c r="B744">
        <v>743</v>
      </c>
      <c r="C744" s="25">
        <v>41373</v>
      </c>
      <c r="D744">
        <v>397.34</v>
      </c>
      <c r="E744">
        <v>0</v>
      </c>
      <c r="F744">
        <v>1</v>
      </c>
    </row>
    <row r="745" spans="1:6" x14ac:dyDescent="0.25">
      <c r="A745">
        <v>744</v>
      </c>
      <c r="B745">
        <v>744</v>
      </c>
      <c r="C745" s="25">
        <v>41373</v>
      </c>
      <c r="D745">
        <v>48.48</v>
      </c>
      <c r="E745">
        <v>0</v>
      </c>
      <c r="F745">
        <v>1</v>
      </c>
    </row>
    <row r="746" spans="1:6" x14ac:dyDescent="0.25">
      <c r="A746">
        <v>745</v>
      </c>
      <c r="B746">
        <v>745</v>
      </c>
      <c r="C746" s="25">
        <v>41373</v>
      </c>
      <c r="D746">
        <v>294.10000000000002</v>
      </c>
      <c r="E746">
        <v>0</v>
      </c>
      <c r="F746">
        <v>1</v>
      </c>
    </row>
    <row r="747" spans="1:6" x14ac:dyDescent="0.25">
      <c r="A747">
        <v>746</v>
      </c>
      <c r="B747">
        <v>746</v>
      </c>
      <c r="C747" s="25">
        <v>41373</v>
      </c>
      <c r="D747">
        <v>377.63</v>
      </c>
      <c r="E747">
        <v>0</v>
      </c>
      <c r="F747">
        <v>1</v>
      </c>
    </row>
    <row r="748" spans="1:6" x14ac:dyDescent="0.25">
      <c r="A748">
        <v>747</v>
      </c>
      <c r="B748">
        <v>747</v>
      </c>
      <c r="C748" s="25">
        <v>41373</v>
      </c>
      <c r="D748">
        <v>40.630000000000003</v>
      </c>
      <c r="E748">
        <v>0</v>
      </c>
      <c r="F748">
        <v>1</v>
      </c>
    </row>
    <row r="749" spans="1:6" x14ac:dyDescent="0.25">
      <c r="A749">
        <v>748</v>
      </c>
      <c r="B749">
        <v>748</v>
      </c>
      <c r="C749" s="25">
        <v>41373</v>
      </c>
      <c r="D749">
        <v>99.89</v>
      </c>
      <c r="E749">
        <v>0</v>
      </c>
      <c r="F749">
        <v>1</v>
      </c>
    </row>
    <row r="750" spans="1:6" x14ac:dyDescent="0.25">
      <c r="A750">
        <v>749</v>
      </c>
      <c r="B750">
        <v>749</v>
      </c>
      <c r="C750" s="25">
        <v>41373</v>
      </c>
      <c r="D750">
        <v>25.96</v>
      </c>
      <c r="E750">
        <v>0</v>
      </c>
      <c r="F750">
        <v>1</v>
      </c>
    </row>
    <row r="751" spans="1:6" x14ac:dyDescent="0.25">
      <c r="A751">
        <v>750</v>
      </c>
      <c r="B751">
        <v>750</v>
      </c>
      <c r="C751" s="25">
        <v>41373</v>
      </c>
      <c r="D751">
        <v>24.19</v>
      </c>
      <c r="E751">
        <v>0</v>
      </c>
      <c r="F751">
        <v>1</v>
      </c>
    </row>
    <row r="752" spans="1:6" x14ac:dyDescent="0.25">
      <c r="A752">
        <v>751</v>
      </c>
      <c r="B752">
        <v>751</v>
      </c>
      <c r="C752" s="25">
        <v>41373</v>
      </c>
      <c r="D752">
        <v>4816.57</v>
      </c>
      <c r="E752">
        <v>0</v>
      </c>
      <c r="F752">
        <v>1</v>
      </c>
    </row>
    <row r="753" spans="1:6" x14ac:dyDescent="0.25">
      <c r="A753">
        <v>752</v>
      </c>
      <c r="B753">
        <v>752</v>
      </c>
      <c r="C753" s="25">
        <v>41373</v>
      </c>
      <c r="D753">
        <v>7.35</v>
      </c>
      <c r="E753">
        <v>0</v>
      </c>
      <c r="F753">
        <v>1</v>
      </c>
    </row>
    <row r="754" spans="1:6" x14ac:dyDescent="0.25">
      <c r="A754">
        <v>753</v>
      </c>
      <c r="B754">
        <v>753</v>
      </c>
      <c r="C754" s="25">
        <v>41373</v>
      </c>
      <c r="D754">
        <v>13.71</v>
      </c>
      <c r="E754">
        <v>0</v>
      </c>
      <c r="F754">
        <v>1</v>
      </c>
    </row>
    <row r="755" spans="1:6" x14ac:dyDescent="0.25">
      <c r="A755">
        <v>754</v>
      </c>
      <c r="B755">
        <v>754</v>
      </c>
      <c r="C755" s="25">
        <v>41373</v>
      </c>
      <c r="D755">
        <v>68.69</v>
      </c>
      <c r="E755">
        <v>0</v>
      </c>
      <c r="F755">
        <v>1</v>
      </c>
    </row>
    <row r="756" spans="1:6" x14ac:dyDescent="0.25">
      <c r="A756">
        <v>755</v>
      </c>
      <c r="B756">
        <v>755</v>
      </c>
      <c r="C756" s="25">
        <v>41373</v>
      </c>
      <c r="D756">
        <v>674.8</v>
      </c>
      <c r="E756">
        <v>0</v>
      </c>
      <c r="F756">
        <v>1</v>
      </c>
    </row>
    <row r="757" spans="1:6" x14ac:dyDescent="0.25">
      <c r="A757">
        <v>756</v>
      </c>
      <c r="B757">
        <v>756</v>
      </c>
      <c r="C757" s="25">
        <v>41373</v>
      </c>
      <c r="D757">
        <v>10.85</v>
      </c>
      <c r="E757">
        <v>0</v>
      </c>
      <c r="F757">
        <v>1</v>
      </c>
    </row>
    <row r="758" spans="1:6" x14ac:dyDescent="0.25">
      <c r="A758">
        <v>757</v>
      </c>
      <c r="B758">
        <v>757</v>
      </c>
      <c r="C758" s="25">
        <v>41373</v>
      </c>
      <c r="D758">
        <v>20.420000000000002</v>
      </c>
      <c r="E758">
        <v>0</v>
      </c>
      <c r="F758">
        <v>1</v>
      </c>
    </row>
    <row r="759" spans="1:6" x14ac:dyDescent="0.25">
      <c r="A759">
        <v>758</v>
      </c>
      <c r="B759">
        <v>758</v>
      </c>
      <c r="C759" s="25">
        <v>41373</v>
      </c>
      <c r="D759">
        <v>680.94</v>
      </c>
      <c r="E759">
        <v>0</v>
      </c>
      <c r="F759">
        <v>1</v>
      </c>
    </row>
    <row r="760" spans="1:6" x14ac:dyDescent="0.25">
      <c r="A760">
        <v>759</v>
      </c>
      <c r="B760">
        <v>759</v>
      </c>
      <c r="C760" s="25">
        <v>41373</v>
      </c>
      <c r="D760">
        <v>37.909999999999997</v>
      </c>
      <c r="E760">
        <v>0</v>
      </c>
      <c r="F760">
        <v>1</v>
      </c>
    </row>
    <row r="761" spans="1:6" x14ac:dyDescent="0.25">
      <c r="A761">
        <v>760</v>
      </c>
      <c r="B761">
        <v>760</v>
      </c>
      <c r="C761" s="25">
        <v>41373</v>
      </c>
      <c r="D761">
        <v>7.82</v>
      </c>
      <c r="E761">
        <v>0</v>
      </c>
      <c r="F761">
        <v>1</v>
      </c>
    </row>
    <row r="762" spans="1:6" x14ac:dyDescent="0.25">
      <c r="A762">
        <v>761</v>
      </c>
      <c r="B762">
        <v>761</v>
      </c>
      <c r="C762" s="25">
        <v>41373</v>
      </c>
      <c r="D762">
        <v>145.44</v>
      </c>
      <c r="E762">
        <v>0</v>
      </c>
      <c r="F762">
        <v>1</v>
      </c>
    </row>
    <row r="763" spans="1:6" x14ac:dyDescent="0.25">
      <c r="A763">
        <v>762</v>
      </c>
      <c r="B763">
        <v>762</v>
      </c>
      <c r="C763" s="25">
        <v>41373</v>
      </c>
      <c r="D763">
        <v>20.059999999999999</v>
      </c>
      <c r="E763">
        <v>0</v>
      </c>
      <c r="F763">
        <v>1</v>
      </c>
    </row>
    <row r="764" spans="1:6" x14ac:dyDescent="0.25">
      <c r="A764">
        <v>763</v>
      </c>
      <c r="B764">
        <v>763</v>
      </c>
      <c r="C764" s="25">
        <v>41373</v>
      </c>
      <c r="D764">
        <v>118.38</v>
      </c>
      <c r="E764">
        <v>0</v>
      </c>
      <c r="F764">
        <v>1</v>
      </c>
    </row>
    <row r="765" spans="1:6" x14ac:dyDescent="0.25">
      <c r="A765">
        <v>764</v>
      </c>
      <c r="B765">
        <v>764</v>
      </c>
      <c r="C765" s="25">
        <v>41373</v>
      </c>
      <c r="D765">
        <v>31.13</v>
      </c>
      <c r="E765">
        <v>0</v>
      </c>
      <c r="F765">
        <v>1</v>
      </c>
    </row>
    <row r="766" spans="1:6" x14ac:dyDescent="0.25">
      <c r="A766">
        <v>765</v>
      </c>
      <c r="B766">
        <v>765</v>
      </c>
      <c r="C766" s="25">
        <v>41373</v>
      </c>
      <c r="D766">
        <v>116.88</v>
      </c>
      <c r="E766">
        <v>0</v>
      </c>
      <c r="F766">
        <v>1</v>
      </c>
    </row>
    <row r="767" spans="1:6" x14ac:dyDescent="0.25">
      <c r="A767">
        <v>766</v>
      </c>
      <c r="B767">
        <v>766</v>
      </c>
      <c r="C767" s="25">
        <v>41373</v>
      </c>
      <c r="D767">
        <v>13.07</v>
      </c>
      <c r="E767">
        <v>0</v>
      </c>
      <c r="F767">
        <v>1</v>
      </c>
    </row>
    <row r="768" spans="1:6" x14ac:dyDescent="0.25">
      <c r="A768">
        <v>767</v>
      </c>
      <c r="B768">
        <v>767</v>
      </c>
      <c r="C768" s="25">
        <v>41373</v>
      </c>
      <c r="D768">
        <v>30.92</v>
      </c>
      <c r="E768">
        <v>0</v>
      </c>
      <c r="F768">
        <v>1</v>
      </c>
    </row>
    <row r="769" spans="1:6" x14ac:dyDescent="0.25">
      <c r="A769">
        <v>768</v>
      </c>
      <c r="B769">
        <v>768</v>
      </c>
      <c r="C769" s="25">
        <v>41373</v>
      </c>
      <c r="D769">
        <v>259.95999999999998</v>
      </c>
      <c r="E769">
        <v>0</v>
      </c>
      <c r="F769">
        <v>1</v>
      </c>
    </row>
    <row r="770" spans="1:6" x14ac:dyDescent="0.25">
      <c r="A770">
        <v>769</v>
      </c>
      <c r="B770">
        <v>769</v>
      </c>
      <c r="C770" s="25">
        <v>41373</v>
      </c>
      <c r="D770">
        <v>28.79</v>
      </c>
      <c r="E770">
        <v>0</v>
      </c>
      <c r="F770">
        <v>1</v>
      </c>
    </row>
    <row r="771" spans="1:6" x14ac:dyDescent="0.25">
      <c r="A771">
        <v>770</v>
      </c>
      <c r="B771">
        <v>770</v>
      </c>
      <c r="C771" s="25">
        <v>41373</v>
      </c>
      <c r="D771">
        <v>74.47</v>
      </c>
      <c r="E771">
        <v>0</v>
      </c>
      <c r="F771">
        <v>1</v>
      </c>
    </row>
    <row r="772" spans="1:6" x14ac:dyDescent="0.25">
      <c r="A772">
        <v>771</v>
      </c>
      <c r="B772">
        <v>771</v>
      </c>
      <c r="C772" s="25">
        <v>41373</v>
      </c>
      <c r="D772">
        <v>18.559999999999999</v>
      </c>
      <c r="E772">
        <v>0</v>
      </c>
      <c r="F772">
        <v>1</v>
      </c>
    </row>
    <row r="773" spans="1:6" x14ac:dyDescent="0.25">
      <c r="A773">
        <v>772</v>
      </c>
      <c r="B773">
        <v>772</v>
      </c>
      <c r="C773" s="25">
        <v>41373</v>
      </c>
      <c r="D773">
        <v>71.47</v>
      </c>
      <c r="E773">
        <v>0</v>
      </c>
      <c r="F773">
        <v>1</v>
      </c>
    </row>
    <row r="774" spans="1:6" x14ac:dyDescent="0.25">
      <c r="A774">
        <v>773</v>
      </c>
      <c r="B774">
        <v>773</v>
      </c>
      <c r="C774" s="25">
        <v>41373</v>
      </c>
      <c r="D774">
        <v>114.62</v>
      </c>
      <c r="E774">
        <v>0</v>
      </c>
      <c r="F774">
        <v>1</v>
      </c>
    </row>
    <row r="775" spans="1:6" x14ac:dyDescent="0.25">
      <c r="A775">
        <v>774</v>
      </c>
      <c r="B775">
        <v>774</v>
      </c>
      <c r="C775" s="25">
        <v>41373</v>
      </c>
      <c r="D775">
        <v>27.7</v>
      </c>
      <c r="E775">
        <v>0</v>
      </c>
      <c r="F775">
        <v>1</v>
      </c>
    </row>
    <row r="776" spans="1:6" x14ac:dyDescent="0.25">
      <c r="A776">
        <v>775</v>
      </c>
      <c r="B776">
        <v>775</v>
      </c>
      <c r="C776" s="25">
        <v>41373</v>
      </c>
      <c r="D776">
        <v>9.14</v>
      </c>
      <c r="E776">
        <v>0</v>
      </c>
      <c r="F776">
        <v>1</v>
      </c>
    </row>
    <row r="777" spans="1:6" x14ac:dyDescent="0.25">
      <c r="A777">
        <v>776</v>
      </c>
      <c r="B777">
        <v>776</v>
      </c>
      <c r="C777" s="25">
        <v>41373</v>
      </c>
      <c r="D777">
        <v>455.48</v>
      </c>
      <c r="E777">
        <v>0</v>
      </c>
      <c r="F777">
        <v>1</v>
      </c>
    </row>
    <row r="778" spans="1:6" x14ac:dyDescent="0.25">
      <c r="A778">
        <v>777</v>
      </c>
      <c r="B778">
        <v>777</v>
      </c>
      <c r="C778" s="25">
        <v>41373</v>
      </c>
      <c r="D778">
        <v>382.56</v>
      </c>
      <c r="E778">
        <v>0</v>
      </c>
      <c r="F778">
        <v>1</v>
      </c>
    </row>
    <row r="779" spans="1:6" x14ac:dyDescent="0.25">
      <c r="A779">
        <v>778</v>
      </c>
      <c r="B779">
        <v>778</v>
      </c>
      <c r="C779" s="25">
        <v>41373</v>
      </c>
      <c r="D779">
        <v>106.81</v>
      </c>
      <c r="E779">
        <v>0</v>
      </c>
      <c r="F77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9"/>
  <sheetViews>
    <sheetView topLeftCell="A756" workbookViewId="0">
      <selection activeCell="F2" sqref="A2:F779"/>
    </sheetView>
  </sheetViews>
  <sheetFormatPr baseColWidth="10" defaultRowHeight="15" x14ac:dyDescent="0.25"/>
  <sheetData>
    <row r="1" spans="1:8" x14ac:dyDescent="0.25">
      <c r="A1" t="s">
        <v>1641</v>
      </c>
      <c r="B1" t="s">
        <v>1642</v>
      </c>
      <c r="C1" t="s">
        <v>1636</v>
      </c>
      <c r="D1" t="s">
        <v>1643</v>
      </c>
      <c r="E1" t="s">
        <v>1644</v>
      </c>
      <c r="F1" t="s">
        <v>1645</v>
      </c>
      <c r="G1" t="s">
        <v>1646</v>
      </c>
      <c r="H1" t="s">
        <v>1647</v>
      </c>
    </row>
    <row r="2" spans="1:8" x14ac:dyDescent="0.25">
      <c r="A2">
        <v>1</v>
      </c>
      <c r="B2">
        <v>1</v>
      </c>
      <c r="C2">
        <v>1</v>
      </c>
      <c r="D2">
        <v>0</v>
      </c>
      <c r="E2" s="17">
        <v>41373</v>
      </c>
      <c r="F2" s="17">
        <v>55134</v>
      </c>
      <c r="G2" s="25">
        <v>41373</v>
      </c>
      <c r="H2">
        <v>1</v>
      </c>
    </row>
    <row r="3" spans="1:8" x14ac:dyDescent="0.25">
      <c r="A3">
        <v>2</v>
      </c>
      <c r="B3">
        <v>1</v>
      </c>
      <c r="C3">
        <v>2</v>
      </c>
      <c r="D3">
        <v>0</v>
      </c>
      <c r="E3" s="17">
        <v>41373</v>
      </c>
      <c r="F3" s="17">
        <v>55134</v>
      </c>
      <c r="G3" s="25">
        <v>41373</v>
      </c>
      <c r="H3">
        <v>1</v>
      </c>
    </row>
    <row r="4" spans="1:8" x14ac:dyDescent="0.25">
      <c r="A4">
        <v>3</v>
      </c>
      <c r="B4">
        <v>1</v>
      </c>
      <c r="C4">
        <v>3</v>
      </c>
      <c r="D4">
        <v>19</v>
      </c>
      <c r="E4" s="17">
        <v>41373</v>
      </c>
      <c r="F4" s="17">
        <v>42248</v>
      </c>
      <c r="G4" s="25">
        <v>41373</v>
      </c>
      <c r="H4">
        <v>1</v>
      </c>
    </row>
    <row r="5" spans="1:8" x14ac:dyDescent="0.25">
      <c r="A5">
        <v>4</v>
      </c>
      <c r="B5">
        <v>1</v>
      </c>
      <c r="C5">
        <v>4</v>
      </c>
      <c r="D5">
        <v>11</v>
      </c>
      <c r="E5" s="17">
        <v>41373</v>
      </c>
      <c r="F5" s="17">
        <v>42309</v>
      </c>
      <c r="G5" s="25">
        <v>41373</v>
      </c>
      <c r="H5">
        <v>1</v>
      </c>
    </row>
    <row r="6" spans="1:8" x14ac:dyDescent="0.25">
      <c r="A6">
        <v>5</v>
      </c>
      <c r="B6">
        <v>1</v>
      </c>
      <c r="C6">
        <v>5</v>
      </c>
      <c r="D6">
        <v>8</v>
      </c>
      <c r="E6" s="17">
        <v>41373</v>
      </c>
      <c r="F6" s="17">
        <v>42156</v>
      </c>
      <c r="G6" s="25">
        <v>41373</v>
      </c>
      <c r="H6">
        <v>1</v>
      </c>
    </row>
    <row r="7" spans="1:8" x14ac:dyDescent="0.25">
      <c r="A7">
        <v>6</v>
      </c>
      <c r="B7">
        <v>1</v>
      </c>
      <c r="C7">
        <v>6</v>
      </c>
      <c r="D7">
        <v>24</v>
      </c>
      <c r="E7" s="17">
        <v>41373</v>
      </c>
      <c r="F7" s="17">
        <v>42309</v>
      </c>
      <c r="G7" s="25">
        <v>41373</v>
      </c>
      <c r="H7">
        <v>1</v>
      </c>
    </row>
    <row r="8" spans="1:8" x14ac:dyDescent="0.25">
      <c r="A8">
        <v>7</v>
      </c>
      <c r="B8">
        <v>1</v>
      </c>
      <c r="C8">
        <v>7</v>
      </c>
      <c r="D8">
        <v>12</v>
      </c>
      <c r="E8" s="17">
        <v>41373</v>
      </c>
      <c r="F8" s="17">
        <v>42309</v>
      </c>
      <c r="G8" s="25">
        <v>41373</v>
      </c>
      <c r="H8">
        <v>1</v>
      </c>
    </row>
    <row r="9" spans="1:8" x14ac:dyDescent="0.25">
      <c r="A9">
        <v>8</v>
      </c>
      <c r="B9">
        <v>1</v>
      </c>
      <c r="C9">
        <v>8</v>
      </c>
      <c r="D9">
        <v>0</v>
      </c>
      <c r="E9" s="17">
        <v>41373</v>
      </c>
      <c r="F9" s="17">
        <v>55134</v>
      </c>
      <c r="G9" s="25">
        <v>41373</v>
      </c>
      <c r="H9">
        <v>1</v>
      </c>
    </row>
    <row r="10" spans="1:8" x14ac:dyDescent="0.25">
      <c r="A10">
        <v>9</v>
      </c>
      <c r="B10">
        <v>1</v>
      </c>
      <c r="C10">
        <v>9</v>
      </c>
      <c r="D10">
        <v>0</v>
      </c>
      <c r="E10" s="17">
        <v>41373</v>
      </c>
      <c r="F10" s="17">
        <v>55134</v>
      </c>
      <c r="G10" s="25">
        <v>41373</v>
      </c>
      <c r="H10">
        <v>1</v>
      </c>
    </row>
    <row r="11" spans="1:8" x14ac:dyDescent="0.25">
      <c r="A11">
        <v>10</v>
      </c>
      <c r="B11">
        <v>1</v>
      </c>
      <c r="C11">
        <v>10</v>
      </c>
      <c r="D11">
        <v>9</v>
      </c>
      <c r="E11" s="17">
        <v>41373</v>
      </c>
      <c r="F11" s="17">
        <v>41671</v>
      </c>
      <c r="G11" s="25">
        <v>41373</v>
      </c>
      <c r="H11">
        <v>1</v>
      </c>
    </row>
    <row r="12" spans="1:8" x14ac:dyDescent="0.25">
      <c r="A12">
        <v>11</v>
      </c>
      <c r="B12">
        <v>1</v>
      </c>
      <c r="C12">
        <v>11</v>
      </c>
      <c r="D12">
        <v>3</v>
      </c>
      <c r="E12" s="17">
        <v>41373</v>
      </c>
      <c r="F12" s="17">
        <v>55134</v>
      </c>
      <c r="G12" s="25">
        <v>41373</v>
      </c>
      <c r="H12">
        <v>1</v>
      </c>
    </row>
    <row r="13" spans="1:8" x14ac:dyDescent="0.25">
      <c r="A13">
        <v>12</v>
      </c>
      <c r="B13">
        <v>1</v>
      </c>
      <c r="C13">
        <v>12</v>
      </c>
      <c r="D13">
        <v>2</v>
      </c>
      <c r="E13" s="17">
        <v>41373</v>
      </c>
      <c r="F13" s="17">
        <v>55134</v>
      </c>
      <c r="G13" s="25">
        <v>41373</v>
      </c>
      <c r="H13">
        <v>1</v>
      </c>
    </row>
    <row r="14" spans="1:8" x14ac:dyDescent="0.25">
      <c r="A14">
        <v>13</v>
      </c>
      <c r="B14">
        <v>1</v>
      </c>
      <c r="C14">
        <v>13</v>
      </c>
      <c r="D14">
        <v>0</v>
      </c>
      <c r="E14" s="17">
        <v>41373</v>
      </c>
      <c r="F14" s="17">
        <v>55134</v>
      </c>
      <c r="G14" s="25">
        <v>41373</v>
      </c>
      <c r="H14">
        <v>1</v>
      </c>
    </row>
    <row r="15" spans="1:8" x14ac:dyDescent="0.25">
      <c r="A15">
        <v>14</v>
      </c>
      <c r="B15">
        <v>1</v>
      </c>
      <c r="C15">
        <v>14</v>
      </c>
      <c r="D15">
        <v>18</v>
      </c>
      <c r="E15" s="17">
        <v>41373</v>
      </c>
      <c r="F15" s="17">
        <v>55134</v>
      </c>
      <c r="G15" s="25">
        <v>41373</v>
      </c>
      <c r="H15">
        <v>1</v>
      </c>
    </row>
    <row r="16" spans="1:8" x14ac:dyDescent="0.25">
      <c r="A16">
        <v>15</v>
      </c>
      <c r="B16">
        <v>1</v>
      </c>
      <c r="C16">
        <v>15</v>
      </c>
      <c r="D16">
        <v>6</v>
      </c>
      <c r="E16" s="17">
        <v>41373</v>
      </c>
      <c r="F16" s="17">
        <v>55134</v>
      </c>
      <c r="G16" s="25">
        <v>41373</v>
      </c>
      <c r="H16">
        <v>1</v>
      </c>
    </row>
    <row r="17" spans="1:8" x14ac:dyDescent="0.25">
      <c r="A17">
        <v>16</v>
      </c>
      <c r="B17">
        <v>1</v>
      </c>
      <c r="C17">
        <v>16</v>
      </c>
      <c r="D17">
        <v>2</v>
      </c>
      <c r="E17" s="17">
        <v>41373</v>
      </c>
      <c r="F17" s="17">
        <v>55134</v>
      </c>
      <c r="G17" s="25">
        <v>41373</v>
      </c>
      <c r="H17">
        <v>1</v>
      </c>
    </row>
    <row r="18" spans="1:8" x14ac:dyDescent="0.25">
      <c r="A18">
        <v>17</v>
      </c>
      <c r="B18">
        <v>1</v>
      </c>
      <c r="C18">
        <v>17</v>
      </c>
      <c r="D18">
        <v>1</v>
      </c>
      <c r="E18" s="17">
        <v>41373</v>
      </c>
      <c r="F18" s="17">
        <v>55134</v>
      </c>
      <c r="G18" s="25">
        <v>41373</v>
      </c>
      <c r="H18">
        <v>1</v>
      </c>
    </row>
    <row r="19" spans="1:8" x14ac:dyDescent="0.25">
      <c r="A19">
        <v>18</v>
      </c>
      <c r="B19">
        <v>1</v>
      </c>
      <c r="C19">
        <v>18</v>
      </c>
      <c r="D19">
        <v>15</v>
      </c>
      <c r="E19" s="17">
        <v>41373</v>
      </c>
      <c r="F19" s="17">
        <v>41852</v>
      </c>
      <c r="G19" s="25">
        <v>41373</v>
      </c>
      <c r="H19">
        <v>1</v>
      </c>
    </row>
    <row r="20" spans="1:8" x14ac:dyDescent="0.25">
      <c r="A20">
        <v>19</v>
      </c>
      <c r="B20">
        <v>1</v>
      </c>
      <c r="C20">
        <v>19</v>
      </c>
      <c r="D20">
        <v>0</v>
      </c>
      <c r="E20" s="17">
        <v>41373</v>
      </c>
      <c r="F20" s="17">
        <v>55134</v>
      </c>
      <c r="G20" s="25">
        <v>41373</v>
      </c>
      <c r="H20">
        <v>1</v>
      </c>
    </row>
    <row r="21" spans="1:8" x14ac:dyDescent="0.25">
      <c r="A21">
        <v>20</v>
      </c>
      <c r="B21">
        <v>1</v>
      </c>
      <c r="C21">
        <v>20</v>
      </c>
      <c r="D21">
        <v>0</v>
      </c>
      <c r="E21" s="17">
        <v>41373</v>
      </c>
      <c r="F21" s="17">
        <v>55134</v>
      </c>
      <c r="G21" s="25">
        <v>41373</v>
      </c>
      <c r="H21">
        <v>1</v>
      </c>
    </row>
    <row r="22" spans="1:8" x14ac:dyDescent="0.25">
      <c r="A22">
        <v>21</v>
      </c>
      <c r="B22">
        <v>1</v>
      </c>
      <c r="C22">
        <v>21</v>
      </c>
      <c r="D22">
        <v>0</v>
      </c>
      <c r="E22" s="17">
        <v>41373</v>
      </c>
      <c r="F22" s="17">
        <v>55134</v>
      </c>
      <c r="G22" s="25">
        <v>41373</v>
      </c>
      <c r="H22">
        <v>1</v>
      </c>
    </row>
    <row r="23" spans="1:8" x14ac:dyDescent="0.25">
      <c r="A23">
        <v>22</v>
      </c>
      <c r="B23">
        <v>1</v>
      </c>
      <c r="C23">
        <v>22</v>
      </c>
      <c r="D23">
        <v>0</v>
      </c>
      <c r="E23" s="17">
        <v>41373</v>
      </c>
      <c r="F23" s="17">
        <v>55134</v>
      </c>
      <c r="G23" s="25">
        <v>41373</v>
      </c>
      <c r="H23">
        <v>1</v>
      </c>
    </row>
    <row r="24" spans="1:8" x14ac:dyDescent="0.25">
      <c r="A24">
        <v>23</v>
      </c>
      <c r="B24">
        <v>1</v>
      </c>
      <c r="C24">
        <v>23</v>
      </c>
      <c r="D24">
        <v>0</v>
      </c>
      <c r="E24" s="17">
        <v>41373</v>
      </c>
      <c r="F24" s="17">
        <v>55134</v>
      </c>
      <c r="G24" s="25">
        <v>41373</v>
      </c>
      <c r="H24">
        <v>1</v>
      </c>
    </row>
    <row r="25" spans="1:8" x14ac:dyDescent="0.25">
      <c r="A25">
        <v>24</v>
      </c>
      <c r="B25">
        <v>1</v>
      </c>
      <c r="C25">
        <v>24</v>
      </c>
      <c r="D25">
        <v>0</v>
      </c>
      <c r="E25" s="17">
        <v>41373</v>
      </c>
      <c r="F25" s="17">
        <v>55134</v>
      </c>
      <c r="G25" s="25">
        <v>41373</v>
      </c>
      <c r="H25">
        <v>1</v>
      </c>
    </row>
    <row r="26" spans="1:8" x14ac:dyDescent="0.25">
      <c r="A26">
        <v>25</v>
      </c>
      <c r="B26">
        <v>1</v>
      </c>
      <c r="C26">
        <v>25</v>
      </c>
      <c r="D26">
        <v>0</v>
      </c>
      <c r="E26" s="17">
        <v>41373</v>
      </c>
      <c r="F26" s="17">
        <v>55134</v>
      </c>
      <c r="G26" s="25">
        <v>41373</v>
      </c>
      <c r="H26">
        <v>1</v>
      </c>
    </row>
    <row r="27" spans="1:8" x14ac:dyDescent="0.25">
      <c r="A27">
        <v>26</v>
      </c>
      <c r="B27">
        <v>1</v>
      </c>
      <c r="C27">
        <v>26</v>
      </c>
      <c r="D27">
        <v>4</v>
      </c>
      <c r="E27" s="17">
        <v>41373</v>
      </c>
      <c r="F27" s="17">
        <v>41760</v>
      </c>
      <c r="G27" s="25">
        <v>41373</v>
      </c>
      <c r="H27">
        <v>1</v>
      </c>
    </row>
    <row r="28" spans="1:8" x14ac:dyDescent="0.25">
      <c r="A28">
        <v>27</v>
      </c>
      <c r="B28">
        <v>1</v>
      </c>
      <c r="C28">
        <v>27</v>
      </c>
      <c r="D28">
        <v>21</v>
      </c>
      <c r="E28" s="17">
        <v>41373</v>
      </c>
      <c r="F28" s="17">
        <v>42036</v>
      </c>
      <c r="G28" s="25">
        <v>41373</v>
      </c>
      <c r="H28">
        <v>1</v>
      </c>
    </row>
    <row r="29" spans="1:8" x14ac:dyDescent="0.25">
      <c r="A29">
        <v>28</v>
      </c>
      <c r="B29">
        <v>1</v>
      </c>
      <c r="C29">
        <v>28</v>
      </c>
      <c r="D29">
        <v>0</v>
      </c>
      <c r="E29" s="17">
        <v>41373</v>
      </c>
      <c r="F29" s="17">
        <v>55134</v>
      </c>
      <c r="G29" s="25">
        <v>41373</v>
      </c>
      <c r="H29">
        <v>1</v>
      </c>
    </row>
    <row r="30" spans="1:8" x14ac:dyDescent="0.25">
      <c r="A30">
        <v>29</v>
      </c>
      <c r="B30">
        <v>1</v>
      </c>
      <c r="C30">
        <v>29</v>
      </c>
      <c r="D30">
        <v>0</v>
      </c>
      <c r="E30" s="17">
        <v>41373</v>
      </c>
      <c r="F30" s="17">
        <v>55134</v>
      </c>
      <c r="G30" s="25">
        <v>41373</v>
      </c>
      <c r="H30">
        <v>1</v>
      </c>
    </row>
    <row r="31" spans="1:8" x14ac:dyDescent="0.25">
      <c r="A31">
        <v>30</v>
      </c>
      <c r="B31">
        <v>1</v>
      </c>
      <c r="C31">
        <v>30</v>
      </c>
      <c r="D31">
        <v>9</v>
      </c>
      <c r="E31" s="17">
        <v>41373</v>
      </c>
      <c r="F31" s="17">
        <v>55134</v>
      </c>
      <c r="G31" s="25">
        <v>41373</v>
      </c>
      <c r="H31">
        <v>1</v>
      </c>
    </row>
    <row r="32" spans="1:8" x14ac:dyDescent="0.25">
      <c r="A32">
        <v>31</v>
      </c>
      <c r="B32">
        <v>1</v>
      </c>
      <c r="C32">
        <v>31</v>
      </c>
      <c r="D32">
        <v>8</v>
      </c>
      <c r="E32" s="17">
        <v>41373</v>
      </c>
      <c r="F32" s="17">
        <v>41883</v>
      </c>
      <c r="G32" s="25">
        <v>41373</v>
      </c>
      <c r="H32">
        <v>1</v>
      </c>
    </row>
    <row r="33" spans="1:8" x14ac:dyDescent="0.25">
      <c r="A33">
        <v>32</v>
      </c>
      <c r="B33">
        <v>1</v>
      </c>
      <c r="C33">
        <v>32</v>
      </c>
      <c r="D33">
        <v>0</v>
      </c>
      <c r="E33" s="17">
        <v>41373</v>
      </c>
      <c r="F33" s="17">
        <v>55134</v>
      </c>
      <c r="G33" s="25">
        <v>41373</v>
      </c>
      <c r="H33">
        <v>1</v>
      </c>
    </row>
    <row r="34" spans="1:8" x14ac:dyDescent="0.25">
      <c r="A34">
        <v>33</v>
      </c>
      <c r="B34">
        <v>1</v>
      </c>
      <c r="C34">
        <v>33</v>
      </c>
      <c r="D34">
        <v>134</v>
      </c>
      <c r="E34" s="17">
        <v>41373</v>
      </c>
      <c r="F34" s="17">
        <v>42339</v>
      </c>
      <c r="G34" s="25">
        <v>41373</v>
      </c>
      <c r="H34">
        <v>1</v>
      </c>
    </row>
    <row r="35" spans="1:8" x14ac:dyDescent="0.25">
      <c r="A35">
        <v>34</v>
      </c>
      <c r="B35">
        <v>1</v>
      </c>
      <c r="C35">
        <v>34</v>
      </c>
      <c r="D35">
        <v>0</v>
      </c>
      <c r="E35" s="17">
        <v>41373</v>
      </c>
      <c r="F35" s="17">
        <v>55134</v>
      </c>
      <c r="G35" s="25">
        <v>41373</v>
      </c>
      <c r="H35">
        <v>1</v>
      </c>
    </row>
    <row r="36" spans="1:8" x14ac:dyDescent="0.25">
      <c r="A36">
        <v>35</v>
      </c>
      <c r="B36">
        <v>1</v>
      </c>
      <c r="C36">
        <v>35</v>
      </c>
      <c r="D36">
        <v>0</v>
      </c>
      <c r="E36" s="17">
        <v>41373</v>
      </c>
      <c r="F36" s="17">
        <v>55134</v>
      </c>
      <c r="G36" s="25">
        <v>41373</v>
      </c>
      <c r="H36">
        <v>1</v>
      </c>
    </row>
    <row r="37" spans="1:8" x14ac:dyDescent="0.25">
      <c r="A37">
        <v>36</v>
      </c>
      <c r="B37">
        <v>1</v>
      </c>
      <c r="C37">
        <v>36</v>
      </c>
      <c r="D37">
        <v>28</v>
      </c>
      <c r="E37" s="17">
        <v>41373</v>
      </c>
      <c r="F37" s="17">
        <v>41883</v>
      </c>
      <c r="G37" s="25">
        <v>41373</v>
      </c>
      <c r="H37">
        <v>1</v>
      </c>
    </row>
    <row r="38" spans="1:8" x14ac:dyDescent="0.25">
      <c r="A38">
        <v>37</v>
      </c>
      <c r="B38">
        <v>1</v>
      </c>
      <c r="C38">
        <v>37</v>
      </c>
      <c r="D38">
        <v>0</v>
      </c>
      <c r="E38" s="17">
        <v>41373</v>
      </c>
      <c r="F38" s="17">
        <v>55134</v>
      </c>
      <c r="G38" s="25">
        <v>41373</v>
      </c>
      <c r="H38">
        <v>1</v>
      </c>
    </row>
    <row r="39" spans="1:8" x14ac:dyDescent="0.25">
      <c r="A39">
        <v>38</v>
      </c>
      <c r="B39">
        <v>1</v>
      </c>
      <c r="C39">
        <v>38</v>
      </c>
      <c r="D39">
        <v>0</v>
      </c>
      <c r="E39" s="17">
        <v>41373</v>
      </c>
      <c r="F39" s="17">
        <v>55134</v>
      </c>
      <c r="G39" s="25">
        <v>41373</v>
      </c>
      <c r="H39">
        <v>1</v>
      </c>
    </row>
    <row r="40" spans="1:8" x14ac:dyDescent="0.25">
      <c r="A40">
        <v>39</v>
      </c>
      <c r="B40">
        <v>1</v>
      </c>
      <c r="C40">
        <v>39</v>
      </c>
      <c r="D40">
        <v>0</v>
      </c>
      <c r="E40" s="17">
        <v>41373</v>
      </c>
      <c r="F40" s="17">
        <v>55134</v>
      </c>
      <c r="G40" s="25">
        <v>41373</v>
      </c>
      <c r="H40">
        <v>1</v>
      </c>
    </row>
    <row r="41" spans="1:8" x14ac:dyDescent="0.25">
      <c r="A41">
        <v>40</v>
      </c>
      <c r="B41">
        <v>1</v>
      </c>
      <c r="C41">
        <v>40</v>
      </c>
      <c r="D41">
        <v>0</v>
      </c>
      <c r="E41" s="17">
        <v>41373</v>
      </c>
      <c r="F41" s="17">
        <v>55134</v>
      </c>
      <c r="G41" s="25">
        <v>41373</v>
      </c>
      <c r="H41">
        <v>1</v>
      </c>
    </row>
    <row r="42" spans="1:8" x14ac:dyDescent="0.25">
      <c r="A42">
        <v>41</v>
      </c>
      <c r="B42">
        <v>1</v>
      </c>
      <c r="C42">
        <v>41</v>
      </c>
      <c r="D42">
        <v>0</v>
      </c>
      <c r="E42" s="17">
        <v>41373</v>
      </c>
      <c r="F42" s="17">
        <v>55134</v>
      </c>
      <c r="G42" s="25">
        <v>41373</v>
      </c>
      <c r="H42">
        <v>1</v>
      </c>
    </row>
    <row r="43" spans="1:8" x14ac:dyDescent="0.25">
      <c r="A43">
        <v>42</v>
      </c>
      <c r="B43">
        <v>1</v>
      </c>
      <c r="C43">
        <v>42</v>
      </c>
      <c r="D43">
        <v>1</v>
      </c>
      <c r="E43" s="17">
        <v>41373</v>
      </c>
      <c r="F43" s="17">
        <v>55134</v>
      </c>
      <c r="G43" s="25">
        <v>41373</v>
      </c>
      <c r="H43">
        <v>1</v>
      </c>
    </row>
    <row r="44" spans="1:8" x14ac:dyDescent="0.25">
      <c r="A44">
        <v>43</v>
      </c>
      <c r="B44">
        <v>1</v>
      </c>
      <c r="C44">
        <v>43</v>
      </c>
      <c r="D44">
        <v>1</v>
      </c>
      <c r="E44" s="17">
        <v>41373</v>
      </c>
      <c r="F44" s="17">
        <v>55134</v>
      </c>
      <c r="G44" s="25">
        <v>41373</v>
      </c>
      <c r="H44">
        <v>1</v>
      </c>
    </row>
    <row r="45" spans="1:8" x14ac:dyDescent="0.25">
      <c r="A45">
        <v>44</v>
      </c>
      <c r="B45">
        <v>1</v>
      </c>
      <c r="C45">
        <v>44</v>
      </c>
      <c r="D45">
        <v>0</v>
      </c>
      <c r="E45" s="17">
        <v>41373</v>
      </c>
      <c r="F45" s="17">
        <v>55134</v>
      </c>
      <c r="G45" s="25">
        <v>41373</v>
      </c>
      <c r="H45">
        <v>1</v>
      </c>
    </row>
    <row r="46" spans="1:8" x14ac:dyDescent="0.25">
      <c r="A46">
        <v>45</v>
      </c>
      <c r="B46">
        <v>1</v>
      </c>
      <c r="C46">
        <v>45</v>
      </c>
      <c r="D46">
        <v>0</v>
      </c>
      <c r="E46" s="17">
        <v>41373</v>
      </c>
      <c r="F46" s="17">
        <v>55134</v>
      </c>
      <c r="G46" s="25">
        <v>41373</v>
      </c>
      <c r="H46">
        <v>1</v>
      </c>
    </row>
    <row r="47" spans="1:8" x14ac:dyDescent="0.25">
      <c r="A47">
        <v>46</v>
      </c>
      <c r="B47">
        <v>1</v>
      </c>
      <c r="C47">
        <v>46</v>
      </c>
      <c r="D47">
        <v>3</v>
      </c>
      <c r="E47" s="17">
        <v>41373</v>
      </c>
      <c r="F47" s="17">
        <v>55134</v>
      </c>
      <c r="G47" s="25">
        <v>41373</v>
      </c>
      <c r="H47">
        <v>1</v>
      </c>
    </row>
    <row r="48" spans="1:8" x14ac:dyDescent="0.25">
      <c r="A48">
        <v>47</v>
      </c>
      <c r="B48">
        <v>1</v>
      </c>
      <c r="C48">
        <v>47</v>
      </c>
      <c r="D48">
        <v>1</v>
      </c>
      <c r="E48" s="17">
        <v>41373</v>
      </c>
      <c r="F48" s="17">
        <v>55134</v>
      </c>
      <c r="G48" s="25">
        <v>41373</v>
      </c>
      <c r="H48">
        <v>1</v>
      </c>
    </row>
    <row r="49" spans="1:8" x14ac:dyDescent="0.25">
      <c r="A49">
        <v>48</v>
      </c>
      <c r="B49">
        <v>1</v>
      </c>
      <c r="C49">
        <v>48</v>
      </c>
      <c r="D49">
        <v>0</v>
      </c>
      <c r="E49" s="17">
        <v>41373</v>
      </c>
      <c r="F49" s="17">
        <v>55134</v>
      </c>
      <c r="G49" s="25">
        <v>41373</v>
      </c>
      <c r="H49">
        <v>1</v>
      </c>
    </row>
    <row r="50" spans="1:8" x14ac:dyDescent="0.25">
      <c r="A50">
        <v>49</v>
      </c>
      <c r="B50">
        <v>1</v>
      </c>
      <c r="C50">
        <v>49</v>
      </c>
      <c r="D50">
        <v>0</v>
      </c>
      <c r="E50" s="17">
        <v>41373</v>
      </c>
      <c r="F50" s="17">
        <v>55134</v>
      </c>
      <c r="G50" s="25">
        <v>41373</v>
      </c>
      <c r="H50">
        <v>1</v>
      </c>
    </row>
    <row r="51" spans="1:8" x14ac:dyDescent="0.25">
      <c r="A51">
        <v>50</v>
      </c>
      <c r="B51">
        <v>1</v>
      </c>
      <c r="C51">
        <v>50</v>
      </c>
      <c r="D51">
        <v>1</v>
      </c>
      <c r="E51" s="17">
        <v>41373</v>
      </c>
      <c r="F51" s="17">
        <v>55134</v>
      </c>
      <c r="G51" s="25">
        <v>41373</v>
      </c>
      <c r="H51">
        <v>1</v>
      </c>
    </row>
    <row r="52" spans="1:8" x14ac:dyDescent="0.25">
      <c r="A52">
        <v>51</v>
      </c>
      <c r="B52">
        <v>1</v>
      </c>
      <c r="C52">
        <v>51</v>
      </c>
      <c r="D52">
        <v>0</v>
      </c>
      <c r="E52" s="17">
        <v>41373</v>
      </c>
      <c r="F52" s="17">
        <v>55134</v>
      </c>
      <c r="G52" s="25">
        <v>41373</v>
      </c>
      <c r="H52">
        <v>1</v>
      </c>
    </row>
    <row r="53" spans="1:8" x14ac:dyDescent="0.25">
      <c r="A53">
        <v>52</v>
      </c>
      <c r="B53">
        <v>1</v>
      </c>
      <c r="C53">
        <v>52</v>
      </c>
      <c r="D53">
        <v>38</v>
      </c>
      <c r="E53" s="17">
        <v>41373</v>
      </c>
      <c r="F53" s="17">
        <v>42217</v>
      </c>
      <c r="G53" s="25">
        <v>41373</v>
      </c>
      <c r="H53">
        <v>1</v>
      </c>
    </row>
    <row r="54" spans="1:8" x14ac:dyDescent="0.25">
      <c r="A54">
        <v>53</v>
      </c>
      <c r="B54">
        <v>1</v>
      </c>
      <c r="C54">
        <v>53</v>
      </c>
      <c r="D54">
        <v>0</v>
      </c>
      <c r="E54" s="17">
        <v>41373</v>
      </c>
      <c r="F54" s="17">
        <v>55134</v>
      </c>
      <c r="G54" s="25">
        <v>41373</v>
      </c>
      <c r="H54">
        <v>1</v>
      </c>
    </row>
    <row r="55" spans="1:8" x14ac:dyDescent="0.25">
      <c r="A55">
        <v>54</v>
      </c>
      <c r="B55">
        <v>1</v>
      </c>
      <c r="C55">
        <v>54</v>
      </c>
      <c r="D55">
        <v>0</v>
      </c>
      <c r="E55" s="17">
        <v>41373</v>
      </c>
      <c r="F55" s="17">
        <v>55134</v>
      </c>
      <c r="G55" s="25">
        <v>41373</v>
      </c>
      <c r="H55">
        <v>1</v>
      </c>
    </row>
    <row r="56" spans="1:8" x14ac:dyDescent="0.25">
      <c r="A56">
        <v>55</v>
      </c>
      <c r="B56">
        <v>1</v>
      </c>
      <c r="C56">
        <v>55</v>
      </c>
      <c r="D56">
        <v>71</v>
      </c>
      <c r="E56" s="17">
        <v>41373</v>
      </c>
      <c r="F56" s="17">
        <v>41579</v>
      </c>
      <c r="G56" s="25">
        <v>41373</v>
      </c>
      <c r="H56">
        <v>1</v>
      </c>
    </row>
    <row r="57" spans="1:8" x14ac:dyDescent="0.25">
      <c r="A57">
        <v>56</v>
      </c>
      <c r="B57">
        <v>1</v>
      </c>
      <c r="C57">
        <v>56</v>
      </c>
      <c r="D57">
        <v>182</v>
      </c>
      <c r="E57" s="17">
        <v>41373</v>
      </c>
      <c r="F57" s="17">
        <v>42309</v>
      </c>
      <c r="G57" s="25">
        <v>41373</v>
      </c>
      <c r="H57">
        <v>1</v>
      </c>
    </row>
    <row r="58" spans="1:8" x14ac:dyDescent="0.25">
      <c r="A58">
        <v>57</v>
      </c>
      <c r="B58">
        <v>1</v>
      </c>
      <c r="C58">
        <v>57</v>
      </c>
      <c r="D58">
        <v>0</v>
      </c>
      <c r="E58" s="17">
        <v>41373</v>
      </c>
      <c r="F58" s="17">
        <v>55134</v>
      </c>
      <c r="G58" s="25">
        <v>41373</v>
      </c>
      <c r="H58">
        <v>1</v>
      </c>
    </row>
    <row r="59" spans="1:8" x14ac:dyDescent="0.25">
      <c r="A59">
        <v>58</v>
      </c>
      <c r="B59">
        <v>1</v>
      </c>
      <c r="C59">
        <v>58</v>
      </c>
      <c r="D59">
        <v>1</v>
      </c>
      <c r="E59" s="17">
        <v>41373</v>
      </c>
      <c r="F59" s="17">
        <v>41944</v>
      </c>
      <c r="G59" s="25">
        <v>41373</v>
      </c>
      <c r="H59">
        <v>1</v>
      </c>
    </row>
    <row r="60" spans="1:8" x14ac:dyDescent="0.25">
      <c r="A60">
        <v>59</v>
      </c>
      <c r="B60">
        <v>1</v>
      </c>
      <c r="C60">
        <v>59</v>
      </c>
      <c r="D60">
        <v>0</v>
      </c>
      <c r="E60" s="17">
        <v>41373</v>
      </c>
      <c r="F60" s="17">
        <v>55134</v>
      </c>
      <c r="G60" s="25">
        <v>41373</v>
      </c>
      <c r="H60">
        <v>1</v>
      </c>
    </row>
    <row r="61" spans="1:8" x14ac:dyDescent="0.25">
      <c r="A61">
        <v>60</v>
      </c>
      <c r="B61">
        <v>1</v>
      </c>
      <c r="C61">
        <v>60</v>
      </c>
      <c r="D61">
        <v>0</v>
      </c>
      <c r="E61" s="17">
        <v>41373</v>
      </c>
      <c r="F61" s="17">
        <v>55134</v>
      </c>
      <c r="G61" s="25">
        <v>41373</v>
      </c>
      <c r="H61">
        <v>1</v>
      </c>
    </row>
    <row r="62" spans="1:8" x14ac:dyDescent="0.25">
      <c r="A62">
        <v>61</v>
      </c>
      <c r="B62">
        <v>1</v>
      </c>
      <c r="C62">
        <v>61</v>
      </c>
      <c r="D62">
        <v>1</v>
      </c>
      <c r="E62" s="17">
        <v>41373</v>
      </c>
      <c r="F62" s="17">
        <v>41944</v>
      </c>
      <c r="G62" s="25">
        <v>41373</v>
      </c>
      <c r="H62">
        <v>1</v>
      </c>
    </row>
    <row r="63" spans="1:8" x14ac:dyDescent="0.25">
      <c r="A63">
        <v>62</v>
      </c>
      <c r="B63">
        <v>1</v>
      </c>
      <c r="C63">
        <v>62</v>
      </c>
      <c r="D63">
        <v>0</v>
      </c>
      <c r="E63" s="17">
        <v>41373</v>
      </c>
      <c r="F63" s="17">
        <v>55134</v>
      </c>
      <c r="G63" s="25">
        <v>41373</v>
      </c>
      <c r="H63">
        <v>1</v>
      </c>
    </row>
    <row r="64" spans="1:8" x14ac:dyDescent="0.25">
      <c r="A64">
        <v>63</v>
      </c>
      <c r="B64">
        <v>1</v>
      </c>
      <c r="C64">
        <v>63</v>
      </c>
      <c r="D64">
        <v>24</v>
      </c>
      <c r="E64" s="17">
        <v>41373</v>
      </c>
      <c r="F64" s="17">
        <v>42036</v>
      </c>
      <c r="G64" s="25">
        <v>41373</v>
      </c>
      <c r="H64">
        <v>1</v>
      </c>
    </row>
    <row r="65" spans="1:8" x14ac:dyDescent="0.25">
      <c r="A65">
        <v>64</v>
      </c>
      <c r="B65">
        <v>1</v>
      </c>
      <c r="C65">
        <v>64</v>
      </c>
      <c r="D65">
        <v>9</v>
      </c>
      <c r="E65" s="17">
        <v>41373</v>
      </c>
      <c r="F65" s="17">
        <v>41518</v>
      </c>
      <c r="G65" s="25">
        <v>41373</v>
      </c>
      <c r="H65">
        <v>1</v>
      </c>
    </row>
    <row r="66" spans="1:8" x14ac:dyDescent="0.25">
      <c r="A66">
        <v>65</v>
      </c>
      <c r="B66">
        <v>1</v>
      </c>
      <c r="C66">
        <v>65</v>
      </c>
      <c r="D66">
        <v>0</v>
      </c>
      <c r="E66" s="17">
        <v>41373</v>
      </c>
      <c r="F66" s="17">
        <v>55134</v>
      </c>
      <c r="G66" s="25">
        <v>41373</v>
      </c>
      <c r="H66">
        <v>1</v>
      </c>
    </row>
    <row r="67" spans="1:8" x14ac:dyDescent="0.25">
      <c r="A67">
        <v>66</v>
      </c>
      <c r="B67">
        <v>1</v>
      </c>
      <c r="C67">
        <v>66</v>
      </c>
      <c r="D67">
        <v>0</v>
      </c>
      <c r="E67" s="17">
        <v>41373</v>
      </c>
      <c r="F67" s="17">
        <v>55134</v>
      </c>
      <c r="G67" s="25">
        <v>41373</v>
      </c>
      <c r="H67">
        <v>1</v>
      </c>
    </row>
    <row r="68" spans="1:8" x14ac:dyDescent="0.25">
      <c r="A68">
        <v>67</v>
      </c>
      <c r="B68">
        <v>1</v>
      </c>
      <c r="C68">
        <v>67</v>
      </c>
      <c r="D68">
        <v>0</v>
      </c>
      <c r="E68" s="17">
        <v>41373</v>
      </c>
      <c r="F68" s="17">
        <v>55134</v>
      </c>
      <c r="G68" s="25">
        <v>41373</v>
      </c>
      <c r="H68">
        <v>1</v>
      </c>
    </row>
    <row r="69" spans="1:8" x14ac:dyDescent="0.25">
      <c r="A69">
        <v>68</v>
      </c>
      <c r="B69">
        <v>1</v>
      </c>
      <c r="C69">
        <v>68</v>
      </c>
      <c r="D69">
        <v>0</v>
      </c>
      <c r="E69" s="17">
        <v>41373</v>
      </c>
      <c r="F69" s="17">
        <v>55134</v>
      </c>
      <c r="G69" s="25">
        <v>41373</v>
      </c>
      <c r="H69">
        <v>1</v>
      </c>
    </row>
    <row r="70" spans="1:8" x14ac:dyDescent="0.25">
      <c r="A70">
        <v>69</v>
      </c>
      <c r="B70">
        <v>1</v>
      </c>
      <c r="C70">
        <v>69</v>
      </c>
      <c r="D70">
        <v>0</v>
      </c>
      <c r="E70" s="17">
        <v>41373</v>
      </c>
      <c r="F70" s="17">
        <v>55134</v>
      </c>
      <c r="G70" s="25">
        <v>41373</v>
      </c>
      <c r="H70">
        <v>1</v>
      </c>
    </row>
    <row r="71" spans="1:8" x14ac:dyDescent="0.25">
      <c r="A71">
        <v>70</v>
      </c>
      <c r="B71">
        <v>1</v>
      </c>
      <c r="C71">
        <v>70</v>
      </c>
      <c r="D71">
        <v>0</v>
      </c>
      <c r="E71" s="17">
        <v>41373</v>
      </c>
      <c r="F71" s="17">
        <v>55134</v>
      </c>
      <c r="G71" s="25">
        <v>41373</v>
      </c>
      <c r="H71">
        <v>1</v>
      </c>
    </row>
    <row r="72" spans="1:8" x14ac:dyDescent="0.25">
      <c r="A72">
        <v>71</v>
      </c>
      <c r="B72">
        <v>1</v>
      </c>
      <c r="C72">
        <v>71</v>
      </c>
      <c r="D72">
        <v>0</v>
      </c>
      <c r="E72" s="17">
        <v>41373</v>
      </c>
      <c r="F72" s="17">
        <v>55134</v>
      </c>
      <c r="G72" s="25">
        <v>41373</v>
      </c>
      <c r="H72">
        <v>1</v>
      </c>
    </row>
    <row r="73" spans="1:8" x14ac:dyDescent="0.25">
      <c r="A73">
        <v>72</v>
      </c>
      <c r="B73">
        <v>1</v>
      </c>
      <c r="C73">
        <v>72</v>
      </c>
      <c r="D73">
        <v>0</v>
      </c>
      <c r="E73" s="17">
        <v>41373</v>
      </c>
      <c r="F73" s="17">
        <v>55134</v>
      </c>
      <c r="G73" s="25">
        <v>41373</v>
      </c>
      <c r="H73">
        <v>1</v>
      </c>
    </row>
    <row r="74" spans="1:8" x14ac:dyDescent="0.25">
      <c r="A74">
        <v>73</v>
      </c>
      <c r="B74">
        <v>1</v>
      </c>
      <c r="C74">
        <v>73</v>
      </c>
      <c r="D74">
        <v>15</v>
      </c>
      <c r="E74" s="17">
        <v>41373</v>
      </c>
      <c r="F74" s="17">
        <v>41791</v>
      </c>
      <c r="G74" s="25">
        <v>41373</v>
      </c>
      <c r="H74">
        <v>1</v>
      </c>
    </row>
    <row r="75" spans="1:8" x14ac:dyDescent="0.25">
      <c r="A75">
        <v>74</v>
      </c>
      <c r="B75">
        <v>1</v>
      </c>
      <c r="C75">
        <v>74</v>
      </c>
      <c r="D75">
        <v>0</v>
      </c>
      <c r="E75" s="17">
        <v>41373</v>
      </c>
      <c r="F75" s="17">
        <v>55134</v>
      </c>
      <c r="G75" s="25">
        <v>41373</v>
      </c>
      <c r="H75">
        <v>1</v>
      </c>
    </row>
    <row r="76" spans="1:8" x14ac:dyDescent="0.25">
      <c r="A76">
        <v>75</v>
      </c>
      <c r="B76">
        <v>1</v>
      </c>
      <c r="C76">
        <v>75</v>
      </c>
      <c r="D76">
        <v>22</v>
      </c>
      <c r="E76" s="17">
        <v>41373</v>
      </c>
      <c r="F76" s="17">
        <v>42005</v>
      </c>
      <c r="G76" s="25">
        <v>41373</v>
      </c>
      <c r="H76">
        <v>1</v>
      </c>
    </row>
    <row r="77" spans="1:8" x14ac:dyDescent="0.25">
      <c r="A77">
        <v>76</v>
      </c>
      <c r="B77">
        <v>1</v>
      </c>
      <c r="C77">
        <v>76</v>
      </c>
      <c r="D77">
        <v>0</v>
      </c>
      <c r="E77" s="17">
        <v>41373</v>
      </c>
      <c r="F77" s="17">
        <v>55134</v>
      </c>
      <c r="G77" s="25">
        <v>41373</v>
      </c>
      <c r="H77">
        <v>1</v>
      </c>
    </row>
    <row r="78" spans="1:8" x14ac:dyDescent="0.25">
      <c r="A78">
        <v>77</v>
      </c>
      <c r="B78">
        <v>1</v>
      </c>
      <c r="C78">
        <v>77</v>
      </c>
      <c r="D78">
        <v>0</v>
      </c>
      <c r="E78" s="17">
        <v>41373</v>
      </c>
      <c r="F78" s="17">
        <v>55134</v>
      </c>
      <c r="G78" s="25">
        <v>41373</v>
      </c>
      <c r="H78">
        <v>1</v>
      </c>
    </row>
    <row r="79" spans="1:8" x14ac:dyDescent="0.25">
      <c r="A79">
        <v>78</v>
      </c>
      <c r="B79">
        <v>1</v>
      </c>
      <c r="C79">
        <v>78</v>
      </c>
      <c r="D79">
        <v>0</v>
      </c>
      <c r="E79" s="17">
        <v>41373</v>
      </c>
      <c r="F79" s="17">
        <v>55134</v>
      </c>
      <c r="G79" s="25">
        <v>41373</v>
      </c>
      <c r="H79">
        <v>1</v>
      </c>
    </row>
    <row r="80" spans="1:8" x14ac:dyDescent="0.25">
      <c r="A80">
        <v>79</v>
      </c>
      <c r="B80">
        <v>1</v>
      </c>
      <c r="C80">
        <v>79</v>
      </c>
      <c r="D80">
        <v>0</v>
      </c>
      <c r="E80" s="17">
        <v>41373</v>
      </c>
      <c r="F80" s="17">
        <v>55134</v>
      </c>
      <c r="G80" s="25">
        <v>41373</v>
      </c>
      <c r="H80">
        <v>1</v>
      </c>
    </row>
    <row r="81" spans="1:8" x14ac:dyDescent="0.25">
      <c r="A81">
        <v>80</v>
      </c>
      <c r="B81">
        <v>1</v>
      </c>
      <c r="C81">
        <v>80</v>
      </c>
      <c r="D81">
        <v>0</v>
      </c>
      <c r="E81" s="17">
        <v>41373</v>
      </c>
      <c r="F81" s="17">
        <v>55134</v>
      </c>
      <c r="G81" s="25">
        <v>41373</v>
      </c>
      <c r="H81">
        <v>1</v>
      </c>
    </row>
    <row r="82" spans="1:8" x14ac:dyDescent="0.25">
      <c r="A82">
        <v>81</v>
      </c>
      <c r="B82">
        <v>1</v>
      </c>
      <c r="C82">
        <v>81</v>
      </c>
      <c r="D82">
        <v>12</v>
      </c>
      <c r="E82" s="17">
        <v>41373</v>
      </c>
      <c r="F82" s="17">
        <v>42278</v>
      </c>
      <c r="G82" s="25">
        <v>41373</v>
      </c>
      <c r="H82">
        <v>1</v>
      </c>
    </row>
    <row r="83" spans="1:8" x14ac:dyDescent="0.25">
      <c r="A83">
        <v>82</v>
      </c>
      <c r="B83">
        <v>1</v>
      </c>
      <c r="C83">
        <v>82</v>
      </c>
      <c r="D83">
        <v>0</v>
      </c>
      <c r="E83" s="17">
        <v>41373</v>
      </c>
      <c r="F83" s="17">
        <v>55134</v>
      </c>
      <c r="G83" s="25">
        <v>41373</v>
      </c>
      <c r="H83">
        <v>1</v>
      </c>
    </row>
    <row r="84" spans="1:8" x14ac:dyDescent="0.25">
      <c r="A84">
        <v>83</v>
      </c>
      <c r="B84">
        <v>1</v>
      </c>
      <c r="C84">
        <v>83</v>
      </c>
      <c r="D84">
        <v>1</v>
      </c>
      <c r="E84" s="17">
        <v>41373</v>
      </c>
      <c r="F84" s="17">
        <v>41791</v>
      </c>
      <c r="G84" s="25">
        <v>41373</v>
      </c>
      <c r="H84">
        <v>1</v>
      </c>
    </row>
    <row r="85" spans="1:8" x14ac:dyDescent="0.25">
      <c r="A85">
        <v>84</v>
      </c>
      <c r="B85">
        <v>1</v>
      </c>
      <c r="C85">
        <v>84</v>
      </c>
      <c r="D85">
        <v>36</v>
      </c>
      <c r="E85" s="17">
        <v>41373</v>
      </c>
      <c r="F85" s="17">
        <v>41883</v>
      </c>
      <c r="G85" s="25">
        <v>41373</v>
      </c>
      <c r="H85">
        <v>1</v>
      </c>
    </row>
    <row r="86" spans="1:8" x14ac:dyDescent="0.25">
      <c r="A86">
        <v>85</v>
      </c>
      <c r="B86">
        <v>1</v>
      </c>
      <c r="C86">
        <v>85</v>
      </c>
      <c r="D86">
        <v>8</v>
      </c>
      <c r="E86" s="17">
        <v>41373</v>
      </c>
      <c r="F86" s="17">
        <v>41791</v>
      </c>
      <c r="G86" s="25">
        <v>41373</v>
      </c>
      <c r="H86">
        <v>1</v>
      </c>
    </row>
    <row r="87" spans="1:8" x14ac:dyDescent="0.25">
      <c r="A87">
        <v>86</v>
      </c>
      <c r="B87">
        <v>1</v>
      </c>
      <c r="C87">
        <v>86</v>
      </c>
      <c r="D87">
        <v>0</v>
      </c>
      <c r="E87" s="17">
        <v>41373</v>
      </c>
      <c r="F87" s="17">
        <v>55134</v>
      </c>
      <c r="G87" s="25">
        <v>41373</v>
      </c>
      <c r="H87">
        <v>1</v>
      </c>
    </row>
    <row r="88" spans="1:8" x14ac:dyDescent="0.25">
      <c r="A88">
        <v>87</v>
      </c>
      <c r="B88">
        <v>1</v>
      </c>
      <c r="C88">
        <v>87</v>
      </c>
      <c r="D88">
        <v>0</v>
      </c>
      <c r="E88" s="17">
        <v>41373</v>
      </c>
      <c r="F88" s="17">
        <v>55134</v>
      </c>
      <c r="G88" s="25">
        <v>41373</v>
      </c>
      <c r="H88">
        <v>1</v>
      </c>
    </row>
    <row r="89" spans="1:8" x14ac:dyDescent="0.25">
      <c r="A89">
        <v>88</v>
      </c>
      <c r="B89">
        <v>1</v>
      </c>
      <c r="C89">
        <v>88</v>
      </c>
      <c r="D89">
        <v>4</v>
      </c>
      <c r="E89" s="17">
        <v>41373</v>
      </c>
      <c r="F89" s="17">
        <v>55134</v>
      </c>
      <c r="G89" s="25">
        <v>41373</v>
      </c>
      <c r="H89">
        <v>1</v>
      </c>
    </row>
    <row r="90" spans="1:8" x14ac:dyDescent="0.25">
      <c r="A90">
        <v>89</v>
      </c>
      <c r="B90">
        <v>1</v>
      </c>
      <c r="C90">
        <v>89</v>
      </c>
      <c r="D90">
        <v>0</v>
      </c>
      <c r="E90" s="17">
        <v>41373</v>
      </c>
      <c r="F90" s="17">
        <v>55134</v>
      </c>
      <c r="G90" s="25">
        <v>41373</v>
      </c>
      <c r="H90">
        <v>1</v>
      </c>
    </row>
    <row r="91" spans="1:8" x14ac:dyDescent="0.25">
      <c r="A91">
        <v>90</v>
      </c>
      <c r="B91">
        <v>1</v>
      </c>
      <c r="C91">
        <v>90</v>
      </c>
      <c r="D91">
        <v>24</v>
      </c>
      <c r="E91" s="17">
        <v>41373</v>
      </c>
      <c r="F91" s="17">
        <v>41548</v>
      </c>
      <c r="G91" s="25">
        <v>41373</v>
      </c>
      <c r="H91">
        <v>1</v>
      </c>
    </row>
    <row r="92" spans="1:8" x14ac:dyDescent="0.25">
      <c r="A92">
        <v>91</v>
      </c>
      <c r="B92">
        <v>1</v>
      </c>
      <c r="C92">
        <v>91</v>
      </c>
      <c r="D92">
        <v>0</v>
      </c>
      <c r="E92" s="17">
        <v>41373</v>
      </c>
      <c r="F92" s="17">
        <v>55134</v>
      </c>
      <c r="G92" s="25">
        <v>41373</v>
      </c>
      <c r="H92">
        <v>1</v>
      </c>
    </row>
    <row r="93" spans="1:8" x14ac:dyDescent="0.25">
      <c r="A93">
        <v>92</v>
      </c>
      <c r="B93">
        <v>1</v>
      </c>
      <c r="C93">
        <v>92</v>
      </c>
      <c r="D93">
        <v>0</v>
      </c>
      <c r="E93" s="17">
        <v>41373</v>
      </c>
      <c r="F93" s="17">
        <v>55134</v>
      </c>
      <c r="G93" s="25">
        <v>41373</v>
      </c>
      <c r="H93">
        <v>1</v>
      </c>
    </row>
    <row r="94" spans="1:8" x14ac:dyDescent="0.25">
      <c r="A94">
        <v>93</v>
      </c>
      <c r="B94">
        <v>1</v>
      </c>
      <c r="C94">
        <v>93</v>
      </c>
      <c r="D94">
        <v>0</v>
      </c>
      <c r="E94" s="17">
        <v>41373</v>
      </c>
      <c r="F94" s="17">
        <v>55134</v>
      </c>
      <c r="G94" s="25">
        <v>41373</v>
      </c>
      <c r="H94">
        <v>1</v>
      </c>
    </row>
    <row r="95" spans="1:8" x14ac:dyDescent="0.25">
      <c r="A95">
        <v>94</v>
      </c>
      <c r="B95">
        <v>1</v>
      </c>
      <c r="C95">
        <v>94</v>
      </c>
      <c r="D95">
        <v>4</v>
      </c>
      <c r="E95" s="17">
        <v>41373</v>
      </c>
      <c r="F95" s="17">
        <v>41334</v>
      </c>
      <c r="G95" s="25">
        <v>41373</v>
      </c>
      <c r="H95">
        <v>1</v>
      </c>
    </row>
    <row r="96" spans="1:8" x14ac:dyDescent="0.25">
      <c r="A96">
        <v>95</v>
      </c>
      <c r="B96">
        <v>1</v>
      </c>
      <c r="C96">
        <v>95</v>
      </c>
      <c r="D96">
        <v>1</v>
      </c>
      <c r="E96" s="17">
        <v>41373</v>
      </c>
      <c r="F96" s="17">
        <v>41913</v>
      </c>
      <c r="G96" s="25">
        <v>41373</v>
      </c>
      <c r="H96">
        <v>1</v>
      </c>
    </row>
    <row r="97" spans="1:8" x14ac:dyDescent="0.25">
      <c r="A97">
        <v>96</v>
      </c>
      <c r="B97">
        <v>1</v>
      </c>
      <c r="C97">
        <v>96</v>
      </c>
      <c r="D97">
        <v>159</v>
      </c>
      <c r="E97" s="17">
        <v>41373</v>
      </c>
      <c r="F97" s="17">
        <v>42036</v>
      </c>
      <c r="G97" s="25">
        <v>41373</v>
      </c>
      <c r="H97">
        <v>1</v>
      </c>
    </row>
    <row r="98" spans="1:8" x14ac:dyDescent="0.25">
      <c r="A98">
        <v>97</v>
      </c>
      <c r="B98">
        <v>1</v>
      </c>
      <c r="C98">
        <v>97</v>
      </c>
      <c r="D98">
        <v>0</v>
      </c>
      <c r="E98" s="17">
        <v>41373</v>
      </c>
      <c r="F98" s="17">
        <v>55134</v>
      </c>
      <c r="G98" s="25">
        <v>41373</v>
      </c>
      <c r="H98">
        <v>1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 s="17">
        <v>41373</v>
      </c>
      <c r="F99" s="17">
        <v>42309</v>
      </c>
      <c r="G99" s="25">
        <v>41373</v>
      </c>
      <c r="H99">
        <v>1</v>
      </c>
    </row>
    <row r="100" spans="1:8" x14ac:dyDescent="0.25">
      <c r="A100">
        <v>99</v>
      </c>
      <c r="B100">
        <v>1</v>
      </c>
      <c r="C100">
        <v>99</v>
      </c>
      <c r="D100">
        <v>1</v>
      </c>
      <c r="E100" s="17">
        <v>41373</v>
      </c>
      <c r="F100" s="17">
        <v>41883</v>
      </c>
      <c r="G100" s="25">
        <v>41373</v>
      </c>
      <c r="H100">
        <v>1</v>
      </c>
    </row>
    <row r="101" spans="1:8" x14ac:dyDescent="0.25">
      <c r="A101">
        <v>100</v>
      </c>
      <c r="B101">
        <v>1</v>
      </c>
      <c r="C101">
        <v>100</v>
      </c>
      <c r="D101">
        <v>0</v>
      </c>
      <c r="E101" s="17">
        <v>41373</v>
      </c>
      <c r="F101" s="17">
        <v>55134</v>
      </c>
      <c r="G101" s="25">
        <v>41373</v>
      </c>
      <c r="H101">
        <v>1</v>
      </c>
    </row>
    <row r="102" spans="1:8" x14ac:dyDescent="0.25">
      <c r="A102">
        <v>101</v>
      </c>
      <c r="B102">
        <v>1</v>
      </c>
      <c r="C102">
        <v>101</v>
      </c>
      <c r="D102">
        <v>0</v>
      </c>
      <c r="E102" s="17">
        <v>41373</v>
      </c>
      <c r="F102" s="17">
        <v>55134</v>
      </c>
      <c r="G102" s="25">
        <v>41373</v>
      </c>
      <c r="H102">
        <v>1</v>
      </c>
    </row>
    <row r="103" spans="1:8" x14ac:dyDescent="0.25">
      <c r="A103">
        <v>102</v>
      </c>
      <c r="B103">
        <v>1</v>
      </c>
      <c r="C103">
        <v>102</v>
      </c>
      <c r="D103">
        <v>13</v>
      </c>
      <c r="E103" s="17">
        <v>41373</v>
      </c>
      <c r="F103" s="17">
        <v>41944</v>
      </c>
      <c r="G103" s="25">
        <v>41373</v>
      </c>
      <c r="H103">
        <v>1</v>
      </c>
    </row>
    <row r="104" spans="1:8" x14ac:dyDescent="0.25">
      <c r="A104">
        <v>103</v>
      </c>
      <c r="B104">
        <v>1</v>
      </c>
      <c r="C104">
        <v>103</v>
      </c>
      <c r="D104">
        <v>0</v>
      </c>
      <c r="E104" s="17">
        <v>41373</v>
      </c>
      <c r="F104" s="17">
        <v>55134</v>
      </c>
      <c r="G104" s="25">
        <v>41373</v>
      </c>
      <c r="H104">
        <v>1</v>
      </c>
    </row>
    <row r="105" spans="1:8" x14ac:dyDescent="0.25">
      <c r="A105">
        <v>104</v>
      </c>
      <c r="B105">
        <v>1</v>
      </c>
      <c r="C105">
        <v>104</v>
      </c>
      <c r="D105">
        <v>1</v>
      </c>
      <c r="E105" s="17">
        <v>41373</v>
      </c>
      <c r="F105" s="17">
        <v>41883</v>
      </c>
      <c r="G105" s="25">
        <v>41373</v>
      </c>
      <c r="H105">
        <v>1</v>
      </c>
    </row>
    <row r="106" spans="1:8" x14ac:dyDescent="0.25">
      <c r="A106">
        <v>105</v>
      </c>
      <c r="B106">
        <v>1</v>
      </c>
      <c r="C106">
        <v>105</v>
      </c>
      <c r="D106">
        <v>8</v>
      </c>
      <c r="E106" s="17">
        <v>41373</v>
      </c>
      <c r="F106" s="17">
        <v>41730</v>
      </c>
      <c r="G106" s="25">
        <v>41373</v>
      </c>
      <c r="H106">
        <v>1</v>
      </c>
    </row>
    <row r="107" spans="1:8" x14ac:dyDescent="0.25">
      <c r="A107">
        <v>106</v>
      </c>
      <c r="B107">
        <v>1</v>
      </c>
      <c r="C107">
        <v>106</v>
      </c>
      <c r="D107">
        <v>0</v>
      </c>
      <c r="E107" s="17">
        <v>41373</v>
      </c>
      <c r="F107" s="17">
        <v>55134</v>
      </c>
      <c r="G107" s="25">
        <v>41373</v>
      </c>
      <c r="H107">
        <v>1</v>
      </c>
    </row>
    <row r="108" spans="1:8" x14ac:dyDescent="0.25">
      <c r="A108">
        <v>107</v>
      </c>
      <c r="B108">
        <v>1</v>
      </c>
      <c r="C108">
        <v>107</v>
      </c>
      <c r="D108">
        <v>0</v>
      </c>
      <c r="E108" s="17">
        <v>41373</v>
      </c>
      <c r="F108" s="17">
        <v>55134</v>
      </c>
      <c r="G108" s="25">
        <v>41373</v>
      </c>
      <c r="H108">
        <v>1</v>
      </c>
    </row>
    <row r="109" spans="1:8" x14ac:dyDescent="0.25">
      <c r="A109">
        <v>108</v>
      </c>
      <c r="B109">
        <v>1</v>
      </c>
      <c r="C109">
        <v>108</v>
      </c>
      <c r="D109">
        <v>0</v>
      </c>
      <c r="E109" s="17">
        <v>41373</v>
      </c>
      <c r="F109" s="17">
        <v>55134</v>
      </c>
      <c r="G109" s="25">
        <v>41373</v>
      </c>
      <c r="H109">
        <v>1</v>
      </c>
    </row>
    <row r="110" spans="1:8" x14ac:dyDescent="0.25">
      <c r="A110">
        <v>109</v>
      </c>
      <c r="B110">
        <v>1</v>
      </c>
      <c r="C110">
        <v>109</v>
      </c>
      <c r="D110">
        <v>180</v>
      </c>
      <c r="E110" s="17">
        <v>41373</v>
      </c>
      <c r="F110" s="17">
        <v>41821</v>
      </c>
      <c r="G110" s="25">
        <v>41373</v>
      </c>
      <c r="H110">
        <v>1</v>
      </c>
    </row>
    <row r="111" spans="1:8" x14ac:dyDescent="0.25">
      <c r="A111">
        <v>110</v>
      </c>
      <c r="B111">
        <v>1</v>
      </c>
      <c r="C111">
        <v>110</v>
      </c>
      <c r="D111">
        <v>21</v>
      </c>
      <c r="E111" s="17">
        <v>41373</v>
      </c>
      <c r="F111" s="17">
        <v>41791</v>
      </c>
      <c r="G111" s="25">
        <v>41373</v>
      </c>
      <c r="H111">
        <v>1</v>
      </c>
    </row>
    <row r="112" spans="1:8" x14ac:dyDescent="0.25">
      <c r="A112">
        <v>111</v>
      </c>
      <c r="B112">
        <v>1</v>
      </c>
      <c r="C112">
        <v>111</v>
      </c>
      <c r="D112">
        <v>10</v>
      </c>
      <c r="E112" s="17">
        <v>41373</v>
      </c>
      <c r="F112" s="17">
        <v>41791</v>
      </c>
      <c r="G112" s="25">
        <v>41373</v>
      </c>
      <c r="H112">
        <v>1</v>
      </c>
    </row>
    <row r="113" spans="1:8" x14ac:dyDescent="0.25">
      <c r="A113">
        <v>112</v>
      </c>
      <c r="B113">
        <v>1</v>
      </c>
      <c r="C113">
        <v>112</v>
      </c>
      <c r="D113">
        <v>185</v>
      </c>
      <c r="E113" s="17">
        <v>41373</v>
      </c>
      <c r="F113" s="17">
        <v>41883</v>
      </c>
      <c r="G113" s="25">
        <v>41373</v>
      </c>
      <c r="H113">
        <v>1</v>
      </c>
    </row>
    <row r="114" spans="1:8" x14ac:dyDescent="0.25">
      <c r="A114">
        <v>113</v>
      </c>
      <c r="B114">
        <v>1</v>
      </c>
      <c r="C114">
        <v>113</v>
      </c>
      <c r="D114">
        <v>7</v>
      </c>
      <c r="E114" s="17">
        <v>41373</v>
      </c>
      <c r="F114" s="17">
        <v>41821</v>
      </c>
      <c r="G114" s="25">
        <v>41373</v>
      </c>
      <c r="H114">
        <v>1</v>
      </c>
    </row>
    <row r="115" spans="1:8" x14ac:dyDescent="0.25">
      <c r="A115">
        <v>114</v>
      </c>
      <c r="B115">
        <v>1</v>
      </c>
      <c r="C115">
        <v>114</v>
      </c>
      <c r="D115">
        <v>0</v>
      </c>
      <c r="E115" s="17">
        <v>41373</v>
      </c>
      <c r="F115" s="17">
        <v>55134</v>
      </c>
      <c r="G115" s="25">
        <v>41373</v>
      </c>
      <c r="H115">
        <v>1</v>
      </c>
    </row>
    <row r="116" spans="1:8" x14ac:dyDescent="0.25">
      <c r="A116">
        <v>115</v>
      </c>
      <c r="B116">
        <v>1</v>
      </c>
      <c r="C116">
        <v>115</v>
      </c>
      <c r="D116">
        <v>3200</v>
      </c>
      <c r="E116" s="17">
        <v>41373</v>
      </c>
      <c r="F116" s="17">
        <v>41883</v>
      </c>
      <c r="G116" s="25">
        <v>41373</v>
      </c>
      <c r="H116">
        <v>1</v>
      </c>
    </row>
    <row r="117" spans="1:8" x14ac:dyDescent="0.25">
      <c r="A117">
        <v>116</v>
      </c>
      <c r="B117">
        <v>1</v>
      </c>
      <c r="C117">
        <v>116</v>
      </c>
      <c r="D117">
        <v>19</v>
      </c>
      <c r="E117" s="17">
        <v>41373</v>
      </c>
      <c r="F117" s="17">
        <v>55134</v>
      </c>
      <c r="G117" s="25">
        <v>41373</v>
      </c>
      <c r="H117">
        <v>1</v>
      </c>
    </row>
    <row r="118" spans="1:8" x14ac:dyDescent="0.25">
      <c r="A118">
        <v>117</v>
      </c>
      <c r="B118">
        <v>1</v>
      </c>
      <c r="C118">
        <v>117</v>
      </c>
      <c r="D118">
        <v>9</v>
      </c>
      <c r="E118" s="17">
        <v>41373</v>
      </c>
      <c r="F118" s="17">
        <v>41609</v>
      </c>
      <c r="G118" s="25">
        <v>41373</v>
      </c>
      <c r="H118">
        <v>1</v>
      </c>
    </row>
    <row r="119" spans="1:8" x14ac:dyDescent="0.25">
      <c r="A119">
        <v>118</v>
      </c>
      <c r="B119">
        <v>1</v>
      </c>
      <c r="C119">
        <v>118</v>
      </c>
      <c r="D119">
        <v>2</v>
      </c>
      <c r="E119" s="17">
        <v>41373</v>
      </c>
      <c r="F119" s="17">
        <v>41821</v>
      </c>
      <c r="G119" s="25">
        <v>41373</v>
      </c>
      <c r="H119">
        <v>1</v>
      </c>
    </row>
    <row r="120" spans="1:8" x14ac:dyDescent="0.25">
      <c r="A120">
        <v>119</v>
      </c>
      <c r="B120">
        <v>1</v>
      </c>
      <c r="C120">
        <v>119</v>
      </c>
      <c r="D120">
        <v>1</v>
      </c>
      <c r="E120" s="17">
        <v>41373</v>
      </c>
      <c r="F120" s="17">
        <v>41609</v>
      </c>
      <c r="G120" s="25">
        <v>41373</v>
      </c>
      <c r="H120">
        <v>1</v>
      </c>
    </row>
    <row r="121" spans="1:8" x14ac:dyDescent="0.25">
      <c r="A121">
        <v>120</v>
      </c>
      <c r="B121">
        <v>1</v>
      </c>
      <c r="C121">
        <v>120</v>
      </c>
      <c r="D121">
        <v>63</v>
      </c>
      <c r="E121" s="17">
        <v>41373</v>
      </c>
      <c r="F121" s="17">
        <v>41730</v>
      </c>
      <c r="G121" s="25">
        <v>41373</v>
      </c>
      <c r="H121">
        <v>1</v>
      </c>
    </row>
    <row r="122" spans="1:8" x14ac:dyDescent="0.25">
      <c r="A122">
        <v>121</v>
      </c>
      <c r="B122">
        <v>1</v>
      </c>
      <c r="C122">
        <v>121</v>
      </c>
      <c r="D122">
        <v>67</v>
      </c>
      <c r="E122" s="17">
        <v>41373</v>
      </c>
      <c r="F122" s="17">
        <v>41548</v>
      </c>
      <c r="G122" s="25">
        <v>41373</v>
      </c>
      <c r="H122">
        <v>1</v>
      </c>
    </row>
    <row r="123" spans="1:8" x14ac:dyDescent="0.25">
      <c r="A123">
        <v>122</v>
      </c>
      <c r="B123">
        <v>1</v>
      </c>
      <c r="C123">
        <v>122</v>
      </c>
      <c r="D123">
        <v>61</v>
      </c>
      <c r="E123" s="17">
        <v>41373</v>
      </c>
      <c r="F123" s="17">
        <v>41395</v>
      </c>
      <c r="G123" s="25">
        <v>41373</v>
      </c>
      <c r="H123">
        <v>1</v>
      </c>
    </row>
    <row r="124" spans="1:8" x14ac:dyDescent="0.25">
      <c r="A124">
        <v>123</v>
      </c>
      <c r="B124">
        <v>1</v>
      </c>
      <c r="C124">
        <v>123</v>
      </c>
      <c r="D124">
        <v>0</v>
      </c>
      <c r="E124" s="17">
        <v>41373</v>
      </c>
      <c r="F124" s="17">
        <v>55134</v>
      </c>
      <c r="G124" s="25">
        <v>41373</v>
      </c>
      <c r="H124">
        <v>1</v>
      </c>
    </row>
    <row r="125" spans="1:8" x14ac:dyDescent="0.25">
      <c r="A125">
        <v>124</v>
      </c>
      <c r="B125">
        <v>1</v>
      </c>
      <c r="C125">
        <v>124</v>
      </c>
      <c r="D125">
        <v>9</v>
      </c>
      <c r="E125" s="17">
        <v>41373</v>
      </c>
      <c r="F125" s="17">
        <v>41487</v>
      </c>
      <c r="G125" s="25">
        <v>41373</v>
      </c>
      <c r="H125">
        <v>1</v>
      </c>
    </row>
    <row r="126" spans="1:8" x14ac:dyDescent="0.25">
      <c r="A126">
        <v>125</v>
      </c>
      <c r="B126">
        <v>1</v>
      </c>
      <c r="C126">
        <v>125</v>
      </c>
      <c r="D126">
        <v>3</v>
      </c>
      <c r="E126" s="17">
        <v>41373</v>
      </c>
      <c r="F126" s="17">
        <v>41487</v>
      </c>
      <c r="G126" s="25">
        <v>41373</v>
      </c>
      <c r="H126">
        <v>1</v>
      </c>
    </row>
    <row r="127" spans="1:8" x14ac:dyDescent="0.25">
      <c r="A127">
        <v>126</v>
      </c>
      <c r="B127">
        <v>1</v>
      </c>
      <c r="C127">
        <v>126</v>
      </c>
      <c r="D127">
        <v>4</v>
      </c>
      <c r="E127" s="17">
        <v>41373</v>
      </c>
      <c r="F127" s="17">
        <v>41671</v>
      </c>
      <c r="G127" s="25">
        <v>41373</v>
      </c>
      <c r="H127">
        <v>1</v>
      </c>
    </row>
    <row r="128" spans="1:8" x14ac:dyDescent="0.25">
      <c r="A128">
        <v>127</v>
      </c>
      <c r="B128">
        <v>1</v>
      </c>
      <c r="C128">
        <v>127</v>
      </c>
      <c r="D128">
        <v>0</v>
      </c>
      <c r="E128" s="17">
        <v>41373</v>
      </c>
      <c r="F128" s="17">
        <v>55134</v>
      </c>
      <c r="G128" s="25">
        <v>41373</v>
      </c>
      <c r="H128">
        <v>1</v>
      </c>
    </row>
    <row r="129" spans="1:8" x14ac:dyDescent="0.25">
      <c r="A129">
        <v>128</v>
      </c>
      <c r="B129">
        <v>1</v>
      </c>
      <c r="C129">
        <v>128</v>
      </c>
      <c r="D129">
        <v>9</v>
      </c>
      <c r="E129" s="17">
        <v>41373</v>
      </c>
      <c r="F129" s="17">
        <v>41579</v>
      </c>
      <c r="G129" s="25">
        <v>41373</v>
      </c>
      <c r="H129">
        <v>1</v>
      </c>
    </row>
    <row r="130" spans="1:8" x14ac:dyDescent="0.25">
      <c r="A130">
        <v>129</v>
      </c>
      <c r="B130">
        <v>1</v>
      </c>
      <c r="C130">
        <v>129</v>
      </c>
      <c r="D130">
        <v>11</v>
      </c>
      <c r="E130" s="17">
        <v>41373</v>
      </c>
      <c r="F130" s="17">
        <v>41609</v>
      </c>
      <c r="G130" s="25">
        <v>41373</v>
      </c>
      <c r="H130">
        <v>1</v>
      </c>
    </row>
    <row r="131" spans="1:8" x14ac:dyDescent="0.25">
      <c r="A131">
        <v>130</v>
      </c>
      <c r="B131">
        <v>1</v>
      </c>
      <c r="C131">
        <v>130</v>
      </c>
      <c r="D131">
        <v>0</v>
      </c>
      <c r="E131" s="17">
        <v>41373</v>
      </c>
      <c r="F131" s="17">
        <v>55134</v>
      </c>
      <c r="G131" s="25">
        <v>41373</v>
      </c>
      <c r="H131">
        <v>1</v>
      </c>
    </row>
    <row r="132" spans="1:8" x14ac:dyDescent="0.25">
      <c r="A132">
        <v>131</v>
      </c>
      <c r="B132">
        <v>1</v>
      </c>
      <c r="C132">
        <v>131</v>
      </c>
      <c r="D132">
        <v>14</v>
      </c>
      <c r="E132" s="17">
        <v>41373</v>
      </c>
      <c r="F132" s="17">
        <v>41791</v>
      </c>
      <c r="G132" s="25">
        <v>41373</v>
      </c>
      <c r="H132">
        <v>1</v>
      </c>
    </row>
    <row r="133" spans="1:8" x14ac:dyDescent="0.25">
      <c r="A133">
        <v>132</v>
      </c>
      <c r="B133">
        <v>1</v>
      </c>
      <c r="C133">
        <v>132</v>
      </c>
      <c r="D133">
        <v>0</v>
      </c>
      <c r="E133" s="17">
        <v>41373</v>
      </c>
      <c r="F133" s="17">
        <v>55134</v>
      </c>
      <c r="G133" s="25">
        <v>41373</v>
      </c>
      <c r="H133">
        <v>1</v>
      </c>
    </row>
    <row r="134" spans="1:8" x14ac:dyDescent="0.25">
      <c r="A134">
        <v>133</v>
      </c>
      <c r="B134">
        <v>1</v>
      </c>
      <c r="C134">
        <v>133</v>
      </c>
      <c r="D134">
        <v>0</v>
      </c>
      <c r="E134" s="17">
        <v>41373</v>
      </c>
      <c r="F134" s="17">
        <v>55134</v>
      </c>
      <c r="G134" s="25">
        <v>41373</v>
      </c>
      <c r="H134">
        <v>1</v>
      </c>
    </row>
    <row r="135" spans="1:8" x14ac:dyDescent="0.25">
      <c r="A135">
        <v>134</v>
      </c>
      <c r="B135">
        <v>1</v>
      </c>
      <c r="C135">
        <v>134</v>
      </c>
      <c r="D135">
        <v>12</v>
      </c>
      <c r="E135" s="17">
        <v>41373</v>
      </c>
      <c r="F135" s="17">
        <v>41791</v>
      </c>
      <c r="G135" s="25">
        <v>41373</v>
      </c>
      <c r="H135">
        <v>1</v>
      </c>
    </row>
    <row r="136" spans="1:8" x14ac:dyDescent="0.25">
      <c r="A136">
        <v>135</v>
      </c>
      <c r="B136">
        <v>1</v>
      </c>
      <c r="C136">
        <v>135</v>
      </c>
      <c r="D136">
        <v>0</v>
      </c>
      <c r="E136" s="17">
        <v>41373</v>
      </c>
      <c r="F136" s="17">
        <v>55134</v>
      </c>
      <c r="G136" s="25">
        <v>41373</v>
      </c>
      <c r="H136">
        <v>1</v>
      </c>
    </row>
    <row r="137" spans="1:8" x14ac:dyDescent="0.25">
      <c r="A137">
        <v>136</v>
      </c>
      <c r="B137">
        <v>1</v>
      </c>
      <c r="C137">
        <v>136</v>
      </c>
      <c r="D137">
        <v>0</v>
      </c>
      <c r="E137" s="17">
        <v>41373</v>
      </c>
      <c r="F137" s="17">
        <v>55134</v>
      </c>
      <c r="G137" s="25">
        <v>41373</v>
      </c>
      <c r="H137">
        <v>1</v>
      </c>
    </row>
    <row r="138" spans="1:8" x14ac:dyDescent="0.25">
      <c r="A138">
        <v>137</v>
      </c>
      <c r="B138">
        <v>1</v>
      </c>
      <c r="C138">
        <v>137</v>
      </c>
      <c r="D138">
        <v>2</v>
      </c>
      <c r="E138" s="17">
        <v>41373</v>
      </c>
      <c r="F138" s="17">
        <v>41699</v>
      </c>
      <c r="G138" s="25">
        <v>41373</v>
      </c>
      <c r="H138">
        <v>1</v>
      </c>
    </row>
    <row r="139" spans="1:8" x14ac:dyDescent="0.25">
      <c r="A139">
        <v>138</v>
      </c>
      <c r="B139">
        <v>1</v>
      </c>
      <c r="C139">
        <v>138</v>
      </c>
      <c r="D139">
        <v>1</v>
      </c>
      <c r="E139" s="17">
        <v>41373</v>
      </c>
      <c r="F139" s="17">
        <v>41579</v>
      </c>
      <c r="G139" s="25">
        <v>41373</v>
      </c>
      <c r="H139">
        <v>1</v>
      </c>
    </row>
    <row r="140" spans="1:8" x14ac:dyDescent="0.25">
      <c r="A140">
        <v>139</v>
      </c>
      <c r="B140">
        <v>1</v>
      </c>
      <c r="C140">
        <v>139</v>
      </c>
      <c r="D140">
        <v>0</v>
      </c>
      <c r="E140" s="17">
        <v>41373</v>
      </c>
      <c r="F140" s="17">
        <v>55134</v>
      </c>
      <c r="G140" s="25">
        <v>41373</v>
      </c>
      <c r="H140">
        <v>1</v>
      </c>
    </row>
    <row r="141" spans="1:8" x14ac:dyDescent="0.25">
      <c r="A141">
        <v>140</v>
      </c>
      <c r="B141">
        <v>1</v>
      </c>
      <c r="C141">
        <v>140</v>
      </c>
      <c r="D141">
        <v>64</v>
      </c>
      <c r="E141" s="17">
        <v>41373</v>
      </c>
      <c r="F141" s="17">
        <v>55134</v>
      </c>
      <c r="G141" s="25">
        <v>41373</v>
      </c>
      <c r="H141">
        <v>1</v>
      </c>
    </row>
    <row r="142" spans="1:8" x14ac:dyDescent="0.25">
      <c r="A142">
        <v>141</v>
      </c>
      <c r="B142">
        <v>1</v>
      </c>
      <c r="C142">
        <v>141</v>
      </c>
      <c r="D142">
        <v>25</v>
      </c>
      <c r="E142" s="17">
        <v>41373</v>
      </c>
      <c r="F142" s="17">
        <v>55134</v>
      </c>
      <c r="G142" s="25">
        <v>41373</v>
      </c>
      <c r="H142">
        <v>1</v>
      </c>
    </row>
    <row r="143" spans="1:8" x14ac:dyDescent="0.25">
      <c r="A143">
        <v>142</v>
      </c>
      <c r="B143">
        <v>1</v>
      </c>
      <c r="C143">
        <v>142</v>
      </c>
      <c r="D143">
        <v>11</v>
      </c>
      <c r="E143" s="17">
        <v>41373</v>
      </c>
      <c r="F143" s="17">
        <v>41760</v>
      </c>
      <c r="G143" s="25">
        <v>41373</v>
      </c>
      <c r="H143">
        <v>1</v>
      </c>
    </row>
    <row r="144" spans="1:8" x14ac:dyDescent="0.25">
      <c r="A144">
        <v>143</v>
      </c>
      <c r="B144">
        <v>1</v>
      </c>
      <c r="C144">
        <v>143</v>
      </c>
      <c r="D144">
        <v>3</v>
      </c>
      <c r="E144" s="17">
        <v>41373</v>
      </c>
      <c r="F144" s="17">
        <v>41821</v>
      </c>
      <c r="G144" s="25">
        <v>41373</v>
      </c>
      <c r="H144">
        <v>1</v>
      </c>
    </row>
    <row r="145" spans="1:8" x14ac:dyDescent="0.25">
      <c r="A145">
        <v>144</v>
      </c>
      <c r="B145">
        <v>1</v>
      </c>
      <c r="C145">
        <v>144</v>
      </c>
      <c r="D145">
        <v>6</v>
      </c>
      <c r="E145" s="17">
        <v>41373</v>
      </c>
      <c r="F145" s="17">
        <v>41791</v>
      </c>
      <c r="G145" s="25">
        <v>41373</v>
      </c>
      <c r="H145">
        <v>1</v>
      </c>
    </row>
    <row r="146" spans="1:8" x14ac:dyDescent="0.25">
      <c r="A146">
        <v>145</v>
      </c>
      <c r="B146">
        <v>1</v>
      </c>
      <c r="C146">
        <v>145</v>
      </c>
      <c r="D146">
        <v>25</v>
      </c>
      <c r="E146" s="17">
        <v>41373</v>
      </c>
      <c r="F146" s="17">
        <v>55134</v>
      </c>
      <c r="G146" s="25">
        <v>41373</v>
      </c>
      <c r="H146">
        <v>1</v>
      </c>
    </row>
    <row r="147" spans="1:8" x14ac:dyDescent="0.25">
      <c r="A147">
        <v>146</v>
      </c>
      <c r="B147">
        <v>1</v>
      </c>
      <c r="C147">
        <v>146</v>
      </c>
      <c r="D147">
        <v>6</v>
      </c>
      <c r="E147" s="17">
        <v>41373</v>
      </c>
      <c r="F147" s="17">
        <v>41791</v>
      </c>
      <c r="G147" s="25">
        <v>41373</v>
      </c>
      <c r="H147">
        <v>1</v>
      </c>
    </row>
    <row r="148" spans="1:8" x14ac:dyDescent="0.25">
      <c r="A148">
        <v>147</v>
      </c>
      <c r="B148">
        <v>1</v>
      </c>
      <c r="C148">
        <v>147</v>
      </c>
      <c r="D148">
        <v>21</v>
      </c>
      <c r="E148" s="17">
        <v>41373</v>
      </c>
      <c r="F148" s="17">
        <v>41791</v>
      </c>
      <c r="G148" s="25">
        <v>41373</v>
      </c>
      <c r="H148">
        <v>1</v>
      </c>
    </row>
    <row r="149" spans="1:8" x14ac:dyDescent="0.25">
      <c r="A149">
        <v>148</v>
      </c>
      <c r="B149">
        <v>1</v>
      </c>
      <c r="C149">
        <v>148</v>
      </c>
      <c r="D149">
        <v>14</v>
      </c>
      <c r="E149" s="17">
        <v>41373</v>
      </c>
      <c r="F149" s="17">
        <v>41579</v>
      </c>
      <c r="G149" s="25">
        <v>41373</v>
      </c>
      <c r="H149">
        <v>1</v>
      </c>
    </row>
    <row r="150" spans="1:8" x14ac:dyDescent="0.25">
      <c r="A150">
        <v>149</v>
      </c>
      <c r="B150">
        <v>1</v>
      </c>
      <c r="C150">
        <v>149</v>
      </c>
      <c r="D150">
        <v>4</v>
      </c>
      <c r="E150" s="17">
        <v>41373</v>
      </c>
      <c r="F150" s="17">
        <v>41518</v>
      </c>
      <c r="G150" s="25">
        <v>41373</v>
      </c>
      <c r="H150">
        <v>1</v>
      </c>
    </row>
    <row r="151" spans="1:8" x14ac:dyDescent="0.25">
      <c r="A151">
        <v>150</v>
      </c>
      <c r="B151">
        <v>1</v>
      </c>
      <c r="C151">
        <v>150</v>
      </c>
      <c r="D151">
        <v>18</v>
      </c>
      <c r="E151" s="17">
        <v>41373</v>
      </c>
      <c r="F151" s="17">
        <v>41821</v>
      </c>
      <c r="G151" s="25">
        <v>41373</v>
      </c>
      <c r="H151">
        <v>1</v>
      </c>
    </row>
    <row r="152" spans="1:8" x14ac:dyDescent="0.25">
      <c r="A152">
        <v>151</v>
      </c>
      <c r="B152">
        <v>1</v>
      </c>
      <c r="C152">
        <v>151</v>
      </c>
      <c r="D152">
        <v>108</v>
      </c>
      <c r="E152" s="17">
        <v>41373</v>
      </c>
      <c r="F152" s="17">
        <v>41791</v>
      </c>
      <c r="G152" s="25">
        <v>41373</v>
      </c>
      <c r="H152">
        <v>1</v>
      </c>
    </row>
    <row r="153" spans="1:8" x14ac:dyDescent="0.25">
      <c r="A153">
        <v>152</v>
      </c>
      <c r="B153">
        <v>1</v>
      </c>
      <c r="C153">
        <v>152</v>
      </c>
      <c r="D153">
        <v>20</v>
      </c>
      <c r="E153" s="17">
        <v>41373</v>
      </c>
      <c r="F153" s="17">
        <v>42186</v>
      </c>
      <c r="G153" s="25">
        <v>41373</v>
      </c>
      <c r="H153">
        <v>1</v>
      </c>
    </row>
    <row r="154" spans="1:8" x14ac:dyDescent="0.25">
      <c r="A154">
        <v>153</v>
      </c>
      <c r="B154">
        <v>1</v>
      </c>
      <c r="C154">
        <v>153</v>
      </c>
      <c r="D154">
        <v>0</v>
      </c>
      <c r="E154" s="17">
        <v>41373</v>
      </c>
      <c r="F154" s="17">
        <v>55134</v>
      </c>
      <c r="G154" s="25">
        <v>41373</v>
      </c>
      <c r="H154">
        <v>1</v>
      </c>
    </row>
    <row r="155" spans="1:8" x14ac:dyDescent="0.25">
      <c r="A155">
        <v>154</v>
      </c>
      <c r="B155">
        <v>1</v>
      </c>
      <c r="C155">
        <v>154</v>
      </c>
      <c r="D155">
        <v>0</v>
      </c>
      <c r="E155" s="17">
        <v>41373</v>
      </c>
      <c r="F155" s="17">
        <v>55134</v>
      </c>
      <c r="G155" s="25">
        <v>41373</v>
      </c>
      <c r="H155">
        <v>1</v>
      </c>
    </row>
    <row r="156" spans="1:8" x14ac:dyDescent="0.25">
      <c r="A156">
        <v>155</v>
      </c>
      <c r="B156">
        <v>1</v>
      </c>
      <c r="C156">
        <v>155</v>
      </c>
      <c r="D156">
        <v>0</v>
      </c>
      <c r="E156" s="17">
        <v>41373</v>
      </c>
      <c r="F156" s="17">
        <v>55134</v>
      </c>
      <c r="G156" s="25">
        <v>41373</v>
      </c>
      <c r="H156">
        <v>1</v>
      </c>
    </row>
    <row r="157" spans="1:8" x14ac:dyDescent="0.25">
      <c r="A157">
        <v>156</v>
      </c>
      <c r="B157">
        <v>1</v>
      </c>
      <c r="C157">
        <v>156</v>
      </c>
      <c r="D157">
        <v>69</v>
      </c>
      <c r="E157" s="17">
        <v>41373</v>
      </c>
      <c r="F157" s="17">
        <v>41913</v>
      </c>
      <c r="G157" s="25">
        <v>41373</v>
      </c>
      <c r="H157">
        <v>1</v>
      </c>
    </row>
    <row r="158" spans="1:8" x14ac:dyDescent="0.25">
      <c r="A158">
        <v>157</v>
      </c>
      <c r="B158">
        <v>1</v>
      </c>
      <c r="C158">
        <v>157</v>
      </c>
      <c r="D158">
        <v>125</v>
      </c>
      <c r="E158" s="17">
        <v>41373</v>
      </c>
      <c r="F158" s="17">
        <v>41944</v>
      </c>
      <c r="G158" s="25">
        <v>41373</v>
      </c>
      <c r="H158">
        <v>1</v>
      </c>
    </row>
    <row r="159" spans="1:8" x14ac:dyDescent="0.25">
      <c r="A159">
        <v>158</v>
      </c>
      <c r="B159">
        <v>1</v>
      </c>
      <c r="C159">
        <v>158</v>
      </c>
      <c r="D159">
        <v>0</v>
      </c>
      <c r="E159" s="17">
        <v>41373</v>
      </c>
      <c r="F159" s="17">
        <v>55134</v>
      </c>
      <c r="G159" s="25">
        <v>41373</v>
      </c>
      <c r="H159">
        <v>1</v>
      </c>
    </row>
    <row r="160" spans="1:8" x14ac:dyDescent="0.25">
      <c r="A160">
        <v>159</v>
      </c>
      <c r="B160">
        <v>1</v>
      </c>
      <c r="C160">
        <v>159</v>
      </c>
      <c r="D160">
        <v>57</v>
      </c>
      <c r="E160" s="17">
        <v>41373</v>
      </c>
      <c r="F160" s="17">
        <v>41620</v>
      </c>
      <c r="G160" s="25">
        <v>41373</v>
      </c>
      <c r="H160">
        <v>1</v>
      </c>
    </row>
    <row r="161" spans="1:8" x14ac:dyDescent="0.25">
      <c r="A161">
        <v>160</v>
      </c>
      <c r="B161">
        <v>1</v>
      </c>
      <c r="C161">
        <v>160</v>
      </c>
      <c r="D161">
        <v>1</v>
      </c>
      <c r="E161" s="17">
        <v>41373</v>
      </c>
      <c r="F161" s="17">
        <v>41699</v>
      </c>
      <c r="G161" s="25">
        <v>41373</v>
      </c>
      <c r="H161">
        <v>1</v>
      </c>
    </row>
    <row r="162" spans="1:8" x14ac:dyDescent="0.25">
      <c r="A162">
        <v>161</v>
      </c>
      <c r="B162">
        <v>1</v>
      </c>
      <c r="C162">
        <v>161</v>
      </c>
      <c r="D162">
        <v>0</v>
      </c>
      <c r="E162" s="17">
        <v>41373</v>
      </c>
      <c r="F162" s="17">
        <v>55134</v>
      </c>
      <c r="G162" s="25">
        <v>41373</v>
      </c>
      <c r="H162">
        <v>1</v>
      </c>
    </row>
    <row r="163" spans="1:8" x14ac:dyDescent="0.25">
      <c r="A163">
        <v>162</v>
      </c>
      <c r="B163">
        <v>1</v>
      </c>
      <c r="C163">
        <v>162</v>
      </c>
      <c r="D163">
        <v>60</v>
      </c>
      <c r="E163" s="17">
        <v>41373</v>
      </c>
      <c r="F163" s="17">
        <v>41671</v>
      </c>
      <c r="G163" s="25">
        <v>41373</v>
      </c>
      <c r="H163">
        <v>1</v>
      </c>
    </row>
    <row r="164" spans="1:8" x14ac:dyDescent="0.25">
      <c r="A164">
        <v>163</v>
      </c>
      <c r="B164">
        <v>1</v>
      </c>
      <c r="C164">
        <v>163</v>
      </c>
      <c r="D164">
        <v>8</v>
      </c>
      <c r="E164" s="17">
        <v>41373</v>
      </c>
      <c r="F164" s="17">
        <v>42552</v>
      </c>
      <c r="G164" s="25">
        <v>41373</v>
      </c>
      <c r="H164">
        <v>1</v>
      </c>
    </row>
    <row r="165" spans="1:8" x14ac:dyDescent="0.25">
      <c r="A165">
        <v>164</v>
      </c>
      <c r="B165">
        <v>1</v>
      </c>
      <c r="C165">
        <v>164</v>
      </c>
      <c r="D165">
        <v>0</v>
      </c>
      <c r="E165" s="17">
        <v>41373</v>
      </c>
      <c r="F165" s="17">
        <v>55134</v>
      </c>
      <c r="G165" s="25">
        <v>41373</v>
      </c>
      <c r="H165">
        <v>1</v>
      </c>
    </row>
    <row r="166" spans="1:8" x14ac:dyDescent="0.25">
      <c r="A166">
        <v>165</v>
      </c>
      <c r="B166">
        <v>1</v>
      </c>
      <c r="C166">
        <v>165</v>
      </c>
      <c r="D166">
        <v>0</v>
      </c>
      <c r="E166" s="17">
        <v>41373</v>
      </c>
      <c r="F166" s="17">
        <v>55134</v>
      </c>
      <c r="G166" s="25">
        <v>41373</v>
      </c>
      <c r="H166">
        <v>1</v>
      </c>
    </row>
    <row r="167" spans="1:8" x14ac:dyDescent="0.25">
      <c r="A167">
        <v>166</v>
      </c>
      <c r="B167">
        <v>1</v>
      </c>
      <c r="C167">
        <v>166</v>
      </c>
      <c r="D167">
        <v>0</v>
      </c>
      <c r="E167" s="17">
        <v>41373</v>
      </c>
      <c r="F167" s="17">
        <v>55134</v>
      </c>
      <c r="G167" s="25">
        <v>41373</v>
      </c>
      <c r="H167">
        <v>1</v>
      </c>
    </row>
    <row r="168" spans="1:8" x14ac:dyDescent="0.25">
      <c r="A168">
        <v>167</v>
      </c>
      <c r="B168">
        <v>1</v>
      </c>
      <c r="C168">
        <v>167</v>
      </c>
      <c r="D168">
        <v>20</v>
      </c>
      <c r="E168" s="17">
        <v>41373</v>
      </c>
      <c r="F168" s="17">
        <v>41671</v>
      </c>
      <c r="G168" s="25">
        <v>41373</v>
      </c>
      <c r="H168">
        <v>1</v>
      </c>
    </row>
    <row r="169" spans="1:8" x14ac:dyDescent="0.25">
      <c r="A169">
        <v>168</v>
      </c>
      <c r="B169">
        <v>1</v>
      </c>
      <c r="C169">
        <v>168</v>
      </c>
      <c r="D169">
        <v>18</v>
      </c>
      <c r="E169" s="17">
        <v>41373</v>
      </c>
      <c r="F169" s="17">
        <v>41852</v>
      </c>
      <c r="G169" s="25">
        <v>41373</v>
      </c>
      <c r="H169">
        <v>1</v>
      </c>
    </row>
    <row r="170" spans="1:8" x14ac:dyDescent="0.25">
      <c r="A170">
        <v>169</v>
      </c>
      <c r="B170">
        <v>1</v>
      </c>
      <c r="C170">
        <v>169</v>
      </c>
      <c r="D170">
        <v>52</v>
      </c>
      <c r="E170" s="17">
        <v>41373</v>
      </c>
      <c r="F170" s="17">
        <v>41760</v>
      </c>
      <c r="G170" s="25">
        <v>41373</v>
      </c>
      <c r="H170">
        <v>1</v>
      </c>
    </row>
    <row r="171" spans="1:8" x14ac:dyDescent="0.25">
      <c r="A171">
        <v>170</v>
      </c>
      <c r="B171">
        <v>1</v>
      </c>
      <c r="C171">
        <v>170</v>
      </c>
      <c r="D171">
        <v>14</v>
      </c>
      <c r="E171" s="17">
        <v>41373</v>
      </c>
      <c r="F171" s="17">
        <v>41944</v>
      </c>
      <c r="G171" s="25">
        <v>41373</v>
      </c>
      <c r="H171">
        <v>1</v>
      </c>
    </row>
    <row r="172" spans="1:8" x14ac:dyDescent="0.25">
      <c r="A172">
        <v>171</v>
      </c>
      <c r="B172">
        <v>1</v>
      </c>
      <c r="C172">
        <v>171</v>
      </c>
      <c r="D172">
        <v>0</v>
      </c>
      <c r="E172" s="17">
        <v>41373</v>
      </c>
      <c r="F172" s="17">
        <v>55134</v>
      </c>
      <c r="G172" s="25">
        <v>41373</v>
      </c>
      <c r="H172">
        <v>1</v>
      </c>
    </row>
    <row r="173" spans="1:8" x14ac:dyDescent="0.25">
      <c r="A173">
        <v>172</v>
      </c>
      <c r="B173">
        <v>1</v>
      </c>
      <c r="C173">
        <v>172</v>
      </c>
      <c r="D173">
        <v>283</v>
      </c>
      <c r="E173" s="17">
        <v>41373</v>
      </c>
      <c r="F173" s="17">
        <v>41913</v>
      </c>
      <c r="G173" s="25">
        <v>41373</v>
      </c>
      <c r="H173">
        <v>1</v>
      </c>
    </row>
    <row r="174" spans="1:8" x14ac:dyDescent="0.25">
      <c r="A174">
        <v>173</v>
      </c>
      <c r="B174">
        <v>1</v>
      </c>
      <c r="C174">
        <v>173</v>
      </c>
      <c r="D174">
        <v>1</v>
      </c>
      <c r="E174" s="17">
        <v>41373</v>
      </c>
      <c r="F174" s="17">
        <v>41699</v>
      </c>
      <c r="G174" s="25">
        <v>41373</v>
      </c>
      <c r="H174">
        <v>1</v>
      </c>
    </row>
    <row r="175" spans="1:8" x14ac:dyDescent="0.25">
      <c r="A175">
        <v>174</v>
      </c>
      <c r="B175">
        <v>1</v>
      </c>
      <c r="C175">
        <v>174</v>
      </c>
      <c r="D175">
        <v>0</v>
      </c>
      <c r="E175" s="17">
        <v>41373</v>
      </c>
      <c r="F175" s="17">
        <v>55134</v>
      </c>
      <c r="G175" s="25">
        <v>41373</v>
      </c>
      <c r="H175">
        <v>1</v>
      </c>
    </row>
    <row r="176" spans="1:8" x14ac:dyDescent="0.25">
      <c r="A176">
        <v>175</v>
      </c>
      <c r="B176">
        <v>1</v>
      </c>
      <c r="C176">
        <v>175</v>
      </c>
      <c r="D176">
        <v>0</v>
      </c>
      <c r="E176" s="17">
        <v>41373</v>
      </c>
      <c r="F176" s="17">
        <v>55134</v>
      </c>
      <c r="G176" s="25">
        <v>41373</v>
      </c>
      <c r="H176">
        <v>1</v>
      </c>
    </row>
    <row r="177" spans="1:8" x14ac:dyDescent="0.25">
      <c r="A177">
        <v>176</v>
      </c>
      <c r="B177">
        <v>1</v>
      </c>
      <c r="C177">
        <v>176</v>
      </c>
      <c r="D177">
        <v>142</v>
      </c>
      <c r="E177" s="17">
        <v>41373</v>
      </c>
      <c r="F177" s="17">
        <v>41791</v>
      </c>
      <c r="G177" s="25">
        <v>41373</v>
      </c>
      <c r="H177">
        <v>1</v>
      </c>
    </row>
    <row r="178" spans="1:8" x14ac:dyDescent="0.25">
      <c r="A178">
        <v>177</v>
      </c>
      <c r="B178">
        <v>1</v>
      </c>
      <c r="C178">
        <v>177</v>
      </c>
      <c r="D178">
        <v>29</v>
      </c>
      <c r="E178" s="17">
        <v>41373</v>
      </c>
      <c r="F178" s="17">
        <v>41944</v>
      </c>
      <c r="G178" s="25">
        <v>41373</v>
      </c>
      <c r="H178">
        <v>1</v>
      </c>
    </row>
    <row r="179" spans="1:8" x14ac:dyDescent="0.25">
      <c r="A179">
        <v>178</v>
      </c>
      <c r="B179">
        <v>1</v>
      </c>
      <c r="C179">
        <v>178</v>
      </c>
      <c r="D179">
        <v>0</v>
      </c>
      <c r="E179" s="17">
        <v>41373</v>
      </c>
      <c r="F179" s="17">
        <v>55134</v>
      </c>
      <c r="G179" s="25">
        <v>41373</v>
      </c>
      <c r="H179">
        <v>1</v>
      </c>
    </row>
    <row r="180" spans="1:8" x14ac:dyDescent="0.25">
      <c r="A180">
        <v>179</v>
      </c>
      <c r="B180">
        <v>1</v>
      </c>
      <c r="C180">
        <v>179</v>
      </c>
      <c r="D180">
        <v>0</v>
      </c>
      <c r="E180" s="17">
        <v>41373</v>
      </c>
      <c r="F180" s="17">
        <v>55134</v>
      </c>
      <c r="G180" s="25">
        <v>41373</v>
      </c>
      <c r="H180">
        <v>1</v>
      </c>
    </row>
    <row r="181" spans="1:8" x14ac:dyDescent="0.25">
      <c r="A181">
        <v>180</v>
      </c>
      <c r="B181">
        <v>1</v>
      </c>
      <c r="C181">
        <v>180</v>
      </c>
      <c r="D181">
        <v>0</v>
      </c>
      <c r="E181" s="17">
        <v>41373</v>
      </c>
      <c r="F181" s="17">
        <v>55134</v>
      </c>
      <c r="G181" s="25">
        <v>41373</v>
      </c>
      <c r="H181">
        <v>1</v>
      </c>
    </row>
    <row r="182" spans="1:8" x14ac:dyDescent="0.25">
      <c r="A182">
        <v>181</v>
      </c>
      <c r="B182">
        <v>1</v>
      </c>
      <c r="C182">
        <v>181</v>
      </c>
      <c r="D182">
        <v>3</v>
      </c>
      <c r="E182" s="17">
        <v>41373</v>
      </c>
      <c r="F182" s="17">
        <v>41730</v>
      </c>
      <c r="G182" s="25">
        <v>41373</v>
      </c>
      <c r="H182">
        <v>1</v>
      </c>
    </row>
    <row r="183" spans="1:8" x14ac:dyDescent="0.25">
      <c r="A183">
        <v>182</v>
      </c>
      <c r="B183">
        <v>1</v>
      </c>
      <c r="C183">
        <v>182</v>
      </c>
      <c r="D183">
        <v>152</v>
      </c>
      <c r="E183" s="17">
        <v>41373</v>
      </c>
      <c r="F183" s="17">
        <v>42705</v>
      </c>
      <c r="G183" s="25">
        <v>41373</v>
      </c>
      <c r="H183">
        <v>1</v>
      </c>
    </row>
    <row r="184" spans="1:8" x14ac:dyDescent="0.25">
      <c r="A184">
        <v>183</v>
      </c>
      <c r="B184">
        <v>1</v>
      </c>
      <c r="C184">
        <v>183</v>
      </c>
      <c r="D184">
        <v>13</v>
      </c>
      <c r="E184" s="17">
        <v>41373</v>
      </c>
      <c r="F184" s="17">
        <v>41730</v>
      </c>
      <c r="G184" s="25">
        <v>41373</v>
      </c>
      <c r="H184">
        <v>1</v>
      </c>
    </row>
    <row r="185" spans="1:8" x14ac:dyDescent="0.25">
      <c r="A185">
        <v>184</v>
      </c>
      <c r="B185">
        <v>1</v>
      </c>
      <c r="C185">
        <v>184</v>
      </c>
      <c r="D185">
        <v>0</v>
      </c>
      <c r="E185" s="17">
        <v>41373</v>
      </c>
      <c r="F185" s="17">
        <v>55134</v>
      </c>
      <c r="G185" s="25">
        <v>41373</v>
      </c>
      <c r="H185">
        <v>1</v>
      </c>
    </row>
    <row r="186" spans="1:8" x14ac:dyDescent="0.25">
      <c r="A186">
        <v>185</v>
      </c>
      <c r="B186">
        <v>1</v>
      </c>
      <c r="C186">
        <v>185</v>
      </c>
      <c r="D186">
        <v>34</v>
      </c>
      <c r="E186" s="17">
        <v>41373</v>
      </c>
      <c r="F186" s="17">
        <v>41456</v>
      </c>
      <c r="G186" s="25">
        <v>41373</v>
      </c>
      <c r="H186">
        <v>1</v>
      </c>
    </row>
    <row r="187" spans="1:8" x14ac:dyDescent="0.25">
      <c r="A187">
        <v>186</v>
      </c>
      <c r="B187">
        <v>1</v>
      </c>
      <c r="C187">
        <v>186</v>
      </c>
      <c r="D187">
        <v>0</v>
      </c>
      <c r="E187" s="17">
        <v>41373</v>
      </c>
      <c r="F187" s="17">
        <v>55134</v>
      </c>
      <c r="G187" s="25">
        <v>41373</v>
      </c>
      <c r="H187">
        <v>1</v>
      </c>
    </row>
    <row r="188" spans="1:8" x14ac:dyDescent="0.25">
      <c r="A188">
        <v>187</v>
      </c>
      <c r="B188">
        <v>1</v>
      </c>
      <c r="C188">
        <v>187</v>
      </c>
      <c r="D188">
        <v>0</v>
      </c>
      <c r="E188" s="17">
        <v>41373</v>
      </c>
      <c r="F188" s="17">
        <v>55134</v>
      </c>
      <c r="G188" s="25">
        <v>41373</v>
      </c>
      <c r="H188">
        <v>1</v>
      </c>
    </row>
    <row r="189" spans="1:8" x14ac:dyDescent="0.25">
      <c r="A189">
        <v>188</v>
      </c>
      <c r="B189">
        <v>1</v>
      </c>
      <c r="C189">
        <v>188</v>
      </c>
      <c r="D189">
        <v>0</v>
      </c>
      <c r="E189" s="17">
        <v>41373</v>
      </c>
      <c r="F189" s="17">
        <v>55134</v>
      </c>
      <c r="G189" s="25">
        <v>41373</v>
      </c>
      <c r="H189">
        <v>1</v>
      </c>
    </row>
    <row r="190" spans="1:8" x14ac:dyDescent="0.25">
      <c r="A190">
        <v>189</v>
      </c>
      <c r="B190">
        <v>1</v>
      </c>
      <c r="C190">
        <v>189</v>
      </c>
      <c r="D190">
        <v>56</v>
      </c>
      <c r="E190" s="17">
        <v>41373</v>
      </c>
      <c r="F190" s="17">
        <v>42309</v>
      </c>
      <c r="G190" s="25">
        <v>41373</v>
      </c>
      <c r="H190">
        <v>1</v>
      </c>
    </row>
    <row r="191" spans="1:8" x14ac:dyDescent="0.25">
      <c r="A191">
        <v>190</v>
      </c>
      <c r="B191">
        <v>1</v>
      </c>
      <c r="C191">
        <v>190</v>
      </c>
      <c r="D191">
        <v>0</v>
      </c>
      <c r="E191" s="17">
        <v>41373</v>
      </c>
      <c r="F191" s="17">
        <v>55134</v>
      </c>
      <c r="G191" s="25">
        <v>41373</v>
      </c>
      <c r="H191">
        <v>1</v>
      </c>
    </row>
    <row r="192" spans="1:8" x14ac:dyDescent="0.25">
      <c r="A192">
        <v>191</v>
      </c>
      <c r="B192">
        <v>1</v>
      </c>
      <c r="C192">
        <v>191</v>
      </c>
      <c r="D192">
        <v>460</v>
      </c>
      <c r="E192" s="17">
        <v>41373</v>
      </c>
      <c r="F192" s="17">
        <v>41821</v>
      </c>
      <c r="G192" s="25">
        <v>41373</v>
      </c>
      <c r="H192">
        <v>1</v>
      </c>
    </row>
    <row r="193" spans="1:8" x14ac:dyDescent="0.25">
      <c r="A193">
        <v>192</v>
      </c>
      <c r="B193">
        <v>1</v>
      </c>
      <c r="C193">
        <v>192</v>
      </c>
      <c r="D193">
        <v>1867</v>
      </c>
      <c r="E193" s="17">
        <v>41373</v>
      </c>
      <c r="F193" s="17">
        <v>42156</v>
      </c>
      <c r="G193" s="25">
        <v>41373</v>
      </c>
      <c r="H193">
        <v>1</v>
      </c>
    </row>
    <row r="194" spans="1:8" x14ac:dyDescent="0.25">
      <c r="A194">
        <v>193</v>
      </c>
      <c r="B194">
        <v>1</v>
      </c>
      <c r="C194">
        <v>193</v>
      </c>
      <c r="D194">
        <v>2</v>
      </c>
      <c r="E194" s="17">
        <v>41373</v>
      </c>
      <c r="F194" s="17">
        <v>55134</v>
      </c>
      <c r="G194" s="25">
        <v>41373</v>
      </c>
      <c r="H194">
        <v>1</v>
      </c>
    </row>
    <row r="195" spans="1:8" x14ac:dyDescent="0.25">
      <c r="A195">
        <v>194</v>
      </c>
      <c r="B195">
        <v>1</v>
      </c>
      <c r="C195">
        <v>194</v>
      </c>
      <c r="D195">
        <v>0</v>
      </c>
      <c r="E195" s="17">
        <v>41373</v>
      </c>
      <c r="F195" s="17">
        <v>55134</v>
      </c>
      <c r="G195" s="25">
        <v>41373</v>
      </c>
      <c r="H195">
        <v>1</v>
      </c>
    </row>
    <row r="196" spans="1:8" x14ac:dyDescent="0.25">
      <c r="A196">
        <v>195</v>
      </c>
      <c r="B196">
        <v>1</v>
      </c>
      <c r="C196">
        <v>195</v>
      </c>
      <c r="D196">
        <v>3</v>
      </c>
      <c r="E196" s="17">
        <v>41373</v>
      </c>
      <c r="F196" s="17">
        <v>42522</v>
      </c>
      <c r="G196" s="25">
        <v>41373</v>
      </c>
      <c r="H196">
        <v>1</v>
      </c>
    </row>
    <row r="197" spans="1:8" x14ac:dyDescent="0.25">
      <c r="A197">
        <v>196</v>
      </c>
      <c r="B197">
        <v>1</v>
      </c>
      <c r="C197">
        <v>196</v>
      </c>
      <c r="D197">
        <v>0</v>
      </c>
      <c r="E197" s="17">
        <v>41373</v>
      </c>
      <c r="F197" s="17">
        <v>55134</v>
      </c>
      <c r="G197" s="25">
        <v>41373</v>
      </c>
      <c r="H197">
        <v>1</v>
      </c>
    </row>
    <row r="198" spans="1:8" x14ac:dyDescent="0.25">
      <c r="A198">
        <v>197</v>
      </c>
      <c r="B198">
        <v>1</v>
      </c>
      <c r="C198">
        <v>197</v>
      </c>
      <c r="D198">
        <v>0</v>
      </c>
      <c r="E198" s="17">
        <v>41373</v>
      </c>
      <c r="F198" s="17">
        <v>55134</v>
      </c>
      <c r="G198" s="25">
        <v>41373</v>
      </c>
      <c r="H198">
        <v>1</v>
      </c>
    </row>
    <row r="199" spans="1:8" x14ac:dyDescent="0.25">
      <c r="A199">
        <v>198</v>
      </c>
      <c r="B199">
        <v>1</v>
      </c>
      <c r="C199">
        <v>198</v>
      </c>
      <c r="D199">
        <v>20</v>
      </c>
      <c r="E199" s="17">
        <v>41373</v>
      </c>
      <c r="F199" s="17">
        <v>41730</v>
      </c>
      <c r="G199" s="25">
        <v>41373</v>
      </c>
      <c r="H199">
        <v>1</v>
      </c>
    </row>
    <row r="200" spans="1:8" x14ac:dyDescent="0.25">
      <c r="A200">
        <v>199</v>
      </c>
      <c r="B200">
        <v>1</v>
      </c>
      <c r="C200">
        <v>199</v>
      </c>
      <c r="D200">
        <v>92</v>
      </c>
      <c r="E200" s="17">
        <v>41373</v>
      </c>
      <c r="F200" s="17">
        <v>41699</v>
      </c>
      <c r="G200" s="25">
        <v>41373</v>
      </c>
      <c r="H200">
        <v>1</v>
      </c>
    </row>
    <row r="201" spans="1:8" x14ac:dyDescent="0.25">
      <c r="A201">
        <v>200</v>
      </c>
      <c r="B201">
        <v>1</v>
      </c>
      <c r="C201">
        <v>200</v>
      </c>
      <c r="D201">
        <v>0</v>
      </c>
      <c r="E201" s="17">
        <v>41373</v>
      </c>
      <c r="F201" s="17">
        <v>55134</v>
      </c>
      <c r="G201" s="25">
        <v>41373</v>
      </c>
      <c r="H201">
        <v>1</v>
      </c>
    </row>
    <row r="202" spans="1:8" x14ac:dyDescent="0.25">
      <c r="A202">
        <v>201</v>
      </c>
      <c r="B202">
        <v>1</v>
      </c>
      <c r="C202">
        <v>201</v>
      </c>
      <c r="D202">
        <v>0</v>
      </c>
      <c r="E202" s="17">
        <v>41373</v>
      </c>
      <c r="F202" s="17">
        <v>55134</v>
      </c>
      <c r="G202" s="25">
        <v>41373</v>
      </c>
      <c r="H202">
        <v>1</v>
      </c>
    </row>
    <row r="203" spans="1:8" x14ac:dyDescent="0.25">
      <c r="A203">
        <v>202</v>
      </c>
      <c r="B203">
        <v>1</v>
      </c>
      <c r="C203">
        <v>202</v>
      </c>
      <c r="D203">
        <v>12</v>
      </c>
      <c r="E203" s="17">
        <v>41373</v>
      </c>
      <c r="F203" s="17">
        <v>41760</v>
      </c>
      <c r="G203" s="25">
        <v>41373</v>
      </c>
      <c r="H203">
        <v>1</v>
      </c>
    </row>
    <row r="204" spans="1:8" x14ac:dyDescent="0.25">
      <c r="A204">
        <v>203</v>
      </c>
      <c r="B204">
        <v>1</v>
      </c>
      <c r="C204">
        <v>203</v>
      </c>
      <c r="D204">
        <v>168</v>
      </c>
      <c r="E204" s="17">
        <v>41373</v>
      </c>
      <c r="F204" s="17">
        <v>41791</v>
      </c>
      <c r="G204" s="25">
        <v>41373</v>
      </c>
      <c r="H204">
        <v>1</v>
      </c>
    </row>
    <row r="205" spans="1:8" x14ac:dyDescent="0.25">
      <c r="A205">
        <v>204</v>
      </c>
      <c r="B205">
        <v>1</v>
      </c>
      <c r="C205">
        <v>204</v>
      </c>
      <c r="D205">
        <v>65</v>
      </c>
      <c r="E205" s="17">
        <v>41373</v>
      </c>
      <c r="F205" s="17">
        <v>41791</v>
      </c>
      <c r="G205" s="25">
        <v>41373</v>
      </c>
      <c r="H205">
        <v>1</v>
      </c>
    </row>
    <row r="206" spans="1:8" x14ac:dyDescent="0.25">
      <c r="A206">
        <v>205</v>
      </c>
      <c r="B206">
        <v>1</v>
      </c>
      <c r="C206">
        <v>205</v>
      </c>
      <c r="D206">
        <v>0</v>
      </c>
      <c r="E206" s="17">
        <v>41373</v>
      </c>
      <c r="F206" s="17">
        <v>55134</v>
      </c>
      <c r="G206" s="25">
        <v>41373</v>
      </c>
      <c r="H206">
        <v>1</v>
      </c>
    </row>
    <row r="207" spans="1:8" x14ac:dyDescent="0.25">
      <c r="A207">
        <v>206</v>
      </c>
      <c r="B207">
        <v>1</v>
      </c>
      <c r="C207">
        <v>206</v>
      </c>
      <c r="D207">
        <v>0</v>
      </c>
      <c r="E207" s="17">
        <v>41373</v>
      </c>
      <c r="F207" s="17">
        <v>55134</v>
      </c>
      <c r="G207" s="25">
        <v>41373</v>
      </c>
      <c r="H207">
        <v>1</v>
      </c>
    </row>
    <row r="208" spans="1:8" x14ac:dyDescent="0.25">
      <c r="A208">
        <v>207</v>
      </c>
      <c r="B208">
        <v>1</v>
      </c>
      <c r="C208">
        <v>207</v>
      </c>
      <c r="D208">
        <v>0</v>
      </c>
      <c r="E208" s="17">
        <v>41373</v>
      </c>
      <c r="F208" s="17">
        <v>55134</v>
      </c>
      <c r="G208" s="25">
        <v>41373</v>
      </c>
      <c r="H208">
        <v>1</v>
      </c>
    </row>
    <row r="209" spans="1:8" x14ac:dyDescent="0.25">
      <c r="A209">
        <v>208</v>
      </c>
      <c r="B209">
        <v>1</v>
      </c>
      <c r="C209">
        <v>208</v>
      </c>
      <c r="D209">
        <v>0</v>
      </c>
      <c r="E209" s="17">
        <v>41373</v>
      </c>
      <c r="F209" s="17">
        <v>55134</v>
      </c>
      <c r="G209" s="25">
        <v>41373</v>
      </c>
      <c r="H209">
        <v>1</v>
      </c>
    </row>
    <row r="210" spans="1:8" x14ac:dyDescent="0.25">
      <c r="A210">
        <v>209</v>
      </c>
      <c r="B210">
        <v>1</v>
      </c>
      <c r="C210">
        <v>209</v>
      </c>
      <c r="D210">
        <v>20</v>
      </c>
      <c r="E210" s="17">
        <v>41373</v>
      </c>
      <c r="F210" s="17">
        <v>41883</v>
      </c>
      <c r="G210" s="25">
        <v>41373</v>
      </c>
      <c r="H210">
        <v>1</v>
      </c>
    </row>
    <row r="211" spans="1:8" x14ac:dyDescent="0.25">
      <c r="A211">
        <v>210</v>
      </c>
      <c r="B211">
        <v>1</v>
      </c>
      <c r="C211">
        <v>210</v>
      </c>
      <c r="D211">
        <v>0</v>
      </c>
      <c r="E211" s="17">
        <v>41373</v>
      </c>
      <c r="F211" s="17">
        <v>55134</v>
      </c>
      <c r="G211" s="25">
        <v>41373</v>
      </c>
      <c r="H211">
        <v>1</v>
      </c>
    </row>
    <row r="212" spans="1:8" x14ac:dyDescent="0.25">
      <c r="A212">
        <v>211</v>
      </c>
      <c r="B212">
        <v>1</v>
      </c>
      <c r="C212">
        <v>211</v>
      </c>
      <c r="D212">
        <v>362</v>
      </c>
      <c r="E212" s="17">
        <v>41373</v>
      </c>
      <c r="F212" s="17">
        <v>41821</v>
      </c>
      <c r="G212" s="25">
        <v>41373</v>
      </c>
      <c r="H212">
        <v>1</v>
      </c>
    </row>
    <row r="213" spans="1:8" x14ac:dyDescent="0.25">
      <c r="A213">
        <v>212</v>
      </c>
      <c r="B213">
        <v>1</v>
      </c>
      <c r="C213">
        <v>212</v>
      </c>
      <c r="D213">
        <v>15</v>
      </c>
      <c r="E213" s="17">
        <v>41373</v>
      </c>
      <c r="F213" s="17">
        <v>41699</v>
      </c>
      <c r="G213" s="25">
        <v>41373</v>
      </c>
      <c r="H213">
        <v>1</v>
      </c>
    </row>
    <row r="214" spans="1:8" x14ac:dyDescent="0.25">
      <c r="A214">
        <v>213</v>
      </c>
      <c r="B214">
        <v>1</v>
      </c>
      <c r="C214">
        <v>213</v>
      </c>
      <c r="D214">
        <v>0</v>
      </c>
      <c r="E214" s="17">
        <v>41373</v>
      </c>
      <c r="F214" s="17">
        <v>55134</v>
      </c>
      <c r="G214" s="25">
        <v>41373</v>
      </c>
      <c r="H214">
        <v>1</v>
      </c>
    </row>
    <row r="215" spans="1:8" x14ac:dyDescent="0.25">
      <c r="A215">
        <v>214</v>
      </c>
      <c r="B215">
        <v>1</v>
      </c>
      <c r="C215">
        <v>214</v>
      </c>
      <c r="D215">
        <v>0</v>
      </c>
      <c r="E215" s="17">
        <v>41373</v>
      </c>
      <c r="F215" s="17">
        <v>55134</v>
      </c>
      <c r="G215" s="25">
        <v>41373</v>
      </c>
      <c r="H215">
        <v>1</v>
      </c>
    </row>
    <row r="216" spans="1:8" x14ac:dyDescent="0.25">
      <c r="A216">
        <v>215</v>
      </c>
      <c r="B216">
        <v>1</v>
      </c>
      <c r="C216">
        <v>215</v>
      </c>
      <c r="D216">
        <v>0</v>
      </c>
      <c r="E216" s="17">
        <v>41373</v>
      </c>
      <c r="F216" s="17">
        <v>55134</v>
      </c>
      <c r="G216" s="25">
        <v>41373</v>
      </c>
      <c r="H216">
        <v>1</v>
      </c>
    </row>
    <row r="217" spans="1:8" x14ac:dyDescent="0.25">
      <c r="A217">
        <v>216</v>
      </c>
      <c r="B217">
        <v>1</v>
      </c>
      <c r="C217">
        <v>216</v>
      </c>
      <c r="D217">
        <v>10</v>
      </c>
      <c r="E217" s="17">
        <v>41373</v>
      </c>
      <c r="F217" s="17">
        <v>42095</v>
      </c>
      <c r="G217" s="25">
        <v>41373</v>
      </c>
      <c r="H217">
        <v>1</v>
      </c>
    </row>
    <row r="218" spans="1:8" x14ac:dyDescent="0.25">
      <c r="A218">
        <v>217</v>
      </c>
      <c r="B218">
        <v>1</v>
      </c>
      <c r="C218">
        <v>217</v>
      </c>
      <c r="D218">
        <v>433</v>
      </c>
      <c r="E218" s="17">
        <v>41373</v>
      </c>
      <c r="F218" s="17">
        <v>42309</v>
      </c>
      <c r="G218" s="25">
        <v>41373</v>
      </c>
      <c r="H218">
        <v>1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 s="17">
        <v>41373</v>
      </c>
      <c r="F219" s="17">
        <v>55134</v>
      </c>
      <c r="G219" s="25">
        <v>41373</v>
      </c>
      <c r="H219">
        <v>1</v>
      </c>
    </row>
    <row r="220" spans="1:8" x14ac:dyDescent="0.25">
      <c r="A220">
        <v>219</v>
      </c>
      <c r="B220">
        <v>1</v>
      </c>
      <c r="C220">
        <v>219</v>
      </c>
      <c r="D220">
        <v>32</v>
      </c>
      <c r="E220" s="17">
        <v>41373</v>
      </c>
      <c r="F220" s="17">
        <v>41883</v>
      </c>
      <c r="G220" s="25">
        <v>41373</v>
      </c>
      <c r="H220">
        <v>1</v>
      </c>
    </row>
    <row r="221" spans="1:8" x14ac:dyDescent="0.25">
      <c r="A221">
        <v>220</v>
      </c>
      <c r="B221">
        <v>1</v>
      </c>
      <c r="C221">
        <v>220</v>
      </c>
      <c r="D221">
        <v>19</v>
      </c>
      <c r="E221" s="17">
        <v>41373</v>
      </c>
      <c r="F221" s="17">
        <v>41730</v>
      </c>
      <c r="G221" s="25">
        <v>41373</v>
      </c>
      <c r="H221">
        <v>1</v>
      </c>
    </row>
    <row r="222" spans="1:8" x14ac:dyDescent="0.25">
      <c r="A222">
        <v>221</v>
      </c>
      <c r="B222">
        <v>1</v>
      </c>
      <c r="C222">
        <v>221</v>
      </c>
      <c r="D222">
        <v>31</v>
      </c>
      <c r="E222" s="17">
        <v>41373</v>
      </c>
      <c r="F222" s="17">
        <v>42064</v>
      </c>
      <c r="G222" s="25">
        <v>41373</v>
      </c>
      <c r="H222">
        <v>1</v>
      </c>
    </row>
    <row r="223" spans="1:8" x14ac:dyDescent="0.25">
      <c r="A223">
        <v>222</v>
      </c>
      <c r="B223">
        <v>1</v>
      </c>
      <c r="C223">
        <v>222</v>
      </c>
      <c r="D223">
        <v>7</v>
      </c>
      <c r="E223" s="17">
        <v>41373</v>
      </c>
      <c r="F223" s="17">
        <v>41579</v>
      </c>
      <c r="G223" s="25">
        <v>41373</v>
      </c>
      <c r="H223">
        <v>1</v>
      </c>
    </row>
    <row r="224" spans="1:8" x14ac:dyDescent="0.25">
      <c r="A224">
        <v>223</v>
      </c>
      <c r="B224">
        <v>1</v>
      </c>
      <c r="C224">
        <v>223</v>
      </c>
      <c r="D224">
        <v>0</v>
      </c>
      <c r="E224" s="17">
        <v>41373</v>
      </c>
      <c r="F224" s="17">
        <v>55134</v>
      </c>
      <c r="G224" s="25">
        <v>41373</v>
      </c>
      <c r="H224">
        <v>1</v>
      </c>
    </row>
    <row r="225" spans="1:8" x14ac:dyDescent="0.25">
      <c r="A225">
        <v>224</v>
      </c>
      <c r="B225">
        <v>1</v>
      </c>
      <c r="C225">
        <v>224</v>
      </c>
      <c r="D225">
        <v>0</v>
      </c>
      <c r="E225" s="17">
        <v>41373</v>
      </c>
      <c r="F225" s="17">
        <v>55134</v>
      </c>
      <c r="G225" s="25">
        <v>41373</v>
      </c>
      <c r="H225">
        <v>1</v>
      </c>
    </row>
    <row r="226" spans="1:8" x14ac:dyDescent="0.25">
      <c r="A226">
        <v>225</v>
      </c>
      <c r="B226">
        <v>1</v>
      </c>
      <c r="C226">
        <v>225</v>
      </c>
      <c r="D226">
        <v>0</v>
      </c>
      <c r="E226" s="17">
        <v>41373</v>
      </c>
      <c r="F226" s="17">
        <v>55134</v>
      </c>
      <c r="G226" s="25">
        <v>41373</v>
      </c>
      <c r="H226">
        <v>1</v>
      </c>
    </row>
    <row r="227" spans="1:8" x14ac:dyDescent="0.25">
      <c r="A227">
        <v>226</v>
      </c>
      <c r="B227">
        <v>1</v>
      </c>
      <c r="C227">
        <v>226</v>
      </c>
      <c r="D227">
        <v>9</v>
      </c>
      <c r="E227" s="17">
        <v>41373</v>
      </c>
      <c r="F227" s="17">
        <v>41487</v>
      </c>
      <c r="G227" s="25">
        <v>41373</v>
      </c>
      <c r="H227">
        <v>1</v>
      </c>
    </row>
    <row r="228" spans="1:8" x14ac:dyDescent="0.25">
      <c r="A228">
        <v>227</v>
      </c>
      <c r="B228">
        <v>1</v>
      </c>
      <c r="C228">
        <v>227</v>
      </c>
      <c r="D228">
        <v>0</v>
      </c>
      <c r="E228" s="17">
        <v>41373</v>
      </c>
      <c r="F228" s="17">
        <v>55134</v>
      </c>
      <c r="G228" s="25">
        <v>41373</v>
      </c>
      <c r="H228">
        <v>1</v>
      </c>
    </row>
    <row r="229" spans="1:8" x14ac:dyDescent="0.25">
      <c r="A229">
        <v>228</v>
      </c>
      <c r="B229">
        <v>1</v>
      </c>
      <c r="C229">
        <v>228</v>
      </c>
      <c r="D229">
        <v>19</v>
      </c>
      <c r="E229" s="17">
        <v>41373</v>
      </c>
      <c r="F229" s="17">
        <v>41791</v>
      </c>
      <c r="G229" s="25">
        <v>41373</v>
      </c>
      <c r="H229">
        <v>1</v>
      </c>
    </row>
    <row r="230" spans="1:8" x14ac:dyDescent="0.25">
      <c r="A230">
        <v>229</v>
      </c>
      <c r="B230">
        <v>1</v>
      </c>
      <c r="C230">
        <v>229</v>
      </c>
      <c r="D230">
        <v>15</v>
      </c>
      <c r="E230" s="17">
        <v>41373</v>
      </c>
      <c r="F230" s="17">
        <v>41852</v>
      </c>
      <c r="G230" s="25">
        <v>41373</v>
      </c>
      <c r="H230">
        <v>1</v>
      </c>
    </row>
    <row r="231" spans="1:8" x14ac:dyDescent="0.25">
      <c r="A231">
        <v>230</v>
      </c>
      <c r="B231">
        <v>1</v>
      </c>
      <c r="C231">
        <v>230</v>
      </c>
      <c r="D231">
        <v>40</v>
      </c>
      <c r="E231" s="17">
        <v>41373</v>
      </c>
      <c r="F231" s="17">
        <v>41609</v>
      </c>
      <c r="G231" s="25">
        <v>41373</v>
      </c>
      <c r="H231">
        <v>1</v>
      </c>
    </row>
    <row r="232" spans="1:8" x14ac:dyDescent="0.25">
      <c r="A232">
        <v>231</v>
      </c>
      <c r="B232">
        <v>1</v>
      </c>
      <c r="C232">
        <v>231</v>
      </c>
      <c r="D232">
        <v>0</v>
      </c>
      <c r="E232" s="17">
        <v>41373</v>
      </c>
      <c r="F232" s="17">
        <v>55134</v>
      </c>
      <c r="G232" s="25">
        <v>41373</v>
      </c>
      <c r="H232">
        <v>1</v>
      </c>
    </row>
    <row r="233" spans="1:8" x14ac:dyDescent="0.25">
      <c r="A233">
        <v>232</v>
      </c>
      <c r="B233">
        <v>1</v>
      </c>
      <c r="C233">
        <v>232</v>
      </c>
      <c r="D233">
        <v>0</v>
      </c>
      <c r="E233" s="17">
        <v>41373</v>
      </c>
      <c r="F233" s="17">
        <v>55134</v>
      </c>
      <c r="G233" s="25">
        <v>41373</v>
      </c>
      <c r="H233">
        <v>1</v>
      </c>
    </row>
    <row r="234" spans="1:8" x14ac:dyDescent="0.25">
      <c r="A234">
        <v>233</v>
      </c>
      <c r="B234">
        <v>1</v>
      </c>
      <c r="C234">
        <v>233</v>
      </c>
      <c r="D234">
        <v>0</v>
      </c>
      <c r="E234" s="17">
        <v>41373</v>
      </c>
      <c r="F234" s="17">
        <v>55134</v>
      </c>
      <c r="G234" s="25">
        <v>41373</v>
      </c>
      <c r="H234">
        <v>1</v>
      </c>
    </row>
    <row r="235" spans="1:8" x14ac:dyDescent="0.25">
      <c r="A235">
        <v>234</v>
      </c>
      <c r="B235">
        <v>1</v>
      </c>
      <c r="C235">
        <v>234</v>
      </c>
      <c r="D235">
        <v>8</v>
      </c>
      <c r="E235" s="17">
        <v>41373</v>
      </c>
      <c r="F235" s="17">
        <v>41852</v>
      </c>
      <c r="G235" s="25">
        <v>41373</v>
      </c>
      <c r="H235">
        <v>1</v>
      </c>
    </row>
    <row r="236" spans="1:8" x14ac:dyDescent="0.25">
      <c r="A236">
        <v>235</v>
      </c>
      <c r="B236">
        <v>1</v>
      </c>
      <c r="C236">
        <v>235</v>
      </c>
      <c r="D236">
        <v>10</v>
      </c>
      <c r="E236" s="17">
        <v>41373</v>
      </c>
      <c r="F236" s="17">
        <v>41615</v>
      </c>
      <c r="G236" s="25">
        <v>41373</v>
      </c>
      <c r="H236">
        <v>1</v>
      </c>
    </row>
    <row r="237" spans="1:8" x14ac:dyDescent="0.25">
      <c r="A237">
        <v>236</v>
      </c>
      <c r="B237">
        <v>1</v>
      </c>
      <c r="C237">
        <v>236</v>
      </c>
      <c r="D237">
        <v>0</v>
      </c>
      <c r="E237" s="17">
        <v>41373</v>
      </c>
      <c r="F237" s="17">
        <v>55134</v>
      </c>
      <c r="G237" s="25">
        <v>41373</v>
      </c>
      <c r="H237">
        <v>1</v>
      </c>
    </row>
    <row r="238" spans="1:8" x14ac:dyDescent="0.25">
      <c r="A238">
        <v>237</v>
      </c>
      <c r="B238">
        <v>1</v>
      </c>
      <c r="C238">
        <v>237</v>
      </c>
      <c r="D238">
        <v>12</v>
      </c>
      <c r="E238" s="17">
        <v>41373</v>
      </c>
      <c r="F238" s="17">
        <v>41883</v>
      </c>
      <c r="G238" s="25">
        <v>41373</v>
      </c>
      <c r="H238">
        <v>1</v>
      </c>
    </row>
    <row r="239" spans="1:8" x14ac:dyDescent="0.25">
      <c r="A239">
        <v>238</v>
      </c>
      <c r="B239">
        <v>1</v>
      </c>
      <c r="C239">
        <v>238</v>
      </c>
      <c r="D239">
        <v>0</v>
      </c>
      <c r="E239" s="17">
        <v>41373</v>
      </c>
      <c r="F239" s="17">
        <v>55134</v>
      </c>
      <c r="G239" s="25">
        <v>41373</v>
      </c>
      <c r="H239">
        <v>1</v>
      </c>
    </row>
    <row r="240" spans="1:8" x14ac:dyDescent="0.25">
      <c r="A240">
        <v>239</v>
      </c>
      <c r="B240">
        <v>1</v>
      </c>
      <c r="C240">
        <v>239</v>
      </c>
      <c r="D240">
        <v>12</v>
      </c>
      <c r="E240" s="17">
        <v>41373</v>
      </c>
      <c r="F240" s="17">
        <v>41426</v>
      </c>
      <c r="G240" s="25">
        <v>41373</v>
      </c>
      <c r="H240">
        <v>1</v>
      </c>
    </row>
    <row r="241" spans="1:8" x14ac:dyDescent="0.25">
      <c r="A241">
        <v>240</v>
      </c>
      <c r="B241">
        <v>1</v>
      </c>
      <c r="C241">
        <v>240</v>
      </c>
      <c r="D241">
        <v>21</v>
      </c>
      <c r="E241" s="17">
        <v>41373</v>
      </c>
      <c r="F241" s="17">
        <v>42005</v>
      </c>
      <c r="G241" s="25">
        <v>41373</v>
      </c>
      <c r="H241">
        <v>1</v>
      </c>
    </row>
    <row r="242" spans="1:8" x14ac:dyDescent="0.25">
      <c r="A242">
        <v>241</v>
      </c>
      <c r="B242">
        <v>1</v>
      </c>
      <c r="C242">
        <v>241</v>
      </c>
      <c r="D242">
        <v>8</v>
      </c>
      <c r="E242" s="17">
        <v>41373</v>
      </c>
      <c r="F242" s="17">
        <v>41913</v>
      </c>
      <c r="G242" s="25">
        <v>41373</v>
      </c>
      <c r="H242">
        <v>1</v>
      </c>
    </row>
    <row r="243" spans="1:8" x14ac:dyDescent="0.25">
      <c r="A243">
        <v>242</v>
      </c>
      <c r="B243">
        <v>1</v>
      </c>
      <c r="C243">
        <v>242</v>
      </c>
      <c r="D243">
        <v>0</v>
      </c>
      <c r="E243" s="17">
        <v>41373</v>
      </c>
      <c r="F243" s="17">
        <v>55134</v>
      </c>
      <c r="G243" s="25">
        <v>41373</v>
      </c>
      <c r="H243">
        <v>1</v>
      </c>
    </row>
    <row r="244" spans="1:8" x14ac:dyDescent="0.25">
      <c r="A244">
        <v>243</v>
      </c>
      <c r="B244">
        <v>1</v>
      </c>
      <c r="C244">
        <v>243</v>
      </c>
      <c r="D244">
        <v>0</v>
      </c>
      <c r="E244" s="17">
        <v>41373</v>
      </c>
      <c r="F244" s="17">
        <v>55134</v>
      </c>
      <c r="G244" s="25">
        <v>41373</v>
      </c>
      <c r="H244">
        <v>1</v>
      </c>
    </row>
    <row r="245" spans="1:8" x14ac:dyDescent="0.25">
      <c r="A245">
        <v>244</v>
      </c>
      <c r="B245">
        <v>1</v>
      </c>
      <c r="C245">
        <v>244</v>
      </c>
      <c r="D245">
        <v>0</v>
      </c>
      <c r="E245" s="17">
        <v>41373</v>
      </c>
      <c r="F245" s="17">
        <v>55134</v>
      </c>
      <c r="G245" s="25">
        <v>41373</v>
      </c>
      <c r="H245">
        <v>1</v>
      </c>
    </row>
    <row r="246" spans="1:8" x14ac:dyDescent="0.25">
      <c r="A246">
        <v>245</v>
      </c>
      <c r="B246">
        <v>1</v>
      </c>
      <c r="C246">
        <v>245</v>
      </c>
      <c r="D246">
        <v>0</v>
      </c>
      <c r="E246" s="17">
        <v>41373</v>
      </c>
      <c r="F246" s="17">
        <v>55134</v>
      </c>
      <c r="G246" s="25">
        <v>41373</v>
      </c>
      <c r="H246">
        <v>1</v>
      </c>
    </row>
    <row r="247" spans="1:8" x14ac:dyDescent="0.25">
      <c r="A247">
        <v>246</v>
      </c>
      <c r="B247">
        <v>1</v>
      </c>
      <c r="C247">
        <v>246</v>
      </c>
      <c r="D247">
        <v>19</v>
      </c>
      <c r="E247" s="17">
        <v>41373</v>
      </c>
      <c r="F247" s="17">
        <v>42522</v>
      </c>
      <c r="G247" s="25">
        <v>41373</v>
      </c>
      <c r="H247">
        <v>1</v>
      </c>
    </row>
    <row r="248" spans="1:8" x14ac:dyDescent="0.25">
      <c r="A248">
        <v>247</v>
      </c>
      <c r="B248">
        <v>1</v>
      </c>
      <c r="C248">
        <v>247</v>
      </c>
      <c r="D248">
        <v>15</v>
      </c>
      <c r="E248" s="17">
        <v>41373</v>
      </c>
      <c r="F248" s="17">
        <v>42826</v>
      </c>
      <c r="G248" s="25">
        <v>41373</v>
      </c>
      <c r="H248">
        <v>1</v>
      </c>
    </row>
    <row r="249" spans="1:8" x14ac:dyDescent="0.25">
      <c r="A249">
        <v>248</v>
      </c>
      <c r="B249">
        <v>1</v>
      </c>
      <c r="C249">
        <v>248</v>
      </c>
      <c r="D249">
        <v>12</v>
      </c>
      <c r="E249" s="17">
        <v>41373</v>
      </c>
      <c r="F249" s="17">
        <v>42767</v>
      </c>
      <c r="G249" s="25">
        <v>41373</v>
      </c>
      <c r="H249">
        <v>1</v>
      </c>
    </row>
    <row r="250" spans="1:8" x14ac:dyDescent="0.25">
      <c r="A250">
        <v>249</v>
      </c>
      <c r="B250">
        <v>1</v>
      </c>
      <c r="C250">
        <v>249</v>
      </c>
      <c r="D250">
        <v>0</v>
      </c>
      <c r="E250" s="17">
        <v>41373</v>
      </c>
      <c r="F250" s="17">
        <v>55134</v>
      </c>
      <c r="G250" s="25">
        <v>41373</v>
      </c>
      <c r="H250">
        <v>1</v>
      </c>
    </row>
    <row r="251" spans="1:8" x14ac:dyDescent="0.25">
      <c r="A251">
        <v>250</v>
      </c>
      <c r="B251">
        <v>1</v>
      </c>
      <c r="C251">
        <v>250</v>
      </c>
      <c r="D251">
        <v>8</v>
      </c>
      <c r="E251" s="17">
        <v>41373</v>
      </c>
      <c r="F251" s="17">
        <v>41395</v>
      </c>
      <c r="G251" s="25">
        <v>41373</v>
      </c>
      <c r="H251">
        <v>1</v>
      </c>
    </row>
    <row r="252" spans="1:8" x14ac:dyDescent="0.25">
      <c r="A252">
        <v>251</v>
      </c>
      <c r="B252">
        <v>1</v>
      </c>
      <c r="C252">
        <v>251</v>
      </c>
      <c r="D252">
        <v>115</v>
      </c>
      <c r="E252" s="17">
        <v>41373</v>
      </c>
      <c r="F252" s="17">
        <v>41640</v>
      </c>
      <c r="G252" s="25">
        <v>41373</v>
      </c>
      <c r="H252">
        <v>1</v>
      </c>
    </row>
    <row r="253" spans="1:8" x14ac:dyDescent="0.25">
      <c r="A253">
        <v>252</v>
      </c>
      <c r="B253">
        <v>1</v>
      </c>
      <c r="C253">
        <v>252</v>
      </c>
      <c r="D253">
        <v>155</v>
      </c>
      <c r="E253" s="17">
        <v>41373</v>
      </c>
      <c r="F253" s="17">
        <v>42186</v>
      </c>
      <c r="G253" s="25">
        <v>41373</v>
      </c>
      <c r="H253">
        <v>1</v>
      </c>
    </row>
    <row r="254" spans="1:8" x14ac:dyDescent="0.25">
      <c r="A254">
        <v>253</v>
      </c>
      <c r="B254">
        <v>1</v>
      </c>
      <c r="C254">
        <v>253</v>
      </c>
      <c r="D254">
        <v>128</v>
      </c>
      <c r="E254" s="17">
        <v>41373</v>
      </c>
      <c r="F254" s="17">
        <v>42186</v>
      </c>
      <c r="G254" s="25">
        <v>41373</v>
      </c>
      <c r="H254">
        <v>1</v>
      </c>
    </row>
    <row r="255" spans="1:8" x14ac:dyDescent="0.25">
      <c r="A255">
        <v>254</v>
      </c>
      <c r="B255">
        <v>1</v>
      </c>
      <c r="C255">
        <v>254</v>
      </c>
      <c r="D255">
        <v>67</v>
      </c>
      <c r="E255" s="17">
        <v>41373</v>
      </c>
      <c r="F255" s="17">
        <v>42095</v>
      </c>
      <c r="G255" s="25">
        <v>41373</v>
      </c>
      <c r="H255">
        <v>1</v>
      </c>
    </row>
    <row r="256" spans="1:8" x14ac:dyDescent="0.25">
      <c r="A256">
        <v>255</v>
      </c>
      <c r="B256">
        <v>1</v>
      </c>
      <c r="C256">
        <v>255</v>
      </c>
      <c r="D256">
        <v>24</v>
      </c>
      <c r="E256" s="17">
        <v>41373</v>
      </c>
      <c r="F256" s="17">
        <v>42217</v>
      </c>
      <c r="G256" s="25">
        <v>41373</v>
      </c>
      <c r="H256">
        <v>1</v>
      </c>
    </row>
    <row r="257" spans="1:8" x14ac:dyDescent="0.25">
      <c r="A257">
        <v>256</v>
      </c>
      <c r="B257">
        <v>1</v>
      </c>
      <c r="C257">
        <v>256</v>
      </c>
      <c r="D257">
        <v>0</v>
      </c>
      <c r="E257" s="17">
        <v>41373</v>
      </c>
      <c r="F257" s="17">
        <v>55134</v>
      </c>
      <c r="G257" s="25">
        <v>41373</v>
      </c>
      <c r="H257">
        <v>1</v>
      </c>
    </row>
    <row r="258" spans="1:8" x14ac:dyDescent="0.25">
      <c r="A258">
        <v>257</v>
      </c>
      <c r="B258">
        <v>1</v>
      </c>
      <c r="C258">
        <v>257</v>
      </c>
      <c r="D258">
        <v>0</v>
      </c>
      <c r="E258" s="17">
        <v>41373</v>
      </c>
      <c r="F258" s="17">
        <v>55134</v>
      </c>
      <c r="G258" s="25">
        <v>41373</v>
      </c>
      <c r="H258">
        <v>1</v>
      </c>
    </row>
    <row r="259" spans="1:8" x14ac:dyDescent="0.25">
      <c r="A259">
        <v>258</v>
      </c>
      <c r="B259">
        <v>1</v>
      </c>
      <c r="C259">
        <v>258</v>
      </c>
      <c r="D259">
        <v>0</v>
      </c>
      <c r="E259" s="17">
        <v>41373</v>
      </c>
      <c r="F259" s="17">
        <v>55134</v>
      </c>
      <c r="G259" s="25">
        <v>41373</v>
      </c>
      <c r="H259">
        <v>1</v>
      </c>
    </row>
    <row r="260" spans="1:8" x14ac:dyDescent="0.25">
      <c r="A260">
        <v>259</v>
      </c>
      <c r="B260">
        <v>1</v>
      </c>
      <c r="C260">
        <v>259</v>
      </c>
      <c r="D260">
        <v>22</v>
      </c>
      <c r="E260" s="17">
        <v>41373</v>
      </c>
      <c r="F260" s="17">
        <v>41548</v>
      </c>
      <c r="G260" s="25">
        <v>41373</v>
      </c>
      <c r="H260">
        <v>1</v>
      </c>
    </row>
    <row r="261" spans="1:8" x14ac:dyDescent="0.25">
      <c r="A261">
        <v>260</v>
      </c>
      <c r="B261">
        <v>1</v>
      </c>
      <c r="C261">
        <v>260</v>
      </c>
      <c r="D261">
        <v>43</v>
      </c>
      <c r="E261" s="17">
        <v>41373</v>
      </c>
      <c r="F261" s="17">
        <v>41518</v>
      </c>
      <c r="G261" s="25">
        <v>41373</v>
      </c>
      <c r="H261">
        <v>1</v>
      </c>
    </row>
    <row r="262" spans="1:8" x14ac:dyDescent="0.25">
      <c r="A262">
        <v>261</v>
      </c>
      <c r="B262">
        <v>1</v>
      </c>
      <c r="C262">
        <v>261</v>
      </c>
      <c r="D262">
        <v>4</v>
      </c>
      <c r="E262" s="17">
        <v>41373</v>
      </c>
      <c r="F262" s="17">
        <v>42005</v>
      </c>
      <c r="G262" s="25">
        <v>41373</v>
      </c>
      <c r="H262">
        <v>1</v>
      </c>
    </row>
    <row r="263" spans="1:8" x14ac:dyDescent="0.25">
      <c r="A263">
        <v>262</v>
      </c>
      <c r="B263">
        <v>1</v>
      </c>
      <c r="C263">
        <v>262</v>
      </c>
      <c r="D263">
        <v>0</v>
      </c>
      <c r="E263" s="17">
        <v>41373</v>
      </c>
      <c r="F263" s="17">
        <v>55134</v>
      </c>
      <c r="G263" s="25">
        <v>41373</v>
      </c>
      <c r="H263">
        <v>1</v>
      </c>
    </row>
    <row r="264" spans="1:8" x14ac:dyDescent="0.25">
      <c r="A264">
        <v>263</v>
      </c>
      <c r="B264">
        <v>1</v>
      </c>
      <c r="C264">
        <v>263</v>
      </c>
      <c r="D264">
        <v>0</v>
      </c>
      <c r="E264" s="17">
        <v>41373</v>
      </c>
      <c r="F264" s="17">
        <v>55134</v>
      </c>
      <c r="G264" s="25">
        <v>41373</v>
      </c>
      <c r="H264">
        <v>1</v>
      </c>
    </row>
    <row r="265" spans="1:8" x14ac:dyDescent="0.25">
      <c r="A265">
        <v>264</v>
      </c>
      <c r="B265">
        <v>1</v>
      </c>
      <c r="C265">
        <v>264</v>
      </c>
      <c r="D265">
        <v>0</v>
      </c>
      <c r="E265" s="17">
        <v>41373</v>
      </c>
      <c r="F265" s="17">
        <v>55134</v>
      </c>
      <c r="G265" s="25">
        <v>41373</v>
      </c>
      <c r="H265">
        <v>1</v>
      </c>
    </row>
    <row r="266" spans="1:8" x14ac:dyDescent="0.25">
      <c r="A266">
        <v>265</v>
      </c>
      <c r="B266">
        <v>1</v>
      </c>
      <c r="C266">
        <v>265</v>
      </c>
      <c r="D266">
        <v>0</v>
      </c>
      <c r="E266" s="17">
        <v>41373</v>
      </c>
      <c r="F266" s="17">
        <v>55134</v>
      </c>
      <c r="G266" s="25">
        <v>41373</v>
      </c>
      <c r="H266">
        <v>1</v>
      </c>
    </row>
    <row r="267" spans="1:8" x14ac:dyDescent="0.25">
      <c r="A267">
        <v>266</v>
      </c>
      <c r="B267">
        <v>1</v>
      </c>
      <c r="C267">
        <v>266</v>
      </c>
      <c r="D267">
        <v>0</v>
      </c>
      <c r="E267" s="17">
        <v>41373</v>
      </c>
      <c r="F267" s="17">
        <v>55134</v>
      </c>
      <c r="G267" s="25">
        <v>41373</v>
      </c>
      <c r="H267">
        <v>1</v>
      </c>
    </row>
    <row r="268" spans="1:8" x14ac:dyDescent="0.25">
      <c r="A268">
        <v>267</v>
      </c>
      <c r="B268">
        <v>1</v>
      </c>
      <c r="C268">
        <v>267</v>
      </c>
      <c r="D268">
        <v>18</v>
      </c>
      <c r="E268" s="17">
        <v>41373</v>
      </c>
      <c r="F268" s="17">
        <v>42767</v>
      </c>
      <c r="G268" s="25">
        <v>41373</v>
      </c>
      <c r="H268">
        <v>1</v>
      </c>
    </row>
    <row r="269" spans="1:8" x14ac:dyDescent="0.25">
      <c r="A269">
        <v>268</v>
      </c>
      <c r="B269">
        <v>1</v>
      </c>
      <c r="C269">
        <v>268</v>
      </c>
      <c r="D269">
        <v>0</v>
      </c>
      <c r="E269" s="17">
        <v>41373</v>
      </c>
      <c r="F269" s="17">
        <v>55134</v>
      </c>
      <c r="G269" s="25">
        <v>41373</v>
      </c>
      <c r="H269">
        <v>1</v>
      </c>
    </row>
    <row r="270" spans="1:8" x14ac:dyDescent="0.25">
      <c r="A270">
        <v>269</v>
      </c>
      <c r="B270">
        <v>1</v>
      </c>
      <c r="C270">
        <v>269</v>
      </c>
      <c r="D270">
        <v>12</v>
      </c>
      <c r="E270" s="17">
        <v>41373</v>
      </c>
      <c r="F270" s="17">
        <v>41365</v>
      </c>
      <c r="G270" s="25">
        <v>41373</v>
      </c>
      <c r="H270">
        <v>1</v>
      </c>
    </row>
    <row r="271" spans="1:8" x14ac:dyDescent="0.25">
      <c r="A271">
        <v>270</v>
      </c>
      <c r="B271">
        <v>1</v>
      </c>
      <c r="C271">
        <v>270</v>
      </c>
      <c r="D271">
        <v>0</v>
      </c>
      <c r="E271" s="17">
        <v>41373</v>
      </c>
      <c r="F271" s="17">
        <v>55134</v>
      </c>
      <c r="G271" s="25">
        <v>41373</v>
      </c>
      <c r="H271">
        <v>1</v>
      </c>
    </row>
    <row r="272" spans="1:8" x14ac:dyDescent="0.25">
      <c r="A272">
        <v>271</v>
      </c>
      <c r="B272">
        <v>1</v>
      </c>
      <c r="C272">
        <v>271</v>
      </c>
      <c r="D272">
        <v>0</v>
      </c>
      <c r="E272" s="17">
        <v>41373</v>
      </c>
      <c r="F272" s="17">
        <v>55134</v>
      </c>
      <c r="G272" s="25">
        <v>41373</v>
      </c>
      <c r="H272">
        <v>1</v>
      </c>
    </row>
    <row r="273" spans="1:8" x14ac:dyDescent="0.25">
      <c r="A273">
        <v>272</v>
      </c>
      <c r="B273">
        <v>1</v>
      </c>
      <c r="C273">
        <v>272</v>
      </c>
      <c r="D273">
        <v>0</v>
      </c>
      <c r="E273" s="17">
        <v>41373</v>
      </c>
      <c r="F273" s="17">
        <v>55134</v>
      </c>
      <c r="G273" s="25">
        <v>41373</v>
      </c>
      <c r="H273">
        <v>1</v>
      </c>
    </row>
    <row r="274" spans="1:8" x14ac:dyDescent="0.25">
      <c r="A274">
        <v>273</v>
      </c>
      <c r="B274">
        <v>1</v>
      </c>
      <c r="C274">
        <v>273</v>
      </c>
      <c r="D274">
        <v>12</v>
      </c>
      <c r="E274" s="17">
        <v>41373</v>
      </c>
      <c r="F274" s="17">
        <v>41821</v>
      </c>
      <c r="G274" s="25">
        <v>41373</v>
      </c>
      <c r="H274">
        <v>1</v>
      </c>
    </row>
    <row r="275" spans="1:8" x14ac:dyDescent="0.25">
      <c r="A275">
        <v>274</v>
      </c>
      <c r="B275">
        <v>1</v>
      </c>
      <c r="C275">
        <v>274</v>
      </c>
      <c r="D275">
        <v>6</v>
      </c>
      <c r="E275" s="17">
        <v>41373</v>
      </c>
      <c r="F275" s="17">
        <v>41487</v>
      </c>
      <c r="G275" s="25">
        <v>41373</v>
      </c>
      <c r="H275">
        <v>1</v>
      </c>
    </row>
    <row r="276" spans="1:8" x14ac:dyDescent="0.25">
      <c r="A276">
        <v>275</v>
      </c>
      <c r="B276">
        <v>1</v>
      </c>
      <c r="C276">
        <v>275</v>
      </c>
      <c r="D276">
        <v>22</v>
      </c>
      <c r="E276" s="17">
        <v>41373</v>
      </c>
      <c r="F276" s="17">
        <v>42217</v>
      </c>
      <c r="G276" s="25">
        <v>41373</v>
      </c>
      <c r="H276">
        <v>1</v>
      </c>
    </row>
    <row r="277" spans="1:8" x14ac:dyDescent="0.25">
      <c r="A277">
        <v>276</v>
      </c>
      <c r="B277">
        <v>1</v>
      </c>
      <c r="C277">
        <v>276</v>
      </c>
      <c r="D277">
        <v>118</v>
      </c>
      <c r="E277" s="17">
        <v>41373</v>
      </c>
      <c r="F277" s="17">
        <v>42095</v>
      </c>
      <c r="G277" s="25">
        <v>41373</v>
      </c>
      <c r="H277">
        <v>1</v>
      </c>
    </row>
    <row r="278" spans="1:8" x14ac:dyDescent="0.25">
      <c r="A278">
        <v>277</v>
      </c>
      <c r="B278">
        <v>1</v>
      </c>
      <c r="C278">
        <v>277</v>
      </c>
      <c r="D278">
        <v>64</v>
      </c>
      <c r="E278" s="17">
        <v>41373</v>
      </c>
      <c r="F278" s="17">
        <v>42370</v>
      </c>
      <c r="G278" s="25">
        <v>41373</v>
      </c>
      <c r="H278">
        <v>1</v>
      </c>
    </row>
    <row r="279" spans="1:8" x14ac:dyDescent="0.25">
      <c r="A279">
        <v>278</v>
      </c>
      <c r="B279">
        <v>1</v>
      </c>
      <c r="C279">
        <v>278</v>
      </c>
      <c r="D279">
        <v>0</v>
      </c>
      <c r="E279" s="17">
        <v>41373</v>
      </c>
      <c r="F279" s="17">
        <v>55134</v>
      </c>
      <c r="G279" s="25">
        <v>41373</v>
      </c>
      <c r="H279">
        <v>1</v>
      </c>
    </row>
    <row r="280" spans="1:8" x14ac:dyDescent="0.25">
      <c r="A280">
        <v>279</v>
      </c>
      <c r="B280">
        <v>1</v>
      </c>
      <c r="C280">
        <v>279</v>
      </c>
      <c r="D280">
        <v>0</v>
      </c>
      <c r="E280" s="17">
        <v>41373</v>
      </c>
      <c r="F280" s="17">
        <v>55134</v>
      </c>
      <c r="G280" s="25">
        <v>41373</v>
      </c>
      <c r="H280">
        <v>1</v>
      </c>
    </row>
    <row r="281" spans="1:8" x14ac:dyDescent="0.25">
      <c r="A281">
        <v>280</v>
      </c>
      <c r="B281">
        <v>1</v>
      </c>
      <c r="C281">
        <v>280</v>
      </c>
      <c r="D281">
        <v>0</v>
      </c>
      <c r="E281" s="17">
        <v>41373</v>
      </c>
      <c r="F281" s="17">
        <v>55134</v>
      </c>
      <c r="G281" s="25">
        <v>41373</v>
      </c>
      <c r="H281">
        <v>1</v>
      </c>
    </row>
    <row r="282" spans="1:8" x14ac:dyDescent="0.25">
      <c r="A282">
        <v>281</v>
      </c>
      <c r="B282">
        <v>1</v>
      </c>
      <c r="C282">
        <v>281</v>
      </c>
      <c r="D282">
        <v>0</v>
      </c>
      <c r="E282" s="17">
        <v>41373</v>
      </c>
      <c r="F282" s="17">
        <v>55134</v>
      </c>
      <c r="G282" s="25">
        <v>41373</v>
      </c>
      <c r="H282">
        <v>1</v>
      </c>
    </row>
    <row r="283" spans="1:8" x14ac:dyDescent="0.25">
      <c r="A283">
        <v>282</v>
      </c>
      <c r="B283">
        <v>1</v>
      </c>
      <c r="C283">
        <v>282</v>
      </c>
      <c r="D283">
        <v>0</v>
      </c>
      <c r="E283" s="17">
        <v>41373</v>
      </c>
      <c r="F283" s="17">
        <v>55134</v>
      </c>
      <c r="G283" s="25">
        <v>41373</v>
      </c>
      <c r="H283">
        <v>1</v>
      </c>
    </row>
    <row r="284" spans="1:8" x14ac:dyDescent="0.25">
      <c r="A284">
        <v>283</v>
      </c>
      <c r="B284">
        <v>1</v>
      </c>
      <c r="C284">
        <v>283</v>
      </c>
      <c r="D284">
        <v>11</v>
      </c>
      <c r="E284" s="17">
        <v>41373</v>
      </c>
      <c r="F284" s="17">
        <v>42125</v>
      </c>
      <c r="G284" s="25">
        <v>41373</v>
      </c>
      <c r="H284">
        <v>1</v>
      </c>
    </row>
    <row r="285" spans="1:8" x14ac:dyDescent="0.25">
      <c r="A285">
        <v>284</v>
      </c>
      <c r="B285">
        <v>1</v>
      </c>
      <c r="C285">
        <v>284</v>
      </c>
      <c r="D285">
        <v>10</v>
      </c>
      <c r="E285" s="17">
        <v>41373</v>
      </c>
      <c r="F285" s="17">
        <v>41640</v>
      </c>
      <c r="G285" s="25">
        <v>41373</v>
      </c>
      <c r="H285">
        <v>1</v>
      </c>
    </row>
    <row r="286" spans="1:8" x14ac:dyDescent="0.25">
      <c r="A286">
        <v>285</v>
      </c>
      <c r="B286">
        <v>1</v>
      </c>
      <c r="C286">
        <v>285</v>
      </c>
      <c r="D286">
        <v>45</v>
      </c>
      <c r="E286" s="17">
        <v>41373</v>
      </c>
      <c r="F286" s="17">
        <v>41760</v>
      </c>
      <c r="G286" s="25">
        <v>41373</v>
      </c>
      <c r="H286">
        <v>1</v>
      </c>
    </row>
    <row r="287" spans="1:8" x14ac:dyDescent="0.25">
      <c r="A287">
        <v>286</v>
      </c>
      <c r="B287">
        <v>1</v>
      </c>
      <c r="C287">
        <v>286</v>
      </c>
      <c r="D287">
        <v>0</v>
      </c>
      <c r="E287" s="17">
        <v>41373</v>
      </c>
      <c r="F287" s="17">
        <v>55134</v>
      </c>
      <c r="G287" s="25">
        <v>41373</v>
      </c>
      <c r="H287">
        <v>1</v>
      </c>
    </row>
    <row r="288" spans="1:8" x14ac:dyDescent="0.25">
      <c r="A288">
        <v>287</v>
      </c>
      <c r="B288">
        <v>1</v>
      </c>
      <c r="C288">
        <v>287</v>
      </c>
      <c r="D288">
        <v>130</v>
      </c>
      <c r="E288" s="17">
        <v>41373</v>
      </c>
      <c r="F288" s="17">
        <v>41609</v>
      </c>
      <c r="G288" s="25">
        <v>41373</v>
      </c>
      <c r="H288">
        <v>1</v>
      </c>
    </row>
    <row r="289" spans="1:8" x14ac:dyDescent="0.25">
      <c r="A289">
        <v>288</v>
      </c>
      <c r="B289">
        <v>1</v>
      </c>
      <c r="C289">
        <v>288</v>
      </c>
      <c r="D289">
        <v>143</v>
      </c>
      <c r="E289" s="17">
        <v>41373</v>
      </c>
      <c r="F289" s="17">
        <v>42186</v>
      </c>
      <c r="G289" s="25">
        <v>41373</v>
      </c>
      <c r="H289">
        <v>1</v>
      </c>
    </row>
    <row r="290" spans="1:8" x14ac:dyDescent="0.25">
      <c r="A290">
        <v>289</v>
      </c>
      <c r="B290">
        <v>1</v>
      </c>
      <c r="C290">
        <v>289</v>
      </c>
      <c r="D290">
        <v>0</v>
      </c>
      <c r="E290" s="17">
        <v>41373</v>
      </c>
      <c r="F290" s="17">
        <v>55134</v>
      </c>
      <c r="G290" s="25">
        <v>41373</v>
      </c>
      <c r="H290">
        <v>1</v>
      </c>
    </row>
    <row r="291" spans="1:8" x14ac:dyDescent="0.25">
      <c r="A291">
        <v>290</v>
      </c>
      <c r="B291">
        <v>1</v>
      </c>
      <c r="C291">
        <v>290</v>
      </c>
      <c r="D291">
        <v>0</v>
      </c>
      <c r="E291" s="17">
        <v>41373</v>
      </c>
      <c r="F291" s="17">
        <v>55134</v>
      </c>
      <c r="G291" s="25">
        <v>41373</v>
      </c>
      <c r="H291">
        <v>1</v>
      </c>
    </row>
    <row r="292" spans="1:8" x14ac:dyDescent="0.25">
      <c r="A292">
        <v>291</v>
      </c>
      <c r="B292">
        <v>1</v>
      </c>
      <c r="C292">
        <v>291</v>
      </c>
      <c r="D292">
        <v>0</v>
      </c>
      <c r="E292" s="17">
        <v>41373</v>
      </c>
      <c r="F292" s="17">
        <v>55134</v>
      </c>
      <c r="G292" s="25">
        <v>41373</v>
      </c>
      <c r="H292">
        <v>1</v>
      </c>
    </row>
    <row r="293" spans="1:8" x14ac:dyDescent="0.25">
      <c r="A293">
        <v>292</v>
      </c>
      <c r="B293">
        <v>1</v>
      </c>
      <c r="C293">
        <v>292</v>
      </c>
      <c r="D293">
        <v>0</v>
      </c>
      <c r="E293" s="17">
        <v>41373</v>
      </c>
      <c r="F293" s="17">
        <v>55134</v>
      </c>
      <c r="G293" s="25">
        <v>41373</v>
      </c>
      <c r="H293">
        <v>1</v>
      </c>
    </row>
    <row r="294" spans="1:8" x14ac:dyDescent="0.25">
      <c r="A294">
        <v>293</v>
      </c>
      <c r="B294">
        <v>1</v>
      </c>
      <c r="C294">
        <v>293</v>
      </c>
      <c r="D294">
        <v>0</v>
      </c>
      <c r="E294" s="17">
        <v>41373</v>
      </c>
      <c r="F294" s="17">
        <v>55134</v>
      </c>
      <c r="G294" s="25">
        <v>41373</v>
      </c>
      <c r="H294">
        <v>1</v>
      </c>
    </row>
    <row r="295" spans="1:8" x14ac:dyDescent="0.25">
      <c r="A295">
        <v>294</v>
      </c>
      <c r="B295">
        <v>1</v>
      </c>
      <c r="C295">
        <v>294</v>
      </c>
      <c r="D295">
        <v>140</v>
      </c>
      <c r="E295" s="17">
        <v>41373</v>
      </c>
      <c r="F295" s="17">
        <v>41852</v>
      </c>
      <c r="G295" s="25">
        <v>41373</v>
      </c>
      <c r="H295">
        <v>1</v>
      </c>
    </row>
    <row r="296" spans="1:8" x14ac:dyDescent="0.25">
      <c r="A296">
        <v>295</v>
      </c>
      <c r="B296">
        <v>1</v>
      </c>
      <c r="C296">
        <v>295</v>
      </c>
      <c r="D296">
        <v>44</v>
      </c>
      <c r="E296" s="17">
        <v>41373</v>
      </c>
      <c r="F296" s="17">
        <v>41365</v>
      </c>
      <c r="G296" s="25">
        <v>41373</v>
      </c>
      <c r="H296">
        <v>1</v>
      </c>
    </row>
    <row r="297" spans="1:8" x14ac:dyDescent="0.25">
      <c r="A297">
        <v>296</v>
      </c>
      <c r="B297">
        <v>1</v>
      </c>
      <c r="C297">
        <v>296</v>
      </c>
      <c r="D297">
        <v>74</v>
      </c>
      <c r="E297" s="17">
        <v>41373</v>
      </c>
      <c r="F297" s="17">
        <v>41852</v>
      </c>
      <c r="G297" s="25">
        <v>41373</v>
      </c>
      <c r="H297">
        <v>1</v>
      </c>
    </row>
    <row r="298" spans="1:8" x14ac:dyDescent="0.25">
      <c r="A298">
        <v>297</v>
      </c>
      <c r="B298">
        <v>1</v>
      </c>
      <c r="C298">
        <v>297</v>
      </c>
      <c r="D298">
        <v>26</v>
      </c>
      <c r="E298" s="17">
        <v>41373</v>
      </c>
      <c r="F298" s="17">
        <v>42156</v>
      </c>
      <c r="G298" s="25">
        <v>41373</v>
      </c>
      <c r="H298">
        <v>1</v>
      </c>
    </row>
    <row r="299" spans="1:8" x14ac:dyDescent="0.25">
      <c r="A299">
        <v>298</v>
      </c>
      <c r="B299">
        <v>1</v>
      </c>
      <c r="C299">
        <v>298</v>
      </c>
      <c r="D299">
        <v>0</v>
      </c>
      <c r="E299" s="17">
        <v>41373</v>
      </c>
      <c r="F299" s="17">
        <v>55134</v>
      </c>
      <c r="G299" s="25">
        <v>41373</v>
      </c>
      <c r="H299">
        <v>1</v>
      </c>
    </row>
    <row r="300" spans="1:8" x14ac:dyDescent="0.25">
      <c r="A300">
        <v>299</v>
      </c>
      <c r="B300">
        <v>1</v>
      </c>
      <c r="C300">
        <v>299</v>
      </c>
      <c r="D300">
        <v>100</v>
      </c>
      <c r="E300" s="17">
        <v>41373</v>
      </c>
      <c r="F300" s="17">
        <v>41852</v>
      </c>
      <c r="G300" s="25">
        <v>41373</v>
      </c>
      <c r="H300">
        <v>1</v>
      </c>
    </row>
    <row r="301" spans="1:8" x14ac:dyDescent="0.25">
      <c r="A301">
        <v>300</v>
      </c>
      <c r="B301">
        <v>1</v>
      </c>
      <c r="C301">
        <v>300</v>
      </c>
      <c r="D301">
        <v>0</v>
      </c>
      <c r="E301" s="17">
        <v>41373</v>
      </c>
      <c r="F301" s="17">
        <v>55134</v>
      </c>
      <c r="G301" s="25">
        <v>41373</v>
      </c>
      <c r="H301">
        <v>1</v>
      </c>
    </row>
    <row r="302" spans="1:8" x14ac:dyDescent="0.25">
      <c r="A302">
        <v>301</v>
      </c>
      <c r="B302">
        <v>1</v>
      </c>
      <c r="C302">
        <v>301</v>
      </c>
      <c r="D302">
        <v>59</v>
      </c>
      <c r="E302" s="17">
        <v>41373</v>
      </c>
      <c r="F302" s="17">
        <v>42156</v>
      </c>
      <c r="G302" s="25">
        <v>41373</v>
      </c>
      <c r="H302">
        <v>1</v>
      </c>
    </row>
    <row r="303" spans="1:8" x14ac:dyDescent="0.25">
      <c r="A303">
        <v>302</v>
      </c>
      <c r="B303">
        <v>1</v>
      </c>
      <c r="C303">
        <v>302</v>
      </c>
      <c r="D303">
        <v>11</v>
      </c>
      <c r="E303" s="17">
        <v>41373</v>
      </c>
      <c r="F303" s="17">
        <v>41579</v>
      </c>
      <c r="G303" s="25">
        <v>41373</v>
      </c>
      <c r="H303">
        <v>1</v>
      </c>
    </row>
    <row r="304" spans="1:8" x14ac:dyDescent="0.25">
      <c r="A304">
        <v>303</v>
      </c>
      <c r="B304">
        <v>1</v>
      </c>
      <c r="C304">
        <v>303</v>
      </c>
      <c r="D304">
        <v>35</v>
      </c>
      <c r="E304" s="17">
        <v>41373</v>
      </c>
      <c r="F304" s="17">
        <v>41365</v>
      </c>
      <c r="G304" s="25">
        <v>41373</v>
      </c>
      <c r="H304">
        <v>1</v>
      </c>
    </row>
    <row r="305" spans="1:8" x14ac:dyDescent="0.25">
      <c r="A305">
        <v>304</v>
      </c>
      <c r="B305">
        <v>1</v>
      </c>
      <c r="C305">
        <v>304</v>
      </c>
      <c r="D305">
        <v>20</v>
      </c>
      <c r="E305" s="17">
        <v>41373</v>
      </c>
      <c r="F305" s="17">
        <v>41548</v>
      </c>
      <c r="G305" s="25">
        <v>41373</v>
      </c>
      <c r="H305">
        <v>1</v>
      </c>
    </row>
    <row r="306" spans="1:8" x14ac:dyDescent="0.25">
      <c r="A306">
        <v>305</v>
      </c>
      <c r="B306">
        <v>1</v>
      </c>
      <c r="C306">
        <v>305</v>
      </c>
      <c r="D306">
        <v>17</v>
      </c>
      <c r="E306" s="17">
        <v>41373</v>
      </c>
      <c r="F306" s="17">
        <v>41334</v>
      </c>
      <c r="G306" s="25">
        <v>41373</v>
      </c>
      <c r="H306">
        <v>1</v>
      </c>
    </row>
    <row r="307" spans="1:8" x14ac:dyDescent="0.25">
      <c r="A307">
        <v>306</v>
      </c>
      <c r="B307">
        <v>1</v>
      </c>
      <c r="C307">
        <v>306</v>
      </c>
      <c r="D307">
        <v>33</v>
      </c>
      <c r="E307" s="17">
        <v>41373</v>
      </c>
      <c r="F307" s="17">
        <v>41306</v>
      </c>
      <c r="G307" s="25">
        <v>41373</v>
      </c>
      <c r="H307">
        <v>1</v>
      </c>
    </row>
    <row r="308" spans="1:8" x14ac:dyDescent="0.25">
      <c r="A308">
        <v>307</v>
      </c>
      <c r="B308">
        <v>1</v>
      </c>
      <c r="C308">
        <v>307</v>
      </c>
      <c r="D308">
        <v>78</v>
      </c>
      <c r="E308" s="17">
        <v>41373</v>
      </c>
      <c r="F308" s="17">
        <v>42095</v>
      </c>
      <c r="G308" s="25">
        <v>41373</v>
      </c>
      <c r="H308">
        <v>1</v>
      </c>
    </row>
    <row r="309" spans="1:8" x14ac:dyDescent="0.25">
      <c r="A309">
        <v>308</v>
      </c>
      <c r="B309">
        <v>1</v>
      </c>
      <c r="C309">
        <v>308</v>
      </c>
      <c r="D309">
        <v>0</v>
      </c>
      <c r="E309" s="17">
        <v>41373</v>
      </c>
      <c r="F309" s="17">
        <v>55134</v>
      </c>
      <c r="G309" s="25">
        <v>41373</v>
      </c>
      <c r="H309">
        <v>1</v>
      </c>
    </row>
    <row r="310" spans="1:8" x14ac:dyDescent="0.25">
      <c r="A310">
        <v>309</v>
      </c>
      <c r="B310">
        <v>1</v>
      </c>
      <c r="C310">
        <v>309</v>
      </c>
      <c r="D310">
        <v>13</v>
      </c>
      <c r="E310" s="17">
        <v>41373</v>
      </c>
      <c r="F310" s="17">
        <v>42005</v>
      </c>
      <c r="G310" s="25">
        <v>41373</v>
      </c>
      <c r="H310">
        <v>1</v>
      </c>
    </row>
    <row r="311" spans="1:8" x14ac:dyDescent="0.25">
      <c r="A311">
        <v>310</v>
      </c>
      <c r="B311">
        <v>1</v>
      </c>
      <c r="C311">
        <v>310</v>
      </c>
      <c r="D311">
        <v>24</v>
      </c>
      <c r="E311" s="17">
        <v>41373</v>
      </c>
      <c r="F311" s="17">
        <v>42217</v>
      </c>
      <c r="G311" s="25">
        <v>41373</v>
      </c>
      <c r="H311">
        <v>1</v>
      </c>
    </row>
    <row r="312" spans="1:8" x14ac:dyDescent="0.25">
      <c r="A312">
        <v>311</v>
      </c>
      <c r="B312">
        <v>1</v>
      </c>
      <c r="C312">
        <v>311</v>
      </c>
      <c r="D312">
        <v>31</v>
      </c>
      <c r="E312" s="17">
        <v>41373</v>
      </c>
      <c r="F312" s="17">
        <v>42278</v>
      </c>
      <c r="G312" s="25">
        <v>41373</v>
      </c>
      <c r="H312">
        <v>1</v>
      </c>
    </row>
    <row r="313" spans="1:8" x14ac:dyDescent="0.25">
      <c r="A313">
        <v>312</v>
      </c>
      <c r="B313">
        <v>1</v>
      </c>
      <c r="C313">
        <v>312</v>
      </c>
      <c r="D313">
        <v>0</v>
      </c>
      <c r="E313" s="17">
        <v>41373</v>
      </c>
      <c r="F313" s="17">
        <v>55134</v>
      </c>
      <c r="G313" s="25">
        <v>41373</v>
      </c>
      <c r="H313">
        <v>1</v>
      </c>
    </row>
    <row r="314" spans="1:8" x14ac:dyDescent="0.25">
      <c r="A314">
        <v>313</v>
      </c>
      <c r="B314">
        <v>1</v>
      </c>
      <c r="C314">
        <v>313</v>
      </c>
      <c r="D314">
        <v>0</v>
      </c>
      <c r="E314" s="17">
        <v>41373</v>
      </c>
      <c r="F314" s="17">
        <v>55134</v>
      </c>
      <c r="G314" s="25">
        <v>41373</v>
      </c>
      <c r="H314">
        <v>1</v>
      </c>
    </row>
    <row r="315" spans="1:8" x14ac:dyDescent="0.25">
      <c r="A315">
        <v>314</v>
      </c>
      <c r="B315">
        <v>1</v>
      </c>
      <c r="C315">
        <v>314</v>
      </c>
      <c r="D315">
        <v>28</v>
      </c>
      <c r="E315" s="17">
        <v>41373</v>
      </c>
      <c r="F315" s="17">
        <v>41791</v>
      </c>
      <c r="G315" s="25">
        <v>41373</v>
      </c>
      <c r="H315">
        <v>1</v>
      </c>
    </row>
    <row r="316" spans="1:8" x14ac:dyDescent="0.25">
      <c r="A316">
        <v>315</v>
      </c>
      <c r="B316">
        <v>1</v>
      </c>
      <c r="C316">
        <v>315</v>
      </c>
      <c r="D316">
        <v>20</v>
      </c>
      <c r="E316" s="17">
        <v>41373</v>
      </c>
      <c r="F316" s="17">
        <v>41944</v>
      </c>
      <c r="G316" s="25">
        <v>41373</v>
      </c>
      <c r="H316">
        <v>1</v>
      </c>
    </row>
    <row r="317" spans="1:8" x14ac:dyDescent="0.25">
      <c r="A317">
        <v>316</v>
      </c>
      <c r="B317">
        <v>1</v>
      </c>
      <c r="C317">
        <v>316</v>
      </c>
      <c r="D317">
        <v>2</v>
      </c>
      <c r="E317" s="17">
        <v>41373</v>
      </c>
      <c r="F317" s="17">
        <v>41821</v>
      </c>
      <c r="G317" s="25">
        <v>41373</v>
      </c>
      <c r="H317">
        <v>1</v>
      </c>
    </row>
    <row r="318" spans="1:8" x14ac:dyDescent="0.25">
      <c r="A318">
        <v>317</v>
      </c>
      <c r="B318">
        <v>1</v>
      </c>
      <c r="C318">
        <v>317</v>
      </c>
      <c r="D318">
        <v>3</v>
      </c>
      <c r="E318" s="17">
        <v>41373</v>
      </c>
      <c r="F318" s="17">
        <v>42430</v>
      </c>
      <c r="G318" s="25">
        <v>41373</v>
      </c>
      <c r="H318">
        <v>1</v>
      </c>
    </row>
    <row r="319" spans="1:8" x14ac:dyDescent="0.25">
      <c r="A319">
        <v>318</v>
      </c>
      <c r="B319">
        <v>1</v>
      </c>
      <c r="C319">
        <v>318</v>
      </c>
      <c r="D319">
        <v>41</v>
      </c>
      <c r="E319" s="17">
        <v>41373</v>
      </c>
      <c r="F319" s="17">
        <v>42370</v>
      </c>
      <c r="G319" s="25">
        <v>41373</v>
      </c>
      <c r="H319">
        <v>1</v>
      </c>
    </row>
    <row r="320" spans="1:8" x14ac:dyDescent="0.25">
      <c r="A320">
        <v>319</v>
      </c>
      <c r="B320">
        <v>1</v>
      </c>
      <c r="C320">
        <v>319</v>
      </c>
      <c r="D320">
        <v>2</v>
      </c>
      <c r="E320" s="17">
        <v>41373</v>
      </c>
      <c r="F320" s="17">
        <v>41275</v>
      </c>
      <c r="G320" s="25">
        <v>41373</v>
      </c>
      <c r="H320">
        <v>1</v>
      </c>
    </row>
    <row r="321" spans="1:8" x14ac:dyDescent="0.25">
      <c r="A321">
        <v>320</v>
      </c>
      <c r="B321">
        <v>1</v>
      </c>
      <c r="C321">
        <v>320</v>
      </c>
      <c r="D321">
        <v>0</v>
      </c>
      <c r="E321" s="17">
        <v>41373</v>
      </c>
      <c r="F321" s="17">
        <v>55134</v>
      </c>
      <c r="G321" s="25">
        <v>41373</v>
      </c>
      <c r="H321">
        <v>1</v>
      </c>
    </row>
    <row r="322" spans="1:8" x14ac:dyDescent="0.25">
      <c r="A322">
        <v>321</v>
      </c>
      <c r="B322">
        <v>1</v>
      </c>
      <c r="C322">
        <v>321</v>
      </c>
      <c r="D322">
        <v>20</v>
      </c>
      <c r="E322" s="17">
        <v>41373</v>
      </c>
      <c r="F322" s="17">
        <v>41609</v>
      </c>
      <c r="G322" s="25">
        <v>41373</v>
      </c>
      <c r="H322">
        <v>1</v>
      </c>
    </row>
    <row r="323" spans="1:8" x14ac:dyDescent="0.25">
      <c r="A323">
        <v>322</v>
      </c>
      <c r="B323">
        <v>1</v>
      </c>
      <c r="C323">
        <v>322</v>
      </c>
      <c r="D323">
        <v>13</v>
      </c>
      <c r="E323" s="17">
        <v>41373</v>
      </c>
      <c r="F323" s="17">
        <v>42401</v>
      </c>
      <c r="G323" s="25">
        <v>41373</v>
      </c>
      <c r="H323">
        <v>1</v>
      </c>
    </row>
    <row r="324" spans="1:8" x14ac:dyDescent="0.25">
      <c r="A324">
        <v>323</v>
      </c>
      <c r="B324">
        <v>1</v>
      </c>
      <c r="C324">
        <v>323</v>
      </c>
      <c r="D324">
        <v>24</v>
      </c>
      <c r="E324" s="17">
        <v>41373</v>
      </c>
      <c r="F324" s="17">
        <v>41944</v>
      </c>
      <c r="G324" s="25">
        <v>41373</v>
      </c>
      <c r="H324">
        <v>1</v>
      </c>
    </row>
    <row r="325" spans="1:8" x14ac:dyDescent="0.25">
      <c r="A325">
        <v>324</v>
      </c>
      <c r="B325">
        <v>1</v>
      </c>
      <c r="C325">
        <v>324</v>
      </c>
      <c r="D325">
        <v>0</v>
      </c>
      <c r="E325" s="17">
        <v>41373</v>
      </c>
      <c r="F325" s="17">
        <v>55134</v>
      </c>
      <c r="G325" s="25">
        <v>41373</v>
      </c>
      <c r="H325">
        <v>1</v>
      </c>
    </row>
    <row r="326" spans="1:8" x14ac:dyDescent="0.25">
      <c r="A326">
        <v>325</v>
      </c>
      <c r="B326">
        <v>1</v>
      </c>
      <c r="C326">
        <v>325</v>
      </c>
      <c r="D326">
        <v>18</v>
      </c>
      <c r="E326" s="17">
        <v>41373</v>
      </c>
      <c r="F326" s="17">
        <v>41883</v>
      </c>
      <c r="G326" s="25">
        <v>41373</v>
      </c>
      <c r="H326">
        <v>1</v>
      </c>
    </row>
    <row r="327" spans="1:8" x14ac:dyDescent="0.25">
      <c r="A327">
        <v>326</v>
      </c>
      <c r="B327">
        <v>1</v>
      </c>
      <c r="C327">
        <v>326</v>
      </c>
      <c r="D327">
        <v>30</v>
      </c>
      <c r="E327" s="17">
        <v>41373</v>
      </c>
      <c r="F327" s="17">
        <v>41334</v>
      </c>
      <c r="G327" s="25">
        <v>41373</v>
      </c>
      <c r="H327">
        <v>1</v>
      </c>
    </row>
    <row r="328" spans="1:8" x14ac:dyDescent="0.25">
      <c r="A328">
        <v>327</v>
      </c>
      <c r="B328">
        <v>1</v>
      </c>
      <c r="C328">
        <v>327</v>
      </c>
      <c r="D328">
        <v>25</v>
      </c>
      <c r="E328" s="17">
        <v>41373</v>
      </c>
      <c r="F328" s="17">
        <v>41821</v>
      </c>
      <c r="G328" s="25">
        <v>41373</v>
      </c>
      <c r="H328">
        <v>1</v>
      </c>
    </row>
    <row r="329" spans="1:8" x14ac:dyDescent="0.25">
      <c r="A329">
        <v>328</v>
      </c>
      <c r="B329">
        <v>1</v>
      </c>
      <c r="C329">
        <v>328</v>
      </c>
      <c r="D329">
        <v>28</v>
      </c>
      <c r="E329" s="17">
        <v>41373</v>
      </c>
      <c r="F329" s="17">
        <v>41821</v>
      </c>
      <c r="G329" s="25">
        <v>41373</v>
      </c>
      <c r="H329">
        <v>1</v>
      </c>
    </row>
    <row r="330" spans="1:8" x14ac:dyDescent="0.25">
      <c r="A330">
        <v>329</v>
      </c>
      <c r="B330">
        <v>1</v>
      </c>
      <c r="C330">
        <v>329</v>
      </c>
      <c r="D330">
        <v>4</v>
      </c>
      <c r="E330" s="17">
        <v>41373</v>
      </c>
      <c r="F330" s="17">
        <v>41518</v>
      </c>
      <c r="G330" s="25">
        <v>41373</v>
      </c>
      <c r="H330">
        <v>1</v>
      </c>
    </row>
    <row r="331" spans="1:8" x14ac:dyDescent="0.25">
      <c r="A331">
        <v>330</v>
      </c>
      <c r="B331">
        <v>1</v>
      </c>
      <c r="C331">
        <v>330</v>
      </c>
      <c r="D331">
        <v>0</v>
      </c>
      <c r="E331" s="17">
        <v>41373</v>
      </c>
      <c r="F331" s="17">
        <v>55134</v>
      </c>
      <c r="G331" s="25">
        <v>41373</v>
      </c>
      <c r="H331">
        <v>1</v>
      </c>
    </row>
    <row r="332" spans="1:8" x14ac:dyDescent="0.25">
      <c r="A332">
        <v>331</v>
      </c>
      <c r="B332">
        <v>1</v>
      </c>
      <c r="C332">
        <v>331</v>
      </c>
      <c r="D332">
        <v>0</v>
      </c>
      <c r="E332" s="17">
        <v>41373</v>
      </c>
      <c r="F332" s="17">
        <v>55134</v>
      </c>
      <c r="G332" s="25">
        <v>41373</v>
      </c>
      <c r="H332">
        <v>1</v>
      </c>
    </row>
    <row r="333" spans="1:8" x14ac:dyDescent="0.25">
      <c r="A333">
        <v>332</v>
      </c>
      <c r="B333">
        <v>1</v>
      </c>
      <c r="C333">
        <v>332</v>
      </c>
      <c r="D333">
        <v>48</v>
      </c>
      <c r="E333" s="17">
        <v>41373</v>
      </c>
      <c r="F333" s="17">
        <v>41579</v>
      </c>
      <c r="G333" s="25">
        <v>41373</v>
      </c>
      <c r="H333">
        <v>1</v>
      </c>
    </row>
    <row r="334" spans="1:8" x14ac:dyDescent="0.25">
      <c r="A334">
        <v>333</v>
      </c>
      <c r="B334">
        <v>1</v>
      </c>
      <c r="C334">
        <v>333</v>
      </c>
      <c r="D334">
        <v>11</v>
      </c>
      <c r="E334" s="17">
        <v>41373</v>
      </c>
      <c r="F334" s="17">
        <v>41579</v>
      </c>
      <c r="G334" s="25">
        <v>41373</v>
      </c>
      <c r="H334">
        <v>1</v>
      </c>
    </row>
    <row r="335" spans="1:8" x14ac:dyDescent="0.25">
      <c r="A335">
        <v>334</v>
      </c>
      <c r="B335">
        <v>1</v>
      </c>
      <c r="C335">
        <v>334</v>
      </c>
      <c r="D335">
        <v>15</v>
      </c>
      <c r="E335" s="17">
        <v>41373</v>
      </c>
      <c r="F335" s="17">
        <v>41760</v>
      </c>
      <c r="G335" s="25">
        <v>41373</v>
      </c>
      <c r="H335">
        <v>1</v>
      </c>
    </row>
    <row r="336" spans="1:8" x14ac:dyDescent="0.25">
      <c r="A336">
        <v>335</v>
      </c>
      <c r="B336">
        <v>1</v>
      </c>
      <c r="C336">
        <v>335</v>
      </c>
      <c r="D336">
        <v>0</v>
      </c>
      <c r="E336" s="17">
        <v>41373</v>
      </c>
      <c r="F336" s="17">
        <v>55134</v>
      </c>
      <c r="G336" s="25">
        <v>41373</v>
      </c>
      <c r="H336">
        <v>1</v>
      </c>
    </row>
    <row r="337" spans="1:8" x14ac:dyDescent="0.25">
      <c r="A337">
        <v>336</v>
      </c>
      <c r="B337">
        <v>1</v>
      </c>
      <c r="C337">
        <v>336</v>
      </c>
      <c r="D337">
        <v>0</v>
      </c>
      <c r="E337" s="17">
        <v>41373</v>
      </c>
      <c r="F337" s="17">
        <v>55134</v>
      </c>
      <c r="G337" s="25">
        <v>41373</v>
      </c>
      <c r="H337">
        <v>1</v>
      </c>
    </row>
    <row r="338" spans="1:8" x14ac:dyDescent="0.25">
      <c r="A338">
        <v>337</v>
      </c>
      <c r="B338">
        <v>1</v>
      </c>
      <c r="C338">
        <v>337</v>
      </c>
      <c r="D338">
        <v>3</v>
      </c>
      <c r="E338" s="17">
        <v>41373</v>
      </c>
      <c r="F338" s="17">
        <v>41306</v>
      </c>
      <c r="G338" s="25">
        <v>41373</v>
      </c>
      <c r="H338">
        <v>1</v>
      </c>
    </row>
    <row r="339" spans="1:8" x14ac:dyDescent="0.25">
      <c r="A339">
        <v>338</v>
      </c>
      <c r="B339">
        <v>1</v>
      </c>
      <c r="C339">
        <v>338</v>
      </c>
      <c r="D339">
        <v>0</v>
      </c>
      <c r="E339" s="17">
        <v>41373</v>
      </c>
      <c r="F339" s="17">
        <v>55134</v>
      </c>
      <c r="G339" s="25">
        <v>41373</v>
      </c>
      <c r="H339">
        <v>1</v>
      </c>
    </row>
    <row r="340" spans="1:8" x14ac:dyDescent="0.25">
      <c r="A340">
        <v>339</v>
      </c>
      <c r="B340">
        <v>1</v>
      </c>
      <c r="C340">
        <v>339</v>
      </c>
      <c r="D340">
        <v>0</v>
      </c>
      <c r="E340" s="17">
        <v>41373</v>
      </c>
      <c r="F340" s="17">
        <v>55134</v>
      </c>
      <c r="G340" s="25">
        <v>41373</v>
      </c>
      <c r="H340">
        <v>1</v>
      </c>
    </row>
    <row r="341" spans="1:8" x14ac:dyDescent="0.25">
      <c r="A341">
        <v>340</v>
      </c>
      <c r="B341">
        <v>1</v>
      </c>
      <c r="C341">
        <v>340</v>
      </c>
      <c r="D341">
        <v>16</v>
      </c>
      <c r="E341" s="17">
        <v>41373</v>
      </c>
      <c r="F341" s="17">
        <v>42095</v>
      </c>
      <c r="G341" s="25">
        <v>41373</v>
      </c>
      <c r="H341">
        <v>1</v>
      </c>
    </row>
    <row r="342" spans="1:8" x14ac:dyDescent="0.25">
      <c r="A342">
        <v>341</v>
      </c>
      <c r="B342">
        <v>1</v>
      </c>
      <c r="C342">
        <v>341</v>
      </c>
      <c r="D342">
        <v>0</v>
      </c>
      <c r="E342" s="17">
        <v>41373</v>
      </c>
      <c r="F342" s="17">
        <v>55134</v>
      </c>
      <c r="G342" s="25">
        <v>41373</v>
      </c>
      <c r="H342">
        <v>1</v>
      </c>
    </row>
    <row r="343" spans="1:8" x14ac:dyDescent="0.25">
      <c r="A343">
        <v>342</v>
      </c>
      <c r="B343">
        <v>1</v>
      </c>
      <c r="C343">
        <v>342</v>
      </c>
      <c r="D343">
        <v>0</v>
      </c>
      <c r="E343" s="17">
        <v>41373</v>
      </c>
      <c r="F343" s="17">
        <v>55134</v>
      </c>
      <c r="G343" s="25">
        <v>41373</v>
      </c>
      <c r="H343">
        <v>1</v>
      </c>
    </row>
    <row r="344" spans="1:8" x14ac:dyDescent="0.25">
      <c r="A344">
        <v>343</v>
      </c>
      <c r="B344">
        <v>1</v>
      </c>
      <c r="C344">
        <v>343</v>
      </c>
      <c r="D344">
        <v>0</v>
      </c>
      <c r="E344" s="17">
        <v>41373</v>
      </c>
      <c r="F344" s="17">
        <v>55134</v>
      </c>
      <c r="G344" s="25">
        <v>41373</v>
      </c>
      <c r="H344">
        <v>1</v>
      </c>
    </row>
    <row r="345" spans="1:8" x14ac:dyDescent="0.25">
      <c r="A345">
        <v>344</v>
      </c>
      <c r="B345">
        <v>1</v>
      </c>
      <c r="C345">
        <v>344</v>
      </c>
      <c r="D345">
        <v>14</v>
      </c>
      <c r="E345" s="17">
        <v>41373</v>
      </c>
      <c r="F345" s="17">
        <v>42095</v>
      </c>
      <c r="G345" s="25">
        <v>41373</v>
      </c>
      <c r="H345">
        <v>1</v>
      </c>
    </row>
    <row r="346" spans="1:8" x14ac:dyDescent="0.25">
      <c r="A346">
        <v>345</v>
      </c>
      <c r="B346">
        <v>1</v>
      </c>
      <c r="C346">
        <v>345</v>
      </c>
      <c r="D346">
        <v>20</v>
      </c>
      <c r="E346" s="17">
        <v>41373</v>
      </c>
      <c r="F346" s="17">
        <v>42370</v>
      </c>
      <c r="G346" s="25">
        <v>41373</v>
      </c>
      <c r="H346">
        <v>1</v>
      </c>
    </row>
    <row r="347" spans="1:8" x14ac:dyDescent="0.25">
      <c r="A347">
        <v>346</v>
      </c>
      <c r="B347">
        <v>1</v>
      </c>
      <c r="C347">
        <v>346</v>
      </c>
      <c r="D347">
        <v>4</v>
      </c>
      <c r="E347" s="17">
        <v>41373</v>
      </c>
      <c r="F347" s="17">
        <v>41579</v>
      </c>
      <c r="G347" s="25">
        <v>41373</v>
      </c>
      <c r="H347">
        <v>1</v>
      </c>
    </row>
    <row r="348" spans="1:8" x14ac:dyDescent="0.25">
      <c r="A348">
        <v>347</v>
      </c>
      <c r="B348">
        <v>1</v>
      </c>
      <c r="C348">
        <v>347</v>
      </c>
      <c r="D348">
        <v>0</v>
      </c>
      <c r="E348" s="17">
        <v>41373</v>
      </c>
      <c r="F348" s="17">
        <v>55134</v>
      </c>
      <c r="G348" s="25">
        <v>41373</v>
      </c>
      <c r="H348">
        <v>1</v>
      </c>
    </row>
    <row r="349" spans="1:8" x14ac:dyDescent="0.25">
      <c r="A349">
        <v>348</v>
      </c>
      <c r="B349">
        <v>1</v>
      </c>
      <c r="C349">
        <v>348</v>
      </c>
      <c r="D349">
        <v>18</v>
      </c>
      <c r="E349" s="17">
        <v>41373</v>
      </c>
      <c r="F349" s="17">
        <v>41609</v>
      </c>
      <c r="G349" s="25">
        <v>41373</v>
      </c>
      <c r="H349">
        <v>1</v>
      </c>
    </row>
    <row r="350" spans="1:8" x14ac:dyDescent="0.25">
      <c r="A350">
        <v>349</v>
      </c>
      <c r="B350">
        <v>1</v>
      </c>
      <c r="C350">
        <v>349</v>
      </c>
      <c r="D350">
        <v>82</v>
      </c>
      <c r="E350" s="17">
        <v>41373</v>
      </c>
      <c r="F350" s="17">
        <v>42186</v>
      </c>
      <c r="G350" s="25">
        <v>41373</v>
      </c>
      <c r="H350">
        <v>1</v>
      </c>
    </row>
    <row r="351" spans="1:8" x14ac:dyDescent="0.25">
      <c r="A351">
        <v>350</v>
      </c>
      <c r="B351">
        <v>1</v>
      </c>
      <c r="C351">
        <v>350</v>
      </c>
      <c r="D351">
        <v>13</v>
      </c>
      <c r="E351" s="17">
        <v>41373</v>
      </c>
      <c r="F351" s="17">
        <v>42095</v>
      </c>
      <c r="G351" s="25">
        <v>41373</v>
      </c>
      <c r="H351">
        <v>1</v>
      </c>
    </row>
    <row r="352" spans="1:8" x14ac:dyDescent="0.25">
      <c r="A352">
        <v>351</v>
      </c>
      <c r="B352">
        <v>1</v>
      </c>
      <c r="C352">
        <v>351</v>
      </c>
      <c r="D352">
        <v>25</v>
      </c>
      <c r="E352" s="17">
        <v>41373</v>
      </c>
      <c r="F352" s="17">
        <v>42095</v>
      </c>
      <c r="G352" s="25">
        <v>41373</v>
      </c>
      <c r="H352">
        <v>1</v>
      </c>
    </row>
    <row r="353" spans="1:8" x14ac:dyDescent="0.25">
      <c r="A353">
        <v>352</v>
      </c>
      <c r="B353">
        <v>1</v>
      </c>
      <c r="C353">
        <v>352</v>
      </c>
      <c r="D353">
        <v>3</v>
      </c>
      <c r="E353" s="17">
        <v>41373</v>
      </c>
      <c r="F353" s="17">
        <v>42278</v>
      </c>
      <c r="G353" s="25">
        <v>41373</v>
      </c>
      <c r="H353">
        <v>1</v>
      </c>
    </row>
    <row r="354" spans="1:8" x14ac:dyDescent="0.25">
      <c r="A354">
        <v>353</v>
      </c>
      <c r="B354">
        <v>1</v>
      </c>
      <c r="C354">
        <v>353</v>
      </c>
      <c r="D354">
        <v>0</v>
      </c>
      <c r="E354" s="17">
        <v>41373</v>
      </c>
      <c r="F354" s="17">
        <v>55134</v>
      </c>
      <c r="G354" s="25">
        <v>41373</v>
      </c>
      <c r="H354">
        <v>1</v>
      </c>
    </row>
    <row r="355" spans="1:8" x14ac:dyDescent="0.25">
      <c r="A355">
        <v>354</v>
      </c>
      <c r="B355">
        <v>1</v>
      </c>
      <c r="C355">
        <v>354</v>
      </c>
      <c r="D355">
        <v>0</v>
      </c>
      <c r="E355" s="17">
        <v>41373</v>
      </c>
      <c r="F355" s="17">
        <v>55134</v>
      </c>
      <c r="G355" s="25">
        <v>41373</v>
      </c>
      <c r="H355">
        <v>1</v>
      </c>
    </row>
    <row r="356" spans="1:8" x14ac:dyDescent="0.25">
      <c r="A356">
        <v>355</v>
      </c>
      <c r="B356">
        <v>1</v>
      </c>
      <c r="C356">
        <v>355</v>
      </c>
      <c r="D356">
        <v>0</v>
      </c>
      <c r="E356" s="17">
        <v>41373</v>
      </c>
      <c r="F356" s="17">
        <v>55134</v>
      </c>
      <c r="G356" s="25">
        <v>41373</v>
      </c>
      <c r="H356">
        <v>1</v>
      </c>
    </row>
    <row r="357" spans="1:8" x14ac:dyDescent="0.25">
      <c r="A357">
        <v>356</v>
      </c>
      <c r="B357">
        <v>1</v>
      </c>
      <c r="C357">
        <v>356</v>
      </c>
      <c r="D357">
        <v>0</v>
      </c>
      <c r="E357" s="17">
        <v>41373</v>
      </c>
      <c r="F357" s="17">
        <v>55134</v>
      </c>
      <c r="G357" s="25">
        <v>41373</v>
      </c>
      <c r="H357">
        <v>1</v>
      </c>
    </row>
    <row r="358" spans="1:8" x14ac:dyDescent="0.25">
      <c r="A358">
        <v>357</v>
      </c>
      <c r="B358">
        <v>1</v>
      </c>
      <c r="C358">
        <v>357</v>
      </c>
      <c r="D358">
        <v>7</v>
      </c>
      <c r="E358" s="17">
        <v>41373</v>
      </c>
      <c r="F358" s="17">
        <v>42156</v>
      </c>
      <c r="G358" s="25">
        <v>41373</v>
      </c>
      <c r="H358">
        <v>1</v>
      </c>
    </row>
    <row r="359" spans="1:8" x14ac:dyDescent="0.25">
      <c r="A359">
        <v>358</v>
      </c>
      <c r="B359">
        <v>1</v>
      </c>
      <c r="C359">
        <v>358</v>
      </c>
      <c r="D359">
        <v>0</v>
      </c>
      <c r="E359" s="17">
        <v>41373</v>
      </c>
      <c r="F359" s="17">
        <v>55134</v>
      </c>
      <c r="G359" s="25">
        <v>41373</v>
      </c>
      <c r="H359">
        <v>1</v>
      </c>
    </row>
    <row r="360" spans="1:8" x14ac:dyDescent="0.25">
      <c r="A360">
        <v>359</v>
      </c>
      <c r="B360">
        <v>1</v>
      </c>
      <c r="C360">
        <v>359</v>
      </c>
      <c r="D360">
        <v>1</v>
      </c>
      <c r="E360" s="17">
        <v>41373</v>
      </c>
      <c r="F360" s="17">
        <v>42005</v>
      </c>
      <c r="G360" s="25">
        <v>41373</v>
      </c>
      <c r="H360">
        <v>1</v>
      </c>
    </row>
    <row r="361" spans="1:8" x14ac:dyDescent="0.25">
      <c r="A361">
        <v>360</v>
      </c>
      <c r="B361">
        <v>1</v>
      </c>
      <c r="C361">
        <v>360</v>
      </c>
      <c r="D361">
        <v>60</v>
      </c>
      <c r="E361" s="17">
        <v>41373</v>
      </c>
      <c r="F361" s="17">
        <v>42309</v>
      </c>
      <c r="G361" s="25">
        <v>41373</v>
      </c>
      <c r="H361">
        <v>1</v>
      </c>
    </row>
    <row r="362" spans="1:8" x14ac:dyDescent="0.25">
      <c r="A362">
        <v>361</v>
      </c>
      <c r="B362">
        <v>1</v>
      </c>
      <c r="C362">
        <v>361</v>
      </c>
      <c r="D362">
        <v>19</v>
      </c>
      <c r="E362" s="17">
        <v>41373</v>
      </c>
      <c r="F362" s="17">
        <v>42005</v>
      </c>
      <c r="G362" s="25">
        <v>41373</v>
      </c>
      <c r="H362">
        <v>1</v>
      </c>
    </row>
    <row r="363" spans="1:8" x14ac:dyDescent="0.25">
      <c r="A363">
        <v>362</v>
      </c>
      <c r="B363">
        <v>1</v>
      </c>
      <c r="C363">
        <v>362</v>
      </c>
      <c r="D363">
        <v>85</v>
      </c>
      <c r="E363" s="17">
        <v>41373</v>
      </c>
      <c r="F363" s="17">
        <v>42125</v>
      </c>
      <c r="G363" s="25">
        <v>41373</v>
      </c>
      <c r="H363">
        <v>1</v>
      </c>
    </row>
    <row r="364" spans="1:8" x14ac:dyDescent="0.25">
      <c r="A364">
        <v>363</v>
      </c>
      <c r="B364">
        <v>1</v>
      </c>
      <c r="C364">
        <v>363</v>
      </c>
      <c r="D364">
        <v>87</v>
      </c>
      <c r="E364" s="17">
        <v>41373</v>
      </c>
      <c r="F364" s="17">
        <v>42217</v>
      </c>
      <c r="G364" s="25">
        <v>41373</v>
      </c>
      <c r="H364">
        <v>1</v>
      </c>
    </row>
    <row r="365" spans="1:8" x14ac:dyDescent="0.25">
      <c r="A365">
        <v>364</v>
      </c>
      <c r="B365">
        <v>1</v>
      </c>
      <c r="C365">
        <v>364</v>
      </c>
      <c r="D365">
        <v>50</v>
      </c>
      <c r="E365" s="17">
        <v>41373</v>
      </c>
      <c r="F365" s="17">
        <v>42217</v>
      </c>
      <c r="G365" s="25">
        <v>41373</v>
      </c>
      <c r="H365">
        <v>1</v>
      </c>
    </row>
    <row r="366" spans="1:8" x14ac:dyDescent="0.25">
      <c r="A366">
        <v>365</v>
      </c>
      <c r="B366">
        <v>1</v>
      </c>
      <c r="C366">
        <v>365</v>
      </c>
      <c r="D366">
        <v>6</v>
      </c>
      <c r="E366" s="17">
        <v>41373</v>
      </c>
      <c r="F366" s="17">
        <v>41852</v>
      </c>
      <c r="G366" s="25">
        <v>41373</v>
      </c>
      <c r="H366">
        <v>1</v>
      </c>
    </row>
    <row r="367" spans="1:8" x14ac:dyDescent="0.25">
      <c r="A367">
        <v>366</v>
      </c>
      <c r="B367">
        <v>1</v>
      </c>
      <c r="C367">
        <v>366</v>
      </c>
      <c r="D367">
        <v>40</v>
      </c>
      <c r="E367" s="17">
        <v>41373</v>
      </c>
      <c r="F367" s="17">
        <v>42309</v>
      </c>
      <c r="G367" s="25">
        <v>41373</v>
      </c>
      <c r="H367">
        <v>1</v>
      </c>
    </row>
    <row r="368" spans="1:8" x14ac:dyDescent="0.25">
      <c r="A368">
        <v>367</v>
      </c>
      <c r="B368">
        <v>1</v>
      </c>
      <c r="C368">
        <v>367</v>
      </c>
      <c r="D368">
        <v>7</v>
      </c>
      <c r="E368" s="17">
        <v>41373</v>
      </c>
      <c r="F368" s="17">
        <v>55134</v>
      </c>
      <c r="G368" s="25">
        <v>41373</v>
      </c>
      <c r="H368">
        <v>1</v>
      </c>
    </row>
    <row r="369" spans="1:8" x14ac:dyDescent="0.25">
      <c r="A369">
        <v>368</v>
      </c>
      <c r="B369">
        <v>1</v>
      </c>
      <c r="C369">
        <v>368</v>
      </c>
      <c r="D369">
        <v>3</v>
      </c>
      <c r="E369" s="17">
        <v>41373</v>
      </c>
      <c r="F369" s="17">
        <v>55134</v>
      </c>
      <c r="G369" s="25">
        <v>41373</v>
      </c>
      <c r="H369">
        <v>1</v>
      </c>
    </row>
    <row r="370" spans="1:8" x14ac:dyDescent="0.25">
      <c r="A370">
        <v>369</v>
      </c>
      <c r="B370">
        <v>1</v>
      </c>
      <c r="C370">
        <v>369</v>
      </c>
      <c r="D370">
        <v>6</v>
      </c>
      <c r="E370" s="17">
        <v>41373</v>
      </c>
      <c r="F370" s="17">
        <v>55134</v>
      </c>
      <c r="G370" s="25">
        <v>41373</v>
      </c>
      <c r="H370">
        <v>1</v>
      </c>
    </row>
    <row r="371" spans="1:8" x14ac:dyDescent="0.25">
      <c r="A371">
        <v>370</v>
      </c>
      <c r="B371">
        <v>1</v>
      </c>
      <c r="C371">
        <v>370</v>
      </c>
      <c r="D371">
        <v>6</v>
      </c>
      <c r="E371" s="17">
        <v>41373</v>
      </c>
      <c r="F371" s="17">
        <v>55134</v>
      </c>
      <c r="G371" s="25">
        <v>41373</v>
      </c>
      <c r="H371">
        <v>1</v>
      </c>
    </row>
    <row r="372" spans="1:8" x14ac:dyDescent="0.25">
      <c r="A372">
        <v>371</v>
      </c>
      <c r="B372">
        <v>1</v>
      </c>
      <c r="C372">
        <v>371</v>
      </c>
      <c r="D372">
        <v>2</v>
      </c>
      <c r="E372" s="17">
        <v>41373</v>
      </c>
      <c r="F372" s="17">
        <v>55134</v>
      </c>
      <c r="G372" s="25">
        <v>41373</v>
      </c>
      <c r="H372">
        <v>1</v>
      </c>
    </row>
    <row r="373" spans="1:8" x14ac:dyDescent="0.25">
      <c r="A373">
        <v>372</v>
      </c>
      <c r="B373">
        <v>1</v>
      </c>
      <c r="C373">
        <v>372</v>
      </c>
      <c r="D373">
        <v>97</v>
      </c>
      <c r="E373" s="17">
        <v>41373</v>
      </c>
      <c r="F373" s="17">
        <v>42217</v>
      </c>
      <c r="G373" s="25">
        <v>41373</v>
      </c>
      <c r="H373">
        <v>1</v>
      </c>
    </row>
    <row r="374" spans="1:8" x14ac:dyDescent="0.25">
      <c r="A374">
        <v>373</v>
      </c>
      <c r="B374">
        <v>1</v>
      </c>
      <c r="C374">
        <v>373</v>
      </c>
      <c r="D374">
        <v>97</v>
      </c>
      <c r="E374" s="17">
        <v>41373</v>
      </c>
      <c r="F374" s="17">
        <v>42370</v>
      </c>
      <c r="G374" s="25">
        <v>41373</v>
      </c>
      <c r="H374">
        <v>1</v>
      </c>
    </row>
    <row r="375" spans="1:8" x14ac:dyDescent="0.25">
      <c r="A375">
        <v>374</v>
      </c>
      <c r="B375">
        <v>1</v>
      </c>
      <c r="C375">
        <v>374</v>
      </c>
      <c r="D375">
        <v>99</v>
      </c>
      <c r="E375" s="17">
        <v>41373</v>
      </c>
      <c r="F375" s="17">
        <v>42186</v>
      </c>
      <c r="G375" s="25">
        <v>41373</v>
      </c>
      <c r="H375">
        <v>1</v>
      </c>
    </row>
    <row r="376" spans="1:8" x14ac:dyDescent="0.25">
      <c r="A376">
        <v>375</v>
      </c>
      <c r="B376">
        <v>1</v>
      </c>
      <c r="C376">
        <v>375</v>
      </c>
      <c r="D376">
        <v>6</v>
      </c>
      <c r="E376" s="17">
        <v>41373</v>
      </c>
      <c r="F376" s="17">
        <v>42401</v>
      </c>
      <c r="G376" s="25">
        <v>41373</v>
      </c>
      <c r="H376">
        <v>1</v>
      </c>
    </row>
    <row r="377" spans="1:8" x14ac:dyDescent="0.25">
      <c r="A377">
        <v>376</v>
      </c>
      <c r="B377">
        <v>1</v>
      </c>
      <c r="C377">
        <v>376</v>
      </c>
      <c r="D377">
        <v>95</v>
      </c>
      <c r="E377" s="17">
        <v>41373</v>
      </c>
      <c r="F377" s="17">
        <v>1015</v>
      </c>
      <c r="G377" s="25">
        <v>41373</v>
      </c>
      <c r="H377">
        <v>1</v>
      </c>
    </row>
    <row r="378" spans="1:8" x14ac:dyDescent="0.25">
      <c r="A378">
        <v>377</v>
      </c>
      <c r="B378">
        <v>1</v>
      </c>
      <c r="C378">
        <v>377</v>
      </c>
      <c r="D378">
        <v>41</v>
      </c>
      <c r="E378" s="17">
        <v>41373</v>
      </c>
      <c r="F378" s="17">
        <v>42370</v>
      </c>
      <c r="G378" s="25">
        <v>41373</v>
      </c>
      <c r="H378">
        <v>1</v>
      </c>
    </row>
    <row r="379" spans="1:8" x14ac:dyDescent="0.25">
      <c r="A379">
        <v>378</v>
      </c>
      <c r="B379">
        <v>1</v>
      </c>
      <c r="C379">
        <v>378</v>
      </c>
      <c r="D379">
        <v>19</v>
      </c>
      <c r="E379" s="17">
        <v>41373</v>
      </c>
      <c r="F379" s="17">
        <v>42370</v>
      </c>
      <c r="G379" s="25">
        <v>41373</v>
      </c>
      <c r="H379">
        <v>1</v>
      </c>
    </row>
    <row r="380" spans="1:8" x14ac:dyDescent="0.25">
      <c r="A380">
        <v>379</v>
      </c>
      <c r="B380">
        <v>1</v>
      </c>
      <c r="C380">
        <v>379</v>
      </c>
      <c r="D380">
        <v>14</v>
      </c>
      <c r="E380" s="17">
        <v>41373</v>
      </c>
      <c r="F380" s="17">
        <v>42370</v>
      </c>
      <c r="G380" s="25">
        <v>41373</v>
      </c>
      <c r="H380">
        <v>1</v>
      </c>
    </row>
    <row r="381" spans="1:8" x14ac:dyDescent="0.25">
      <c r="A381">
        <v>380</v>
      </c>
      <c r="B381">
        <v>1</v>
      </c>
      <c r="C381">
        <v>380</v>
      </c>
      <c r="D381">
        <v>7</v>
      </c>
      <c r="E381" s="17">
        <v>41373</v>
      </c>
      <c r="F381" s="17">
        <v>42248</v>
      </c>
      <c r="G381" s="25">
        <v>41373</v>
      </c>
      <c r="H381">
        <v>1</v>
      </c>
    </row>
    <row r="382" spans="1:8" x14ac:dyDescent="0.25">
      <c r="A382">
        <v>381</v>
      </c>
      <c r="B382">
        <v>1</v>
      </c>
      <c r="C382">
        <v>381</v>
      </c>
      <c r="D382">
        <v>58</v>
      </c>
      <c r="E382" s="17">
        <v>41373</v>
      </c>
      <c r="F382" s="17">
        <v>42095</v>
      </c>
      <c r="G382" s="25">
        <v>41373</v>
      </c>
      <c r="H382">
        <v>1</v>
      </c>
    </row>
    <row r="383" spans="1:8" x14ac:dyDescent="0.25">
      <c r="A383">
        <v>382</v>
      </c>
      <c r="B383">
        <v>1</v>
      </c>
      <c r="C383">
        <v>382</v>
      </c>
      <c r="D383">
        <v>0</v>
      </c>
      <c r="E383" s="17">
        <v>41373</v>
      </c>
      <c r="F383" s="17">
        <v>55134</v>
      </c>
      <c r="G383" s="25">
        <v>41373</v>
      </c>
      <c r="H383">
        <v>1</v>
      </c>
    </row>
    <row r="384" spans="1:8" x14ac:dyDescent="0.25">
      <c r="A384">
        <v>383</v>
      </c>
      <c r="B384">
        <v>1</v>
      </c>
      <c r="C384">
        <v>383</v>
      </c>
      <c r="D384">
        <v>1</v>
      </c>
      <c r="E384" s="17">
        <v>41373</v>
      </c>
      <c r="F384" s="17">
        <v>41487</v>
      </c>
      <c r="G384" s="25">
        <v>41373</v>
      </c>
      <c r="H384">
        <v>1</v>
      </c>
    </row>
    <row r="385" spans="1:8" x14ac:dyDescent="0.25">
      <c r="A385">
        <v>384</v>
      </c>
      <c r="B385">
        <v>1</v>
      </c>
      <c r="C385">
        <v>384</v>
      </c>
      <c r="D385">
        <v>0</v>
      </c>
      <c r="E385" s="17">
        <v>41373</v>
      </c>
      <c r="F385" s="17">
        <v>55134</v>
      </c>
      <c r="G385" s="25">
        <v>41373</v>
      </c>
      <c r="H385">
        <v>1</v>
      </c>
    </row>
    <row r="386" spans="1:8" x14ac:dyDescent="0.25">
      <c r="A386">
        <v>385</v>
      </c>
      <c r="B386">
        <v>1</v>
      </c>
      <c r="C386">
        <v>385</v>
      </c>
      <c r="D386">
        <v>6</v>
      </c>
      <c r="E386" s="17">
        <v>41373</v>
      </c>
      <c r="F386" s="17">
        <v>41487</v>
      </c>
      <c r="G386" s="25">
        <v>41373</v>
      </c>
      <c r="H386">
        <v>1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 s="17">
        <v>41373</v>
      </c>
      <c r="F387" s="17">
        <v>55134</v>
      </c>
      <c r="G387" s="25">
        <v>41373</v>
      </c>
      <c r="H387">
        <v>1</v>
      </c>
    </row>
    <row r="388" spans="1:8" x14ac:dyDescent="0.25">
      <c r="A388">
        <v>387</v>
      </c>
      <c r="B388">
        <v>1</v>
      </c>
      <c r="C388">
        <v>387</v>
      </c>
      <c r="D388">
        <v>8</v>
      </c>
      <c r="E388" s="17">
        <v>41373</v>
      </c>
      <c r="F388" s="17">
        <v>42125</v>
      </c>
      <c r="G388" s="25">
        <v>41373</v>
      </c>
      <c r="H388">
        <v>1</v>
      </c>
    </row>
    <row r="389" spans="1:8" x14ac:dyDescent="0.25">
      <c r="A389">
        <v>388</v>
      </c>
      <c r="B389">
        <v>1</v>
      </c>
      <c r="C389">
        <v>388</v>
      </c>
      <c r="D389">
        <v>14</v>
      </c>
      <c r="E389" s="17">
        <v>41373</v>
      </c>
      <c r="F389" s="17">
        <v>42370</v>
      </c>
      <c r="G389" s="25">
        <v>41373</v>
      </c>
      <c r="H389">
        <v>1</v>
      </c>
    </row>
    <row r="390" spans="1:8" x14ac:dyDescent="0.25">
      <c r="A390">
        <v>389</v>
      </c>
      <c r="B390">
        <v>1</v>
      </c>
      <c r="C390">
        <v>389</v>
      </c>
      <c r="D390">
        <v>149</v>
      </c>
      <c r="E390" s="17">
        <v>41373</v>
      </c>
      <c r="F390" s="17">
        <v>42186</v>
      </c>
      <c r="G390" s="25">
        <v>41373</v>
      </c>
      <c r="H390">
        <v>1</v>
      </c>
    </row>
    <row r="391" spans="1:8" x14ac:dyDescent="0.25">
      <c r="A391">
        <v>390</v>
      </c>
      <c r="B391">
        <v>1</v>
      </c>
      <c r="C391">
        <v>390</v>
      </c>
      <c r="D391">
        <v>0</v>
      </c>
      <c r="E391" s="17">
        <v>41373</v>
      </c>
      <c r="F391" s="17">
        <v>55134</v>
      </c>
      <c r="G391" s="25">
        <v>41373</v>
      </c>
      <c r="H391">
        <v>1</v>
      </c>
    </row>
    <row r="392" spans="1:8" x14ac:dyDescent="0.25">
      <c r="A392">
        <v>391</v>
      </c>
      <c r="B392">
        <v>1</v>
      </c>
      <c r="C392">
        <v>391</v>
      </c>
      <c r="D392">
        <v>0</v>
      </c>
      <c r="E392" s="17">
        <v>41373</v>
      </c>
      <c r="F392" s="17">
        <v>55134</v>
      </c>
      <c r="G392" s="25">
        <v>41373</v>
      </c>
      <c r="H392">
        <v>1</v>
      </c>
    </row>
    <row r="393" spans="1:8" x14ac:dyDescent="0.25">
      <c r="A393">
        <v>392</v>
      </c>
      <c r="B393">
        <v>1</v>
      </c>
      <c r="C393">
        <v>392</v>
      </c>
      <c r="D393">
        <v>0</v>
      </c>
      <c r="E393" s="17">
        <v>41373</v>
      </c>
      <c r="F393" s="17">
        <v>55134</v>
      </c>
      <c r="G393" s="25">
        <v>41373</v>
      </c>
      <c r="H393">
        <v>1</v>
      </c>
    </row>
    <row r="394" spans="1:8" x14ac:dyDescent="0.25">
      <c r="A394">
        <v>393</v>
      </c>
      <c r="B394">
        <v>1</v>
      </c>
      <c r="C394">
        <v>393</v>
      </c>
      <c r="D394">
        <v>0</v>
      </c>
      <c r="E394" s="17">
        <v>41373</v>
      </c>
      <c r="F394" s="17">
        <v>55134</v>
      </c>
      <c r="G394" s="25">
        <v>41373</v>
      </c>
      <c r="H394">
        <v>1</v>
      </c>
    </row>
    <row r="395" spans="1:8" x14ac:dyDescent="0.25">
      <c r="A395">
        <v>394</v>
      </c>
      <c r="B395">
        <v>1</v>
      </c>
      <c r="C395">
        <v>394</v>
      </c>
      <c r="D395">
        <v>0</v>
      </c>
      <c r="E395" s="17">
        <v>41373</v>
      </c>
      <c r="F395" s="17">
        <v>55134</v>
      </c>
      <c r="G395" s="25">
        <v>41373</v>
      </c>
      <c r="H395">
        <v>1</v>
      </c>
    </row>
    <row r="396" spans="1:8" x14ac:dyDescent="0.25">
      <c r="A396">
        <v>395</v>
      </c>
      <c r="B396">
        <v>1</v>
      </c>
      <c r="C396">
        <v>395</v>
      </c>
      <c r="D396">
        <v>47</v>
      </c>
      <c r="E396" s="17">
        <v>41373</v>
      </c>
      <c r="F396" s="17">
        <v>41760</v>
      </c>
      <c r="G396" s="25">
        <v>41373</v>
      </c>
      <c r="H396">
        <v>1</v>
      </c>
    </row>
    <row r="397" spans="1:8" x14ac:dyDescent="0.25">
      <c r="A397">
        <v>396</v>
      </c>
      <c r="B397">
        <v>1</v>
      </c>
      <c r="C397">
        <v>396</v>
      </c>
      <c r="D397">
        <v>55</v>
      </c>
      <c r="E397" s="17">
        <v>41373</v>
      </c>
      <c r="F397" s="17">
        <v>42095</v>
      </c>
      <c r="G397" s="25">
        <v>41373</v>
      </c>
      <c r="H397">
        <v>1</v>
      </c>
    </row>
    <row r="398" spans="1:8" x14ac:dyDescent="0.25">
      <c r="A398">
        <v>397</v>
      </c>
      <c r="B398">
        <v>1</v>
      </c>
      <c r="C398">
        <v>397</v>
      </c>
      <c r="D398">
        <v>140</v>
      </c>
      <c r="E398" s="17">
        <v>41373</v>
      </c>
      <c r="F398" s="17">
        <v>41944</v>
      </c>
      <c r="G398" s="25">
        <v>41373</v>
      </c>
      <c r="H398">
        <v>1</v>
      </c>
    </row>
    <row r="399" spans="1:8" x14ac:dyDescent="0.25">
      <c r="A399">
        <v>398</v>
      </c>
      <c r="B399">
        <v>1</v>
      </c>
      <c r="C399">
        <v>398</v>
      </c>
      <c r="D399">
        <v>28</v>
      </c>
      <c r="E399" s="17">
        <v>41373</v>
      </c>
      <c r="F399" s="17">
        <v>42370</v>
      </c>
      <c r="G399" s="25">
        <v>41373</v>
      </c>
      <c r="H399">
        <v>1</v>
      </c>
    </row>
    <row r="400" spans="1:8" x14ac:dyDescent="0.25">
      <c r="A400">
        <v>399</v>
      </c>
      <c r="B400">
        <v>1</v>
      </c>
      <c r="C400">
        <v>399</v>
      </c>
      <c r="D400">
        <v>26</v>
      </c>
      <c r="E400" s="17">
        <v>41373</v>
      </c>
      <c r="F400" s="17">
        <v>42186</v>
      </c>
      <c r="G400" s="25">
        <v>41373</v>
      </c>
      <c r="H400">
        <v>1</v>
      </c>
    </row>
    <row r="401" spans="1:8" x14ac:dyDescent="0.25">
      <c r="A401">
        <v>400</v>
      </c>
      <c r="B401">
        <v>1</v>
      </c>
      <c r="C401">
        <v>400</v>
      </c>
      <c r="D401">
        <v>14</v>
      </c>
      <c r="E401" s="17">
        <v>41373</v>
      </c>
      <c r="F401" s="17">
        <v>42309</v>
      </c>
      <c r="G401" s="25">
        <v>41373</v>
      </c>
      <c r="H401">
        <v>1</v>
      </c>
    </row>
    <row r="402" spans="1:8" x14ac:dyDescent="0.25">
      <c r="A402">
        <v>401</v>
      </c>
      <c r="B402">
        <v>1</v>
      </c>
      <c r="C402">
        <v>401</v>
      </c>
      <c r="D402">
        <v>35</v>
      </c>
      <c r="E402" s="17">
        <v>41373</v>
      </c>
      <c r="F402" s="17">
        <v>42278</v>
      </c>
      <c r="G402" s="25">
        <v>41373</v>
      </c>
      <c r="H402">
        <v>1</v>
      </c>
    </row>
    <row r="403" spans="1:8" x14ac:dyDescent="0.25">
      <c r="A403">
        <v>402</v>
      </c>
      <c r="B403">
        <v>1</v>
      </c>
      <c r="C403">
        <v>402</v>
      </c>
      <c r="D403">
        <v>0</v>
      </c>
      <c r="E403" s="17">
        <v>41373</v>
      </c>
      <c r="F403" s="17">
        <v>55134</v>
      </c>
      <c r="G403" s="25">
        <v>41373</v>
      </c>
      <c r="H403">
        <v>1</v>
      </c>
    </row>
    <row r="404" spans="1:8" x14ac:dyDescent="0.25">
      <c r="A404">
        <v>403</v>
      </c>
      <c r="B404">
        <v>1</v>
      </c>
      <c r="C404">
        <v>403</v>
      </c>
      <c r="D404">
        <v>12</v>
      </c>
      <c r="E404" s="17">
        <v>41373</v>
      </c>
      <c r="F404" s="17">
        <v>42186</v>
      </c>
      <c r="G404" s="25">
        <v>41373</v>
      </c>
      <c r="H404">
        <v>1</v>
      </c>
    </row>
    <row r="405" spans="1:8" x14ac:dyDescent="0.25">
      <c r="A405">
        <v>404</v>
      </c>
      <c r="B405">
        <v>1</v>
      </c>
      <c r="C405">
        <v>404</v>
      </c>
      <c r="D405">
        <v>20</v>
      </c>
      <c r="E405" s="17">
        <v>41373</v>
      </c>
      <c r="F405" s="17">
        <v>42278</v>
      </c>
      <c r="G405" s="25">
        <v>41373</v>
      </c>
      <c r="H405">
        <v>1</v>
      </c>
    </row>
    <row r="406" spans="1:8" x14ac:dyDescent="0.25">
      <c r="A406">
        <v>405</v>
      </c>
      <c r="B406">
        <v>1</v>
      </c>
      <c r="C406">
        <v>405</v>
      </c>
      <c r="D406">
        <v>6</v>
      </c>
      <c r="E406" s="17">
        <v>41373</v>
      </c>
      <c r="F406" s="17">
        <v>42005</v>
      </c>
      <c r="G406" s="25">
        <v>41373</v>
      </c>
      <c r="H406">
        <v>1</v>
      </c>
    </row>
    <row r="407" spans="1:8" x14ac:dyDescent="0.25">
      <c r="A407">
        <v>406</v>
      </c>
      <c r="B407">
        <v>1</v>
      </c>
      <c r="C407">
        <v>406</v>
      </c>
      <c r="D407">
        <v>71</v>
      </c>
      <c r="E407" s="17">
        <v>41373</v>
      </c>
      <c r="F407" s="17">
        <v>42401</v>
      </c>
      <c r="G407" s="25">
        <v>41373</v>
      </c>
      <c r="H407">
        <v>1</v>
      </c>
    </row>
    <row r="408" spans="1:8" x14ac:dyDescent="0.25">
      <c r="A408">
        <v>407</v>
      </c>
      <c r="B408">
        <v>1</v>
      </c>
      <c r="C408">
        <v>407</v>
      </c>
      <c r="D408">
        <v>0</v>
      </c>
      <c r="E408" s="17">
        <v>41373</v>
      </c>
      <c r="F408" s="17">
        <v>55134</v>
      </c>
      <c r="G408" s="25">
        <v>41373</v>
      </c>
      <c r="H408">
        <v>1</v>
      </c>
    </row>
    <row r="409" spans="1:8" x14ac:dyDescent="0.25">
      <c r="A409">
        <v>408</v>
      </c>
      <c r="B409">
        <v>1</v>
      </c>
      <c r="C409">
        <v>408</v>
      </c>
      <c r="D409">
        <v>122</v>
      </c>
      <c r="E409" s="17">
        <v>41373</v>
      </c>
      <c r="F409" s="17">
        <v>42309</v>
      </c>
      <c r="G409" s="25">
        <v>41373</v>
      </c>
      <c r="H409">
        <v>1</v>
      </c>
    </row>
    <row r="410" spans="1:8" x14ac:dyDescent="0.25">
      <c r="A410">
        <v>409</v>
      </c>
      <c r="B410">
        <v>1</v>
      </c>
      <c r="C410">
        <v>409</v>
      </c>
      <c r="D410">
        <v>31</v>
      </c>
      <c r="E410" s="17">
        <v>41373</v>
      </c>
      <c r="F410" s="17">
        <v>42309</v>
      </c>
      <c r="G410" s="25">
        <v>41373</v>
      </c>
      <c r="H410">
        <v>1</v>
      </c>
    </row>
    <row r="411" spans="1:8" x14ac:dyDescent="0.25">
      <c r="A411">
        <v>410</v>
      </c>
      <c r="B411">
        <v>1</v>
      </c>
      <c r="C411">
        <v>410</v>
      </c>
      <c r="D411">
        <v>7</v>
      </c>
      <c r="E411" s="17">
        <v>41373</v>
      </c>
      <c r="F411" s="17">
        <v>42095</v>
      </c>
      <c r="G411" s="25">
        <v>41373</v>
      </c>
      <c r="H411">
        <v>1</v>
      </c>
    </row>
    <row r="412" spans="1:8" x14ac:dyDescent="0.25">
      <c r="A412">
        <v>411</v>
      </c>
      <c r="B412">
        <v>1</v>
      </c>
      <c r="C412">
        <v>411</v>
      </c>
      <c r="D412">
        <v>65</v>
      </c>
      <c r="E412" s="17">
        <v>41373</v>
      </c>
      <c r="F412" s="17">
        <v>42005</v>
      </c>
      <c r="G412" s="25">
        <v>41373</v>
      </c>
      <c r="H412">
        <v>1</v>
      </c>
    </row>
    <row r="413" spans="1:8" x14ac:dyDescent="0.25">
      <c r="A413">
        <v>412</v>
      </c>
      <c r="B413">
        <v>1</v>
      </c>
      <c r="C413">
        <v>412</v>
      </c>
      <c r="D413">
        <v>37</v>
      </c>
      <c r="E413" s="17">
        <v>41373</v>
      </c>
      <c r="F413" s="17">
        <v>42370</v>
      </c>
      <c r="G413" s="25">
        <v>41373</v>
      </c>
      <c r="H413">
        <v>1</v>
      </c>
    </row>
    <row r="414" spans="1:8" x14ac:dyDescent="0.25">
      <c r="A414">
        <v>413</v>
      </c>
      <c r="B414">
        <v>1</v>
      </c>
      <c r="C414">
        <v>413</v>
      </c>
      <c r="D414">
        <v>28</v>
      </c>
      <c r="E414" s="17">
        <v>41373</v>
      </c>
      <c r="F414" s="17">
        <v>42217</v>
      </c>
      <c r="G414" s="25">
        <v>41373</v>
      </c>
      <c r="H414">
        <v>1</v>
      </c>
    </row>
    <row r="415" spans="1:8" x14ac:dyDescent="0.25">
      <c r="A415">
        <v>414</v>
      </c>
      <c r="B415">
        <v>1</v>
      </c>
      <c r="C415">
        <v>414</v>
      </c>
      <c r="D415">
        <v>25</v>
      </c>
      <c r="E415" s="17">
        <v>41373</v>
      </c>
      <c r="F415" s="17">
        <v>42370</v>
      </c>
      <c r="G415" s="25">
        <v>41373</v>
      </c>
      <c r="H415">
        <v>1</v>
      </c>
    </row>
    <row r="416" spans="1:8" x14ac:dyDescent="0.25">
      <c r="A416">
        <v>415</v>
      </c>
      <c r="B416">
        <v>1</v>
      </c>
      <c r="C416">
        <v>415</v>
      </c>
      <c r="D416">
        <v>14</v>
      </c>
      <c r="E416" s="17">
        <v>41373</v>
      </c>
      <c r="F416" s="17">
        <v>42309</v>
      </c>
      <c r="G416" s="25">
        <v>41373</v>
      </c>
      <c r="H416">
        <v>1</v>
      </c>
    </row>
    <row r="417" spans="1:8" x14ac:dyDescent="0.25">
      <c r="A417">
        <v>416</v>
      </c>
      <c r="B417">
        <v>1</v>
      </c>
      <c r="C417">
        <v>416</v>
      </c>
      <c r="D417">
        <v>0</v>
      </c>
      <c r="E417" s="17">
        <v>41373</v>
      </c>
      <c r="F417" s="17">
        <v>55134</v>
      </c>
      <c r="G417" s="25">
        <v>41373</v>
      </c>
      <c r="H417">
        <v>1</v>
      </c>
    </row>
    <row r="418" spans="1:8" x14ac:dyDescent="0.25">
      <c r="A418">
        <v>417</v>
      </c>
      <c r="B418">
        <v>1</v>
      </c>
      <c r="C418">
        <v>417</v>
      </c>
      <c r="D418">
        <v>0</v>
      </c>
      <c r="E418" s="17">
        <v>41373</v>
      </c>
      <c r="F418" s="17">
        <v>55134</v>
      </c>
      <c r="G418" s="25">
        <v>41373</v>
      </c>
      <c r="H418">
        <v>1</v>
      </c>
    </row>
    <row r="419" spans="1:8" x14ac:dyDescent="0.25">
      <c r="A419">
        <v>418</v>
      </c>
      <c r="B419">
        <v>1</v>
      </c>
      <c r="C419">
        <v>418</v>
      </c>
      <c r="D419">
        <v>69</v>
      </c>
      <c r="E419" s="17">
        <v>41373</v>
      </c>
      <c r="F419" s="17">
        <v>41518</v>
      </c>
      <c r="G419" s="25">
        <v>41373</v>
      </c>
      <c r="H419">
        <v>1</v>
      </c>
    </row>
    <row r="420" spans="1:8" x14ac:dyDescent="0.25">
      <c r="A420">
        <v>419</v>
      </c>
      <c r="B420">
        <v>1</v>
      </c>
      <c r="C420">
        <v>419</v>
      </c>
      <c r="D420">
        <v>81</v>
      </c>
      <c r="E420" s="17">
        <v>41373</v>
      </c>
      <c r="F420" s="17">
        <v>42278</v>
      </c>
      <c r="G420" s="25">
        <v>41373</v>
      </c>
      <c r="H420">
        <v>1</v>
      </c>
    </row>
    <row r="421" spans="1:8" x14ac:dyDescent="0.25">
      <c r="A421">
        <v>420</v>
      </c>
      <c r="B421">
        <v>1</v>
      </c>
      <c r="C421">
        <v>420</v>
      </c>
      <c r="D421">
        <v>62</v>
      </c>
      <c r="E421" s="17">
        <v>41373</v>
      </c>
      <c r="F421" s="17">
        <v>42309</v>
      </c>
      <c r="G421" s="25">
        <v>41373</v>
      </c>
      <c r="H421">
        <v>1</v>
      </c>
    </row>
    <row r="422" spans="1:8" x14ac:dyDescent="0.25">
      <c r="A422">
        <v>421</v>
      </c>
      <c r="B422">
        <v>1</v>
      </c>
      <c r="C422">
        <v>421</v>
      </c>
      <c r="D422">
        <v>16</v>
      </c>
      <c r="E422" s="17">
        <v>41373</v>
      </c>
      <c r="F422" s="17">
        <v>55134</v>
      </c>
      <c r="G422" s="25">
        <v>41373</v>
      </c>
      <c r="H422">
        <v>1</v>
      </c>
    </row>
    <row r="423" spans="1:8" x14ac:dyDescent="0.25">
      <c r="A423">
        <v>422</v>
      </c>
      <c r="B423">
        <v>1</v>
      </c>
      <c r="C423">
        <v>422</v>
      </c>
      <c r="D423">
        <v>0</v>
      </c>
      <c r="E423" s="17">
        <v>41373</v>
      </c>
      <c r="F423" s="17">
        <v>55134</v>
      </c>
      <c r="G423" s="25">
        <v>41373</v>
      </c>
      <c r="H423">
        <v>1</v>
      </c>
    </row>
    <row r="424" spans="1:8" x14ac:dyDescent="0.25">
      <c r="A424">
        <v>423</v>
      </c>
      <c r="B424">
        <v>1</v>
      </c>
      <c r="C424">
        <v>423</v>
      </c>
      <c r="D424">
        <v>6</v>
      </c>
      <c r="E424" s="17">
        <v>41373</v>
      </c>
      <c r="F424" s="17">
        <v>42278</v>
      </c>
      <c r="G424" s="25">
        <v>41373</v>
      </c>
      <c r="H424">
        <v>1</v>
      </c>
    </row>
    <row r="425" spans="1:8" x14ac:dyDescent="0.25">
      <c r="A425">
        <v>424</v>
      </c>
      <c r="B425">
        <v>1</v>
      </c>
      <c r="C425">
        <v>424</v>
      </c>
      <c r="D425">
        <v>61</v>
      </c>
      <c r="E425" s="17">
        <v>41373</v>
      </c>
      <c r="F425" s="17">
        <v>42309</v>
      </c>
      <c r="G425" s="25">
        <v>41373</v>
      </c>
      <c r="H425">
        <v>1</v>
      </c>
    </row>
    <row r="426" spans="1:8" x14ac:dyDescent="0.25">
      <c r="A426">
        <v>425</v>
      </c>
      <c r="B426">
        <v>1</v>
      </c>
      <c r="C426">
        <v>425</v>
      </c>
      <c r="D426">
        <v>1</v>
      </c>
      <c r="E426" s="17">
        <v>41373</v>
      </c>
      <c r="F426" s="17">
        <v>42309</v>
      </c>
      <c r="G426" s="25">
        <v>41373</v>
      </c>
      <c r="H426">
        <v>1</v>
      </c>
    </row>
    <row r="427" spans="1:8" x14ac:dyDescent="0.25">
      <c r="A427">
        <v>426</v>
      </c>
      <c r="B427">
        <v>1</v>
      </c>
      <c r="C427">
        <v>426</v>
      </c>
      <c r="D427">
        <v>0</v>
      </c>
      <c r="E427" s="17">
        <v>41373</v>
      </c>
      <c r="F427" s="17">
        <v>55134</v>
      </c>
      <c r="G427" s="25">
        <v>41373</v>
      </c>
      <c r="H427">
        <v>1</v>
      </c>
    </row>
    <row r="428" spans="1:8" x14ac:dyDescent="0.25">
      <c r="A428">
        <v>427</v>
      </c>
      <c r="B428">
        <v>1</v>
      </c>
      <c r="C428">
        <v>427</v>
      </c>
      <c r="D428">
        <v>0</v>
      </c>
      <c r="E428" s="17">
        <v>41373</v>
      </c>
      <c r="F428" s="17">
        <v>55134</v>
      </c>
      <c r="G428" s="25">
        <v>41373</v>
      </c>
      <c r="H428">
        <v>1</v>
      </c>
    </row>
    <row r="429" spans="1:8" x14ac:dyDescent="0.25">
      <c r="A429">
        <v>428</v>
      </c>
      <c r="B429">
        <v>1</v>
      </c>
      <c r="C429">
        <v>428</v>
      </c>
      <c r="D429">
        <v>392</v>
      </c>
      <c r="E429" s="17">
        <v>41373</v>
      </c>
      <c r="F429" s="17">
        <v>42370</v>
      </c>
      <c r="G429" s="25">
        <v>41373</v>
      </c>
      <c r="H429">
        <v>1</v>
      </c>
    </row>
    <row r="430" spans="1:8" x14ac:dyDescent="0.25">
      <c r="A430">
        <v>429</v>
      </c>
      <c r="B430">
        <v>1</v>
      </c>
      <c r="C430">
        <v>429</v>
      </c>
      <c r="D430">
        <v>0</v>
      </c>
      <c r="E430" s="17">
        <v>41373</v>
      </c>
      <c r="F430" s="17">
        <v>55134</v>
      </c>
      <c r="G430" s="25">
        <v>41373</v>
      </c>
      <c r="H430">
        <v>1</v>
      </c>
    </row>
    <row r="431" spans="1:8" x14ac:dyDescent="0.25">
      <c r="A431">
        <v>430</v>
      </c>
      <c r="B431">
        <v>1</v>
      </c>
      <c r="C431">
        <v>430</v>
      </c>
      <c r="D431">
        <v>25</v>
      </c>
      <c r="E431" s="17">
        <v>41373</v>
      </c>
      <c r="F431" s="17">
        <v>42156</v>
      </c>
      <c r="G431" s="25">
        <v>41373</v>
      </c>
      <c r="H431">
        <v>1</v>
      </c>
    </row>
    <row r="432" spans="1:8" x14ac:dyDescent="0.25">
      <c r="A432">
        <v>431</v>
      </c>
      <c r="B432">
        <v>1</v>
      </c>
      <c r="C432">
        <v>431</v>
      </c>
      <c r="D432">
        <v>181</v>
      </c>
      <c r="E432" s="17">
        <v>41373</v>
      </c>
      <c r="F432" s="17">
        <v>42095</v>
      </c>
      <c r="G432" s="25">
        <v>41373</v>
      </c>
      <c r="H432">
        <v>1</v>
      </c>
    </row>
    <row r="433" spans="1:8" x14ac:dyDescent="0.25">
      <c r="A433">
        <v>432</v>
      </c>
      <c r="B433">
        <v>1</v>
      </c>
      <c r="C433">
        <v>432</v>
      </c>
      <c r="D433">
        <v>8</v>
      </c>
      <c r="E433" s="17">
        <v>41373</v>
      </c>
      <c r="F433" s="17">
        <v>42248</v>
      </c>
      <c r="G433" s="25">
        <v>41373</v>
      </c>
      <c r="H433">
        <v>1</v>
      </c>
    </row>
    <row r="434" spans="1:8" x14ac:dyDescent="0.25">
      <c r="A434">
        <v>433</v>
      </c>
      <c r="B434">
        <v>1</v>
      </c>
      <c r="C434">
        <v>433</v>
      </c>
      <c r="D434">
        <v>0</v>
      </c>
      <c r="E434" s="17">
        <v>41373</v>
      </c>
      <c r="F434" s="17">
        <v>55134</v>
      </c>
      <c r="G434" s="25">
        <v>41373</v>
      </c>
      <c r="H434">
        <v>1</v>
      </c>
    </row>
    <row r="435" spans="1:8" x14ac:dyDescent="0.25">
      <c r="A435">
        <v>434</v>
      </c>
      <c r="B435">
        <v>1</v>
      </c>
      <c r="C435">
        <v>434</v>
      </c>
      <c r="D435">
        <v>17</v>
      </c>
      <c r="E435" s="17">
        <v>41373</v>
      </c>
      <c r="F435" s="17">
        <v>42064</v>
      </c>
      <c r="G435" s="25">
        <v>41373</v>
      </c>
      <c r="H435">
        <v>1</v>
      </c>
    </row>
    <row r="436" spans="1:8" x14ac:dyDescent="0.25">
      <c r="A436">
        <v>435</v>
      </c>
      <c r="B436">
        <v>1</v>
      </c>
      <c r="C436">
        <v>435</v>
      </c>
      <c r="D436">
        <v>18</v>
      </c>
      <c r="E436" s="17">
        <v>41373</v>
      </c>
      <c r="F436" s="17">
        <v>42186</v>
      </c>
      <c r="G436" s="25">
        <v>41373</v>
      </c>
      <c r="H436">
        <v>1</v>
      </c>
    </row>
    <row r="437" spans="1:8" x14ac:dyDescent="0.25">
      <c r="A437">
        <v>436</v>
      </c>
      <c r="B437">
        <v>1</v>
      </c>
      <c r="C437">
        <v>436</v>
      </c>
      <c r="D437">
        <v>10</v>
      </c>
      <c r="E437" s="17">
        <v>41373</v>
      </c>
      <c r="F437" s="17">
        <v>41548</v>
      </c>
      <c r="G437" s="25">
        <v>41373</v>
      </c>
      <c r="H437">
        <v>1</v>
      </c>
    </row>
    <row r="438" spans="1:8" x14ac:dyDescent="0.25">
      <c r="A438">
        <v>437</v>
      </c>
      <c r="B438">
        <v>1</v>
      </c>
      <c r="C438">
        <v>437</v>
      </c>
      <c r="D438">
        <v>7</v>
      </c>
      <c r="E438" s="17">
        <v>41373</v>
      </c>
      <c r="F438" s="17">
        <v>42036</v>
      </c>
      <c r="G438" s="25">
        <v>41373</v>
      </c>
      <c r="H438">
        <v>1</v>
      </c>
    </row>
    <row r="439" spans="1:8" x14ac:dyDescent="0.25">
      <c r="A439">
        <v>438</v>
      </c>
      <c r="B439">
        <v>1</v>
      </c>
      <c r="C439">
        <v>438</v>
      </c>
      <c r="D439">
        <v>52</v>
      </c>
      <c r="E439" s="17">
        <v>41373</v>
      </c>
      <c r="F439" s="17">
        <v>42064</v>
      </c>
      <c r="G439" s="25">
        <v>41373</v>
      </c>
      <c r="H439">
        <v>1</v>
      </c>
    </row>
    <row r="440" spans="1:8" x14ac:dyDescent="0.25">
      <c r="A440">
        <v>439</v>
      </c>
      <c r="B440">
        <v>1</v>
      </c>
      <c r="C440">
        <v>439</v>
      </c>
      <c r="D440">
        <v>0</v>
      </c>
      <c r="E440" s="17">
        <v>41373</v>
      </c>
      <c r="F440" s="17">
        <v>55134</v>
      </c>
      <c r="G440" s="25">
        <v>41373</v>
      </c>
      <c r="H440">
        <v>1</v>
      </c>
    </row>
    <row r="441" spans="1:8" x14ac:dyDescent="0.25">
      <c r="A441">
        <v>440</v>
      </c>
      <c r="B441">
        <v>1</v>
      </c>
      <c r="C441">
        <v>440</v>
      </c>
      <c r="D441">
        <v>30</v>
      </c>
      <c r="E441" s="17">
        <v>41373</v>
      </c>
      <c r="F441" s="17">
        <v>42186</v>
      </c>
      <c r="G441" s="25">
        <v>41373</v>
      </c>
      <c r="H441">
        <v>1</v>
      </c>
    </row>
    <row r="442" spans="1:8" x14ac:dyDescent="0.25">
      <c r="A442">
        <v>441</v>
      </c>
      <c r="B442">
        <v>1</v>
      </c>
      <c r="C442">
        <v>441</v>
      </c>
      <c r="D442">
        <v>44</v>
      </c>
      <c r="E442" s="17">
        <v>41373</v>
      </c>
      <c r="F442" s="17">
        <v>42095</v>
      </c>
      <c r="G442" s="25">
        <v>41373</v>
      </c>
      <c r="H442">
        <v>1</v>
      </c>
    </row>
    <row r="443" spans="1:8" x14ac:dyDescent="0.25">
      <c r="A443">
        <v>442</v>
      </c>
      <c r="B443">
        <v>1</v>
      </c>
      <c r="C443">
        <v>442</v>
      </c>
      <c r="D443">
        <v>4</v>
      </c>
      <c r="E443" s="17">
        <v>41373</v>
      </c>
      <c r="F443" s="17">
        <v>42248</v>
      </c>
      <c r="G443" s="25">
        <v>41373</v>
      </c>
      <c r="H443">
        <v>1</v>
      </c>
    </row>
    <row r="444" spans="1:8" x14ac:dyDescent="0.25">
      <c r="A444">
        <v>443</v>
      </c>
      <c r="B444">
        <v>1</v>
      </c>
      <c r="C444">
        <v>443</v>
      </c>
      <c r="D444">
        <v>30</v>
      </c>
      <c r="E444" s="17">
        <v>41373</v>
      </c>
      <c r="F444" s="17">
        <v>42095</v>
      </c>
      <c r="G444" s="25">
        <v>41373</v>
      </c>
      <c r="H444">
        <v>1</v>
      </c>
    </row>
    <row r="445" spans="1:8" x14ac:dyDescent="0.25">
      <c r="A445">
        <v>444</v>
      </c>
      <c r="B445">
        <v>1</v>
      </c>
      <c r="C445">
        <v>444</v>
      </c>
      <c r="D445">
        <v>0</v>
      </c>
      <c r="E445" s="17">
        <v>41373</v>
      </c>
      <c r="F445" s="17">
        <v>55134</v>
      </c>
      <c r="G445" s="25">
        <v>41373</v>
      </c>
      <c r="H445">
        <v>1</v>
      </c>
    </row>
    <row r="446" spans="1:8" x14ac:dyDescent="0.25">
      <c r="A446">
        <v>445</v>
      </c>
      <c r="B446">
        <v>1</v>
      </c>
      <c r="C446">
        <v>445</v>
      </c>
      <c r="D446">
        <v>46</v>
      </c>
      <c r="E446" s="17">
        <v>41373</v>
      </c>
      <c r="F446" s="17">
        <v>42064</v>
      </c>
      <c r="G446" s="25">
        <v>41373</v>
      </c>
      <c r="H446">
        <v>1</v>
      </c>
    </row>
    <row r="447" spans="1:8" x14ac:dyDescent="0.25">
      <c r="A447">
        <v>446</v>
      </c>
      <c r="B447">
        <v>1</v>
      </c>
      <c r="C447">
        <v>446</v>
      </c>
      <c r="D447">
        <v>14</v>
      </c>
      <c r="E447" s="17">
        <v>41373</v>
      </c>
      <c r="F447" s="17">
        <v>42125</v>
      </c>
      <c r="G447" s="25">
        <v>41373</v>
      </c>
      <c r="H447">
        <v>1</v>
      </c>
    </row>
    <row r="448" spans="1:8" x14ac:dyDescent="0.25">
      <c r="A448">
        <v>447</v>
      </c>
      <c r="B448">
        <v>1</v>
      </c>
      <c r="C448">
        <v>447</v>
      </c>
      <c r="D448">
        <v>27</v>
      </c>
      <c r="E448" s="17">
        <v>41373</v>
      </c>
      <c r="F448" s="17">
        <v>42278</v>
      </c>
      <c r="G448" s="25">
        <v>41373</v>
      </c>
      <c r="H448">
        <v>1</v>
      </c>
    </row>
    <row r="449" spans="1:8" x14ac:dyDescent="0.25">
      <c r="A449">
        <v>448</v>
      </c>
      <c r="B449">
        <v>1</v>
      </c>
      <c r="C449">
        <v>448</v>
      </c>
      <c r="D449">
        <v>15</v>
      </c>
      <c r="E449" s="17">
        <v>41373</v>
      </c>
      <c r="F449" s="17">
        <v>42309</v>
      </c>
      <c r="G449" s="25">
        <v>41373</v>
      </c>
      <c r="H449">
        <v>1</v>
      </c>
    </row>
    <row r="450" spans="1:8" x14ac:dyDescent="0.25">
      <c r="A450">
        <v>449</v>
      </c>
      <c r="B450">
        <v>1</v>
      </c>
      <c r="C450">
        <v>449</v>
      </c>
      <c r="D450">
        <v>0</v>
      </c>
      <c r="E450" s="17">
        <v>41373</v>
      </c>
      <c r="F450" s="17">
        <v>55134</v>
      </c>
      <c r="G450" s="25">
        <v>41373</v>
      </c>
      <c r="H450">
        <v>1</v>
      </c>
    </row>
    <row r="451" spans="1:8" x14ac:dyDescent="0.25">
      <c r="A451">
        <v>450</v>
      </c>
      <c r="B451">
        <v>1</v>
      </c>
      <c r="C451">
        <v>450</v>
      </c>
      <c r="D451">
        <v>177</v>
      </c>
      <c r="E451" s="17">
        <v>41373</v>
      </c>
      <c r="F451" s="17">
        <v>42278</v>
      </c>
      <c r="G451" s="25">
        <v>41373</v>
      </c>
      <c r="H451">
        <v>1</v>
      </c>
    </row>
    <row r="452" spans="1:8" x14ac:dyDescent="0.25">
      <c r="A452">
        <v>451</v>
      </c>
      <c r="B452">
        <v>1</v>
      </c>
      <c r="C452">
        <v>451</v>
      </c>
      <c r="D452">
        <v>60</v>
      </c>
      <c r="E452" s="17">
        <v>41373</v>
      </c>
      <c r="F452" s="17">
        <v>42370</v>
      </c>
      <c r="G452" s="25">
        <v>41373</v>
      </c>
      <c r="H452">
        <v>1</v>
      </c>
    </row>
    <row r="453" spans="1:8" x14ac:dyDescent="0.25">
      <c r="A453">
        <v>452</v>
      </c>
      <c r="B453">
        <v>1</v>
      </c>
      <c r="C453">
        <v>452</v>
      </c>
      <c r="D453">
        <v>48</v>
      </c>
      <c r="E453" s="17">
        <v>41373</v>
      </c>
      <c r="F453" s="17">
        <v>42675</v>
      </c>
      <c r="G453" s="25">
        <v>41373</v>
      </c>
      <c r="H453">
        <v>1</v>
      </c>
    </row>
    <row r="454" spans="1:8" x14ac:dyDescent="0.25">
      <c r="A454">
        <v>453</v>
      </c>
      <c r="B454">
        <v>1</v>
      </c>
      <c r="C454">
        <v>453</v>
      </c>
      <c r="D454">
        <v>24</v>
      </c>
      <c r="E454" s="17">
        <v>41373</v>
      </c>
      <c r="F454" s="17">
        <v>55134</v>
      </c>
      <c r="G454" s="25">
        <v>41373</v>
      </c>
      <c r="H454">
        <v>1</v>
      </c>
    </row>
    <row r="455" spans="1:8" x14ac:dyDescent="0.25">
      <c r="A455">
        <v>454</v>
      </c>
      <c r="B455">
        <v>1</v>
      </c>
      <c r="C455">
        <v>454</v>
      </c>
      <c r="D455">
        <v>22</v>
      </c>
      <c r="E455" s="17">
        <v>41373</v>
      </c>
      <c r="F455" s="17">
        <v>55134</v>
      </c>
      <c r="G455" s="25">
        <v>41373</v>
      </c>
      <c r="H455">
        <v>1</v>
      </c>
    </row>
    <row r="456" spans="1:8" x14ac:dyDescent="0.25">
      <c r="A456">
        <v>455</v>
      </c>
      <c r="B456">
        <v>1</v>
      </c>
      <c r="C456">
        <v>455</v>
      </c>
      <c r="D456">
        <v>0</v>
      </c>
      <c r="E456" s="17">
        <v>41373</v>
      </c>
      <c r="F456" s="17">
        <v>55134</v>
      </c>
      <c r="G456" s="25">
        <v>41373</v>
      </c>
      <c r="H456">
        <v>1</v>
      </c>
    </row>
    <row r="457" spans="1:8" x14ac:dyDescent="0.25">
      <c r="A457">
        <v>456</v>
      </c>
      <c r="B457">
        <v>1</v>
      </c>
      <c r="C457">
        <v>456</v>
      </c>
      <c r="D457">
        <v>0</v>
      </c>
      <c r="E457" s="17">
        <v>41373</v>
      </c>
      <c r="F457" s="17">
        <v>55134</v>
      </c>
      <c r="G457" s="25">
        <v>41373</v>
      </c>
      <c r="H457">
        <v>1</v>
      </c>
    </row>
    <row r="458" spans="1:8" x14ac:dyDescent="0.25">
      <c r="A458">
        <v>457</v>
      </c>
      <c r="B458">
        <v>1</v>
      </c>
      <c r="C458">
        <v>457</v>
      </c>
      <c r="D458">
        <v>0</v>
      </c>
      <c r="E458" s="17">
        <v>41373</v>
      </c>
      <c r="F458" s="17">
        <v>55134</v>
      </c>
      <c r="G458" s="25">
        <v>41373</v>
      </c>
      <c r="H458">
        <v>1</v>
      </c>
    </row>
    <row r="459" spans="1:8" x14ac:dyDescent="0.25">
      <c r="A459">
        <v>458</v>
      </c>
      <c r="B459">
        <v>1</v>
      </c>
      <c r="C459">
        <v>458</v>
      </c>
      <c r="D459">
        <v>94</v>
      </c>
      <c r="E459" s="17">
        <v>41373</v>
      </c>
      <c r="F459" s="17">
        <v>42064</v>
      </c>
      <c r="G459" s="25">
        <v>41373</v>
      </c>
      <c r="H459">
        <v>1</v>
      </c>
    </row>
    <row r="460" spans="1:8" x14ac:dyDescent="0.25">
      <c r="A460">
        <v>459</v>
      </c>
      <c r="B460">
        <v>1</v>
      </c>
      <c r="C460">
        <v>459</v>
      </c>
      <c r="D460">
        <v>158</v>
      </c>
      <c r="E460" s="17">
        <v>41373</v>
      </c>
      <c r="F460" s="17">
        <v>41760</v>
      </c>
      <c r="G460" s="25">
        <v>41373</v>
      </c>
      <c r="H460">
        <v>1</v>
      </c>
    </row>
    <row r="461" spans="1:8" x14ac:dyDescent="0.25">
      <c r="A461">
        <v>460</v>
      </c>
      <c r="B461">
        <v>1</v>
      </c>
      <c r="C461">
        <v>460</v>
      </c>
      <c r="D461">
        <v>5</v>
      </c>
      <c r="E461" s="17">
        <v>41373</v>
      </c>
      <c r="F461" s="17">
        <v>42309</v>
      </c>
      <c r="G461" s="25">
        <v>41373</v>
      </c>
      <c r="H461">
        <v>1</v>
      </c>
    </row>
    <row r="462" spans="1:8" x14ac:dyDescent="0.25">
      <c r="A462">
        <v>461</v>
      </c>
      <c r="B462">
        <v>1</v>
      </c>
      <c r="C462">
        <v>461</v>
      </c>
      <c r="D462">
        <v>36</v>
      </c>
      <c r="E462" s="17">
        <v>41373</v>
      </c>
      <c r="F462" s="17">
        <v>42217</v>
      </c>
      <c r="G462" s="25">
        <v>41373</v>
      </c>
      <c r="H462">
        <v>1</v>
      </c>
    </row>
    <row r="463" spans="1:8" x14ac:dyDescent="0.25">
      <c r="A463">
        <v>462</v>
      </c>
      <c r="B463">
        <v>1</v>
      </c>
      <c r="C463">
        <v>462</v>
      </c>
      <c r="D463">
        <v>391</v>
      </c>
      <c r="E463" s="17">
        <v>41373</v>
      </c>
      <c r="F463" s="17">
        <v>42309</v>
      </c>
      <c r="G463" s="25">
        <v>41373</v>
      </c>
      <c r="H463">
        <v>1</v>
      </c>
    </row>
    <row r="464" spans="1:8" x14ac:dyDescent="0.25">
      <c r="A464">
        <v>463</v>
      </c>
      <c r="B464">
        <v>1</v>
      </c>
      <c r="C464">
        <v>463</v>
      </c>
      <c r="D464">
        <v>2</v>
      </c>
      <c r="E464" s="17">
        <v>41373</v>
      </c>
      <c r="F464" s="17">
        <v>55134</v>
      </c>
      <c r="G464" s="25">
        <v>41373</v>
      </c>
      <c r="H464">
        <v>1</v>
      </c>
    </row>
    <row r="465" spans="1:8" x14ac:dyDescent="0.25">
      <c r="A465">
        <v>464</v>
      </c>
      <c r="B465">
        <v>1</v>
      </c>
      <c r="C465">
        <v>464</v>
      </c>
      <c r="D465">
        <v>2</v>
      </c>
      <c r="E465" s="17">
        <v>41373</v>
      </c>
      <c r="F465" s="17">
        <v>55134</v>
      </c>
      <c r="G465" s="25">
        <v>41373</v>
      </c>
      <c r="H465">
        <v>1</v>
      </c>
    </row>
    <row r="466" spans="1:8" x14ac:dyDescent="0.25">
      <c r="A466">
        <v>465</v>
      </c>
      <c r="B466">
        <v>1</v>
      </c>
      <c r="C466">
        <v>465</v>
      </c>
      <c r="D466">
        <v>2</v>
      </c>
      <c r="E466" s="17">
        <v>41373</v>
      </c>
      <c r="F466" s="17">
        <v>55134</v>
      </c>
      <c r="G466" s="25">
        <v>41373</v>
      </c>
      <c r="H466">
        <v>1</v>
      </c>
    </row>
    <row r="467" spans="1:8" x14ac:dyDescent="0.25">
      <c r="A467">
        <v>466</v>
      </c>
      <c r="B467">
        <v>1</v>
      </c>
      <c r="C467">
        <v>466</v>
      </c>
      <c r="D467">
        <v>42</v>
      </c>
      <c r="E467" s="17">
        <v>41373</v>
      </c>
      <c r="F467" s="17">
        <v>42095</v>
      </c>
      <c r="G467" s="25">
        <v>41373</v>
      </c>
      <c r="H467">
        <v>1</v>
      </c>
    </row>
    <row r="468" spans="1:8" x14ac:dyDescent="0.25">
      <c r="A468">
        <v>467</v>
      </c>
      <c r="B468">
        <v>1</v>
      </c>
      <c r="C468">
        <v>467</v>
      </c>
      <c r="D468">
        <v>19</v>
      </c>
      <c r="E468" s="17">
        <v>41373</v>
      </c>
      <c r="F468" s="17">
        <v>41791</v>
      </c>
      <c r="G468" s="25">
        <v>41373</v>
      </c>
      <c r="H468">
        <v>1</v>
      </c>
    </row>
    <row r="469" spans="1:8" x14ac:dyDescent="0.25">
      <c r="A469">
        <v>468</v>
      </c>
      <c r="B469">
        <v>1</v>
      </c>
      <c r="C469">
        <v>468</v>
      </c>
      <c r="D469">
        <v>36</v>
      </c>
      <c r="E469" s="17">
        <v>41373</v>
      </c>
      <c r="F469" s="17">
        <v>41699</v>
      </c>
      <c r="G469" s="25">
        <v>41373</v>
      </c>
      <c r="H469">
        <v>1</v>
      </c>
    </row>
    <row r="470" spans="1:8" x14ac:dyDescent="0.25">
      <c r="A470">
        <v>469</v>
      </c>
      <c r="B470">
        <v>1</v>
      </c>
      <c r="C470">
        <v>469</v>
      </c>
      <c r="D470">
        <v>0</v>
      </c>
      <c r="E470" s="17">
        <v>41373</v>
      </c>
      <c r="F470" s="17">
        <v>55134</v>
      </c>
      <c r="G470" s="25">
        <v>41373</v>
      </c>
      <c r="H470">
        <v>1</v>
      </c>
    </row>
    <row r="471" spans="1:8" x14ac:dyDescent="0.25">
      <c r="A471">
        <v>470</v>
      </c>
      <c r="B471">
        <v>1</v>
      </c>
      <c r="C471">
        <v>470</v>
      </c>
      <c r="D471">
        <v>32</v>
      </c>
      <c r="E471" s="17">
        <v>41373</v>
      </c>
      <c r="F471" s="17">
        <v>42064</v>
      </c>
      <c r="G471" s="25">
        <v>41373</v>
      </c>
      <c r="H471">
        <v>1</v>
      </c>
    </row>
    <row r="472" spans="1:8" x14ac:dyDescent="0.25">
      <c r="A472">
        <v>471</v>
      </c>
      <c r="B472">
        <v>1</v>
      </c>
      <c r="C472">
        <v>471</v>
      </c>
      <c r="D472">
        <v>5</v>
      </c>
      <c r="E472" s="17">
        <v>41373</v>
      </c>
      <c r="F472" s="17">
        <v>42064</v>
      </c>
      <c r="G472" s="25">
        <v>41373</v>
      </c>
      <c r="H472">
        <v>1</v>
      </c>
    </row>
    <row r="473" spans="1:8" x14ac:dyDescent="0.25">
      <c r="A473">
        <v>472</v>
      </c>
      <c r="B473">
        <v>1</v>
      </c>
      <c r="C473">
        <v>472</v>
      </c>
      <c r="D473">
        <v>5</v>
      </c>
      <c r="E473" s="17">
        <v>41373</v>
      </c>
      <c r="F473" s="17">
        <v>55134</v>
      </c>
      <c r="G473" s="25">
        <v>41373</v>
      </c>
      <c r="H473">
        <v>1</v>
      </c>
    </row>
    <row r="474" spans="1:8" x14ac:dyDescent="0.25">
      <c r="A474">
        <v>473</v>
      </c>
      <c r="B474">
        <v>1</v>
      </c>
      <c r="C474">
        <v>473</v>
      </c>
      <c r="D474">
        <v>12</v>
      </c>
      <c r="E474" s="17">
        <v>41373</v>
      </c>
      <c r="F474" s="17">
        <v>42278</v>
      </c>
      <c r="G474" s="25">
        <v>41373</v>
      </c>
      <c r="H474">
        <v>1</v>
      </c>
    </row>
    <row r="475" spans="1:8" x14ac:dyDescent="0.25">
      <c r="A475">
        <v>474</v>
      </c>
      <c r="B475">
        <v>1</v>
      </c>
      <c r="C475">
        <v>474</v>
      </c>
      <c r="D475">
        <v>115</v>
      </c>
      <c r="E475" s="17">
        <v>41373</v>
      </c>
      <c r="F475" s="17">
        <v>42370</v>
      </c>
      <c r="G475" s="25">
        <v>41373</v>
      </c>
      <c r="H475">
        <v>1</v>
      </c>
    </row>
    <row r="476" spans="1:8" x14ac:dyDescent="0.25">
      <c r="A476">
        <v>475</v>
      </c>
      <c r="B476">
        <v>1</v>
      </c>
      <c r="C476">
        <v>475</v>
      </c>
      <c r="D476">
        <v>35</v>
      </c>
      <c r="E476" s="17">
        <v>41373</v>
      </c>
      <c r="F476" s="17">
        <v>42095</v>
      </c>
      <c r="G476" s="25">
        <v>41373</v>
      </c>
      <c r="H476">
        <v>1</v>
      </c>
    </row>
    <row r="477" spans="1:8" x14ac:dyDescent="0.25">
      <c r="A477">
        <v>476</v>
      </c>
      <c r="B477">
        <v>1</v>
      </c>
      <c r="C477">
        <v>476</v>
      </c>
      <c r="D477">
        <v>48</v>
      </c>
      <c r="E477" s="17">
        <v>41373</v>
      </c>
      <c r="F477" s="17">
        <v>42095</v>
      </c>
      <c r="G477" s="25">
        <v>41373</v>
      </c>
      <c r="H477">
        <v>1</v>
      </c>
    </row>
    <row r="478" spans="1:8" x14ac:dyDescent="0.25">
      <c r="A478">
        <v>477</v>
      </c>
      <c r="B478">
        <v>1</v>
      </c>
      <c r="C478">
        <v>477</v>
      </c>
      <c r="D478">
        <v>80</v>
      </c>
      <c r="E478" s="17">
        <v>41373</v>
      </c>
      <c r="F478" s="17">
        <v>42278</v>
      </c>
      <c r="G478" s="25">
        <v>41373</v>
      </c>
      <c r="H478">
        <v>1</v>
      </c>
    </row>
    <row r="479" spans="1:8" x14ac:dyDescent="0.25">
      <c r="A479">
        <v>478</v>
      </c>
      <c r="B479">
        <v>1</v>
      </c>
      <c r="C479">
        <v>478</v>
      </c>
      <c r="D479">
        <v>25</v>
      </c>
      <c r="E479" s="17">
        <v>41373</v>
      </c>
      <c r="F479" s="17">
        <v>42036</v>
      </c>
      <c r="G479" s="25">
        <v>41373</v>
      </c>
      <c r="H479">
        <v>1</v>
      </c>
    </row>
    <row r="480" spans="1:8" x14ac:dyDescent="0.25">
      <c r="A480">
        <v>479</v>
      </c>
      <c r="B480">
        <v>1</v>
      </c>
      <c r="C480">
        <v>479</v>
      </c>
      <c r="D480">
        <v>35</v>
      </c>
      <c r="E480" s="17">
        <v>41373</v>
      </c>
      <c r="F480" s="17">
        <v>42156</v>
      </c>
      <c r="G480" s="25">
        <v>41373</v>
      </c>
      <c r="H480">
        <v>1</v>
      </c>
    </row>
    <row r="481" spans="1:8" x14ac:dyDescent="0.25">
      <c r="A481">
        <v>480</v>
      </c>
      <c r="B481">
        <v>1</v>
      </c>
      <c r="C481">
        <v>480</v>
      </c>
      <c r="D481">
        <v>0</v>
      </c>
      <c r="E481" s="17">
        <v>41373</v>
      </c>
      <c r="F481" s="17">
        <v>55134</v>
      </c>
      <c r="G481" s="25">
        <v>41373</v>
      </c>
      <c r="H481">
        <v>1</v>
      </c>
    </row>
    <row r="482" spans="1:8" x14ac:dyDescent="0.25">
      <c r="A482">
        <v>481</v>
      </c>
      <c r="B482">
        <v>1</v>
      </c>
      <c r="C482">
        <v>481</v>
      </c>
      <c r="D482">
        <v>8</v>
      </c>
      <c r="E482" s="17">
        <v>41373</v>
      </c>
      <c r="F482" s="17">
        <v>42095</v>
      </c>
      <c r="G482" s="25">
        <v>41373</v>
      </c>
      <c r="H482">
        <v>1</v>
      </c>
    </row>
    <row r="483" spans="1:8" x14ac:dyDescent="0.25">
      <c r="A483">
        <v>482</v>
      </c>
      <c r="B483">
        <v>1</v>
      </c>
      <c r="C483">
        <v>482</v>
      </c>
      <c r="D483">
        <v>28</v>
      </c>
      <c r="E483" s="17">
        <v>41373</v>
      </c>
      <c r="F483" s="17">
        <v>42095</v>
      </c>
      <c r="G483" s="25">
        <v>41373</v>
      </c>
      <c r="H483">
        <v>1</v>
      </c>
    </row>
    <row r="484" spans="1:8" x14ac:dyDescent="0.25">
      <c r="A484">
        <v>483</v>
      </c>
      <c r="B484">
        <v>1</v>
      </c>
      <c r="C484">
        <v>483</v>
      </c>
      <c r="D484">
        <v>6</v>
      </c>
      <c r="E484" s="17">
        <v>41373</v>
      </c>
      <c r="F484" s="17">
        <v>42005</v>
      </c>
      <c r="G484" s="25">
        <v>41373</v>
      </c>
      <c r="H484">
        <v>1</v>
      </c>
    </row>
    <row r="485" spans="1:8" x14ac:dyDescent="0.25">
      <c r="A485">
        <v>484</v>
      </c>
      <c r="B485">
        <v>1</v>
      </c>
      <c r="C485">
        <v>484</v>
      </c>
      <c r="D485">
        <v>38</v>
      </c>
      <c r="E485" s="17">
        <v>41373</v>
      </c>
      <c r="F485" s="17">
        <v>42095</v>
      </c>
      <c r="G485" s="25">
        <v>41373</v>
      </c>
      <c r="H485">
        <v>1</v>
      </c>
    </row>
    <row r="486" spans="1:8" x14ac:dyDescent="0.25">
      <c r="A486">
        <v>485</v>
      </c>
      <c r="B486">
        <v>1</v>
      </c>
      <c r="C486">
        <v>485</v>
      </c>
      <c r="D486">
        <v>26</v>
      </c>
      <c r="E486" s="17">
        <v>41373</v>
      </c>
      <c r="F486" s="17">
        <v>42186</v>
      </c>
      <c r="G486" s="25">
        <v>41373</v>
      </c>
      <c r="H486">
        <v>1</v>
      </c>
    </row>
    <row r="487" spans="1:8" x14ac:dyDescent="0.25">
      <c r="A487">
        <v>486</v>
      </c>
      <c r="B487">
        <v>1</v>
      </c>
      <c r="C487">
        <v>486</v>
      </c>
      <c r="D487">
        <v>25</v>
      </c>
      <c r="E487" s="17">
        <v>41373</v>
      </c>
      <c r="F487" s="17">
        <v>42125</v>
      </c>
      <c r="G487" s="25">
        <v>41373</v>
      </c>
      <c r="H487">
        <v>1</v>
      </c>
    </row>
    <row r="488" spans="1:8" x14ac:dyDescent="0.25">
      <c r="A488">
        <v>487</v>
      </c>
      <c r="B488">
        <v>1</v>
      </c>
      <c r="C488">
        <v>487</v>
      </c>
      <c r="D488">
        <v>17</v>
      </c>
      <c r="E488" s="17">
        <v>41373</v>
      </c>
      <c r="F488" s="17">
        <v>42125</v>
      </c>
      <c r="G488" s="25">
        <v>41373</v>
      </c>
      <c r="H488">
        <v>1</v>
      </c>
    </row>
    <row r="489" spans="1:8" x14ac:dyDescent="0.25">
      <c r="A489">
        <v>488</v>
      </c>
      <c r="B489">
        <v>1</v>
      </c>
      <c r="C489">
        <v>488</v>
      </c>
      <c r="D489">
        <v>6</v>
      </c>
      <c r="E489" s="17">
        <v>41373</v>
      </c>
      <c r="F489" s="17">
        <v>42125</v>
      </c>
      <c r="G489" s="25">
        <v>41373</v>
      </c>
      <c r="H489">
        <v>1</v>
      </c>
    </row>
    <row r="490" spans="1:8" x14ac:dyDescent="0.25">
      <c r="A490">
        <v>489</v>
      </c>
      <c r="B490">
        <v>1</v>
      </c>
      <c r="C490">
        <v>489</v>
      </c>
      <c r="D490">
        <v>24</v>
      </c>
      <c r="E490" s="17">
        <v>41373</v>
      </c>
      <c r="F490" s="17">
        <v>42125</v>
      </c>
      <c r="G490" s="25">
        <v>41373</v>
      </c>
      <c r="H490">
        <v>1</v>
      </c>
    </row>
    <row r="491" spans="1:8" x14ac:dyDescent="0.25">
      <c r="A491">
        <v>490</v>
      </c>
      <c r="B491">
        <v>1</v>
      </c>
      <c r="C491">
        <v>490</v>
      </c>
      <c r="D491">
        <v>0</v>
      </c>
      <c r="E491" s="17">
        <v>41373</v>
      </c>
      <c r="F491" s="17">
        <v>55134</v>
      </c>
      <c r="G491" s="25">
        <v>41373</v>
      </c>
      <c r="H491">
        <v>1</v>
      </c>
    </row>
    <row r="492" spans="1:8" x14ac:dyDescent="0.25">
      <c r="A492">
        <v>491</v>
      </c>
      <c r="B492">
        <v>1</v>
      </c>
      <c r="C492">
        <v>491</v>
      </c>
      <c r="D492">
        <v>10</v>
      </c>
      <c r="E492" s="17">
        <v>41373</v>
      </c>
      <c r="F492" s="17">
        <v>41852</v>
      </c>
      <c r="G492" s="25">
        <v>41373</v>
      </c>
      <c r="H492">
        <v>1</v>
      </c>
    </row>
    <row r="493" spans="1:8" x14ac:dyDescent="0.25">
      <c r="A493">
        <v>492</v>
      </c>
      <c r="B493">
        <v>1</v>
      </c>
      <c r="C493">
        <v>492</v>
      </c>
      <c r="D493">
        <v>114</v>
      </c>
      <c r="E493" s="17">
        <v>41373</v>
      </c>
      <c r="F493" s="17">
        <v>41730</v>
      </c>
      <c r="G493" s="25">
        <v>41373</v>
      </c>
      <c r="H493">
        <v>1</v>
      </c>
    </row>
    <row r="494" spans="1:8" x14ac:dyDescent="0.25">
      <c r="A494">
        <v>493</v>
      </c>
      <c r="B494">
        <v>1</v>
      </c>
      <c r="C494">
        <v>493</v>
      </c>
      <c r="D494">
        <v>46</v>
      </c>
      <c r="E494" s="17">
        <v>41373</v>
      </c>
      <c r="F494" s="17">
        <v>42370</v>
      </c>
      <c r="G494" s="25">
        <v>41373</v>
      </c>
      <c r="H494">
        <v>1</v>
      </c>
    </row>
    <row r="495" spans="1:8" x14ac:dyDescent="0.25">
      <c r="A495">
        <v>494</v>
      </c>
      <c r="B495">
        <v>1</v>
      </c>
      <c r="C495">
        <v>494</v>
      </c>
      <c r="D495">
        <v>38</v>
      </c>
      <c r="E495" s="17">
        <v>41373</v>
      </c>
      <c r="F495" s="17">
        <v>42095</v>
      </c>
      <c r="G495" s="25">
        <v>41373</v>
      </c>
      <c r="H495">
        <v>1</v>
      </c>
    </row>
    <row r="496" spans="1:8" x14ac:dyDescent="0.25">
      <c r="A496">
        <v>495</v>
      </c>
      <c r="B496">
        <v>1</v>
      </c>
      <c r="C496">
        <v>495</v>
      </c>
      <c r="D496">
        <v>9</v>
      </c>
      <c r="E496" s="17">
        <v>41373</v>
      </c>
      <c r="F496" s="17">
        <v>55134</v>
      </c>
      <c r="G496" s="25">
        <v>41373</v>
      </c>
      <c r="H496">
        <v>1</v>
      </c>
    </row>
    <row r="497" spans="1:8" x14ac:dyDescent="0.25">
      <c r="A497">
        <v>496</v>
      </c>
      <c r="B497">
        <v>1</v>
      </c>
      <c r="C497">
        <v>496</v>
      </c>
      <c r="D497">
        <v>0</v>
      </c>
      <c r="E497" s="17">
        <v>41373</v>
      </c>
      <c r="F497" s="17">
        <v>55134</v>
      </c>
      <c r="G497" s="25">
        <v>41373</v>
      </c>
      <c r="H497">
        <v>1</v>
      </c>
    </row>
    <row r="498" spans="1:8" x14ac:dyDescent="0.25">
      <c r="A498">
        <v>497</v>
      </c>
      <c r="B498">
        <v>1</v>
      </c>
      <c r="C498">
        <v>497</v>
      </c>
      <c r="D498">
        <v>0</v>
      </c>
      <c r="E498" s="17">
        <v>41373</v>
      </c>
      <c r="F498" s="17">
        <v>55134</v>
      </c>
      <c r="G498" s="25">
        <v>41373</v>
      </c>
      <c r="H498">
        <v>1</v>
      </c>
    </row>
    <row r="499" spans="1:8" x14ac:dyDescent="0.25">
      <c r="A499">
        <v>498</v>
      </c>
      <c r="B499">
        <v>1</v>
      </c>
      <c r="C499">
        <v>498</v>
      </c>
      <c r="D499">
        <v>25</v>
      </c>
      <c r="E499" s="17">
        <v>41373</v>
      </c>
      <c r="F499" s="17">
        <v>42036</v>
      </c>
      <c r="G499" s="25">
        <v>41373</v>
      </c>
      <c r="H499">
        <v>1</v>
      </c>
    </row>
    <row r="500" spans="1:8" x14ac:dyDescent="0.25">
      <c r="A500">
        <v>499</v>
      </c>
      <c r="B500">
        <v>1</v>
      </c>
      <c r="C500">
        <v>499</v>
      </c>
      <c r="D500">
        <v>53</v>
      </c>
      <c r="E500" s="17">
        <v>41373</v>
      </c>
      <c r="F500" s="17">
        <v>42401</v>
      </c>
      <c r="G500" s="25">
        <v>41373</v>
      </c>
      <c r="H500">
        <v>1</v>
      </c>
    </row>
    <row r="501" spans="1:8" x14ac:dyDescent="0.25">
      <c r="A501">
        <v>500</v>
      </c>
      <c r="B501">
        <v>1</v>
      </c>
      <c r="C501">
        <v>500</v>
      </c>
      <c r="D501">
        <v>76</v>
      </c>
      <c r="E501" s="17">
        <v>41373</v>
      </c>
      <c r="F501" s="17">
        <v>42156</v>
      </c>
      <c r="G501" s="25">
        <v>41373</v>
      </c>
      <c r="H501">
        <v>1</v>
      </c>
    </row>
    <row r="502" spans="1:8" x14ac:dyDescent="0.25">
      <c r="A502">
        <v>501</v>
      </c>
      <c r="B502">
        <v>1</v>
      </c>
      <c r="C502">
        <v>501</v>
      </c>
      <c r="D502">
        <v>23</v>
      </c>
      <c r="E502" s="17">
        <v>41373</v>
      </c>
      <c r="F502" s="17">
        <v>42156</v>
      </c>
      <c r="G502" s="25">
        <v>41373</v>
      </c>
      <c r="H502">
        <v>1</v>
      </c>
    </row>
    <row r="503" spans="1:8" x14ac:dyDescent="0.25">
      <c r="A503">
        <v>502</v>
      </c>
      <c r="B503">
        <v>1</v>
      </c>
      <c r="C503">
        <v>502</v>
      </c>
      <c r="D503">
        <v>3</v>
      </c>
      <c r="E503" s="17">
        <v>41373</v>
      </c>
      <c r="F503" s="17">
        <v>41944</v>
      </c>
      <c r="G503" s="25">
        <v>41373</v>
      </c>
      <c r="H503">
        <v>1</v>
      </c>
    </row>
    <row r="504" spans="1:8" x14ac:dyDescent="0.25">
      <c r="A504">
        <v>503</v>
      </c>
      <c r="B504">
        <v>1</v>
      </c>
      <c r="C504">
        <v>503</v>
      </c>
      <c r="D504">
        <v>31</v>
      </c>
      <c r="E504" s="17">
        <v>41373</v>
      </c>
      <c r="F504" s="17">
        <v>42064</v>
      </c>
      <c r="G504" s="25">
        <v>41373</v>
      </c>
      <c r="H504">
        <v>1</v>
      </c>
    </row>
    <row r="505" spans="1:8" x14ac:dyDescent="0.25">
      <c r="A505">
        <v>504</v>
      </c>
      <c r="B505">
        <v>1</v>
      </c>
      <c r="C505">
        <v>504</v>
      </c>
      <c r="D505">
        <v>0</v>
      </c>
      <c r="E505" s="17">
        <v>41373</v>
      </c>
      <c r="F505" s="17">
        <v>55134</v>
      </c>
      <c r="G505" s="25">
        <v>41373</v>
      </c>
      <c r="H505">
        <v>1</v>
      </c>
    </row>
    <row r="506" spans="1:8" x14ac:dyDescent="0.25">
      <c r="A506">
        <v>505</v>
      </c>
      <c r="B506">
        <v>1</v>
      </c>
      <c r="C506">
        <v>505</v>
      </c>
      <c r="D506">
        <v>10</v>
      </c>
      <c r="E506" s="17">
        <v>41373</v>
      </c>
      <c r="F506" s="17">
        <v>41579</v>
      </c>
      <c r="G506" s="25">
        <v>41373</v>
      </c>
      <c r="H506">
        <v>1</v>
      </c>
    </row>
    <row r="507" spans="1:8" x14ac:dyDescent="0.25">
      <c r="A507">
        <v>506</v>
      </c>
      <c r="B507">
        <v>1</v>
      </c>
      <c r="C507">
        <v>506</v>
      </c>
      <c r="D507">
        <v>0</v>
      </c>
      <c r="E507" s="17">
        <v>41373</v>
      </c>
      <c r="F507" s="17">
        <v>55134</v>
      </c>
      <c r="G507" s="25">
        <v>41373</v>
      </c>
      <c r="H507">
        <v>1</v>
      </c>
    </row>
    <row r="508" spans="1:8" x14ac:dyDescent="0.25">
      <c r="A508">
        <v>507</v>
      </c>
      <c r="B508">
        <v>1</v>
      </c>
      <c r="C508">
        <v>507</v>
      </c>
      <c r="D508">
        <v>0</v>
      </c>
      <c r="E508" s="17">
        <v>41373</v>
      </c>
      <c r="F508" s="17">
        <v>55134</v>
      </c>
      <c r="G508" s="25">
        <v>41373</v>
      </c>
      <c r="H508">
        <v>1</v>
      </c>
    </row>
    <row r="509" spans="1:8" x14ac:dyDescent="0.25">
      <c r="A509">
        <v>508</v>
      </c>
      <c r="B509">
        <v>1</v>
      </c>
      <c r="C509">
        <v>508</v>
      </c>
      <c r="D509">
        <v>6</v>
      </c>
      <c r="E509" s="17">
        <v>41373</v>
      </c>
      <c r="F509" s="17">
        <v>41456</v>
      </c>
      <c r="G509" s="25">
        <v>41373</v>
      </c>
      <c r="H509">
        <v>1</v>
      </c>
    </row>
    <row r="510" spans="1:8" x14ac:dyDescent="0.25">
      <c r="A510">
        <v>509</v>
      </c>
      <c r="B510">
        <v>1</v>
      </c>
      <c r="C510">
        <v>509</v>
      </c>
      <c r="D510">
        <v>37</v>
      </c>
      <c r="E510" s="17">
        <v>41373</v>
      </c>
      <c r="F510" s="17">
        <v>41671</v>
      </c>
      <c r="G510" s="25">
        <v>41373</v>
      </c>
      <c r="H510">
        <v>1</v>
      </c>
    </row>
    <row r="511" spans="1:8" x14ac:dyDescent="0.25">
      <c r="A511">
        <v>510</v>
      </c>
      <c r="B511">
        <v>1</v>
      </c>
      <c r="C511">
        <v>510</v>
      </c>
      <c r="D511">
        <v>5</v>
      </c>
      <c r="E511" s="17">
        <v>41373</v>
      </c>
      <c r="F511" s="17">
        <v>41609</v>
      </c>
      <c r="G511" s="25">
        <v>41373</v>
      </c>
      <c r="H511">
        <v>1</v>
      </c>
    </row>
    <row r="512" spans="1:8" x14ac:dyDescent="0.25">
      <c r="A512">
        <v>511</v>
      </c>
      <c r="B512">
        <v>1</v>
      </c>
      <c r="C512">
        <v>511</v>
      </c>
      <c r="D512">
        <v>1</v>
      </c>
      <c r="E512" s="17">
        <v>41373</v>
      </c>
      <c r="F512" s="17">
        <v>41334</v>
      </c>
      <c r="G512" s="25">
        <v>41373</v>
      </c>
      <c r="H512">
        <v>1</v>
      </c>
    </row>
    <row r="513" spans="1:8" x14ac:dyDescent="0.25">
      <c r="A513">
        <v>512</v>
      </c>
      <c r="B513">
        <v>1</v>
      </c>
      <c r="C513">
        <v>512</v>
      </c>
      <c r="D513">
        <v>0</v>
      </c>
      <c r="E513" s="17">
        <v>41373</v>
      </c>
      <c r="F513" s="17">
        <v>55134</v>
      </c>
      <c r="G513" s="25">
        <v>41373</v>
      </c>
      <c r="H513">
        <v>1</v>
      </c>
    </row>
    <row r="514" spans="1:8" x14ac:dyDescent="0.25">
      <c r="A514">
        <v>513</v>
      </c>
      <c r="B514">
        <v>1</v>
      </c>
      <c r="C514">
        <v>513</v>
      </c>
      <c r="D514">
        <v>0</v>
      </c>
      <c r="E514" s="17">
        <v>41373</v>
      </c>
      <c r="F514" s="17">
        <v>55134</v>
      </c>
      <c r="G514" s="25">
        <v>41373</v>
      </c>
      <c r="H514">
        <v>1</v>
      </c>
    </row>
    <row r="515" spans="1:8" x14ac:dyDescent="0.25">
      <c r="A515">
        <v>514</v>
      </c>
      <c r="B515">
        <v>1</v>
      </c>
      <c r="C515">
        <v>514</v>
      </c>
      <c r="D515">
        <v>0</v>
      </c>
      <c r="E515" s="17">
        <v>41373</v>
      </c>
      <c r="F515" s="17">
        <v>55134</v>
      </c>
      <c r="G515" s="25">
        <v>41373</v>
      </c>
      <c r="H515">
        <v>1</v>
      </c>
    </row>
    <row r="516" spans="1:8" x14ac:dyDescent="0.25">
      <c r="A516">
        <v>515</v>
      </c>
      <c r="B516">
        <v>1</v>
      </c>
      <c r="C516">
        <v>515</v>
      </c>
      <c r="D516">
        <v>0</v>
      </c>
      <c r="E516" s="17">
        <v>41373</v>
      </c>
      <c r="F516" s="17">
        <v>55134</v>
      </c>
      <c r="G516" s="25">
        <v>41373</v>
      </c>
      <c r="H516">
        <v>1</v>
      </c>
    </row>
    <row r="517" spans="1:8" x14ac:dyDescent="0.25">
      <c r="A517">
        <v>516</v>
      </c>
      <c r="B517">
        <v>1</v>
      </c>
      <c r="C517">
        <v>516</v>
      </c>
      <c r="D517">
        <v>91</v>
      </c>
      <c r="E517" s="17">
        <v>41373</v>
      </c>
      <c r="F517" s="17">
        <v>41730</v>
      </c>
      <c r="G517" s="25">
        <v>41373</v>
      </c>
      <c r="H517">
        <v>1</v>
      </c>
    </row>
    <row r="518" spans="1:8" x14ac:dyDescent="0.25">
      <c r="A518">
        <v>517</v>
      </c>
      <c r="B518">
        <v>1</v>
      </c>
      <c r="C518">
        <v>517</v>
      </c>
      <c r="D518">
        <v>136</v>
      </c>
      <c r="E518" s="17">
        <v>41373</v>
      </c>
      <c r="F518" s="17">
        <v>41518</v>
      </c>
      <c r="G518" s="25">
        <v>41373</v>
      </c>
      <c r="H518">
        <v>1</v>
      </c>
    </row>
    <row r="519" spans="1:8" x14ac:dyDescent="0.25">
      <c r="A519">
        <v>518</v>
      </c>
      <c r="B519">
        <v>1</v>
      </c>
      <c r="C519">
        <v>518</v>
      </c>
      <c r="D519">
        <v>0</v>
      </c>
      <c r="E519" s="17">
        <v>41373</v>
      </c>
      <c r="F519" s="17">
        <v>55134</v>
      </c>
      <c r="G519" s="25">
        <v>41373</v>
      </c>
      <c r="H519">
        <v>1</v>
      </c>
    </row>
    <row r="520" spans="1:8" x14ac:dyDescent="0.25">
      <c r="A520">
        <v>519</v>
      </c>
      <c r="B520">
        <v>1</v>
      </c>
      <c r="C520">
        <v>519</v>
      </c>
      <c r="D520">
        <v>0</v>
      </c>
      <c r="E520" s="17">
        <v>41373</v>
      </c>
      <c r="F520" s="17">
        <v>55134</v>
      </c>
      <c r="G520" s="25">
        <v>41373</v>
      </c>
      <c r="H520">
        <v>1</v>
      </c>
    </row>
    <row r="521" spans="1:8" x14ac:dyDescent="0.25">
      <c r="A521">
        <v>520</v>
      </c>
      <c r="B521">
        <v>1</v>
      </c>
      <c r="C521">
        <v>520</v>
      </c>
      <c r="D521">
        <v>12</v>
      </c>
      <c r="E521" s="17">
        <v>41373</v>
      </c>
      <c r="F521" s="17">
        <v>42767</v>
      </c>
      <c r="G521" s="25">
        <v>41373</v>
      </c>
      <c r="H521">
        <v>1</v>
      </c>
    </row>
    <row r="522" spans="1:8" x14ac:dyDescent="0.25">
      <c r="A522">
        <v>521</v>
      </c>
      <c r="B522">
        <v>1</v>
      </c>
      <c r="C522">
        <v>521</v>
      </c>
      <c r="D522">
        <v>12</v>
      </c>
      <c r="E522" s="17">
        <v>41373</v>
      </c>
      <c r="F522" s="17">
        <v>42767</v>
      </c>
      <c r="G522" s="25">
        <v>41373</v>
      </c>
      <c r="H522">
        <v>1</v>
      </c>
    </row>
    <row r="523" spans="1:8" x14ac:dyDescent="0.25">
      <c r="A523">
        <v>522</v>
      </c>
      <c r="B523">
        <v>1</v>
      </c>
      <c r="C523">
        <v>522</v>
      </c>
      <c r="D523">
        <v>0</v>
      </c>
      <c r="E523" s="17">
        <v>41373</v>
      </c>
      <c r="F523" s="17">
        <v>55134</v>
      </c>
      <c r="G523" s="25">
        <v>41373</v>
      </c>
      <c r="H523">
        <v>1</v>
      </c>
    </row>
    <row r="524" spans="1:8" x14ac:dyDescent="0.25">
      <c r="A524">
        <v>523</v>
      </c>
      <c r="B524">
        <v>1</v>
      </c>
      <c r="C524">
        <v>523</v>
      </c>
      <c r="D524">
        <v>20</v>
      </c>
      <c r="E524" s="17">
        <v>41373</v>
      </c>
      <c r="F524" s="17">
        <v>41760</v>
      </c>
      <c r="G524" s="25">
        <v>41373</v>
      </c>
      <c r="H524">
        <v>1</v>
      </c>
    </row>
    <row r="525" spans="1:8" x14ac:dyDescent="0.25">
      <c r="A525">
        <v>524</v>
      </c>
      <c r="B525">
        <v>1</v>
      </c>
      <c r="C525">
        <v>524</v>
      </c>
      <c r="D525">
        <v>75</v>
      </c>
      <c r="E525" s="17">
        <v>41373</v>
      </c>
      <c r="F525" s="17">
        <v>41760</v>
      </c>
      <c r="G525" s="25">
        <v>41373</v>
      </c>
      <c r="H525">
        <v>1</v>
      </c>
    </row>
    <row r="526" spans="1:8" x14ac:dyDescent="0.25">
      <c r="A526">
        <v>525</v>
      </c>
      <c r="B526">
        <v>1</v>
      </c>
      <c r="C526">
        <v>525</v>
      </c>
      <c r="D526">
        <v>89</v>
      </c>
      <c r="E526" s="17">
        <v>41373</v>
      </c>
      <c r="F526" s="17">
        <v>41518</v>
      </c>
      <c r="G526" s="25">
        <v>41373</v>
      </c>
      <c r="H526">
        <v>1</v>
      </c>
    </row>
    <row r="527" spans="1:8" x14ac:dyDescent="0.25">
      <c r="A527">
        <v>526</v>
      </c>
      <c r="B527">
        <v>1</v>
      </c>
      <c r="C527">
        <v>526</v>
      </c>
      <c r="D527">
        <v>23</v>
      </c>
      <c r="E527" s="17">
        <v>41373</v>
      </c>
      <c r="F527" s="17">
        <v>41671</v>
      </c>
      <c r="G527" s="25">
        <v>41373</v>
      </c>
      <c r="H527">
        <v>1</v>
      </c>
    </row>
    <row r="528" spans="1:8" x14ac:dyDescent="0.25">
      <c r="A528">
        <v>527</v>
      </c>
      <c r="B528">
        <v>1</v>
      </c>
      <c r="C528">
        <v>527</v>
      </c>
      <c r="D528">
        <v>12</v>
      </c>
      <c r="E528" s="17">
        <v>41373</v>
      </c>
      <c r="F528" s="17">
        <v>41730</v>
      </c>
      <c r="G528" s="25">
        <v>41373</v>
      </c>
      <c r="H528">
        <v>1</v>
      </c>
    </row>
    <row r="529" spans="1:8" x14ac:dyDescent="0.25">
      <c r="A529">
        <v>528</v>
      </c>
      <c r="B529">
        <v>1</v>
      </c>
      <c r="C529">
        <v>528</v>
      </c>
      <c r="D529">
        <v>0</v>
      </c>
      <c r="E529" s="17">
        <v>41373</v>
      </c>
      <c r="F529" s="17">
        <v>55134</v>
      </c>
      <c r="G529" s="25">
        <v>41373</v>
      </c>
      <c r="H529">
        <v>1</v>
      </c>
    </row>
    <row r="530" spans="1:8" x14ac:dyDescent="0.25">
      <c r="A530">
        <v>529</v>
      </c>
      <c r="B530">
        <v>1</v>
      </c>
      <c r="C530">
        <v>529</v>
      </c>
      <c r="D530">
        <v>12</v>
      </c>
      <c r="E530" s="17">
        <v>41373</v>
      </c>
      <c r="F530" s="17">
        <v>41671</v>
      </c>
      <c r="G530" s="25">
        <v>41373</v>
      </c>
      <c r="H530">
        <v>1</v>
      </c>
    </row>
    <row r="531" spans="1:8" x14ac:dyDescent="0.25">
      <c r="A531">
        <v>530</v>
      </c>
      <c r="B531">
        <v>1</v>
      </c>
      <c r="C531">
        <v>530</v>
      </c>
      <c r="D531">
        <v>0</v>
      </c>
      <c r="E531" s="17">
        <v>41373</v>
      </c>
      <c r="F531" s="17">
        <v>55134</v>
      </c>
      <c r="G531" s="25">
        <v>41373</v>
      </c>
      <c r="H531">
        <v>1</v>
      </c>
    </row>
    <row r="532" spans="1:8" x14ac:dyDescent="0.25">
      <c r="A532">
        <v>531</v>
      </c>
      <c r="B532">
        <v>1</v>
      </c>
      <c r="C532">
        <v>531</v>
      </c>
      <c r="D532">
        <v>0</v>
      </c>
      <c r="E532" s="17">
        <v>41373</v>
      </c>
      <c r="F532" s="17">
        <v>55134</v>
      </c>
      <c r="G532" s="25">
        <v>41373</v>
      </c>
      <c r="H532">
        <v>1</v>
      </c>
    </row>
    <row r="533" spans="1:8" x14ac:dyDescent="0.25">
      <c r="A533">
        <v>532</v>
      </c>
      <c r="B533">
        <v>1</v>
      </c>
      <c r="C533">
        <v>532</v>
      </c>
      <c r="D533">
        <v>0</v>
      </c>
      <c r="E533" s="17">
        <v>41373</v>
      </c>
      <c r="F533" s="17">
        <v>55134</v>
      </c>
      <c r="G533" s="25">
        <v>41373</v>
      </c>
      <c r="H533">
        <v>1</v>
      </c>
    </row>
    <row r="534" spans="1:8" x14ac:dyDescent="0.25">
      <c r="A534">
        <v>533</v>
      </c>
      <c r="B534">
        <v>1</v>
      </c>
      <c r="C534">
        <v>533</v>
      </c>
      <c r="D534">
        <v>0</v>
      </c>
      <c r="E534" s="17">
        <v>41373</v>
      </c>
      <c r="F534" s="17">
        <v>55134</v>
      </c>
      <c r="G534" s="25">
        <v>41373</v>
      </c>
      <c r="H534">
        <v>1</v>
      </c>
    </row>
    <row r="535" spans="1:8" x14ac:dyDescent="0.25">
      <c r="A535">
        <v>534</v>
      </c>
      <c r="B535">
        <v>1</v>
      </c>
      <c r="C535">
        <v>534</v>
      </c>
      <c r="D535">
        <v>0</v>
      </c>
      <c r="E535" s="17">
        <v>41373</v>
      </c>
      <c r="F535" s="17">
        <v>55134</v>
      </c>
      <c r="G535" s="25">
        <v>41373</v>
      </c>
      <c r="H535">
        <v>1</v>
      </c>
    </row>
    <row r="536" spans="1:8" x14ac:dyDescent="0.25">
      <c r="A536">
        <v>535</v>
      </c>
      <c r="B536">
        <v>1</v>
      </c>
      <c r="C536">
        <v>535</v>
      </c>
      <c r="D536">
        <v>0</v>
      </c>
      <c r="E536" s="17">
        <v>41373</v>
      </c>
      <c r="F536" s="17">
        <v>55134</v>
      </c>
      <c r="G536" s="25">
        <v>41373</v>
      </c>
      <c r="H536">
        <v>1</v>
      </c>
    </row>
    <row r="537" spans="1:8" x14ac:dyDescent="0.25">
      <c r="A537">
        <v>536</v>
      </c>
      <c r="B537">
        <v>1</v>
      </c>
      <c r="C537">
        <v>536</v>
      </c>
      <c r="D537">
        <v>15</v>
      </c>
      <c r="E537" s="17">
        <v>41373</v>
      </c>
      <c r="F537" s="17">
        <v>41548</v>
      </c>
      <c r="G537" s="25">
        <v>41373</v>
      </c>
      <c r="H537">
        <v>1</v>
      </c>
    </row>
    <row r="538" spans="1:8" x14ac:dyDescent="0.25">
      <c r="A538">
        <v>537</v>
      </c>
      <c r="B538">
        <v>1</v>
      </c>
      <c r="C538">
        <v>537</v>
      </c>
      <c r="D538">
        <v>0</v>
      </c>
      <c r="E538" s="17">
        <v>41373</v>
      </c>
      <c r="F538" s="17">
        <v>55134</v>
      </c>
      <c r="G538" s="25">
        <v>41373</v>
      </c>
      <c r="H538">
        <v>1</v>
      </c>
    </row>
    <row r="539" spans="1:8" x14ac:dyDescent="0.25">
      <c r="A539">
        <v>538</v>
      </c>
      <c r="B539">
        <v>1</v>
      </c>
      <c r="C539">
        <v>538</v>
      </c>
      <c r="D539">
        <v>0</v>
      </c>
      <c r="E539" s="17">
        <v>41373</v>
      </c>
      <c r="F539" s="17">
        <v>55134</v>
      </c>
      <c r="G539" s="25">
        <v>41373</v>
      </c>
      <c r="H539">
        <v>1</v>
      </c>
    </row>
    <row r="540" spans="1:8" x14ac:dyDescent="0.25">
      <c r="A540">
        <v>539</v>
      </c>
      <c r="B540">
        <v>1</v>
      </c>
      <c r="C540">
        <v>539</v>
      </c>
      <c r="D540">
        <v>0</v>
      </c>
      <c r="E540" s="17">
        <v>41373</v>
      </c>
      <c r="F540" s="17">
        <v>55134</v>
      </c>
      <c r="G540" s="25">
        <v>41373</v>
      </c>
      <c r="H540">
        <v>1</v>
      </c>
    </row>
    <row r="541" spans="1:8" x14ac:dyDescent="0.25">
      <c r="A541">
        <v>540</v>
      </c>
      <c r="B541">
        <v>1</v>
      </c>
      <c r="C541">
        <v>540</v>
      </c>
      <c r="D541">
        <v>0</v>
      </c>
      <c r="E541" s="17">
        <v>41373</v>
      </c>
      <c r="F541" s="17">
        <v>55134</v>
      </c>
      <c r="G541" s="25">
        <v>41373</v>
      </c>
      <c r="H541">
        <v>1</v>
      </c>
    </row>
    <row r="542" spans="1:8" x14ac:dyDescent="0.25">
      <c r="A542">
        <v>541</v>
      </c>
      <c r="B542">
        <v>1</v>
      </c>
      <c r="C542">
        <v>541</v>
      </c>
      <c r="D542">
        <v>0</v>
      </c>
      <c r="E542" s="17">
        <v>41373</v>
      </c>
      <c r="F542" s="17">
        <v>55134</v>
      </c>
      <c r="G542" s="25">
        <v>41373</v>
      </c>
      <c r="H542">
        <v>1</v>
      </c>
    </row>
    <row r="543" spans="1:8" x14ac:dyDescent="0.25">
      <c r="A543">
        <v>542</v>
      </c>
      <c r="B543">
        <v>1</v>
      </c>
      <c r="C543">
        <v>542</v>
      </c>
      <c r="D543">
        <v>7</v>
      </c>
      <c r="E543" s="17">
        <v>41373</v>
      </c>
      <c r="F543" s="17">
        <v>41612</v>
      </c>
      <c r="G543" s="25">
        <v>41373</v>
      </c>
      <c r="H543">
        <v>1</v>
      </c>
    </row>
    <row r="544" spans="1:8" x14ac:dyDescent="0.25">
      <c r="A544">
        <v>543</v>
      </c>
      <c r="B544">
        <v>1</v>
      </c>
      <c r="C544">
        <v>543</v>
      </c>
      <c r="D544">
        <v>0</v>
      </c>
      <c r="E544" s="17">
        <v>41373</v>
      </c>
      <c r="F544" s="17">
        <v>55134</v>
      </c>
      <c r="G544" s="25">
        <v>41373</v>
      </c>
      <c r="H544">
        <v>1</v>
      </c>
    </row>
    <row r="545" spans="1:8" x14ac:dyDescent="0.25">
      <c r="A545">
        <v>544</v>
      </c>
      <c r="B545">
        <v>1</v>
      </c>
      <c r="C545">
        <v>544</v>
      </c>
      <c r="D545">
        <v>0</v>
      </c>
      <c r="E545" s="17">
        <v>41373</v>
      </c>
      <c r="F545" s="17">
        <v>55134</v>
      </c>
      <c r="G545" s="25">
        <v>41373</v>
      </c>
      <c r="H545">
        <v>1</v>
      </c>
    </row>
    <row r="546" spans="1:8" x14ac:dyDescent="0.25">
      <c r="A546">
        <v>545</v>
      </c>
      <c r="B546">
        <v>1</v>
      </c>
      <c r="C546">
        <v>545</v>
      </c>
      <c r="D546">
        <v>0</v>
      </c>
      <c r="E546" s="17">
        <v>41373</v>
      </c>
      <c r="F546" s="17">
        <v>55134</v>
      </c>
      <c r="G546" s="25">
        <v>41373</v>
      </c>
      <c r="H546">
        <v>1</v>
      </c>
    </row>
    <row r="547" spans="1:8" x14ac:dyDescent="0.25">
      <c r="A547">
        <v>546</v>
      </c>
      <c r="B547">
        <v>1</v>
      </c>
      <c r="C547">
        <v>546</v>
      </c>
      <c r="D547">
        <v>0</v>
      </c>
      <c r="E547" s="17">
        <v>41373</v>
      </c>
      <c r="F547" s="17">
        <v>55134</v>
      </c>
      <c r="G547" s="25">
        <v>41373</v>
      </c>
      <c r="H547">
        <v>1</v>
      </c>
    </row>
    <row r="548" spans="1:8" x14ac:dyDescent="0.25">
      <c r="A548">
        <v>547</v>
      </c>
      <c r="B548">
        <v>1</v>
      </c>
      <c r="C548">
        <v>547</v>
      </c>
      <c r="D548">
        <v>0</v>
      </c>
      <c r="E548" s="17">
        <v>41373</v>
      </c>
      <c r="F548" s="17">
        <v>55134</v>
      </c>
      <c r="G548" s="25">
        <v>41373</v>
      </c>
      <c r="H548">
        <v>1</v>
      </c>
    </row>
    <row r="549" spans="1:8" x14ac:dyDescent="0.25">
      <c r="A549">
        <v>548</v>
      </c>
      <c r="B549">
        <v>1</v>
      </c>
      <c r="C549">
        <v>548</v>
      </c>
      <c r="D549">
        <v>0</v>
      </c>
      <c r="E549" s="17">
        <v>41373</v>
      </c>
      <c r="F549" s="17">
        <v>55134</v>
      </c>
      <c r="G549" s="25">
        <v>41373</v>
      </c>
      <c r="H549">
        <v>1</v>
      </c>
    </row>
    <row r="550" spans="1:8" x14ac:dyDescent="0.25">
      <c r="A550">
        <v>549</v>
      </c>
      <c r="B550">
        <v>1</v>
      </c>
      <c r="C550">
        <v>549</v>
      </c>
      <c r="D550">
        <v>0</v>
      </c>
      <c r="E550" s="17">
        <v>41373</v>
      </c>
      <c r="F550" s="17">
        <v>55134</v>
      </c>
      <c r="G550" s="25">
        <v>41373</v>
      </c>
      <c r="H550">
        <v>1</v>
      </c>
    </row>
    <row r="551" spans="1:8" x14ac:dyDescent="0.25">
      <c r="A551">
        <v>550</v>
      </c>
      <c r="B551">
        <v>1</v>
      </c>
      <c r="C551">
        <v>550</v>
      </c>
      <c r="D551">
        <v>0</v>
      </c>
      <c r="E551" s="17">
        <v>41373</v>
      </c>
      <c r="F551" s="17">
        <v>55134</v>
      </c>
      <c r="G551" s="25">
        <v>41373</v>
      </c>
      <c r="H551">
        <v>1</v>
      </c>
    </row>
    <row r="552" spans="1:8" x14ac:dyDescent="0.25">
      <c r="A552">
        <v>551</v>
      </c>
      <c r="B552">
        <v>1</v>
      </c>
      <c r="C552">
        <v>551</v>
      </c>
      <c r="D552">
        <v>0</v>
      </c>
      <c r="E552" s="17">
        <v>41373</v>
      </c>
      <c r="F552" s="17">
        <v>55134</v>
      </c>
      <c r="G552" s="25">
        <v>41373</v>
      </c>
      <c r="H552">
        <v>1</v>
      </c>
    </row>
    <row r="553" spans="1:8" x14ac:dyDescent="0.25">
      <c r="A553">
        <v>552</v>
      </c>
      <c r="B553">
        <v>1</v>
      </c>
      <c r="C553">
        <v>552</v>
      </c>
      <c r="D553">
        <v>0</v>
      </c>
      <c r="E553" s="17">
        <v>41373</v>
      </c>
      <c r="F553" s="17">
        <v>55134</v>
      </c>
      <c r="G553" s="25">
        <v>41373</v>
      </c>
      <c r="H553">
        <v>1</v>
      </c>
    </row>
    <row r="554" spans="1:8" x14ac:dyDescent="0.25">
      <c r="A554">
        <v>553</v>
      </c>
      <c r="B554">
        <v>1</v>
      </c>
      <c r="C554">
        <v>553</v>
      </c>
      <c r="D554">
        <v>0</v>
      </c>
      <c r="E554" s="17">
        <v>41373</v>
      </c>
      <c r="F554" s="17">
        <v>55134</v>
      </c>
      <c r="G554" s="25">
        <v>41373</v>
      </c>
      <c r="H554">
        <v>1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 s="17">
        <v>41373</v>
      </c>
      <c r="F555" s="17">
        <v>55134</v>
      </c>
      <c r="G555" s="25">
        <v>41373</v>
      </c>
      <c r="H555">
        <v>1</v>
      </c>
    </row>
    <row r="556" spans="1:8" x14ac:dyDescent="0.25">
      <c r="A556">
        <v>555</v>
      </c>
      <c r="B556">
        <v>1</v>
      </c>
      <c r="C556">
        <v>555</v>
      </c>
      <c r="D556">
        <v>0</v>
      </c>
      <c r="E556" s="17">
        <v>41373</v>
      </c>
      <c r="F556" s="17">
        <v>55134</v>
      </c>
      <c r="G556" s="25">
        <v>41373</v>
      </c>
      <c r="H556">
        <v>1</v>
      </c>
    </row>
    <row r="557" spans="1:8" x14ac:dyDescent="0.25">
      <c r="A557">
        <v>556</v>
      </c>
      <c r="B557">
        <v>1</v>
      </c>
      <c r="C557">
        <v>556</v>
      </c>
      <c r="D557">
        <v>0</v>
      </c>
      <c r="E557" s="17">
        <v>41373</v>
      </c>
      <c r="F557" s="17">
        <v>55134</v>
      </c>
      <c r="G557" s="25">
        <v>41373</v>
      </c>
      <c r="H557">
        <v>1</v>
      </c>
    </row>
    <row r="558" spans="1:8" x14ac:dyDescent="0.25">
      <c r="A558">
        <v>557</v>
      </c>
      <c r="B558">
        <v>1</v>
      </c>
      <c r="C558">
        <v>557</v>
      </c>
      <c r="D558">
        <v>0</v>
      </c>
      <c r="E558" s="17">
        <v>41373</v>
      </c>
      <c r="F558" s="17">
        <v>55134</v>
      </c>
      <c r="G558" s="25">
        <v>41373</v>
      </c>
      <c r="H558">
        <v>1</v>
      </c>
    </row>
    <row r="559" spans="1:8" x14ac:dyDescent="0.25">
      <c r="A559">
        <v>558</v>
      </c>
      <c r="B559">
        <v>1</v>
      </c>
      <c r="C559">
        <v>558</v>
      </c>
      <c r="D559">
        <v>0</v>
      </c>
      <c r="E559" s="17">
        <v>41373</v>
      </c>
      <c r="F559" s="17">
        <v>55134</v>
      </c>
      <c r="G559" s="25">
        <v>41373</v>
      </c>
      <c r="H559">
        <v>1</v>
      </c>
    </row>
    <row r="560" spans="1:8" x14ac:dyDescent="0.25">
      <c r="A560">
        <v>559</v>
      </c>
      <c r="B560">
        <v>1</v>
      </c>
      <c r="C560">
        <v>559</v>
      </c>
      <c r="D560">
        <v>0</v>
      </c>
      <c r="E560" s="17">
        <v>41373</v>
      </c>
      <c r="F560" s="17">
        <v>55134</v>
      </c>
      <c r="G560" s="25">
        <v>41373</v>
      </c>
      <c r="H560">
        <v>1</v>
      </c>
    </row>
    <row r="561" spans="1:8" x14ac:dyDescent="0.25">
      <c r="A561">
        <v>560</v>
      </c>
      <c r="B561">
        <v>1</v>
      </c>
      <c r="C561">
        <v>560</v>
      </c>
      <c r="D561">
        <v>19</v>
      </c>
      <c r="E561" s="17">
        <v>41373</v>
      </c>
      <c r="F561" s="17">
        <v>41760</v>
      </c>
      <c r="G561" s="25">
        <v>41373</v>
      </c>
      <c r="H561">
        <v>1</v>
      </c>
    </row>
    <row r="562" spans="1:8" x14ac:dyDescent="0.25">
      <c r="A562">
        <v>561</v>
      </c>
      <c r="B562">
        <v>1</v>
      </c>
      <c r="C562">
        <v>561</v>
      </c>
      <c r="D562">
        <v>0</v>
      </c>
      <c r="E562" s="17">
        <v>41373</v>
      </c>
      <c r="F562" s="17">
        <v>55134</v>
      </c>
      <c r="G562" s="25">
        <v>41373</v>
      </c>
      <c r="H562">
        <v>1</v>
      </c>
    </row>
    <row r="563" spans="1:8" x14ac:dyDescent="0.25">
      <c r="A563">
        <v>562</v>
      </c>
      <c r="B563">
        <v>1</v>
      </c>
      <c r="C563">
        <v>562</v>
      </c>
      <c r="D563">
        <v>0</v>
      </c>
      <c r="E563" s="17">
        <v>41373</v>
      </c>
      <c r="F563" s="17">
        <v>55134</v>
      </c>
      <c r="G563" s="25">
        <v>41373</v>
      </c>
      <c r="H563">
        <v>1</v>
      </c>
    </row>
    <row r="564" spans="1:8" x14ac:dyDescent="0.25">
      <c r="A564">
        <v>563</v>
      </c>
      <c r="B564">
        <v>1</v>
      </c>
      <c r="C564">
        <v>563</v>
      </c>
      <c r="D564">
        <v>0</v>
      </c>
      <c r="E564" s="17">
        <v>41373</v>
      </c>
      <c r="F564" s="17">
        <v>55134</v>
      </c>
      <c r="G564" s="25">
        <v>41373</v>
      </c>
      <c r="H564">
        <v>1</v>
      </c>
    </row>
    <row r="565" spans="1:8" x14ac:dyDescent="0.25">
      <c r="A565">
        <v>564</v>
      </c>
      <c r="B565">
        <v>1</v>
      </c>
      <c r="C565">
        <v>564</v>
      </c>
      <c r="D565">
        <v>0</v>
      </c>
      <c r="E565" s="17">
        <v>41373</v>
      </c>
      <c r="F565" s="17">
        <v>55134</v>
      </c>
      <c r="G565" s="25">
        <v>41373</v>
      </c>
      <c r="H565">
        <v>1</v>
      </c>
    </row>
    <row r="566" spans="1:8" x14ac:dyDescent="0.25">
      <c r="A566">
        <v>565</v>
      </c>
      <c r="B566">
        <v>1</v>
      </c>
      <c r="C566">
        <v>565</v>
      </c>
      <c r="D566">
        <v>16</v>
      </c>
      <c r="E566" s="17">
        <v>41373</v>
      </c>
      <c r="F566" s="17">
        <v>41913</v>
      </c>
      <c r="G566" s="25">
        <v>41373</v>
      </c>
      <c r="H566">
        <v>1</v>
      </c>
    </row>
    <row r="567" spans="1:8" x14ac:dyDescent="0.25">
      <c r="A567">
        <v>566</v>
      </c>
      <c r="B567">
        <v>1</v>
      </c>
      <c r="C567">
        <v>566</v>
      </c>
      <c r="D567">
        <v>0</v>
      </c>
      <c r="E567" s="17">
        <v>41373</v>
      </c>
      <c r="F567" s="17">
        <v>55134</v>
      </c>
      <c r="G567" s="25">
        <v>41373</v>
      </c>
      <c r="H567">
        <v>1</v>
      </c>
    </row>
    <row r="568" spans="1:8" x14ac:dyDescent="0.25">
      <c r="A568">
        <v>567</v>
      </c>
      <c r="B568">
        <v>1</v>
      </c>
      <c r="C568">
        <v>567</v>
      </c>
      <c r="D568">
        <v>12</v>
      </c>
      <c r="E568" s="17">
        <v>41373</v>
      </c>
      <c r="F568" s="17">
        <v>41671</v>
      </c>
      <c r="G568" s="25">
        <v>41373</v>
      </c>
      <c r="H568">
        <v>1</v>
      </c>
    </row>
    <row r="569" spans="1:8" x14ac:dyDescent="0.25">
      <c r="A569">
        <v>568</v>
      </c>
      <c r="B569">
        <v>1</v>
      </c>
      <c r="C569">
        <v>568</v>
      </c>
      <c r="D569">
        <v>6</v>
      </c>
      <c r="E569" s="17">
        <v>41373</v>
      </c>
      <c r="F569" s="17">
        <v>41791</v>
      </c>
      <c r="G569" s="25">
        <v>41373</v>
      </c>
      <c r="H569">
        <v>1</v>
      </c>
    </row>
    <row r="570" spans="1:8" x14ac:dyDescent="0.25">
      <c r="A570">
        <v>569</v>
      </c>
      <c r="B570">
        <v>1</v>
      </c>
      <c r="C570">
        <v>569</v>
      </c>
      <c r="D570">
        <v>1</v>
      </c>
      <c r="E570" s="17">
        <v>41373</v>
      </c>
      <c r="F570" s="17">
        <v>41640</v>
      </c>
      <c r="G570" s="25">
        <v>41373</v>
      </c>
      <c r="H570">
        <v>1</v>
      </c>
    </row>
    <row r="571" spans="1:8" x14ac:dyDescent="0.25">
      <c r="A571">
        <v>570</v>
      </c>
      <c r="B571">
        <v>1</v>
      </c>
      <c r="C571">
        <v>570</v>
      </c>
      <c r="D571">
        <v>0</v>
      </c>
      <c r="E571" s="17">
        <v>41373</v>
      </c>
      <c r="F571" s="17">
        <v>55134</v>
      </c>
      <c r="G571" s="25">
        <v>41373</v>
      </c>
      <c r="H571">
        <v>1</v>
      </c>
    </row>
    <row r="572" spans="1:8" x14ac:dyDescent="0.25">
      <c r="A572">
        <v>571</v>
      </c>
      <c r="B572">
        <v>1</v>
      </c>
      <c r="C572">
        <v>571</v>
      </c>
      <c r="D572">
        <v>0</v>
      </c>
      <c r="E572" s="17">
        <v>41373</v>
      </c>
      <c r="F572" s="17">
        <v>55134</v>
      </c>
      <c r="G572" s="25">
        <v>41373</v>
      </c>
      <c r="H572">
        <v>1</v>
      </c>
    </row>
    <row r="573" spans="1:8" x14ac:dyDescent="0.25">
      <c r="A573">
        <v>572</v>
      </c>
      <c r="B573">
        <v>1</v>
      </c>
      <c r="C573">
        <v>572</v>
      </c>
      <c r="D573">
        <v>31</v>
      </c>
      <c r="E573" s="17">
        <v>41373</v>
      </c>
      <c r="F573" s="17">
        <v>41671</v>
      </c>
      <c r="G573" s="25">
        <v>41373</v>
      </c>
      <c r="H573">
        <v>1</v>
      </c>
    </row>
    <row r="574" spans="1:8" x14ac:dyDescent="0.25">
      <c r="A574">
        <v>573</v>
      </c>
      <c r="B574">
        <v>1</v>
      </c>
      <c r="C574">
        <v>573</v>
      </c>
      <c r="D574">
        <v>0</v>
      </c>
      <c r="E574" s="17">
        <v>41373</v>
      </c>
      <c r="F574" s="17">
        <v>55134</v>
      </c>
      <c r="G574" s="25">
        <v>41373</v>
      </c>
      <c r="H574">
        <v>1</v>
      </c>
    </row>
    <row r="575" spans="1:8" x14ac:dyDescent="0.25">
      <c r="A575">
        <v>574</v>
      </c>
      <c r="B575">
        <v>1</v>
      </c>
      <c r="C575">
        <v>574</v>
      </c>
      <c r="D575">
        <v>0</v>
      </c>
      <c r="E575" s="17">
        <v>41373</v>
      </c>
      <c r="F575" s="17">
        <v>55134</v>
      </c>
      <c r="G575" s="25">
        <v>41373</v>
      </c>
      <c r="H575">
        <v>1</v>
      </c>
    </row>
    <row r="576" spans="1:8" x14ac:dyDescent="0.25">
      <c r="A576">
        <v>575</v>
      </c>
      <c r="B576">
        <v>1</v>
      </c>
      <c r="C576">
        <v>575</v>
      </c>
      <c r="D576">
        <v>130</v>
      </c>
      <c r="E576" s="17">
        <v>41373</v>
      </c>
      <c r="F576" s="17">
        <v>42186</v>
      </c>
      <c r="G576" s="25">
        <v>41373</v>
      </c>
      <c r="H576">
        <v>1</v>
      </c>
    </row>
    <row r="577" spans="1:8" x14ac:dyDescent="0.25">
      <c r="A577">
        <v>576</v>
      </c>
      <c r="B577">
        <v>1</v>
      </c>
      <c r="C577">
        <v>576</v>
      </c>
      <c r="D577">
        <v>0</v>
      </c>
      <c r="E577" s="17">
        <v>41373</v>
      </c>
      <c r="F577" s="17">
        <v>55134</v>
      </c>
      <c r="G577" s="25">
        <v>41373</v>
      </c>
      <c r="H577">
        <v>1</v>
      </c>
    </row>
    <row r="578" spans="1:8" x14ac:dyDescent="0.25">
      <c r="A578">
        <v>577</v>
      </c>
      <c r="B578">
        <v>1</v>
      </c>
      <c r="C578">
        <v>577</v>
      </c>
      <c r="D578">
        <v>0</v>
      </c>
      <c r="E578" s="17">
        <v>41373</v>
      </c>
      <c r="F578" s="17">
        <v>55134</v>
      </c>
      <c r="G578" s="25">
        <v>41373</v>
      </c>
      <c r="H578">
        <v>1</v>
      </c>
    </row>
    <row r="579" spans="1:8" x14ac:dyDescent="0.25">
      <c r="A579">
        <v>578</v>
      </c>
      <c r="B579">
        <v>1</v>
      </c>
      <c r="C579">
        <v>578</v>
      </c>
      <c r="D579">
        <v>0</v>
      </c>
      <c r="E579" s="17">
        <v>41373</v>
      </c>
      <c r="F579" s="17">
        <v>55134</v>
      </c>
      <c r="G579" s="25">
        <v>41373</v>
      </c>
      <c r="H579">
        <v>1</v>
      </c>
    </row>
    <row r="580" spans="1:8" x14ac:dyDescent="0.25">
      <c r="A580">
        <v>579</v>
      </c>
      <c r="B580">
        <v>1</v>
      </c>
      <c r="C580">
        <v>579</v>
      </c>
      <c r="D580">
        <v>0</v>
      </c>
      <c r="E580" s="17">
        <v>41373</v>
      </c>
      <c r="F580" s="17">
        <v>55134</v>
      </c>
      <c r="G580" s="25">
        <v>41373</v>
      </c>
      <c r="H580">
        <v>1</v>
      </c>
    </row>
    <row r="581" spans="1:8" x14ac:dyDescent="0.25">
      <c r="A581">
        <v>580</v>
      </c>
      <c r="B581">
        <v>1</v>
      </c>
      <c r="C581">
        <v>580</v>
      </c>
      <c r="D581">
        <v>117</v>
      </c>
      <c r="E581" s="17">
        <v>41373</v>
      </c>
      <c r="F581" s="17">
        <v>41852</v>
      </c>
      <c r="G581" s="25">
        <v>41373</v>
      </c>
      <c r="H581">
        <v>1</v>
      </c>
    </row>
    <row r="582" spans="1:8" x14ac:dyDescent="0.25">
      <c r="A582">
        <v>581</v>
      </c>
      <c r="B582">
        <v>1</v>
      </c>
      <c r="C582">
        <v>581</v>
      </c>
      <c r="D582">
        <v>0</v>
      </c>
      <c r="E582" s="17">
        <v>41373</v>
      </c>
      <c r="F582" s="17">
        <v>55134</v>
      </c>
      <c r="G582" s="25">
        <v>41373</v>
      </c>
      <c r="H582">
        <v>1</v>
      </c>
    </row>
    <row r="583" spans="1:8" x14ac:dyDescent="0.25">
      <c r="A583">
        <v>582</v>
      </c>
      <c r="B583">
        <v>1</v>
      </c>
      <c r="C583">
        <v>582</v>
      </c>
      <c r="D583">
        <v>1</v>
      </c>
      <c r="E583" s="17">
        <v>41373</v>
      </c>
      <c r="F583" s="17">
        <v>42064</v>
      </c>
      <c r="G583" s="25">
        <v>41373</v>
      </c>
      <c r="H583">
        <v>1</v>
      </c>
    </row>
    <row r="584" spans="1:8" x14ac:dyDescent="0.25">
      <c r="A584">
        <v>583</v>
      </c>
      <c r="B584">
        <v>1</v>
      </c>
      <c r="C584">
        <v>583</v>
      </c>
      <c r="D584">
        <v>0</v>
      </c>
      <c r="E584" s="17">
        <v>41373</v>
      </c>
      <c r="F584" s="17">
        <v>55134</v>
      </c>
      <c r="G584" s="25">
        <v>41373</v>
      </c>
      <c r="H584">
        <v>1</v>
      </c>
    </row>
    <row r="585" spans="1:8" x14ac:dyDescent="0.25">
      <c r="A585">
        <v>584</v>
      </c>
      <c r="B585">
        <v>1</v>
      </c>
      <c r="C585">
        <v>584</v>
      </c>
      <c r="D585">
        <v>0</v>
      </c>
      <c r="E585" s="17">
        <v>41373</v>
      </c>
      <c r="F585" s="17">
        <v>55134</v>
      </c>
      <c r="G585" s="25">
        <v>41373</v>
      </c>
      <c r="H585">
        <v>1</v>
      </c>
    </row>
    <row r="586" spans="1:8" x14ac:dyDescent="0.25">
      <c r="A586">
        <v>585</v>
      </c>
      <c r="B586">
        <v>1</v>
      </c>
      <c r="C586">
        <v>585</v>
      </c>
      <c r="D586">
        <v>0</v>
      </c>
      <c r="E586" s="17">
        <v>41373</v>
      </c>
      <c r="F586" s="17">
        <v>55134</v>
      </c>
      <c r="G586" s="25">
        <v>41373</v>
      </c>
      <c r="H586">
        <v>1</v>
      </c>
    </row>
    <row r="587" spans="1:8" x14ac:dyDescent="0.25">
      <c r="A587">
        <v>586</v>
      </c>
      <c r="B587">
        <v>1</v>
      </c>
      <c r="C587">
        <v>586</v>
      </c>
      <c r="D587">
        <v>0</v>
      </c>
      <c r="E587" s="17">
        <v>41373</v>
      </c>
      <c r="F587" s="17">
        <v>55134</v>
      </c>
      <c r="G587" s="25">
        <v>41373</v>
      </c>
      <c r="H587">
        <v>1</v>
      </c>
    </row>
    <row r="588" spans="1:8" x14ac:dyDescent="0.25">
      <c r="A588">
        <v>587</v>
      </c>
      <c r="B588">
        <v>1</v>
      </c>
      <c r="C588">
        <v>587</v>
      </c>
      <c r="D588">
        <v>34</v>
      </c>
      <c r="E588" s="17">
        <v>41373</v>
      </c>
      <c r="F588" s="17">
        <v>41791</v>
      </c>
      <c r="G588" s="25">
        <v>41373</v>
      </c>
      <c r="H588">
        <v>1</v>
      </c>
    </row>
    <row r="589" spans="1:8" x14ac:dyDescent="0.25">
      <c r="A589">
        <v>588</v>
      </c>
      <c r="B589">
        <v>1</v>
      </c>
      <c r="C589">
        <v>588</v>
      </c>
      <c r="D589">
        <v>0</v>
      </c>
      <c r="E589" s="17">
        <v>41373</v>
      </c>
      <c r="F589" s="17">
        <v>55134</v>
      </c>
      <c r="G589" s="25">
        <v>41373</v>
      </c>
      <c r="H589">
        <v>1</v>
      </c>
    </row>
    <row r="590" spans="1:8" x14ac:dyDescent="0.25">
      <c r="A590">
        <v>589</v>
      </c>
      <c r="B590">
        <v>1</v>
      </c>
      <c r="C590">
        <v>589</v>
      </c>
      <c r="D590">
        <v>1</v>
      </c>
      <c r="E590" s="17">
        <v>41373</v>
      </c>
      <c r="F590" s="17">
        <v>55134</v>
      </c>
      <c r="G590" s="25">
        <v>41373</v>
      </c>
      <c r="H590">
        <v>1</v>
      </c>
    </row>
    <row r="591" spans="1:8" x14ac:dyDescent="0.25">
      <c r="A591">
        <v>590</v>
      </c>
      <c r="B591">
        <v>1</v>
      </c>
      <c r="C591">
        <v>590</v>
      </c>
      <c r="D591">
        <v>21</v>
      </c>
      <c r="E591" s="17">
        <v>41373</v>
      </c>
      <c r="F591" s="17">
        <v>41640</v>
      </c>
      <c r="G591" s="25">
        <v>41373</v>
      </c>
      <c r="H591">
        <v>1</v>
      </c>
    </row>
    <row r="592" spans="1:8" x14ac:dyDescent="0.25">
      <c r="A592">
        <v>591</v>
      </c>
      <c r="B592">
        <v>1</v>
      </c>
      <c r="C592">
        <v>591</v>
      </c>
      <c r="D592">
        <v>0</v>
      </c>
      <c r="E592" s="17">
        <v>41373</v>
      </c>
      <c r="F592" s="17">
        <v>55134</v>
      </c>
      <c r="G592" s="25">
        <v>41373</v>
      </c>
      <c r="H592">
        <v>1</v>
      </c>
    </row>
    <row r="593" spans="1:8" x14ac:dyDescent="0.25">
      <c r="A593">
        <v>592</v>
      </c>
      <c r="B593">
        <v>1</v>
      </c>
      <c r="C593">
        <v>592</v>
      </c>
      <c r="D593">
        <v>10</v>
      </c>
      <c r="E593" s="17">
        <v>41373</v>
      </c>
      <c r="F593" s="17">
        <v>41821</v>
      </c>
      <c r="G593" s="25">
        <v>41373</v>
      </c>
      <c r="H593">
        <v>1</v>
      </c>
    </row>
    <row r="594" spans="1:8" x14ac:dyDescent="0.25">
      <c r="A594">
        <v>593</v>
      </c>
      <c r="B594">
        <v>1</v>
      </c>
      <c r="C594">
        <v>593</v>
      </c>
      <c r="D594">
        <v>0</v>
      </c>
      <c r="E594" s="17">
        <v>41373</v>
      </c>
      <c r="F594" s="17">
        <v>55134</v>
      </c>
      <c r="G594" s="25">
        <v>41373</v>
      </c>
      <c r="H594">
        <v>1</v>
      </c>
    </row>
    <row r="595" spans="1:8" x14ac:dyDescent="0.25">
      <c r="A595">
        <v>594</v>
      </c>
      <c r="B595">
        <v>1</v>
      </c>
      <c r="C595">
        <v>594</v>
      </c>
      <c r="D595">
        <v>4</v>
      </c>
      <c r="E595" s="17">
        <v>41373</v>
      </c>
      <c r="F595" s="17">
        <v>41974</v>
      </c>
      <c r="G595" s="25">
        <v>41373</v>
      </c>
      <c r="H595">
        <v>1</v>
      </c>
    </row>
    <row r="596" spans="1:8" x14ac:dyDescent="0.25">
      <c r="A596">
        <v>595</v>
      </c>
      <c r="B596">
        <v>1</v>
      </c>
      <c r="C596">
        <v>595</v>
      </c>
      <c r="D596">
        <v>22</v>
      </c>
      <c r="E596" s="17">
        <v>41373</v>
      </c>
      <c r="F596" s="17">
        <v>41974</v>
      </c>
      <c r="G596" s="25">
        <v>41373</v>
      </c>
      <c r="H596">
        <v>1</v>
      </c>
    </row>
    <row r="597" spans="1:8" x14ac:dyDescent="0.25">
      <c r="A597">
        <v>596</v>
      </c>
      <c r="B597">
        <v>1</v>
      </c>
      <c r="C597">
        <v>596</v>
      </c>
      <c r="D597">
        <v>0</v>
      </c>
      <c r="E597" s="17">
        <v>41373</v>
      </c>
      <c r="F597" s="17">
        <v>55134</v>
      </c>
      <c r="G597" s="25">
        <v>41373</v>
      </c>
      <c r="H597">
        <v>1</v>
      </c>
    </row>
    <row r="598" spans="1:8" x14ac:dyDescent="0.25">
      <c r="A598">
        <v>597</v>
      </c>
      <c r="B598">
        <v>1</v>
      </c>
      <c r="C598">
        <v>597</v>
      </c>
      <c r="D598">
        <v>29</v>
      </c>
      <c r="E598" s="17">
        <v>41373</v>
      </c>
      <c r="F598" s="17">
        <v>41275</v>
      </c>
      <c r="G598" s="25">
        <v>41373</v>
      </c>
      <c r="H598">
        <v>1</v>
      </c>
    </row>
    <row r="599" spans="1:8" x14ac:dyDescent="0.25">
      <c r="A599">
        <v>598</v>
      </c>
      <c r="B599">
        <v>1</v>
      </c>
      <c r="C599">
        <v>598</v>
      </c>
      <c r="D599">
        <v>0</v>
      </c>
      <c r="E599" s="17">
        <v>41373</v>
      </c>
      <c r="F599" s="17">
        <v>55134</v>
      </c>
      <c r="G599" s="25">
        <v>41373</v>
      </c>
      <c r="H599">
        <v>1</v>
      </c>
    </row>
    <row r="600" spans="1:8" x14ac:dyDescent="0.25">
      <c r="A600">
        <v>599</v>
      </c>
      <c r="B600">
        <v>1</v>
      </c>
      <c r="C600">
        <v>599</v>
      </c>
      <c r="D600">
        <v>0</v>
      </c>
      <c r="E600" s="17">
        <v>41373</v>
      </c>
      <c r="F600" s="17">
        <v>55134</v>
      </c>
      <c r="G600" s="25">
        <v>41373</v>
      </c>
      <c r="H600">
        <v>1</v>
      </c>
    </row>
    <row r="601" spans="1:8" x14ac:dyDescent="0.25">
      <c r="A601">
        <v>600</v>
      </c>
      <c r="B601">
        <v>1</v>
      </c>
      <c r="C601">
        <v>600</v>
      </c>
      <c r="D601">
        <v>0</v>
      </c>
      <c r="E601" s="17">
        <v>41373</v>
      </c>
      <c r="F601" s="17">
        <v>55134</v>
      </c>
      <c r="G601" s="25">
        <v>41373</v>
      </c>
      <c r="H601">
        <v>1</v>
      </c>
    </row>
    <row r="602" spans="1:8" x14ac:dyDescent="0.25">
      <c r="A602">
        <v>601</v>
      </c>
      <c r="B602">
        <v>1</v>
      </c>
      <c r="C602">
        <v>601</v>
      </c>
      <c r="D602">
        <v>0</v>
      </c>
      <c r="E602" s="17">
        <v>41373</v>
      </c>
      <c r="F602" s="17">
        <v>55134</v>
      </c>
      <c r="G602" s="25">
        <v>41373</v>
      </c>
      <c r="H602">
        <v>1</v>
      </c>
    </row>
    <row r="603" spans="1:8" x14ac:dyDescent="0.25">
      <c r="A603">
        <v>602</v>
      </c>
      <c r="B603">
        <v>1</v>
      </c>
      <c r="C603">
        <v>602</v>
      </c>
      <c r="D603">
        <v>0</v>
      </c>
      <c r="E603" s="17">
        <v>41373</v>
      </c>
      <c r="F603" s="17">
        <v>55134</v>
      </c>
      <c r="G603" s="25">
        <v>41373</v>
      </c>
      <c r="H603">
        <v>1</v>
      </c>
    </row>
    <row r="604" spans="1:8" x14ac:dyDescent="0.25">
      <c r="A604">
        <v>603</v>
      </c>
      <c r="B604">
        <v>1</v>
      </c>
      <c r="C604">
        <v>603</v>
      </c>
      <c r="D604">
        <v>300</v>
      </c>
      <c r="E604" s="17">
        <v>41373</v>
      </c>
      <c r="F604" s="17">
        <v>42036</v>
      </c>
      <c r="G604" s="25">
        <v>41373</v>
      </c>
      <c r="H604">
        <v>1</v>
      </c>
    </row>
    <row r="605" spans="1:8" x14ac:dyDescent="0.25">
      <c r="A605">
        <v>604</v>
      </c>
      <c r="B605">
        <v>1</v>
      </c>
      <c r="C605">
        <v>604</v>
      </c>
      <c r="D605">
        <v>0</v>
      </c>
      <c r="E605" s="17">
        <v>41373</v>
      </c>
      <c r="F605" s="17">
        <v>55134</v>
      </c>
      <c r="G605" s="25">
        <v>41373</v>
      </c>
      <c r="H605">
        <v>1</v>
      </c>
    </row>
    <row r="606" spans="1:8" x14ac:dyDescent="0.25">
      <c r="A606">
        <v>605</v>
      </c>
      <c r="B606">
        <v>1</v>
      </c>
      <c r="C606">
        <v>605</v>
      </c>
      <c r="D606">
        <v>118</v>
      </c>
      <c r="E606" s="17">
        <v>41373</v>
      </c>
      <c r="F606" s="17">
        <v>42036</v>
      </c>
      <c r="G606" s="25">
        <v>41373</v>
      </c>
      <c r="H606">
        <v>1</v>
      </c>
    </row>
    <row r="607" spans="1:8" x14ac:dyDescent="0.25">
      <c r="A607">
        <v>606</v>
      </c>
      <c r="B607">
        <v>1</v>
      </c>
      <c r="C607">
        <v>606</v>
      </c>
      <c r="D607">
        <v>135</v>
      </c>
      <c r="E607" s="17">
        <v>41373</v>
      </c>
      <c r="F607" s="17">
        <v>42401</v>
      </c>
      <c r="G607" s="25">
        <v>41373</v>
      </c>
      <c r="H607">
        <v>1</v>
      </c>
    </row>
    <row r="608" spans="1:8" x14ac:dyDescent="0.25">
      <c r="A608">
        <v>607</v>
      </c>
      <c r="B608">
        <v>1</v>
      </c>
      <c r="C608">
        <v>607</v>
      </c>
      <c r="D608">
        <v>0</v>
      </c>
      <c r="E608" s="17">
        <v>41373</v>
      </c>
      <c r="F608" s="17">
        <v>55134</v>
      </c>
      <c r="G608" s="25">
        <v>41373</v>
      </c>
      <c r="H608">
        <v>1</v>
      </c>
    </row>
    <row r="609" spans="1:8" x14ac:dyDescent="0.25">
      <c r="A609">
        <v>608</v>
      </c>
      <c r="B609">
        <v>1</v>
      </c>
      <c r="C609">
        <v>608</v>
      </c>
      <c r="D609">
        <v>0</v>
      </c>
      <c r="E609" s="17">
        <v>41373</v>
      </c>
      <c r="F609" s="17">
        <v>55134</v>
      </c>
      <c r="G609" s="25">
        <v>41373</v>
      </c>
      <c r="H609">
        <v>1</v>
      </c>
    </row>
    <row r="610" spans="1:8" x14ac:dyDescent="0.25">
      <c r="A610">
        <v>609</v>
      </c>
      <c r="B610">
        <v>1</v>
      </c>
      <c r="C610">
        <v>609</v>
      </c>
      <c r="D610">
        <v>0</v>
      </c>
      <c r="E610" s="17">
        <v>41373</v>
      </c>
      <c r="F610" s="17">
        <v>55134</v>
      </c>
      <c r="G610" s="25">
        <v>41373</v>
      </c>
      <c r="H610">
        <v>1</v>
      </c>
    </row>
    <row r="611" spans="1:8" x14ac:dyDescent="0.25">
      <c r="A611">
        <v>610</v>
      </c>
      <c r="B611">
        <v>1</v>
      </c>
      <c r="C611">
        <v>610</v>
      </c>
      <c r="D611">
        <v>0</v>
      </c>
      <c r="E611" s="17">
        <v>41373</v>
      </c>
      <c r="F611" s="17">
        <v>55134</v>
      </c>
      <c r="G611" s="25">
        <v>41373</v>
      </c>
      <c r="H611">
        <v>1</v>
      </c>
    </row>
    <row r="612" spans="1:8" x14ac:dyDescent="0.25">
      <c r="A612">
        <v>611</v>
      </c>
      <c r="B612">
        <v>1</v>
      </c>
      <c r="C612">
        <v>611</v>
      </c>
      <c r="D612">
        <v>113</v>
      </c>
      <c r="E612" s="17">
        <v>41373</v>
      </c>
      <c r="F612" s="17">
        <v>41730</v>
      </c>
      <c r="G612" s="25">
        <v>41373</v>
      </c>
      <c r="H612">
        <v>1</v>
      </c>
    </row>
    <row r="613" spans="1:8" x14ac:dyDescent="0.25">
      <c r="A613">
        <v>612</v>
      </c>
      <c r="B613">
        <v>1</v>
      </c>
      <c r="C613">
        <v>612</v>
      </c>
      <c r="D613">
        <v>20</v>
      </c>
      <c r="E613" s="17">
        <v>41373</v>
      </c>
      <c r="F613" s="17">
        <v>42248</v>
      </c>
      <c r="G613" s="25">
        <v>41373</v>
      </c>
      <c r="H613">
        <v>1</v>
      </c>
    </row>
    <row r="614" spans="1:8" x14ac:dyDescent="0.25">
      <c r="A614">
        <v>613</v>
      </c>
      <c r="B614">
        <v>1</v>
      </c>
      <c r="C614">
        <v>613</v>
      </c>
      <c r="D614">
        <v>23</v>
      </c>
      <c r="E614" s="17">
        <v>41373</v>
      </c>
      <c r="F614" s="17">
        <v>42064</v>
      </c>
      <c r="G614" s="25">
        <v>41373</v>
      </c>
      <c r="H614">
        <v>1</v>
      </c>
    </row>
    <row r="615" spans="1:8" x14ac:dyDescent="0.25">
      <c r="A615">
        <v>614</v>
      </c>
      <c r="B615">
        <v>1</v>
      </c>
      <c r="C615">
        <v>614</v>
      </c>
      <c r="D615">
        <v>0</v>
      </c>
      <c r="E615" s="17">
        <v>41373</v>
      </c>
      <c r="F615" s="17">
        <v>55134</v>
      </c>
      <c r="G615" s="25">
        <v>41373</v>
      </c>
      <c r="H615">
        <v>1</v>
      </c>
    </row>
    <row r="616" spans="1:8" x14ac:dyDescent="0.25">
      <c r="A616">
        <v>615</v>
      </c>
      <c r="B616">
        <v>1</v>
      </c>
      <c r="C616">
        <v>615</v>
      </c>
      <c r="D616">
        <v>0</v>
      </c>
      <c r="E616" s="17">
        <v>41373</v>
      </c>
      <c r="F616" s="17">
        <v>55134</v>
      </c>
      <c r="G616" s="25">
        <v>41373</v>
      </c>
      <c r="H616">
        <v>1</v>
      </c>
    </row>
    <row r="617" spans="1:8" x14ac:dyDescent="0.25">
      <c r="A617">
        <v>616</v>
      </c>
      <c r="B617">
        <v>1</v>
      </c>
      <c r="C617">
        <v>616</v>
      </c>
      <c r="D617">
        <v>0</v>
      </c>
      <c r="E617" s="17">
        <v>41373</v>
      </c>
      <c r="F617" s="17">
        <v>55134</v>
      </c>
      <c r="G617" s="25">
        <v>41373</v>
      </c>
      <c r="H617">
        <v>1</v>
      </c>
    </row>
    <row r="618" spans="1:8" x14ac:dyDescent="0.25">
      <c r="A618">
        <v>617</v>
      </c>
      <c r="B618">
        <v>1</v>
      </c>
      <c r="C618">
        <v>617</v>
      </c>
      <c r="D618">
        <v>0</v>
      </c>
      <c r="E618" s="17">
        <v>41373</v>
      </c>
      <c r="F618" s="17">
        <v>55134</v>
      </c>
      <c r="G618" s="25">
        <v>41373</v>
      </c>
      <c r="H618">
        <v>1</v>
      </c>
    </row>
    <row r="619" spans="1:8" x14ac:dyDescent="0.25">
      <c r="A619">
        <v>618</v>
      </c>
      <c r="B619">
        <v>1</v>
      </c>
      <c r="C619">
        <v>618</v>
      </c>
      <c r="D619">
        <v>0</v>
      </c>
      <c r="E619" s="17">
        <v>41373</v>
      </c>
      <c r="F619" s="17">
        <v>55134</v>
      </c>
      <c r="G619" s="25">
        <v>41373</v>
      </c>
      <c r="H619">
        <v>1</v>
      </c>
    </row>
    <row r="620" spans="1:8" x14ac:dyDescent="0.25">
      <c r="A620">
        <v>619</v>
      </c>
      <c r="B620">
        <v>1</v>
      </c>
      <c r="C620">
        <v>619</v>
      </c>
      <c r="D620">
        <v>0</v>
      </c>
      <c r="E620" s="17">
        <v>41373</v>
      </c>
      <c r="F620" s="17">
        <v>55134</v>
      </c>
      <c r="G620" s="25">
        <v>41373</v>
      </c>
      <c r="H620">
        <v>1</v>
      </c>
    </row>
    <row r="621" spans="1:8" x14ac:dyDescent="0.25">
      <c r="A621">
        <v>620</v>
      </c>
      <c r="B621">
        <v>1</v>
      </c>
      <c r="C621">
        <v>620</v>
      </c>
      <c r="D621">
        <v>0</v>
      </c>
      <c r="E621" s="17">
        <v>41373</v>
      </c>
      <c r="F621" s="17">
        <v>55134</v>
      </c>
      <c r="G621" s="25">
        <v>41373</v>
      </c>
      <c r="H621">
        <v>1</v>
      </c>
    </row>
    <row r="622" spans="1:8" x14ac:dyDescent="0.25">
      <c r="A622">
        <v>621</v>
      </c>
      <c r="B622">
        <v>1</v>
      </c>
      <c r="C622">
        <v>621</v>
      </c>
      <c r="D622">
        <v>0</v>
      </c>
      <c r="E622" s="17">
        <v>41373</v>
      </c>
      <c r="F622" s="17">
        <v>55134</v>
      </c>
      <c r="G622" s="25">
        <v>41373</v>
      </c>
      <c r="H622">
        <v>1</v>
      </c>
    </row>
    <row r="623" spans="1:8" x14ac:dyDescent="0.25">
      <c r="A623">
        <v>622</v>
      </c>
      <c r="B623">
        <v>1</v>
      </c>
      <c r="C623">
        <v>622</v>
      </c>
      <c r="D623">
        <v>0</v>
      </c>
      <c r="E623" s="17">
        <v>41373</v>
      </c>
      <c r="F623" s="17">
        <v>55134</v>
      </c>
      <c r="G623" s="25">
        <v>41373</v>
      </c>
      <c r="H623">
        <v>1</v>
      </c>
    </row>
    <row r="624" spans="1:8" x14ac:dyDescent="0.25">
      <c r="A624">
        <v>623</v>
      </c>
      <c r="B624">
        <v>1</v>
      </c>
      <c r="C624">
        <v>623</v>
      </c>
      <c r="D624">
        <v>0</v>
      </c>
      <c r="E624" s="17">
        <v>41373</v>
      </c>
      <c r="F624" s="17">
        <v>55134</v>
      </c>
      <c r="G624" s="25">
        <v>41373</v>
      </c>
      <c r="H624">
        <v>1</v>
      </c>
    </row>
    <row r="625" spans="1:8" x14ac:dyDescent="0.25">
      <c r="A625">
        <v>624</v>
      </c>
      <c r="B625">
        <v>1</v>
      </c>
      <c r="C625">
        <v>624</v>
      </c>
      <c r="D625">
        <v>0</v>
      </c>
      <c r="E625" s="17">
        <v>41373</v>
      </c>
      <c r="F625" s="17">
        <v>55134</v>
      </c>
      <c r="G625" s="25">
        <v>41373</v>
      </c>
      <c r="H625">
        <v>1</v>
      </c>
    </row>
    <row r="626" spans="1:8" x14ac:dyDescent="0.25">
      <c r="A626">
        <v>625</v>
      </c>
      <c r="B626">
        <v>1</v>
      </c>
      <c r="C626">
        <v>625</v>
      </c>
      <c r="D626">
        <v>0</v>
      </c>
      <c r="E626" s="17">
        <v>41373</v>
      </c>
      <c r="F626" s="17">
        <v>55134</v>
      </c>
      <c r="G626" s="25">
        <v>41373</v>
      </c>
      <c r="H626">
        <v>1</v>
      </c>
    </row>
    <row r="627" spans="1:8" x14ac:dyDescent="0.25">
      <c r="A627">
        <v>626</v>
      </c>
      <c r="B627">
        <v>1</v>
      </c>
      <c r="C627">
        <v>626</v>
      </c>
      <c r="D627">
        <v>0</v>
      </c>
      <c r="E627" s="17">
        <v>41373</v>
      </c>
      <c r="F627" s="17">
        <v>55134</v>
      </c>
      <c r="G627" s="25">
        <v>41373</v>
      </c>
      <c r="H627">
        <v>1</v>
      </c>
    </row>
    <row r="628" spans="1:8" x14ac:dyDescent="0.25">
      <c r="A628">
        <v>627</v>
      </c>
      <c r="B628">
        <v>1</v>
      </c>
      <c r="C628">
        <v>627</v>
      </c>
      <c r="D628">
        <v>0</v>
      </c>
      <c r="E628" s="17">
        <v>41373</v>
      </c>
      <c r="F628" s="17">
        <v>55134</v>
      </c>
      <c r="G628" s="25">
        <v>41373</v>
      </c>
      <c r="H628">
        <v>1</v>
      </c>
    </row>
    <row r="629" spans="1:8" x14ac:dyDescent="0.25">
      <c r="A629">
        <v>628</v>
      </c>
      <c r="B629">
        <v>1</v>
      </c>
      <c r="C629">
        <v>628</v>
      </c>
      <c r="D629">
        <v>329</v>
      </c>
      <c r="E629" s="17">
        <v>41373</v>
      </c>
      <c r="F629" s="17">
        <v>42370</v>
      </c>
      <c r="G629" s="25">
        <v>41373</v>
      </c>
      <c r="H629">
        <v>1</v>
      </c>
    </row>
    <row r="630" spans="1:8" x14ac:dyDescent="0.25">
      <c r="A630">
        <v>629</v>
      </c>
      <c r="B630">
        <v>1</v>
      </c>
      <c r="C630">
        <v>629</v>
      </c>
      <c r="D630">
        <v>63</v>
      </c>
      <c r="E630" s="17">
        <v>41373</v>
      </c>
      <c r="F630" s="17">
        <v>42217</v>
      </c>
      <c r="G630" s="25">
        <v>41373</v>
      </c>
      <c r="H630">
        <v>1</v>
      </c>
    </row>
    <row r="631" spans="1:8" x14ac:dyDescent="0.25">
      <c r="A631">
        <v>630</v>
      </c>
      <c r="B631">
        <v>1</v>
      </c>
      <c r="C631">
        <v>630</v>
      </c>
      <c r="D631">
        <v>87</v>
      </c>
      <c r="E631" s="17">
        <v>41373</v>
      </c>
      <c r="F631" s="17">
        <v>42339</v>
      </c>
      <c r="G631" s="25">
        <v>41373</v>
      </c>
      <c r="H631">
        <v>1</v>
      </c>
    </row>
    <row r="632" spans="1:8" x14ac:dyDescent="0.25">
      <c r="A632">
        <v>631</v>
      </c>
      <c r="B632">
        <v>1</v>
      </c>
      <c r="C632">
        <v>631</v>
      </c>
      <c r="D632">
        <v>132</v>
      </c>
      <c r="E632" s="17">
        <v>41373</v>
      </c>
      <c r="F632" s="17">
        <v>42370</v>
      </c>
      <c r="G632" s="25">
        <v>41373</v>
      </c>
      <c r="H632">
        <v>1</v>
      </c>
    </row>
    <row r="633" spans="1:8" x14ac:dyDescent="0.25">
      <c r="A633">
        <v>632</v>
      </c>
      <c r="B633">
        <v>1</v>
      </c>
      <c r="C633">
        <v>632</v>
      </c>
      <c r="D633">
        <v>0</v>
      </c>
      <c r="E633" s="17">
        <v>41373</v>
      </c>
      <c r="F633" s="17">
        <v>55134</v>
      </c>
      <c r="G633" s="25">
        <v>41373</v>
      </c>
      <c r="H633">
        <v>1</v>
      </c>
    </row>
    <row r="634" spans="1:8" x14ac:dyDescent="0.25">
      <c r="A634">
        <v>633</v>
      </c>
      <c r="B634">
        <v>1</v>
      </c>
      <c r="C634">
        <v>633</v>
      </c>
      <c r="D634">
        <v>0</v>
      </c>
      <c r="E634" s="17">
        <v>41373</v>
      </c>
      <c r="F634" s="17">
        <v>55134</v>
      </c>
      <c r="G634" s="25">
        <v>41373</v>
      </c>
      <c r="H634">
        <v>1</v>
      </c>
    </row>
    <row r="635" spans="1:8" x14ac:dyDescent="0.25">
      <c r="A635">
        <v>634</v>
      </c>
      <c r="B635">
        <v>1</v>
      </c>
      <c r="C635">
        <v>634</v>
      </c>
      <c r="D635">
        <v>0</v>
      </c>
      <c r="E635" s="17">
        <v>41373</v>
      </c>
      <c r="F635" s="17">
        <v>55134</v>
      </c>
      <c r="G635" s="25">
        <v>41373</v>
      </c>
      <c r="H635">
        <v>1</v>
      </c>
    </row>
    <row r="636" spans="1:8" x14ac:dyDescent="0.25">
      <c r="A636">
        <v>635</v>
      </c>
      <c r="B636">
        <v>1</v>
      </c>
      <c r="C636">
        <v>635</v>
      </c>
      <c r="D636">
        <v>0</v>
      </c>
      <c r="E636" s="17">
        <v>41373</v>
      </c>
      <c r="F636" s="17">
        <v>55134</v>
      </c>
      <c r="G636" s="25">
        <v>41373</v>
      </c>
      <c r="H636">
        <v>1</v>
      </c>
    </row>
    <row r="637" spans="1:8" x14ac:dyDescent="0.25">
      <c r="A637">
        <v>636</v>
      </c>
      <c r="B637">
        <v>1</v>
      </c>
      <c r="C637">
        <v>636</v>
      </c>
      <c r="D637">
        <v>0</v>
      </c>
      <c r="E637" s="17">
        <v>41373</v>
      </c>
      <c r="F637" s="17">
        <v>55134</v>
      </c>
      <c r="G637" s="25">
        <v>41373</v>
      </c>
      <c r="H637">
        <v>1</v>
      </c>
    </row>
    <row r="638" spans="1:8" x14ac:dyDescent="0.25">
      <c r="A638">
        <v>637</v>
      </c>
      <c r="B638">
        <v>1</v>
      </c>
      <c r="C638">
        <v>637</v>
      </c>
      <c r="D638">
        <v>2800</v>
      </c>
      <c r="E638" s="17">
        <v>41373</v>
      </c>
      <c r="F638" s="17">
        <v>41883</v>
      </c>
      <c r="G638" s="25">
        <v>41373</v>
      </c>
      <c r="H638">
        <v>1</v>
      </c>
    </row>
    <row r="639" spans="1:8" x14ac:dyDescent="0.25">
      <c r="A639">
        <v>638</v>
      </c>
      <c r="B639">
        <v>1</v>
      </c>
      <c r="C639">
        <v>638</v>
      </c>
      <c r="D639">
        <v>0</v>
      </c>
      <c r="E639" s="17">
        <v>41373</v>
      </c>
      <c r="F639" s="17">
        <v>55134</v>
      </c>
      <c r="G639" s="25">
        <v>41373</v>
      </c>
      <c r="H639">
        <v>1</v>
      </c>
    </row>
    <row r="640" spans="1:8" x14ac:dyDescent="0.25">
      <c r="A640">
        <v>639</v>
      </c>
      <c r="B640">
        <v>1</v>
      </c>
      <c r="C640">
        <v>639</v>
      </c>
      <c r="D640">
        <v>21</v>
      </c>
      <c r="E640" s="17">
        <v>41373</v>
      </c>
      <c r="F640" s="17">
        <v>41913</v>
      </c>
      <c r="G640" s="25">
        <v>41373</v>
      </c>
      <c r="H640">
        <v>1</v>
      </c>
    </row>
    <row r="641" spans="1:8" x14ac:dyDescent="0.25">
      <c r="A641">
        <v>640</v>
      </c>
      <c r="B641">
        <v>1</v>
      </c>
      <c r="C641">
        <v>640</v>
      </c>
      <c r="D641">
        <v>0</v>
      </c>
      <c r="E641" s="17">
        <v>41373</v>
      </c>
      <c r="F641" s="17">
        <v>55134</v>
      </c>
      <c r="G641" s="25">
        <v>41373</v>
      </c>
      <c r="H641">
        <v>1</v>
      </c>
    </row>
    <row r="642" spans="1:8" x14ac:dyDescent="0.25">
      <c r="A642">
        <v>641</v>
      </c>
      <c r="B642">
        <v>1</v>
      </c>
      <c r="C642">
        <v>641</v>
      </c>
      <c r="D642">
        <v>0</v>
      </c>
      <c r="E642" s="17">
        <v>41373</v>
      </c>
      <c r="F642" s="17">
        <v>55134</v>
      </c>
      <c r="G642" s="25">
        <v>41373</v>
      </c>
      <c r="H642">
        <v>1</v>
      </c>
    </row>
    <row r="643" spans="1:8" x14ac:dyDescent="0.25">
      <c r="A643">
        <v>642</v>
      </c>
      <c r="B643">
        <v>1</v>
      </c>
      <c r="C643">
        <v>642</v>
      </c>
      <c r="D643">
        <v>0</v>
      </c>
      <c r="E643" s="17">
        <v>41373</v>
      </c>
      <c r="F643" s="17">
        <v>55134</v>
      </c>
      <c r="G643" s="25">
        <v>41373</v>
      </c>
      <c r="H643">
        <v>1</v>
      </c>
    </row>
    <row r="644" spans="1:8" x14ac:dyDescent="0.25">
      <c r="A644">
        <v>643</v>
      </c>
      <c r="B644">
        <v>1</v>
      </c>
      <c r="C644">
        <v>643</v>
      </c>
      <c r="D644">
        <v>0</v>
      </c>
      <c r="E644" s="17">
        <v>41373</v>
      </c>
      <c r="F644" s="17">
        <v>55134</v>
      </c>
      <c r="G644" s="25">
        <v>41373</v>
      </c>
      <c r="H644">
        <v>1</v>
      </c>
    </row>
    <row r="645" spans="1:8" x14ac:dyDescent="0.25">
      <c r="A645">
        <v>644</v>
      </c>
      <c r="B645">
        <v>1</v>
      </c>
      <c r="C645">
        <v>644</v>
      </c>
      <c r="D645">
        <v>0</v>
      </c>
      <c r="E645" s="17">
        <v>41373</v>
      </c>
      <c r="F645" s="17">
        <v>55134</v>
      </c>
      <c r="G645" s="25">
        <v>41373</v>
      </c>
      <c r="H645">
        <v>1</v>
      </c>
    </row>
    <row r="646" spans="1:8" x14ac:dyDescent="0.25">
      <c r="A646">
        <v>645</v>
      </c>
      <c r="B646">
        <v>1</v>
      </c>
      <c r="C646">
        <v>645</v>
      </c>
      <c r="D646">
        <v>0</v>
      </c>
      <c r="E646" s="17">
        <v>41373</v>
      </c>
      <c r="F646" s="17">
        <v>55134</v>
      </c>
      <c r="G646" s="25">
        <v>41373</v>
      </c>
      <c r="H646">
        <v>1</v>
      </c>
    </row>
    <row r="647" spans="1:8" x14ac:dyDescent="0.25">
      <c r="A647">
        <v>646</v>
      </c>
      <c r="B647">
        <v>1</v>
      </c>
      <c r="C647">
        <v>646</v>
      </c>
      <c r="D647">
        <v>21</v>
      </c>
      <c r="E647" s="17">
        <v>41373</v>
      </c>
      <c r="F647" s="17">
        <v>41821</v>
      </c>
      <c r="G647" s="25">
        <v>41373</v>
      </c>
      <c r="H647">
        <v>1</v>
      </c>
    </row>
    <row r="648" spans="1:8" x14ac:dyDescent="0.25">
      <c r="A648">
        <v>647</v>
      </c>
      <c r="B648">
        <v>1</v>
      </c>
      <c r="C648">
        <v>647</v>
      </c>
      <c r="D648">
        <v>14</v>
      </c>
      <c r="E648" s="17">
        <v>41373</v>
      </c>
      <c r="F648" s="17">
        <v>41821</v>
      </c>
      <c r="G648" s="25">
        <v>41373</v>
      </c>
      <c r="H648">
        <v>1</v>
      </c>
    </row>
    <row r="649" spans="1:8" x14ac:dyDescent="0.25">
      <c r="A649">
        <v>648</v>
      </c>
      <c r="B649">
        <v>1</v>
      </c>
      <c r="C649">
        <v>648</v>
      </c>
      <c r="D649">
        <v>10</v>
      </c>
      <c r="E649" s="17">
        <v>41373</v>
      </c>
      <c r="F649" s="17">
        <v>41821</v>
      </c>
      <c r="G649" s="25">
        <v>41373</v>
      </c>
      <c r="H649">
        <v>1</v>
      </c>
    </row>
    <row r="650" spans="1:8" x14ac:dyDescent="0.25">
      <c r="A650">
        <v>649</v>
      </c>
      <c r="B650">
        <v>1</v>
      </c>
      <c r="C650">
        <v>649</v>
      </c>
      <c r="D650">
        <v>0</v>
      </c>
      <c r="E650" s="17">
        <v>41373</v>
      </c>
      <c r="F650" s="17">
        <v>55134</v>
      </c>
      <c r="G650" s="25">
        <v>41373</v>
      </c>
      <c r="H650">
        <v>1</v>
      </c>
    </row>
    <row r="651" spans="1:8" x14ac:dyDescent="0.25">
      <c r="A651">
        <v>650</v>
      </c>
      <c r="B651">
        <v>1</v>
      </c>
      <c r="C651">
        <v>650</v>
      </c>
      <c r="D651">
        <v>325</v>
      </c>
      <c r="E651" s="17">
        <v>41373</v>
      </c>
      <c r="F651" s="17">
        <v>42036</v>
      </c>
      <c r="G651" s="25">
        <v>41373</v>
      </c>
      <c r="H651">
        <v>1</v>
      </c>
    </row>
    <row r="652" spans="1:8" x14ac:dyDescent="0.25">
      <c r="A652">
        <v>651</v>
      </c>
      <c r="B652">
        <v>1</v>
      </c>
      <c r="C652">
        <v>651</v>
      </c>
      <c r="D652">
        <v>143</v>
      </c>
      <c r="E652" s="17">
        <v>41373</v>
      </c>
      <c r="F652" s="17">
        <v>42339</v>
      </c>
      <c r="G652" s="25">
        <v>41373</v>
      </c>
      <c r="H652">
        <v>1</v>
      </c>
    </row>
    <row r="653" spans="1:8" x14ac:dyDescent="0.25">
      <c r="A653">
        <v>652</v>
      </c>
      <c r="B653">
        <v>1</v>
      </c>
      <c r="C653">
        <v>652</v>
      </c>
      <c r="D653">
        <v>36</v>
      </c>
      <c r="E653" s="17">
        <v>41373</v>
      </c>
      <c r="F653" s="17">
        <v>42156</v>
      </c>
      <c r="G653" s="25">
        <v>41373</v>
      </c>
      <c r="H653">
        <v>1</v>
      </c>
    </row>
    <row r="654" spans="1:8" x14ac:dyDescent="0.25">
      <c r="A654">
        <v>653</v>
      </c>
      <c r="B654">
        <v>1</v>
      </c>
      <c r="C654">
        <v>653</v>
      </c>
      <c r="D654">
        <v>56</v>
      </c>
      <c r="E654" s="17">
        <v>41373</v>
      </c>
      <c r="F654" s="17">
        <v>42370</v>
      </c>
      <c r="G654" s="25">
        <v>41373</v>
      </c>
      <c r="H654">
        <v>1</v>
      </c>
    </row>
    <row r="655" spans="1:8" x14ac:dyDescent="0.25">
      <c r="A655">
        <v>654</v>
      </c>
      <c r="B655">
        <v>1</v>
      </c>
      <c r="C655">
        <v>654</v>
      </c>
      <c r="D655">
        <v>0</v>
      </c>
      <c r="E655" s="17">
        <v>41373</v>
      </c>
      <c r="F655" s="17">
        <v>55134</v>
      </c>
      <c r="G655" s="25">
        <v>41373</v>
      </c>
      <c r="H655">
        <v>1</v>
      </c>
    </row>
    <row r="656" spans="1:8" x14ac:dyDescent="0.25">
      <c r="A656">
        <v>655</v>
      </c>
      <c r="B656">
        <v>1</v>
      </c>
      <c r="C656">
        <v>655</v>
      </c>
      <c r="D656">
        <v>48</v>
      </c>
      <c r="E656" s="17">
        <v>41373</v>
      </c>
      <c r="F656" s="17">
        <v>41456</v>
      </c>
      <c r="G656" s="25">
        <v>41373</v>
      </c>
      <c r="H656">
        <v>1</v>
      </c>
    </row>
    <row r="657" spans="1:8" x14ac:dyDescent="0.25">
      <c r="A657">
        <v>656</v>
      </c>
      <c r="B657">
        <v>1</v>
      </c>
      <c r="C657">
        <v>656</v>
      </c>
      <c r="D657">
        <v>0</v>
      </c>
      <c r="E657" s="17">
        <v>41373</v>
      </c>
      <c r="F657" s="17">
        <v>55134</v>
      </c>
      <c r="G657" s="25">
        <v>41373</v>
      </c>
      <c r="H657">
        <v>1</v>
      </c>
    </row>
    <row r="658" spans="1:8" x14ac:dyDescent="0.25">
      <c r="A658">
        <v>657</v>
      </c>
      <c r="B658">
        <v>1</v>
      </c>
      <c r="C658">
        <v>657</v>
      </c>
      <c r="D658">
        <v>0</v>
      </c>
      <c r="E658" s="17">
        <v>41373</v>
      </c>
      <c r="F658" s="17">
        <v>55134</v>
      </c>
      <c r="G658" s="25">
        <v>41373</v>
      </c>
      <c r="H658">
        <v>1</v>
      </c>
    </row>
    <row r="659" spans="1:8" x14ac:dyDescent="0.25">
      <c r="A659">
        <v>658</v>
      </c>
      <c r="B659">
        <v>1</v>
      </c>
      <c r="C659">
        <v>658</v>
      </c>
      <c r="D659">
        <v>21</v>
      </c>
      <c r="E659" s="17">
        <v>41373</v>
      </c>
      <c r="F659" s="17">
        <v>41671</v>
      </c>
      <c r="G659" s="25">
        <v>41373</v>
      </c>
      <c r="H659">
        <v>1</v>
      </c>
    </row>
    <row r="660" spans="1:8" x14ac:dyDescent="0.25">
      <c r="A660">
        <v>659</v>
      </c>
      <c r="B660">
        <v>1</v>
      </c>
      <c r="C660">
        <v>659</v>
      </c>
      <c r="D660">
        <v>0</v>
      </c>
      <c r="E660" s="17">
        <v>41373</v>
      </c>
      <c r="F660" s="17">
        <v>55134</v>
      </c>
      <c r="G660" s="25">
        <v>41373</v>
      </c>
      <c r="H660">
        <v>1</v>
      </c>
    </row>
    <row r="661" spans="1:8" x14ac:dyDescent="0.25">
      <c r="A661">
        <v>660</v>
      </c>
      <c r="B661">
        <v>1</v>
      </c>
      <c r="C661">
        <v>660</v>
      </c>
      <c r="D661">
        <v>0</v>
      </c>
      <c r="E661" s="17">
        <v>41373</v>
      </c>
      <c r="F661" s="17">
        <v>55134</v>
      </c>
      <c r="G661" s="25">
        <v>41373</v>
      </c>
      <c r="H661">
        <v>1</v>
      </c>
    </row>
    <row r="662" spans="1:8" x14ac:dyDescent="0.25">
      <c r="A662">
        <v>661</v>
      </c>
      <c r="B662">
        <v>1</v>
      </c>
      <c r="C662">
        <v>661</v>
      </c>
      <c r="D662">
        <v>18</v>
      </c>
      <c r="E662" s="17">
        <v>41373</v>
      </c>
      <c r="F662" s="17">
        <v>42156</v>
      </c>
      <c r="G662" s="25">
        <v>41373</v>
      </c>
      <c r="H662">
        <v>1</v>
      </c>
    </row>
    <row r="663" spans="1:8" x14ac:dyDescent="0.25">
      <c r="A663">
        <v>662</v>
      </c>
      <c r="B663">
        <v>1</v>
      </c>
      <c r="C663">
        <v>662</v>
      </c>
      <c r="D663">
        <v>0</v>
      </c>
      <c r="E663" s="17">
        <v>41373</v>
      </c>
      <c r="F663" s="17">
        <v>55134</v>
      </c>
      <c r="G663" s="25">
        <v>41373</v>
      </c>
      <c r="H663">
        <v>1</v>
      </c>
    </row>
    <row r="664" spans="1:8" x14ac:dyDescent="0.25">
      <c r="A664">
        <v>663</v>
      </c>
      <c r="B664">
        <v>1</v>
      </c>
      <c r="C664">
        <v>663</v>
      </c>
      <c r="D664">
        <v>18</v>
      </c>
      <c r="E664" s="17">
        <v>41373</v>
      </c>
      <c r="F664" s="17">
        <v>42430</v>
      </c>
      <c r="G664" s="25">
        <v>41373</v>
      </c>
      <c r="H664">
        <v>1</v>
      </c>
    </row>
    <row r="665" spans="1:8" x14ac:dyDescent="0.25">
      <c r="A665">
        <v>664</v>
      </c>
      <c r="B665">
        <v>1</v>
      </c>
      <c r="C665">
        <v>664</v>
      </c>
      <c r="D665">
        <v>13</v>
      </c>
      <c r="E665" s="17">
        <v>41373</v>
      </c>
      <c r="F665" s="17">
        <v>42401</v>
      </c>
      <c r="G665" s="25">
        <v>41373</v>
      </c>
      <c r="H665">
        <v>1</v>
      </c>
    </row>
    <row r="666" spans="1:8" x14ac:dyDescent="0.25">
      <c r="A666">
        <v>665</v>
      </c>
      <c r="B666">
        <v>1</v>
      </c>
      <c r="C666">
        <v>665</v>
      </c>
      <c r="D666">
        <v>0</v>
      </c>
      <c r="E666" s="17">
        <v>41373</v>
      </c>
      <c r="F666" s="17">
        <v>55134</v>
      </c>
      <c r="G666" s="25">
        <v>41373</v>
      </c>
      <c r="H666">
        <v>1</v>
      </c>
    </row>
    <row r="667" spans="1:8" x14ac:dyDescent="0.25">
      <c r="A667">
        <v>666</v>
      </c>
      <c r="B667">
        <v>1</v>
      </c>
      <c r="C667">
        <v>666</v>
      </c>
      <c r="D667">
        <v>0</v>
      </c>
      <c r="E667" s="17">
        <v>41373</v>
      </c>
      <c r="F667" s="17">
        <v>55134</v>
      </c>
      <c r="G667" s="25">
        <v>41373</v>
      </c>
      <c r="H667">
        <v>1</v>
      </c>
    </row>
    <row r="668" spans="1:8" x14ac:dyDescent="0.25">
      <c r="A668">
        <v>667</v>
      </c>
      <c r="B668">
        <v>1</v>
      </c>
      <c r="C668">
        <v>667</v>
      </c>
      <c r="D668">
        <v>0</v>
      </c>
      <c r="E668" s="17">
        <v>41373</v>
      </c>
      <c r="F668" s="17">
        <v>55134</v>
      </c>
      <c r="G668" s="25">
        <v>41373</v>
      </c>
      <c r="H668">
        <v>1</v>
      </c>
    </row>
    <row r="669" spans="1:8" x14ac:dyDescent="0.25">
      <c r="A669">
        <v>668</v>
      </c>
      <c r="B669">
        <v>1</v>
      </c>
      <c r="C669">
        <v>668</v>
      </c>
      <c r="D669">
        <v>0</v>
      </c>
      <c r="E669" s="17">
        <v>41373</v>
      </c>
      <c r="F669" s="17">
        <v>55134</v>
      </c>
      <c r="G669" s="25">
        <v>41373</v>
      </c>
      <c r="H669">
        <v>1</v>
      </c>
    </row>
    <row r="670" spans="1:8" x14ac:dyDescent="0.25">
      <c r="A670">
        <v>669</v>
      </c>
      <c r="B670">
        <v>1</v>
      </c>
      <c r="C670">
        <v>669</v>
      </c>
      <c r="D670">
        <v>0</v>
      </c>
      <c r="E670" s="17">
        <v>41373</v>
      </c>
      <c r="F670" s="17">
        <v>55134</v>
      </c>
      <c r="G670" s="25">
        <v>41373</v>
      </c>
      <c r="H670">
        <v>1</v>
      </c>
    </row>
    <row r="671" spans="1:8" x14ac:dyDescent="0.25">
      <c r="A671">
        <v>670</v>
      </c>
      <c r="B671">
        <v>1</v>
      </c>
      <c r="C671">
        <v>670</v>
      </c>
      <c r="D671">
        <v>0</v>
      </c>
      <c r="E671" s="17">
        <v>41373</v>
      </c>
      <c r="F671" s="17">
        <v>55134</v>
      </c>
      <c r="G671" s="25">
        <v>41373</v>
      </c>
      <c r="H671">
        <v>1</v>
      </c>
    </row>
    <row r="672" spans="1:8" x14ac:dyDescent="0.25">
      <c r="A672">
        <v>671</v>
      </c>
      <c r="B672">
        <v>1</v>
      </c>
      <c r="C672">
        <v>671</v>
      </c>
      <c r="D672">
        <v>36</v>
      </c>
      <c r="E672" s="17">
        <v>41373</v>
      </c>
      <c r="F672" s="17">
        <v>42005</v>
      </c>
      <c r="G672" s="25">
        <v>41373</v>
      </c>
      <c r="H672">
        <v>1</v>
      </c>
    </row>
    <row r="673" spans="1:8" x14ac:dyDescent="0.25">
      <c r="A673">
        <v>672</v>
      </c>
      <c r="B673">
        <v>1</v>
      </c>
      <c r="C673">
        <v>672</v>
      </c>
      <c r="D673">
        <v>155</v>
      </c>
      <c r="E673" s="17">
        <v>41373</v>
      </c>
      <c r="F673" s="17">
        <v>41944</v>
      </c>
      <c r="G673" s="25">
        <v>41373</v>
      </c>
      <c r="H673">
        <v>1</v>
      </c>
    </row>
    <row r="674" spans="1:8" x14ac:dyDescent="0.25">
      <c r="A674">
        <v>673</v>
      </c>
      <c r="B674">
        <v>1</v>
      </c>
      <c r="C674">
        <v>673</v>
      </c>
      <c r="D674">
        <v>107</v>
      </c>
      <c r="E674" s="17">
        <v>41373</v>
      </c>
      <c r="F674" s="17">
        <v>42005</v>
      </c>
      <c r="G674" s="25">
        <v>41373</v>
      </c>
      <c r="H674">
        <v>1</v>
      </c>
    </row>
    <row r="675" spans="1:8" x14ac:dyDescent="0.25">
      <c r="A675">
        <v>674</v>
      </c>
      <c r="B675">
        <v>1</v>
      </c>
      <c r="C675">
        <v>674</v>
      </c>
      <c r="D675">
        <v>68</v>
      </c>
      <c r="E675" s="17">
        <v>41373</v>
      </c>
      <c r="F675" s="17">
        <v>42036</v>
      </c>
      <c r="G675" s="25">
        <v>41373</v>
      </c>
      <c r="H675">
        <v>1</v>
      </c>
    </row>
    <row r="676" spans="1:8" x14ac:dyDescent="0.25">
      <c r="A676">
        <v>675</v>
      </c>
      <c r="B676">
        <v>1</v>
      </c>
      <c r="C676">
        <v>675</v>
      </c>
      <c r="D676">
        <v>39</v>
      </c>
      <c r="E676" s="17">
        <v>41373</v>
      </c>
      <c r="F676" s="17">
        <v>42036</v>
      </c>
      <c r="G676" s="25">
        <v>41373</v>
      </c>
      <c r="H676">
        <v>1</v>
      </c>
    </row>
    <row r="677" spans="1:8" x14ac:dyDescent="0.25">
      <c r="A677">
        <v>676</v>
      </c>
      <c r="B677">
        <v>1</v>
      </c>
      <c r="C677">
        <v>676</v>
      </c>
      <c r="D677">
        <v>0</v>
      </c>
      <c r="E677" s="17">
        <v>41373</v>
      </c>
      <c r="F677" s="17">
        <v>55134</v>
      </c>
      <c r="G677" s="25">
        <v>41373</v>
      </c>
      <c r="H677">
        <v>1</v>
      </c>
    </row>
    <row r="678" spans="1:8" x14ac:dyDescent="0.25">
      <c r="A678">
        <v>677</v>
      </c>
      <c r="B678">
        <v>1</v>
      </c>
      <c r="C678">
        <v>677</v>
      </c>
      <c r="D678">
        <v>0</v>
      </c>
      <c r="E678" s="17">
        <v>41373</v>
      </c>
      <c r="F678" s="17">
        <v>55134</v>
      </c>
      <c r="G678" s="25">
        <v>41373</v>
      </c>
      <c r="H678">
        <v>1</v>
      </c>
    </row>
    <row r="679" spans="1:8" x14ac:dyDescent="0.25">
      <c r="A679">
        <v>678</v>
      </c>
      <c r="B679">
        <v>1</v>
      </c>
      <c r="C679">
        <v>678</v>
      </c>
      <c r="D679">
        <v>0</v>
      </c>
      <c r="E679" s="17">
        <v>41373</v>
      </c>
      <c r="F679" s="17">
        <v>55134</v>
      </c>
      <c r="G679" s="25">
        <v>41373</v>
      </c>
      <c r="H679">
        <v>1</v>
      </c>
    </row>
    <row r="680" spans="1:8" x14ac:dyDescent="0.25">
      <c r="A680">
        <v>679</v>
      </c>
      <c r="B680">
        <v>1</v>
      </c>
      <c r="C680">
        <v>679</v>
      </c>
      <c r="D680">
        <v>0</v>
      </c>
      <c r="E680" s="17">
        <v>41373</v>
      </c>
      <c r="F680" s="17">
        <v>55134</v>
      </c>
      <c r="G680" s="25">
        <v>41373</v>
      </c>
      <c r="H680">
        <v>1</v>
      </c>
    </row>
    <row r="681" spans="1:8" x14ac:dyDescent="0.25">
      <c r="A681">
        <v>680</v>
      </c>
      <c r="B681">
        <v>1</v>
      </c>
      <c r="C681">
        <v>680</v>
      </c>
      <c r="D681">
        <v>0</v>
      </c>
      <c r="E681" s="17">
        <v>41373</v>
      </c>
      <c r="F681" s="17">
        <v>55134</v>
      </c>
      <c r="G681" s="25">
        <v>41373</v>
      </c>
      <c r="H681">
        <v>1</v>
      </c>
    </row>
    <row r="682" spans="1:8" x14ac:dyDescent="0.25">
      <c r="A682">
        <v>681</v>
      </c>
      <c r="B682">
        <v>1</v>
      </c>
      <c r="C682">
        <v>681</v>
      </c>
      <c r="D682">
        <v>340</v>
      </c>
      <c r="E682" s="17">
        <v>41373</v>
      </c>
      <c r="F682" s="17">
        <v>42064</v>
      </c>
      <c r="G682" s="25">
        <v>41373</v>
      </c>
      <c r="H682">
        <v>1</v>
      </c>
    </row>
    <row r="683" spans="1:8" x14ac:dyDescent="0.25">
      <c r="A683">
        <v>682</v>
      </c>
      <c r="B683">
        <v>1</v>
      </c>
      <c r="C683">
        <v>682</v>
      </c>
      <c r="D683">
        <v>31</v>
      </c>
      <c r="E683" s="17">
        <v>41373</v>
      </c>
      <c r="F683" s="17">
        <v>42370</v>
      </c>
      <c r="G683" s="25">
        <v>41373</v>
      </c>
      <c r="H683">
        <v>1</v>
      </c>
    </row>
    <row r="684" spans="1:8" x14ac:dyDescent="0.25">
      <c r="A684">
        <v>683</v>
      </c>
      <c r="B684">
        <v>1</v>
      </c>
      <c r="C684">
        <v>683</v>
      </c>
      <c r="D684">
        <v>0</v>
      </c>
      <c r="E684" s="17">
        <v>41373</v>
      </c>
      <c r="F684" s="17">
        <v>55134</v>
      </c>
      <c r="G684" s="25">
        <v>41373</v>
      </c>
      <c r="H684">
        <v>1</v>
      </c>
    </row>
    <row r="685" spans="1:8" x14ac:dyDescent="0.25">
      <c r="A685">
        <v>684</v>
      </c>
      <c r="B685">
        <v>1</v>
      </c>
      <c r="C685">
        <v>684</v>
      </c>
      <c r="D685">
        <v>0</v>
      </c>
      <c r="E685" s="17">
        <v>41373</v>
      </c>
      <c r="F685" s="17">
        <v>55134</v>
      </c>
      <c r="G685" s="25">
        <v>41373</v>
      </c>
      <c r="H685">
        <v>1</v>
      </c>
    </row>
    <row r="686" spans="1:8" x14ac:dyDescent="0.25">
      <c r="A686">
        <v>685</v>
      </c>
      <c r="B686">
        <v>1</v>
      </c>
      <c r="C686">
        <v>685</v>
      </c>
      <c r="D686">
        <v>0</v>
      </c>
      <c r="E686" s="17">
        <v>41373</v>
      </c>
      <c r="F686" s="17">
        <v>55134</v>
      </c>
      <c r="G686" s="25">
        <v>41373</v>
      </c>
      <c r="H686">
        <v>1</v>
      </c>
    </row>
    <row r="687" spans="1:8" x14ac:dyDescent="0.25">
      <c r="A687">
        <v>686</v>
      </c>
      <c r="B687">
        <v>1</v>
      </c>
      <c r="C687">
        <v>686</v>
      </c>
      <c r="D687">
        <v>61</v>
      </c>
      <c r="E687" s="17">
        <v>41373</v>
      </c>
      <c r="F687" s="17">
        <v>42370</v>
      </c>
      <c r="G687" s="25">
        <v>41373</v>
      </c>
      <c r="H687">
        <v>1</v>
      </c>
    </row>
    <row r="688" spans="1:8" x14ac:dyDescent="0.25">
      <c r="A688">
        <v>687</v>
      </c>
      <c r="B688">
        <v>1</v>
      </c>
      <c r="C688">
        <v>687</v>
      </c>
      <c r="D688">
        <v>0</v>
      </c>
      <c r="E688" s="17">
        <v>41373</v>
      </c>
      <c r="F688" s="17">
        <v>55134</v>
      </c>
      <c r="G688" s="25">
        <v>41373</v>
      </c>
      <c r="H688">
        <v>1</v>
      </c>
    </row>
    <row r="689" spans="1:8" x14ac:dyDescent="0.25">
      <c r="A689">
        <v>688</v>
      </c>
      <c r="B689">
        <v>1</v>
      </c>
      <c r="C689">
        <v>688</v>
      </c>
      <c r="D689">
        <v>0</v>
      </c>
      <c r="E689" s="17">
        <v>41373</v>
      </c>
      <c r="F689" s="17">
        <v>55134</v>
      </c>
      <c r="G689" s="25">
        <v>41373</v>
      </c>
      <c r="H689">
        <v>1</v>
      </c>
    </row>
    <row r="690" spans="1:8" x14ac:dyDescent="0.25">
      <c r="A690">
        <v>689</v>
      </c>
      <c r="B690">
        <v>1</v>
      </c>
      <c r="C690">
        <v>689</v>
      </c>
      <c r="D690">
        <v>0</v>
      </c>
      <c r="E690" s="17">
        <v>41373</v>
      </c>
      <c r="F690" s="17">
        <v>55134</v>
      </c>
      <c r="G690" s="25">
        <v>41373</v>
      </c>
      <c r="H690">
        <v>1</v>
      </c>
    </row>
    <row r="691" spans="1:8" x14ac:dyDescent="0.25">
      <c r="A691">
        <v>690</v>
      </c>
      <c r="B691">
        <v>1</v>
      </c>
      <c r="C691">
        <v>690</v>
      </c>
      <c r="D691">
        <v>0</v>
      </c>
      <c r="E691" s="17">
        <v>41373</v>
      </c>
      <c r="F691" s="17">
        <v>55134</v>
      </c>
      <c r="G691" s="25">
        <v>41373</v>
      </c>
      <c r="H691">
        <v>1</v>
      </c>
    </row>
    <row r="692" spans="1:8" x14ac:dyDescent="0.25">
      <c r="A692">
        <v>691</v>
      </c>
      <c r="B692">
        <v>1</v>
      </c>
      <c r="C692">
        <v>691</v>
      </c>
      <c r="D692">
        <v>0</v>
      </c>
      <c r="E692" s="17">
        <v>41373</v>
      </c>
      <c r="F692" s="17">
        <v>55134</v>
      </c>
      <c r="G692" s="25">
        <v>41373</v>
      </c>
      <c r="H692">
        <v>1</v>
      </c>
    </row>
    <row r="693" spans="1:8" x14ac:dyDescent="0.25">
      <c r="A693">
        <v>692</v>
      </c>
      <c r="B693">
        <v>1</v>
      </c>
      <c r="C693">
        <v>692</v>
      </c>
      <c r="D693">
        <v>0</v>
      </c>
      <c r="E693" s="17">
        <v>41373</v>
      </c>
      <c r="F693" s="17">
        <v>55134</v>
      </c>
      <c r="G693" s="25">
        <v>41373</v>
      </c>
      <c r="H693">
        <v>1</v>
      </c>
    </row>
    <row r="694" spans="1:8" x14ac:dyDescent="0.25">
      <c r="A694">
        <v>693</v>
      </c>
      <c r="B694">
        <v>1</v>
      </c>
      <c r="C694">
        <v>693</v>
      </c>
      <c r="D694">
        <v>0</v>
      </c>
      <c r="E694" s="17">
        <v>41373</v>
      </c>
      <c r="F694" s="17">
        <v>55134</v>
      </c>
      <c r="G694" s="25">
        <v>41373</v>
      </c>
      <c r="H694">
        <v>1</v>
      </c>
    </row>
    <row r="695" spans="1:8" x14ac:dyDescent="0.25">
      <c r="A695">
        <v>694</v>
      </c>
      <c r="B695">
        <v>1</v>
      </c>
      <c r="C695">
        <v>694</v>
      </c>
      <c r="D695">
        <v>24</v>
      </c>
      <c r="E695" s="17">
        <v>41373</v>
      </c>
      <c r="F695" s="17">
        <v>42186</v>
      </c>
      <c r="G695" s="25">
        <v>41373</v>
      </c>
      <c r="H695">
        <v>1</v>
      </c>
    </row>
    <row r="696" spans="1:8" x14ac:dyDescent="0.25">
      <c r="A696">
        <v>695</v>
      </c>
      <c r="B696">
        <v>1</v>
      </c>
      <c r="C696">
        <v>695</v>
      </c>
      <c r="D696">
        <v>0</v>
      </c>
      <c r="E696" s="17">
        <v>41373</v>
      </c>
      <c r="F696" s="17">
        <v>55134</v>
      </c>
      <c r="G696" s="25">
        <v>41373</v>
      </c>
      <c r="H696">
        <v>1</v>
      </c>
    </row>
    <row r="697" spans="1:8" x14ac:dyDescent="0.25">
      <c r="A697">
        <v>696</v>
      </c>
      <c r="B697">
        <v>1</v>
      </c>
      <c r="C697">
        <v>696</v>
      </c>
      <c r="D697">
        <v>0</v>
      </c>
      <c r="E697" s="17">
        <v>41373</v>
      </c>
      <c r="F697" s="17">
        <v>55134</v>
      </c>
      <c r="G697" s="25">
        <v>41373</v>
      </c>
      <c r="H697">
        <v>1</v>
      </c>
    </row>
    <row r="698" spans="1:8" x14ac:dyDescent="0.25">
      <c r="A698">
        <v>697</v>
      </c>
      <c r="B698">
        <v>1</v>
      </c>
      <c r="C698">
        <v>697</v>
      </c>
      <c r="D698">
        <v>10</v>
      </c>
      <c r="E698" s="17">
        <v>41373</v>
      </c>
      <c r="F698" s="17">
        <v>41699</v>
      </c>
      <c r="G698" s="25">
        <v>41373</v>
      </c>
      <c r="H698">
        <v>1</v>
      </c>
    </row>
    <row r="699" spans="1:8" x14ac:dyDescent="0.25">
      <c r="A699">
        <v>698</v>
      </c>
      <c r="B699">
        <v>1</v>
      </c>
      <c r="C699">
        <v>698</v>
      </c>
      <c r="D699">
        <v>0</v>
      </c>
      <c r="E699" s="17">
        <v>41373</v>
      </c>
      <c r="F699" s="17">
        <v>55134</v>
      </c>
      <c r="G699" s="25">
        <v>41373</v>
      </c>
      <c r="H699">
        <v>1</v>
      </c>
    </row>
    <row r="700" spans="1:8" x14ac:dyDescent="0.25">
      <c r="A700">
        <v>699</v>
      </c>
      <c r="B700">
        <v>1</v>
      </c>
      <c r="C700">
        <v>699</v>
      </c>
      <c r="D700">
        <v>0</v>
      </c>
      <c r="E700" s="17">
        <v>41373</v>
      </c>
      <c r="F700" s="17">
        <v>55134</v>
      </c>
      <c r="G700" s="25">
        <v>41373</v>
      </c>
      <c r="H700">
        <v>1</v>
      </c>
    </row>
    <row r="701" spans="1:8" x14ac:dyDescent="0.25">
      <c r="A701">
        <v>700</v>
      </c>
      <c r="B701">
        <v>1</v>
      </c>
      <c r="C701">
        <v>700</v>
      </c>
      <c r="D701">
        <v>0</v>
      </c>
      <c r="E701" s="17">
        <v>41373</v>
      </c>
      <c r="F701" s="17">
        <v>55134</v>
      </c>
      <c r="G701" s="25">
        <v>41373</v>
      </c>
      <c r="H701">
        <v>1</v>
      </c>
    </row>
    <row r="702" spans="1:8" x14ac:dyDescent="0.25">
      <c r="A702">
        <v>701</v>
      </c>
      <c r="B702">
        <v>1</v>
      </c>
      <c r="C702">
        <v>701</v>
      </c>
      <c r="D702">
        <v>0</v>
      </c>
      <c r="E702" s="17">
        <v>41373</v>
      </c>
      <c r="F702" s="17">
        <v>55134</v>
      </c>
      <c r="G702" s="25">
        <v>41373</v>
      </c>
      <c r="H702">
        <v>1</v>
      </c>
    </row>
    <row r="703" spans="1:8" x14ac:dyDescent="0.25">
      <c r="A703">
        <v>702</v>
      </c>
      <c r="B703">
        <v>1</v>
      </c>
      <c r="C703">
        <v>702</v>
      </c>
      <c r="D703">
        <v>0</v>
      </c>
      <c r="E703" s="17">
        <v>41373</v>
      </c>
      <c r="F703" s="17">
        <v>55134</v>
      </c>
      <c r="G703" s="25">
        <v>41373</v>
      </c>
      <c r="H703">
        <v>1</v>
      </c>
    </row>
    <row r="704" spans="1:8" x14ac:dyDescent="0.25">
      <c r="A704">
        <v>703</v>
      </c>
      <c r="B704">
        <v>1</v>
      </c>
      <c r="C704">
        <v>703</v>
      </c>
      <c r="D704">
        <v>78</v>
      </c>
      <c r="E704" s="17">
        <v>41373</v>
      </c>
      <c r="F704" s="17">
        <v>42095</v>
      </c>
      <c r="G704" s="25">
        <v>41373</v>
      </c>
      <c r="H704">
        <v>1</v>
      </c>
    </row>
    <row r="705" spans="1:8" x14ac:dyDescent="0.25">
      <c r="A705">
        <v>704</v>
      </c>
      <c r="B705">
        <v>1</v>
      </c>
      <c r="C705">
        <v>704</v>
      </c>
      <c r="D705">
        <v>0</v>
      </c>
      <c r="E705" s="17">
        <v>41373</v>
      </c>
      <c r="F705" s="17">
        <v>55134</v>
      </c>
      <c r="G705" s="25">
        <v>41373</v>
      </c>
      <c r="H705">
        <v>1</v>
      </c>
    </row>
    <row r="706" spans="1:8" x14ac:dyDescent="0.25">
      <c r="A706">
        <v>705</v>
      </c>
      <c r="B706">
        <v>1</v>
      </c>
      <c r="C706">
        <v>705</v>
      </c>
      <c r="D706">
        <v>33</v>
      </c>
      <c r="E706" s="17">
        <v>41373</v>
      </c>
      <c r="F706" s="17">
        <v>41760</v>
      </c>
      <c r="G706" s="25">
        <v>41373</v>
      </c>
      <c r="H706">
        <v>1</v>
      </c>
    </row>
    <row r="707" spans="1:8" x14ac:dyDescent="0.25">
      <c r="A707">
        <v>706</v>
      </c>
      <c r="B707">
        <v>1</v>
      </c>
      <c r="C707">
        <v>706</v>
      </c>
      <c r="D707">
        <v>48</v>
      </c>
      <c r="E707" s="17">
        <v>41373</v>
      </c>
      <c r="F707" s="17">
        <v>41609</v>
      </c>
      <c r="G707" s="25">
        <v>41373</v>
      </c>
      <c r="H707">
        <v>1</v>
      </c>
    </row>
    <row r="708" spans="1:8" x14ac:dyDescent="0.25">
      <c r="A708">
        <v>707</v>
      </c>
      <c r="B708">
        <v>1</v>
      </c>
      <c r="C708">
        <v>707</v>
      </c>
      <c r="D708">
        <v>0</v>
      </c>
      <c r="E708" s="17">
        <v>41373</v>
      </c>
      <c r="F708" s="17">
        <v>55134</v>
      </c>
      <c r="G708" s="25">
        <v>41373</v>
      </c>
      <c r="H708">
        <v>1</v>
      </c>
    </row>
    <row r="709" spans="1:8" x14ac:dyDescent="0.25">
      <c r="A709">
        <v>708</v>
      </c>
      <c r="B709">
        <v>1</v>
      </c>
      <c r="C709">
        <v>708</v>
      </c>
      <c r="D709">
        <v>0</v>
      </c>
      <c r="E709" s="17">
        <v>41373</v>
      </c>
      <c r="F709" s="17">
        <v>55134</v>
      </c>
      <c r="G709" s="25">
        <v>41373</v>
      </c>
      <c r="H709">
        <v>1</v>
      </c>
    </row>
    <row r="710" spans="1:8" x14ac:dyDescent="0.25">
      <c r="A710">
        <v>709</v>
      </c>
      <c r="B710">
        <v>1</v>
      </c>
      <c r="C710">
        <v>709</v>
      </c>
      <c r="D710">
        <v>0</v>
      </c>
      <c r="E710" s="17">
        <v>41373</v>
      </c>
      <c r="F710" s="17">
        <v>55134</v>
      </c>
      <c r="G710" s="25">
        <v>41373</v>
      </c>
      <c r="H710">
        <v>1</v>
      </c>
    </row>
    <row r="711" spans="1:8" x14ac:dyDescent="0.25">
      <c r="A711">
        <v>710</v>
      </c>
      <c r="B711">
        <v>1</v>
      </c>
      <c r="C711">
        <v>710</v>
      </c>
      <c r="D711">
        <v>0</v>
      </c>
      <c r="E711" s="17">
        <v>41373</v>
      </c>
      <c r="F711" s="17">
        <v>55134</v>
      </c>
      <c r="G711" s="25">
        <v>41373</v>
      </c>
      <c r="H711">
        <v>1</v>
      </c>
    </row>
    <row r="712" spans="1:8" x14ac:dyDescent="0.25">
      <c r="A712">
        <v>711</v>
      </c>
      <c r="B712">
        <v>1</v>
      </c>
      <c r="C712">
        <v>711</v>
      </c>
      <c r="D712">
        <v>0</v>
      </c>
      <c r="E712" s="17">
        <v>41373</v>
      </c>
      <c r="F712" s="17">
        <v>55134</v>
      </c>
      <c r="G712" s="25">
        <v>41373</v>
      </c>
      <c r="H712">
        <v>1</v>
      </c>
    </row>
    <row r="713" spans="1:8" x14ac:dyDescent="0.25">
      <c r="A713">
        <v>712</v>
      </c>
      <c r="B713">
        <v>1</v>
      </c>
      <c r="C713">
        <v>712</v>
      </c>
      <c r="D713">
        <v>0</v>
      </c>
      <c r="E713" s="17">
        <v>41373</v>
      </c>
      <c r="F713" s="17">
        <v>55134</v>
      </c>
      <c r="G713" s="25">
        <v>41373</v>
      </c>
      <c r="H713">
        <v>1</v>
      </c>
    </row>
    <row r="714" spans="1:8" x14ac:dyDescent="0.25">
      <c r="A714">
        <v>713</v>
      </c>
      <c r="B714">
        <v>1</v>
      </c>
      <c r="C714">
        <v>713</v>
      </c>
      <c r="D714">
        <v>0</v>
      </c>
      <c r="E714" s="17">
        <v>41373</v>
      </c>
      <c r="F714" s="17">
        <v>55134</v>
      </c>
      <c r="G714" s="25">
        <v>41373</v>
      </c>
      <c r="H714">
        <v>1</v>
      </c>
    </row>
    <row r="715" spans="1:8" x14ac:dyDescent="0.25">
      <c r="A715">
        <v>714</v>
      </c>
      <c r="B715">
        <v>1</v>
      </c>
      <c r="C715">
        <v>714</v>
      </c>
      <c r="D715">
        <v>0</v>
      </c>
      <c r="E715" s="17">
        <v>41373</v>
      </c>
      <c r="F715" s="17">
        <v>55134</v>
      </c>
      <c r="G715" s="25">
        <v>41373</v>
      </c>
      <c r="H715">
        <v>1</v>
      </c>
    </row>
    <row r="716" spans="1:8" x14ac:dyDescent="0.25">
      <c r="A716">
        <v>715</v>
      </c>
      <c r="B716">
        <v>1</v>
      </c>
      <c r="C716">
        <v>715</v>
      </c>
      <c r="D716">
        <v>0</v>
      </c>
      <c r="E716" s="17">
        <v>41373</v>
      </c>
      <c r="F716" s="17">
        <v>55134</v>
      </c>
      <c r="G716" s="25">
        <v>41373</v>
      </c>
      <c r="H716">
        <v>1</v>
      </c>
    </row>
    <row r="717" spans="1:8" x14ac:dyDescent="0.25">
      <c r="A717">
        <v>716</v>
      </c>
      <c r="B717">
        <v>1</v>
      </c>
      <c r="C717">
        <v>716</v>
      </c>
      <c r="D717">
        <v>51</v>
      </c>
      <c r="E717" s="17">
        <v>41373</v>
      </c>
      <c r="F717" s="17">
        <v>41852</v>
      </c>
      <c r="G717" s="25">
        <v>41373</v>
      </c>
      <c r="H717">
        <v>1</v>
      </c>
    </row>
    <row r="718" spans="1:8" x14ac:dyDescent="0.25">
      <c r="A718">
        <v>717</v>
      </c>
      <c r="B718">
        <v>1</v>
      </c>
      <c r="C718">
        <v>717</v>
      </c>
      <c r="D718">
        <v>0</v>
      </c>
      <c r="E718" s="17">
        <v>41373</v>
      </c>
      <c r="F718" s="17">
        <v>55134</v>
      </c>
      <c r="G718" s="25">
        <v>41373</v>
      </c>
      <c r="H718">
        <v>1</v>
      </c>
    </row>
    <row r="719" spans="1:8" x14ac:dyDescent="0.25">
      <c r="A719">
        <v>718</v>
      </c>
      <c r="B719">
        <v>1</v>
      </c>
      <c r="C719">
        <v>718</v>
      </c>
      <c r="D719">
        <v>0</v>
      </c>
      <c r="E719" s="17">
        <v>41373</v>
      </c>
      <c r="F719" s="17">
        <v>55134</v>
      </c>
      <c r="G719" s="25">
        <v>41373</v>
      </c>
      <c r="H719">
        <v>1</v>
      </c>
    </row>
    <row r="720" spans="1:8" x14ac:dyDescent="0.25">
      <c r="A720">
        <v>719</v>
      </c>
      <c r="B720">
        <v>1</v>
      </c>
      <c r="C720">
        <v>719</v>
      </c>
      <c r="D720">
        <v>0</v>
      </c>
      <c r="E720" s="17">
        <v>41373</v>
      </c>
      <c r="F720" s="17">
        <v>55134</v>
      </c>
      <c r="G720" s="25">
        <v>41373</v>
      </c>
      <c r="H720">
        <v>1</v>
      </c>
    </row>
    <row r="721" spans="1:8" x14ac:dyDescent="0.25">
      <c r="A721">
        <v>720</v>
      </c>
      <c r="B721">
        <v>1</v>
      </c>
      <c r="C721">
        <v>720</v>
      </c>
      <c r="D721">
        <v>0</v>
      </c>
      <c r="E721" s="17">
        <v>41373</v>
      </c>
      <c r="F721" s="17">
        <v>55134</v>
      </c>
      <c r="G721" s="25">
        <v>41373</v>
      </c>
      <c r="H721">
        <v>1</v>
      </c>
    </row>
    <row r="722" spans="1:8" x14ac:dyDescent="0.25">
      <c r="A722">
        <v>721</v>
      </c>
      <c r="B722">
        <v>1</v>
      </c>
      <c r="C722">
        <v>721</v>
      </c>
      <c r="D722">
        <v>0</v>
      </c>
      <c r="E722" s="17">
        <v>41373</v>
      </c>
      <c r="F722" s="17">
        <v>55134</v>
      </c>
      <c r="G722" s="25">
        <v>41373</v>
      </c>
      <c r="H722">
        <v>1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 s="17">
        <v>41373</v>
      </c>
      <c r="F723" s="17">
        <v>55134</v>
      </c>
      <c r="G723" s="25">
        <v>41373</v>
      </c>
      <c r="H723">
        <v>1</v>
      </c>
    </row>
    <row r="724" spans="1:8" x14ac:dyDescent="0.25">
      <c r="A724">
        <v>723</v>
      </c>
      <c r="B724">
        <v>1</v>
      </c>
      <c r="C724">
        <v>723</v>
      </c>
      <c r="D724">
        <v>0</v>
      </c>
      <c r="E724" s="17">
        <v>41373</v>
      </c>
      <c r="F724" s="17">
        <v>55134</v>
      </c>
      <c r="G724" s="25">
        <v>41373</v>
      </c>
      <c r="H724">
        <v>1</v>
      </c>
    </row>
    <row r="725" spans="1:8" x14ac:dyDescent="0.25">
      <c r="A725">
        <v>724</v>
      </c>
      <c r="B725">
        <v>1</v>
      </c>
      <c r="C725">
        <v>724</v>
      </c>
      <c r="D725">
        <v>23</v>
      </c>
      <c r="E725" s="17">
        <v>41373</v>
      </c>
      <c r="F725" s="17">
        <v>41730</v>
      </c>
      <c r="G725" s="25">
        <v>41373</v>
      </c>
      <c r="H725">
        <v>1</v>
      </c>
    </row>
    <row r="726" spans="1:8" x14ac:dyDescent="0.25">
      <c r="A726">
        <v>725</v>
      </c>
      <c r="B726">
        <v>1</v>
      </c>
      <c r="C726">
        <v>725</v>
      </c>
      <c r="D726">
        <v>0</v>
      </c>
      <c r="E726" s="17">
        <v>41373</v>
      </c>
      <c r="F726" s="17">
        <v>55134</v>
      </c>
      <c r="G726" s="25">
        <v>41373</v>
      </c>
      <c r="H726">
        <v>1</v>
      </c>
    </row>
    <row r="727" spans="1:8" x14ac:dyDescent="0.25">
      <c r="A727">
        <v>726</v>
      </c>
      <c r="B727">
        <v>1</v>
      </c>
      <c r="C727">
        <v>726</v>
      </c>
      <c r="D727">
        <v>0</v>
      </c>
      <c r="E727" s="17">
        <v>41373</v>
      </c>
      <c r="F727" s="17">
        <v>55134</v>
      </c>
      <c r="G727" s="25">
        <v>41373</v>
      </c>
      <c r="H727">
        <v>1</v>
      </c>
    </row>
    <row r="728" spans="1:8" x14ac:dyDescent="0.25">
      <c r="A728">
        <v>727</v>
      </c>
      <c r="B728">
        <v>1</v>
      </c>
      <c r="C728">
        <v>727</v>
      </c>
      <c r="D728">
        <v>0</v>
      </c>
      <c r="E728" s="17">
        <v>41373</v>
      </c>
      <c r="F728" s="17">
        <v>55134</v>
      </c>
      <c r="G728" s="25">
        <v>41373</v>
      </c>
      <c r="H728">
        <v>1</v>
      </c>
    </row>
    <row r="729" spans="1:8" x14ac:dyDescent="0.25">
      <c r="A729">
        <v>728</v>
      </c>
      <c r="B729">
        <v>1</v>
      </c>
      <c r="C729">
        <v>728</v>
      </c>
      <c r="D729">
        <v>0</v>
      </c>
      <c r="E729" s="17">
        <v>41373</v>
      </c>
      <c r="F729" s="17">
        <v>55134</v>
      </c>
      <c r="G729" s="25">
        <v>41373</v>
      </c>
      <c r="H729">
        <v>1</v>
      </c>
    </row>
    <row r="730" spans="1:8" x14ac:dyDescent="0.25">
      <c r="A730">
        <v>729</v>
      </c>
      <c r="B730">
        <v>1</v>
      </c>
      <c r="C730">
        <v>729</v>
      </c>
      <c r="D730">
        <v>0</v>
      </c>
      <c r="E730" s="17">
        <v>41373</v>
      </c>
      <c r="F730" s="17">
        <v>55134</v>
      </c>
      <c r="G730" s="25">
        <v>41373</v>
      </c>
      <c r="H730">
        <v>1</v>
      </c>
    </row>
    <row r="731" spans="1:8" x14ac:dyDescent="0.25">
      <c r="A731">
        <v>730</v>
      </c>
      <c r="B731">
        <v>1</v>
      </c>
      <c r="C731">
        <v>730</v>
      </c>
      <c r="D731">
        <v>0</v>
      </c>
      <c r="E731" s="17">
        <v>41373</v>
      </c>
      <c r="F731" s="17">
        <v>55134</v>
      </c>
      <c r="G731" s="25">
        <v>41373</v>
      </c>
      <c r="H731">
        <v>1</v>
      </c>
    </row>
    <row r="732" spans="1:8" x14ac:dyDescent="0.25">
      <c r="A732">
        <v>731</v>
      </c>
      <c r="B732">
        <v>1</v>
      </c>
      <c r="C732">
        <v>731</v>
      </c>
      <c r="D732">
        <v>0</v>
      </c>
      <c r="E732" s="17">
        <v>41373</v>
      </c>
      <c r="F732" s="17">
        <v>55134</v>
      </c>
      <c r="G732" s="25">
        <v>41373</v>
      </c>
      <c r="H732">
        <v>1</v>
      </c>
    </row>
    <row r="733" spans="1:8" x14ac:dyDescent="0.25">
      <c r="A733">
        <v>732</v>
      </c>
      <c r="B733">
        <v>1</v>
      </c>
      <c r="C733">
        <v>732</v>
      </c>
      <c r="D733">
        <v>0</v>
      </c>
      <c r="E733" s="17">
        <v>41373</v>
      </c>
      <c r="F733" s="17">
        <v>55134</v>
      </c>
      <c r="G733" s="25">
        <v>41373</v>
      </c>
      <c r="H733">
        <v>1</v>
      </c>
    </row>
    <row r="734" spans="1:8" x14ac:dyDescent="0.25">
      <c r="A734">
        <v>733</v>
      </c>
      <c r="B734">
        <v>1</v>
      </c>
      <c r="C734">
        <v>733</v>
      </c>
      <c r="D734">
        <v>0</v>
      </c>
      <c r="E734" s="17">
        <v>41373</v>
      </c>
      <c r="F734" s="17">
        <v>55134</v>
      </c>
      <c r="G734" s="25">
        <v>41373</v>
      </c>
      <c r="H734">
        <v>1</v>
      </c>
    </row>
    <row r="735" spans="1:8" x14ac:dyDescent="0.25">
      <c r="A735">
        <v>734</v>
      </c>
      <c r="B735">
        <v>1</v>
      </c>
      <c r="C735">
        <v>734</v>
      </c>
      <c r="D735">
        <v>0</v>
      </c>
      <c r="E735" s="17">
        <v>41373</v>
      </c>
      <c r="F735" s="17">
        <v>55134</v>
      </c>
      <c r="G735" s="25">
        <v>41373</v>
      </c>
      <c r="H735">
        <v>1</v>
      </c>
    </row>
    <row r="736" spans="1:8" x14ac:dyDescent="0.25">
      <c r="A736">
        <v>735</v>
      </c>
      <c r="B736">
        <v>1</v>
      </c>
      <c r="C736">
        <v>735</v>
      </c>
      <c r="D736">
        <v>0</v>
      </c>
      <c r="E736" s="17">
        <v>41373</v>
      </c>
      <c r="F736" s="17">
        <v>55134</v>
      </c>
      <c r="G736" s="25">
        <v>41373</v>
      </c>
      <c r="H736">
        <v>1</v>
      </c>
    </row>
    <row r="737" spans="1:8" x14ac:dyDescent="0.25">
      <c r="A737">
        <v>736</v>
      </c>
      <c r="B737">
        <v>1</v>
      </c>
      <c r="C737">
        <v>736</v>
      </c>
      <c r="D737">
        <v>0</v>
      </c>
      <c r="E737" s="17">
        <v>41373</v>
      </c>
      <c r="F737" s="17">
        <v>55134</v>
      </c>
      <c r="G737" s="25">
        <v>41373</v>
      </c>
      <c r="H737">
        <v>1</v>
      </c>
    </row>
    <row r="738" spans="1:8" x14ac:dyDescent="0.25">
      <c r="A738">
        <v>737</v>
      </c>
      <c r="B738">
        <v>1</v>
      </c>
      <c r="C738">
        <v>737</v>
      </c>
      <c r="D738">
        <v>14</v>
      </c>
      <c r="E738" s="17">
        <v>41373</v>
      </c>
      <c r="F738" s="17">
        <v>41760</v>
      </c>
      <c r="G738" s="25">
        <v>41373</v>
      </c>
      <c r="H738">
        <v>1</v>
      </c>
    </row>
    <row r="739" spans="1:8" x14ac:dyDescent="0.25">
      <c r="A739">
        <v>738</v>
      </c>
      <c r="B739">
        <v>1</v>
      </c>
      <c r="C739">
        <v>738</v>
      </c>
      <c r="D739">
        <v>19</v>
      </c>
      <c r="E739" s="17">
        <v>41373</v>
      </c>
      <c r="F739" s="17">
        <v>41334</v>
      </c>
      <c r="G739" s="25">
        <v>41373</v>
      </c>
      <c r="H739">
        <v>1</v>
      </c>
    </row>
    <row r="740" spans="1:8" x14ac:dyDescent="0.25">
      <c r="A740">
        <v>739</v>
      </c>
      <c r="B740">
        <v>1</v>
      </c>
      <c r="C740">
        <v>739</v>
      </c>
      <c r="D740">
        <v>20</v>
      </c>
      <c r="E740" s="17">
        <v>41373</v>
      </c>
      <c r="F740" s="17">
        <v>42036</v>
      </c>
      <c r="G740" s="25">
        <v>41373</v>
      </c>
      <c r="H740">
        <v>1</v>
      </c>
    </row>
    <row r="741" spans="1:8" x14ac:dyDescent="0.25">
      <c r="A741">
        <v>740</v>
      </c>
      <c r="B741">
        <v>1</v>
      </c>
      <c r="C741">
        <v>740</v>
      </c>
      <c r="D741">
        <v>0</v>
      </c>
      <c r="E741" s="17">
        <v>41373</v>
      </c>
      <c r="F741" s="17">
        <v>55134</v>
      </c>
      <c r="G741" s="25">
        <v>41373</v>
      </c>
      <c r="H741">
        <v>1</v>
      </c>
    </row>
    <row r="742" spans="1:8" x14ac:dyDescent="0.25">
      <c r="A742">
        <v>741</v>
      </c>
      <c r="B742">
        <v>1</v>
      </c>
      <c r="C742">
        <v>741</v>
      </c>
      <c r="D742">
        <v>0</v>
      </c>
      <c r="E742" s="17">
        <v>41373</v>
      </c>
      <c r="F742" s="17">
        <v>55134</v>
      </c>
      <c r="G742" s="25">
        <v>41373</v>
      </c>
      <c r="H742">
        <v>1</v>
      </c>
    </row>
    <row r="743" spans="1:8" x14ac:dyDescent="0.25">
      <c r="A743">
        <v>742</v>
      </c>
      <c r="B743">
        <v>1</v>
      </c>
      <c r="C743">
        <v>742</v>
      </c>
      <c r="D743">
        <v>7</v>
      </c>
      <c r="E743" s="17">
        <v>41373</v>
      </c>
      <c r="F743" s="17">
        <v>41883</v>
      </c>
      <c r="G743" s="25">
        <v>41373</v>
      </c>
      <c r="H743">
        <v>1</v>
      </c>
    </row>
    <row r="744" spans="1:8" x14ac:dyDescent="0.25">
      <c r="A744">
        <v>743</v>
      </c>
      <c r="B744">
        <v>1</v>
      </c>
      <c r="C744">
        <v>743</v>
      </c>
      <c r="D744">
        <v>0</v>
      </c>
      <c r="E744" s="17">
        <v>41373</v>
      </c>
      <c r="F744" s="17">
        <v>55134</v>
      </c>
      <c r="G744" s="25">
        <v>41373</v>
      </c>
      <c r="H744">
        <v>1</v>
      </c>
    </row>
    <row r="745" spans="1:8" x14ac:dyDescent="0.25">
      <c r="A745">
        <v>744</v>
      </c>
      <c r="B745">
        <v>1</v>
      </c>
      <c r="C745">
        <v>744</v>
      </c>
      <c r="D745">
        <v>0</v>
      </c>
      <c r="E745" s="17">
        <v>41373</v>
      </c>
      <c r="F745" s="17">
        <v>55134</v>
      </c>
      <c r="G745" s="25">
        <v>41373</v>
      </c>
      <c r="H745">
        <v>1</v>
      </c>
    </row>
    <row r="746" spans="1:8" x14ac:dyDescent="0.25">
      <c r="A746">
        <v>745</v>
      </c>
      <c r="B746">
        <v>1</v>
      </c>
      <c r="C746">
        <v>745</v>
      </c>
      <c r="D746">
        <v>0</v>
      </c>
      <c r="E746" s="17">
        <v>41373</v>
      </c>
      <c r="F746" s="17">
        <v>55134</v>
      </c>
      <c r="G746" s="25">
        <v>41373</v>
      </c>
      <c r="H746">
        <v>1</v>
      </c>
    </row>
    <row r="747" spans="1:8" x14ac:dyDescent="0.25">
      <c r="A747">
        <v>746</v>
      </c>
      <c r="B747">
        <v>1</v>
      </c>
      <c r="C747">
        <v>746</v>
      </c>
      <c r="D747">
        <v>45</v>
      </c>
      <c r="E747" s="17">
        <v>41373</v>
      </c>
      <c r="F747" s="17">
        <v>41760</v>
      </c>
      <c r="G747" s="25">
        <v>41373</v>
      </c>
      <c r="H747">
        <v>1</v>
      </c>
    </row>
    <row r="748" spans="1:8" x14ac:dyDescent="0.25">
      <c r="A748">
        <v>747</v>
      </c>
      <c r="B748">
        <v>1</v>
      </c>
      <c r="C748">
        <v>747</v>
      </c>
      <c r="D748">
        <v>0</v>
      </c>
      <c r="E748" s="17">
        <v>41373</v>
      </c>
      <c r="F748" s="17">
        <v>55134</v>
      </c>
      <c r="G748" s="25">
        <v>41373</v>
      </c>
      <c r="H748">
        <v>1</v>
      </c>
    </row>
    <row r="749" spans="1:8" x14ac:dyDescent="0.25">
      <c r="A749">
        <v>748</v>
      </c>
      <c r="B749">
        <v>1</v>
      </c>
      <c r="C749">
        <v>748</v>
      </c>
      <c r="D749">
        <v>59</v>
      </c>
      <c r="E749" s="17">
        <v>41373</v>
      </c>
      <c r="F749" s="17">
        <v>41730</v>
      </c>
      <c r="G749" s="25">
        <v>41373</v>
      </c>
      <c r="H749">
        <v>1</v>
      </c>
    </row>
    <row r="750" spans="1:8" x14ac:dyDescent="0.25">
      <c r="A750">
        <v>749</v>
      </c>
      <c r="B750">
        <v>1</v>
      </c>
      <c r="C750">
        <v>749</v>
      </c>
      <c r="D750">
        <v>4</v>
      </c>
      <c r="E750" s="17">
        <v>41373</v>
      </c>
      <c r="F750" s="17">
        <v>55134</v>
      </c>
      <c r="G750" s="25">
        <v>41373</v>
      </c>
      <c r="H750">
        <v>1</v>
      </c>
    </row>
    <row r="751" spans="1:8" x14ac:dyDescent="0.25">
      <c r="A751">
        <v>750</v>
      </c>
      <c r="B751">
        <v>1</v>
      </c>
      <c r="C751">
        <v>750</v>
      </c>
      <c r="D751">
        <v>21</v>
      </c>
      <c r="E751" s="17">
        <v>41373</v>
      </c>
      <c r="F751" s="17">
        <v>41883</v>
      </c>
      <c r="G751" s="25">
        <v>41373</v>
      </c>
      <c r="H751">
        <v>1</v>
      </c>
    </row>
    <row r="752" spans="1:8" x14ac:dyDescent="0.25">
      <c r="A752">
        <v>751</v>
      </c>
      <c r="B752">
        <v>1</v>
      </c>
      <c r="C752">
        <v>751</v>
      </c>
      <c r="D752">
        <v>0</v>
      </c>
      <c r="E752" s="17">
        <v>41373</v>
      </c>
      <c r="F752" s="17">
        <v>55134</v>
      </c>
      <c r="G752" s="25">
        <v>41373</v>
      </c>
      <c r="H752">
        <v>1</v>
      </c>
    </row>
    <row r="753" spans="1:8" x14ac:dyDescent="0.25">
      <c r="A753">
        <v>752</v>
      </c>
      <c r="B753">
        <v>1</v>
      </c>
      <c r="C753">
        <v>752</v>
      </c>
      <c r="D753">
        <v>0</v>
      </c>
      <c r="E753" s="17">
        <v>41373</v>
      </c>
      <c r="F753" s="17">
        <v>55134</v>
      </c>
      <c r="G753" s="25">
        <v>41373</v>
      </c>
      <c r="H753">
        <v>1</v>
      </c>
    </row>
    <row r="754" spans="1:8" x14ac:dyDescent="0.25">
      <c r="A754">
        <v>753</v>
      </c>
      <c r="B754">
        <v>1</v>
      </c>
      <c r="C754">
        <v>753</v>
      </c>
      <c r="D754">
        <v>0</v>
      </c>
      <c r="E754" s="17">
        <v>41373</v>
      </c>
      <c r="F754" s="17">
        <v>55134</v>
      </c>
      <c r="G754" s="25">
        <v>41373</v>
      </c>
      <c r="H754">
        <v>1</v>
      </c>
    </row>
    <row r="755" spans="1:8" x14ac:dyDescent="0.25">
      <c r="A755">
        <v>754</v>
      </c>
      <c r="B755">
        <v>1</v>
      </c>
      <c r="C755">
        <v>754</v>
      </c>
      <c r="D755">
        <v>0</v>
      </c>
      <c r="E755" s="17">
        <v>41373</v>
      </c>
      <c r="F755" s="17">
        <v>55134</v>
      </c>
      <c r="G755" s="25">
        <v>41373</v>
      </c>
      <c r="H755">
        <v>1</v>
      </c>
    </row>
    <row r="756" spans="1:8" x14ac:dyDescent="0.25">
      <c r="A756">
        <v>755</v>
      </c>
      <c r="B756">
        <v>1</v>
      </c>
      <c r="C756">
        <v>755</v>
      </c>
      <c r="D756">
        <v>0</v>
      </c>
      <c r="E756" s="17">
        <v>41373</v>
      </c>
      <c r="F756" s="17">
        <v>55134</v>
      </c>
      <c r="G756" s="25">
        <v>41373</v>
      </c>
      <c r="H756">
        <v>1</v>
      </c>
    </row>
    <row r="757" spans="1:8" x14ac:dyDescent="0.25">
      <c r="A757">
        <v>756</v>
      </c>
      <c r="B757">
        <v>1</v>
      </c>
      <c r="C757">
        <v>756</v>
      </c>
      <c r="D757">
        <v>0</v>
      </c>
      <c r="E757" s="17">
        <v>41373</v>
      </c>
      <c r="F757" s="17">
        <v>55134</v>
      </c>
      <c r="G757" s="25">
        <v>41373</v>
      </c>
      <c r="H757">
        <v>1</v>
      </c>
    </row>
    <row r="758" spans="1:8" x14ac:dyDescent="0.25">
      <c r="A758">
        <v>757</v>
      </c>
      <c r="B758">
        <v>1</v>
      </c>
      <c r="C758">
        <v>757</v>
      </c>
      <c r="D758">
        <v>0</v>
      </c>
      <c r="E758" s="17">
        <v>41373</v>
      </c>
      <c r="F758" s="17">
        <v>55134</v>
      </c>
      <c r="G758" s="25">
        <v>41373</v>
      </c>
      <c r="H758">
        <v>1</v>
      </c>
    </row>
    <row r="759" spans="1:8" x14ac:dyDescent="0.25">
      <c r="A759">
        <v>758</v>
      </c>
      <c r="B759">
        <v>1</v>
      </c>
      <c r="C759">
        <v>758</v>
      </c>
      <c r="D759">
        <v>0</v>
      </c>
      <c r="E759" s="17">
        <v>41373</v>
      </c>
      <c r="F759" s="17">
        <v>55134</v>
      </c>
      <c r="G759" s="25">
        <v>41373</v>
      </c>
      <c r="H759">
        <v>1</v>
      </c>
    </row>
    <row r="760" spans="1:8" x14ac:dyDescent="0.25">
      <c r="A760">
        <v>759</v>
      </c>
      <c r="B760">
        <v>1</v>
      </c>
      <c r="C760">
        <v>759</v>
      </c>
      <c r="D760">
        <v>0</v>
      </c>
      <c r="E760" s="17">
        <v>41373</v>
      </c>
      <c r="F760" s="17">
        <v>55134</v>
      </c>
      <c r="G760" s="25">
        <v>41373</v>
      </c>
      <c r="H760">
        <v>1</v>
      </c>
    </row>
    <row r="761" spans="1:8" x14ac:dyDescent="0.25">
      <c r="A761">
        <v>760</v>
      </c>
      <c r="B761">
        <v>1</v>
      </c>
      <c r="C761">
        <v>760</v>
      </c>
      <c r="D761">
        <v>0</v>
      </c>
      <c r="E761" s="17">
        <v>41373</v>
      </c>
      <c r="F761" s="17">
        <v>55134</v>
      </c>
      <c r="G761" s="25">
        <v>41373</v>
      </c>
      <c r="H761">
        <v>1</v>
      </c>
    </row>
    <row r="762" spans="1:8" x14ac:dyDescent="0.25">
      <c r="A762">
        <v>761</v>
      </c>
      <c r="B762">
        <v>1</v>
      </c>
      <c r="C762">
        <v>761</v>
      </c>
      <c r="D762">
        <v>0</v>
      </c>
      <c r="E762" s="17">
        <v>41373</v>
      </c>
      <c r="F762" s="17">
        <v>55134</v>
      </c>
      <c r="G762" s="25">
        <v>41373</v>
      </c>
      <c r="H762">
        <v>1</v>
      </c>
    </row>
    <row r="763" spans="1:8" x14ac:dyDescent="0.25">
      <c r="A763">
        <v>762</v>
      </c>
      <c r="B763">
        <v>1</v>
      </c>
      <c r="C763">
        <v>762</v>
      </c>
      <c r="D763">
        <v>0</v>
      </c>
      <c r="E763" s="17">
        <v>41373</v>
      </c>
      <c r="F763" s="17">
        <v>55134</v>
      </c>
      <c r="G763" s="25">
        <v>41373</v>
      </c>
      <c r="H763">
        <v>1</v>
      </c>
    </row>
    <row r="764" spans="1:8" x14ac:dyDescent="0.25">
      <c r="A764">
        <v>763</v>
      </c>
      <c r="B764">
        <v>1</v>
      </c>
      <c r="C764">
        <v>763</v>
      </c>
      <c r="D764">
        <v>0</v>
      </c>
      <c r="E764" s="17">
        <v>41373</v>
      </c>
      <c r="F764" s="17">
        <v>55134</v>
      </c>
      <c r="G764" s="25">
        <v>41373</v>
      </c>
      <c r="H764">
        <v>1</v>
      </c>
    </row>
    <row r="765" spans="1:8" x14ac:dyDescent="0.25">
      <c r="A765">
        <v>764</v>
      </c>
      <c r="B765">
        <v>1</v>
      </c>
      <c r="C765">
        <v>764</v>
      </c>
      <c r="D765">
        <v>0</v>
      </c>
      <c r="E765" s="17">
        <v>41373</v>
      </c>
      <c r="F765" s="17">
        <v>55134</v>
      </c>
      <c r="G765" s="25">
        <v>41373</v>
      </c>
      <c r="H765">
        <v>1</v>
      </c>
    </row>
    <row r="766" spans="1:8" x14ac:dyDescent="0.25">
      <c r="A766">
        <v>765</v>
      </c>
      <c r="B766">
        <v>1</v>
      </c>
      <c r="C766">
        <v>765</v>
      </c>
      <c r="D766">
        <v>0</v>
      </c>
      <c r="E766" s="17">
        <v>41373</v>
      </c>
      <c r="F766" s="17">
        <v>55134</v>
      </c>
      <c r="G766" s="25">
        <v>41373</v>
      </c>
      <c r="H766">
        <v>1</v>
      </c>
    </row>
    <row r="767" spans="1:8" x14ac:dyDescent="0.25">
      <c r="A767">
        <v>766</v>
      </c>
      <c r="B767">
        <v>1</v>
      </c>
      <c r="C767">
        <v>766</v>
      </c>
      <c r="D767">
        <v>0</v>
      </c>
      <c r="E767" s="17">
        <v>41373</v>
      </c>
      <c r="F767" s="17">
        <v>55134</v>
      </c>
      <c r="G767" s="25">
        <v>41373</v>
      </c>
      <c r="H767">
        <v>1</v>
      </c>
    </row>
    <row r="768" spans="1:8" x14ac:dyDescent="0.25">
      <c r="A768">
        <v>767</v>
      </c>
      <c r="B768">
        <v>1</v>
      </c>
      <c r="C768">
        <v>767</v>
      </c>
      <c r="D768">
        <v>0</v>
      </c>
      <c r="E768" s="17">
        <v>41373</v>
      </c>
      <c r="F768" s="17">
        <v>55134</v>
      </c>
      <c r="G768" s="25">
        <v>41373</v>
      </c>
      <c r="H768">
        <v>1</v>
      </c>
    </row>
    <row r="769" spans="1:8" x14ac:dyDescent="0.25">
      <c r="A769">
        <v>768</v>
      </c>
      <c r="B769">
        <v>1</v>
      </c>
      <c r="C769">
        <v>768</v>
      </c>
      <c r="D769">
        <v>35</v>
      </c>
      <c r="E769" s="17">
        <v>41373</v>
      </c>
      <c r="F769" s="17">
        <v>41730</v>
      </c>
      <c r="G769" s="25">
        <v>41373</v>
      </c>
      <c r="H769">
        <v>1</v>
      </c>
    </row>
    <row r="770" spans="1:8" x14ac:dyDescent="0.25">
      <c r="A770">
        <v>769</v>
      </c>
      <c r="B770">
        <v>1</v>
      </c>
      <c r="C770">
        <v>769</v>
      </c>
      <c r="D770">
        <v>48</v>
      </c>
      <c r="E770" s="17">
        <v>41373</v>
      </c>
      <c r="F770" s="17">
        <v>41821</v>
      </c>
      <c r="G770" s="25">
        <v>41373</v>
      </c>
      <c r="H770">
        <v>1</v>
      </c>
    </row>
    <row r="771" spans="1:8" x14ac:dyDescent="0.25">
      <c r="A771">
        <v>770</v>
      </c>
      <c r="B771">
        <v>1</v>
      </c>
      <c r="C771">
        <v>770</v>
      </c>
      <c r="D771">
        <v>50</v>
      </c>
      <c r="E771" s="17">
        <v>41373</v>
      </c>
      <c r="F771" s="17">
        <v>41730</v>
      </c>
      <c r="G771" s="25">
        <v>41373</v>
      </c>
      <c r="H771">
        <v>1</v>
      </c>
    </row>
    <row r="772" spans="1:8" x14ac:dyDescent="0.25">
      <c r="A772">
        <v>771</v>
      </c>
      <c r="B772">
        <v>1</v>
      </c>
      <c r="C772">
        <v>771</v>
      </c>
      <c r="D772">
        <v>0</v>
      </c>
      <c r="E772" s="17">
        <v>41373</v>
      </c>
      <c r="F772" s="17">
        <v>55134</v>
      </c>
      <c r="G772" s="25">
        <v>41373</v>
      </c>
      <c r="H772">
        <v>1</v>
      </c>
    </row>
    <row r="773" spans="1:8" x14ac:dyDescent="0.25">
      <c r="A773">
        <v>772</v>
      </c>
      <c r="B773">
        <v>1</v>
      </c>
      <c r="C773">
        <v>772</v>
      </c>
      <c r="D773">
        <v>16</v>
      </c>
      <c r="E773" s="17">
        <v>41373</v>
      </c>
      <c r="F773" s="17">
        <v>42461</v>
      </c>
      <c r="G773" s="25">
        <v>41373</v>
      </c>
      <c r="H773">
        <v>1</v>
      </c>
    </row>
    <row r="774" spans="1:8" x14ac:dyDescent="0.25">
      <c r="A774">
        <v>773</v>
      </c>
      <c r="B774">
        <v>1</v>
      </c>
      <c r="C774">
        <v>773</v>
      </c>
      <c r="D774">
        <v>4</v>
      </c>
      <c r="E774" s="17">
        <v>41373</v>
      </c>
      <c r="F774" s="17">
        <v>42583</v>
      </c>
      <c r="G774" s="25">
        <v>41373</v>
      </c>
      <c r="H774">
        <v>1</v>
      </c>
    </row>
    <row r="775" spans="1:8" x14ac:dyDescent="0.25">
      <c r="A775">
        <v>774</v>
      </c>
      <c r="B775">
        <v>1</v>
      </c>
      <c r="C775">
        <v>774</v>
      </c>
      <c r="D775">
        <v>24</v>
      </c>
      <c r="E775" s="17">
        <v>41373</v>
      </c>
      <c r="F775" s="17">
        <v>42767</v>
      </c>
      <c r="G775" s="25">
        <v>41373</v>
      </c>
      <c r="H775">
        <v>1</v>
      </c>
    </row>
    <row r="776" spans="1:8" x14ac:dyDescent="0.25">
      <c r="A776">
        <v>775</v>
      </c>
      <c r="B776">
        <v>1</v>
      </c>
      <c r="C776">
        <v>775</v>
      </c>
      <c r="D776">
        <v>22</v>
      </c>
      <c r="E776" s="17">
        <v>41373</v>
      </c>
      <c r="F776" s="17">
        <v>42064</v>
      </c>
      <c r="G776" s="25">
        <v>41373</v>
      </c>
      <c r="H776">
        <v>1</v>
      </c>
    </row>
    <row r="777" spans="1:8" x14ac:dyDescent="0.25">
      <c r="A777">
        <v>776</v>
      </c>
      <c r="B777">
        <v>1</v>
      </c>
      <c r="C777">
        <v>776</v>
      </c>
      <c r="D777">
        <v>3</v>
      </c>
      <c r="E777" s="17">
        <v>41373</v>
      </c>
      <c r="F777" s="17">
        <v>42795</v>
      </c>
      <c r="G777" s="25">
        <v>41373</v>
      </c>
      <c r="H777">
        <v>1</v>
      </c>
    </row>
    <row r="778" spans="1:8" x14ac:dyDescent="0.25">
      <c r="A778">
        <v>777</v>
      </c>
      <c r="B778">
        <v>1</v>
      </c>
      <c r="C778">
        <v>777</v>
      </c>
      <c r="D778">
        <v>0</v>
      </c>
      <c r="E778" s="17">
        <v>41373</v>
      </c>
      <c r="F778" s="17">
        <v>55134</v>
      </c>
      <c r="G778" s="25">
        <v>41373</v>
      </c>
      <c r="H778">
        <v>1</v>
      </c>
    </row>
    <row r="779" spans="1:8" x14ac:dyDescent="0.25">
      <c r="A779">
        <v>778</v>
      </c>
      <c r="B779">
        <v>1</v>
      </c>
      <c r="C779">
        <v>778</v>
      </c>
      <c r="D779">
        <v>0</v>
      </c>
      <c r="E779" s="17">
        <v>41373</v>
      </c>
      <c r="F779" s="17">
        <v>55134</v>
      </c>
      <c r="G779" s="25">
        <v>41373</v>
      </c>
      <c r="H7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779"/>
  <sheetViews>
    <sheetView topLeftCell="B756" workbookViewId="0">
      <selection activeCell="C765" sqref="C765"/>
    </sheetView>
  </sheetViews>
  <sheetFormatPr baseColWidth="10" defaultRowHeight="15" x14ac:dyDescent="0.25"/>
  <cols>
    <col min="3" max="3" width="11.42578125" style="17"/>
    <col min="4" max="4" width="11.42578125" style="26"/>
  </cols>
  <sheetData>
    <row r="1" spans="1:6" x14ac:dyDescent="0.25">
      <c r="A1" t="s">
        <v>1636</v>
      </c>
      <c r="B1" t="s">
        <v>770</v>
      </c>
      <c r="C1" s="17" t="s">
        <v>1637</v>
      </c>
      <c r="D1" s="26" t="s">
        <v>1638</v>
      </c>
      <c r="E1" t="s">
        <v>1639</v>
      </c>
      <c r="F1" t="s">
        <v>1640</v>
      </c>
    </row>
    <row r="2" spans="1:6" x14ac:dyDescent="0.25">
      <c r="A2">
        <v>1</v>
      </c>
      <c r="B2">
        <v>1</v>
      </c>
      <c r="C2" s="17">
        <v>41373</v>
      </c>
      <c r="D2">
        <v>37.85</v>
      </c>
      <c r="E2">
        <v>0</v>
      </c>
      <c r="F2" t="s">
        <v>788</v>
      </c>
    </row>
    <row r="3" spans="1:6" x14ac:dyDescent="0.25">
      <c r="A3">
        <v>2</v>
      </c>
      <c r="B3">
        <v>2</v>
      </c>
      <c r="C3" s="17">
        <v>41373</v>
      </c>
      <c r="D3">
        <v>14.75</v>
      </c>
      <c r="E3">
        <v>0</v>
      </c>
      <c r="F3" t="s">
        <v>788</v>
      </c>
    </row>
    <row r="4" spans="1:6" x14ac:dyDescent="0.25">
      <c r="A4">
        <v>3</v>
      </c>
      <c r="B4">
        <v>3</v>
      </c>
      <c r="C4" s="17">
        <v>41373</v>
      </c>
      <c r="D4">
        <v>28.2</v>
      </c>
      <c r="E4">
        <v>0</v>
      </c>
      <c r="F4" t="s">
        <v>788</v>
      </c>
    </row>
    <row r="5" spans="1:6" x14ac:dyDescent="0.25">
      <c r="A5">
        <v>4</v>
      </c>
      <c r="B5">
        <v>4</v>
      </c>
      <c r="C5" s="17">
        <v>41373</v>
      </c>
      <c r="D5">
        <v>26.55</v>
      </c>
      <c r="E5">
        <v>0</v>
      </c>
      <c r="F5" t="s">
        <v>788</v>
      </c>
    </row>
    <row r="6" spans="1:6" x14ac:dyDescent="0.25">
      <c r="A6">
        <v>5</v>
      </c>
      <c r="B6">
        <v>5</v>
      </c>
      <c r="C6" s="17">
        <v>41373</v>
      </c>
      <c r="D6">
        <v>26.55</v>
      </c>
      <c r="E6">
        <v>0</v>
      </c>
      <c r="F6" t="s">
        <v>788</v>
      </c>
    </row>
    <row r="7" spans="1:6" x14ac:dyDescent="0.25">
      <c r="A7">
        <v>6</v>
      </c>
      <c r="B7">
        <v>6</v>
      </c>
      <c r="C7" s="17">
        <v>41373</v>
      </c>
      <c r="D7">
        <v>30.68</v>
      </c>
      <c r="E7">
        <v>0</v>
      </c>
      <c r="F7" t="s">
        <v>788</v>
      </c>
    </row>
    <row r="8" spans="1:6" x14ac:dyDescent="0.25">
      <c r="A8">
        <v>7</v>
      </c>
      <c r="B8">
        <v>7</v>
      </c>
      <c r="C8" s="17">
        <v>41373</v>
      </c>
      <c r="D8">
        <v>48.97</v>
      </c>
      <c r="E8">
        <v>0</v>
      </c>
      <c r="F8" t="s">
        <v>788</v>
      </c>
    </row>
    <row r="9" spans="1:6" x14ac:dyDescent="0.25">
      <c r="A9">
        <v>8</v>
      </c>
      <c r="B9">
        <v>8</v>
      </c>
      <c r="C9" s="17">
        <v>41373</v>
      </c>
      <c r="D9">
        <v>0</v>
      </c>
      <c r="E9">
        <v>0</v>
      </c>
      <c r="F9" t="s">
        <v>788</v>
      </c>
    </row>
    <row r="10" spans="1:6" x14ac:dyDescent="0.25">
      <c r="A10">
        <v>9</v>
      </c>
      <c r="B10">
        <v>9</v>
      </c>
      <c r="C10" s="17">
        <v>41373</v>
      </c>
      <c r="D10">
        <v>12.98</v>
      </c>
      <c r="E10">
        <v>0</v>
      </c>
      <c r="F10" t="s">
        <v>788</v>
      </c>
    </row>
    <row r="11" spans="1:6" x14ac:dyDescent="0.25">
      <c r="A11">
        <v>10</v>
      </c>
      <c r="B11">
        <v>10</v>
      </c>
      <c r="C11" s="17">
        <v>41373</v>
      </c>
      <c r="D11">
        <v>48.68</v>
      </c>
      <c r="E11">
        <v>0</v>
      </c>
      <c r="F11" t="s">
        <v>788</v>
      </c>
    </row>
    <row r="12" spans="1:6" x14ac:dyDescent="0.25">
      <c r="A12">
        <v>11</v>
      </c>
      <c r="B12">
        <v>11</v>
      </c>
      <c r="C12" s="17">
        <v>41373</v>
      </c>
      <c r="D12">
        <v>141.75</v>
      </c>
      <c r="E12">
        <v>0</v>
      </c>
      <c r="F12" t="s">
        <v>788</v>
      </c>
    </row>
    <row r="13" spans="1:6" x14ac:dyDescent="0.25">
      <c r="A13">
        <v>12</v>
      </c>
      <c r="B13">
        <v>12</v>
      </c>
      <c r="C13" s="17">
        <v>41373</v>
      </c>
      <c r="D13">
        <v>104.3</v>
      </c>
      <c r="E13">
        <v>0</v>
      </c>
      <c r="F13" t="s">
        <v>788</v>
      </c>
    </row>
    <row r="14" spans="1:6" x14ac:dyDescent="0.25">
      <c r="A14">
        <v>13</v>
      </c>
      <c r="B14">
        <v>13</v>
      </c>
      <c r="C14" s="17">
        <v>41373</v>
      </c>
      <c r="D14">
        <v>99.25</v>
      </c>
      <c r="E14">
        <v>0</v>
      </c>
      <c r="F14" t="s">
        <v>788</v>
      </c>
    </row>
    <row r="15" spans="1:6" x14ac:dyDescent="0.25">
      <c r="A15">
        <v>14</v>
      </c>
      <c r="B15">
        <v>14</v>
      </c>
      <c r="C15" s="17">
        <v>41373</v>
      </c>
      <c r="D15">
        <v>115.35</v>
      </c>
      <c r="E15">
        <v>0</v>
      </c>
      <c r="F15" t="s">
        <v>788</v>
      </c>
    </row>
    <row r="16" spans="1:6" x14ac:dyDescent="0.25">
      <c r="A16">
        <v>15</v>
      </c>
      <c r="B16">
        <v>15</v>
      </c>
      <c r="C16" s="17">
        <v>41373</v>
      </c>
      <c r="D16">
        <v>88.8</v>
      </c>
      <c r="E16">
        <v>0</v>
      </c>
      <c r="F16" t="s">
        <v>788</v>
      </c>
    </row>
    <row r="17" spans="1:6" x14ac:dyDescent="0.25">
      <c r="A17">
        <v>16</v>
      </c>
      <c r="B17">
        <v>16</v>
      </c>
      <c r="C17" s="17">
        <v>41373</v>
      </c>
      <c r="D17">
        <v>79.400000000000006</v>
      </c>
      <c r="E17">
        <v>0</v>
      </c>
      <c r="F17" t="s">
        <v>788</v>
      </c>
    </row>
    <row r="18" spans="1:6" x14ac:dyDescent="0.25">
      <c r="A18">
        <v>17</v>
      </c>
      <c r="B18">
        <v>17</v>
      </c>
      <c r="C18" s="17">
        <v>41373</v>
      </c>
      <c r="D18">
        <v>79.400000000000006</v>
      </c>
      <c r="E18">
        <v>0</v>
      </c>
      <c r="F18" t="s">
        <v>788</v>
      </c>
    </row>
    <row r="19" spans="1:6" x14ac:dyDescent="0.25">
      <c r="A19">
        <v>18</v>
      </c>
      <c r="B19">
        <v>18</v>
      </c>
      <c r="C19" s="17">
        <v>41373</v>
      </c>
      <c r="D19">
        <v>73.63</v>
      </c>
      <c r="E19">
        <v>0</v>
      </c>
      <c r="F19" t="s">
        <v>788</v>
      </c>
    </row>
    <row r="20" spans="1:6" x14ac:dyDescent="0.25">
      <c r="A20">
        <v>19</v>
      </c>
      <c r="B20">
        <v>19</v>
      </c>
      <c r="C20" s="17">
        <v>41373</v>
      </c>
      <c r="D20">
        <v>10.49</v>
      </c>
      <c r="E20">
        <v>0</v>
      </c>
      <c r="F20" t="s">
        <v>788</v>
      </c>
    </row>
    <row r="21" spans="1:6" x14ac:dyDescent="0.25">
      <c r="A21">
        <v>20</v>
      </c>
      <c r="B21">
        <v>20</v>
      </c>
      <c r="C21" s="17">
        <v>41373</v>
      </c>
      <c r="D21">
        <v>11.99</v>
      </c>
      <c r="E21">
        <v>0</v>
      </c>
      <c r="F21" t="s">
        <v>788</v>
      </c>
    </row>
    <row r="22" spans="1:6" x14ac:dyDescent="0.25">
      <c r="A22">
        <v>21</v>
      </c>
      <c r="B22">
        <v>21</v>
      </c>
      <c r="C22" s="17">
        <v>41373</v>
      </c>
      <c r="D22">
        <v>17.39</v>
      </c>
      <c r="E22">
        <v>0</v>
      </c>
      <c r="F22" t="s">
        <v>788</v>
      </c>
    </row>
    <row r="23" spans="1:6" x14ac:dyDescent="0.25">
      <c r="A23">
        <v>22</v>
      </c>
      <c r="B23">
        <v>22</v>
      </c>
      <c r="C23" s="17">
        <v>41373</v>
      </c>
      <c r="D23">
        <v>21.54</v>
      </c>
      <c r="E23">
        <v>0</v>
      </c>
      <c r="F23" t="s">
        <v>788</v>
      </c>
    </row>
    <row r="24" spans="1:6" x14ac:dyDescent="0.25">
      <c r="A24">
        <v>23</v>
      </c>
      <c r="B24">
        <v>23</v>
      </c>
      <c r="C24" s="17">
        <v>41373</v>
      </c>
      <c r="D24">
        <v>7.1</v>
      </c>
      <c r="E24">
        <v>0</v>
      </c>
      <c r="F24" t="s">
        <v>788</v>
      </c>
    </row>
    <row r="25" spans="1:6" x14ac:dyDescent="0.25">
      <c r="A25">
        <v>24</v>
      </c>
      <c r="B25">
        <v>24</v>
      </c>
      <c r="C25" s="17">
        <v>41373</v>
      </c>
      <c r="D25">
        <v>10.29</v>
      </c>
      <c r="E25">
        <v>0</v>
      </c>
      <c r="F25" t="s">
        <v>788</v>
      </c>
    </row>
    <row r="26" spans="1:6" x14ac:dyDescent="0.25">
      <c r="A26">
        <v>25</v>
      </c>
      <c r="B26">
        <v>25</v>
      </c>
      <c r="C26" s="17">
        <v>41373</v>
      </c>
      <c r="D26">
        <v>6.9</v>
      </c>
      <c r="E26">
        <v>0</v>
      </c>
      <c r="F26" t="s">
        <v>788</v>
      </c>
    </row>
    <row r="27" spans="1:6" x14ac:dyDescent="0.25">
      <c r="A27">
        <v>26</v>
      </c>
      <c r="B27">
        <v>26</v>
      </c>
      <c r="C27" s="17">
        <v>41373</v>
      </c>
      <c r="D27">
        <v>42.95</v>
      </c>
      <c r="E27">
        <v>0</v>
      </c>
      <c r="F27" t="s">
        <v>788</v>
      </c>
    </row>
    <row r="28" spans="1:6" x14ac:dyDescent="0.25">
      <c r="A28">
        <v>27</v>
      </c>
      <c r="B28">
        <v>27</v>
      </c>
      <c r="C28" s="17">
        <v>41373</v>
      </c>
      <c r="D28">
        <v>50.74</v>
      </c>
      <c r="E28">
        <v>0</v>
      </c>
      <c r="F28" t="s">
        <v>788</v>
      </c>
    </row>
    <row r="29" spans="1:6" x14ac:dyDescent="0.25">
      <c r="A29">
        <v>28</v>
      </c>
      <c r="B29">
        <v>28</v>
      </c>
      <c r="C29" s="17">
        <v>41373</v>
      </c>
      <c r="D29">
        <v>93.22</v>
      </c>
      <c r="E29">
        <v>0</v>
      </c>
      <c r="F29" t="s">
        <v>788</v>
      </c>
    </row>
    <row r="30" spans="1:6" x14ac:dyDescent="0.25">
      <c r="A30">
        <v>29</v>
      </c>
      <c r="B30">
        <v>29</v>
      </c>
      <c r="C30" s="17">
        <v>41373</v>
      </c>
      <c r="D30">
        <v>13.28</v>
      </c>
      <c r="E30">
        <v>0</v>
      </c>
      <c r="F30" t="s">
        <v>788</v>
      </c>
    </row>
    <row r="31" spans="1:6" x14ac:dyDescent="0.25">
      <c r="A31">
        <v>30</v>
      </c>
      <c r="B31">
        <v>30</v>
      </c>
      <c r="C31" s="17">
        <v>41373</v>
      </c>
      <c r="D31">
        <v>0</v>
      </c>
      <c r="E31">
        <v>0</v>
      </c>
      <c r="F31" t="s">
        <v>788</v>
      </c>
    </row>
    <row r="32" spans="1:6" x14ac:dyDescent="0.25">
      <c r="A32">
        <v>31</v>
      </c>
      <c r="B32">
        <v>31</v>
      </c>
      <c r="C32" s="17">
        <v>41373</v>
      </c>
      <c r="D32">
        <v>70.8</v>
      </c>
      <c r="E32">
        <v>0</v>
      </c>
      <c r="F32" t="s">
        <v>788</v>
      </c>
    </row>
    <row r="33" spans="1:6" x14ac:dyDescent="0.25">
      <c r="A33">
        <v>32</v>
      </c>
      <c r="B33">
        <v>32</v>
      </c>
      <c r="C33" s="17">
        <v>41373</v>
      </c>
      <c r="D33">
        <v>38.35</v>
      </c>
      <c r="E33">
        <v>0</v>
      </c>
      <c r="F33" t="s">
        <v>788</v>
      </c>
    </row>
    <row r="34" spans="1:6" x14ac:dyDescent="0.25">
      <c r="A34">
        <v>33</v>
      </c>
      <c r="B34">
        <v>33</v>
      </c>
      <c r="C34" s="17">
        <v>41373</v>
      </c>
      <c r="D34">
        <v>5.31</v>
      </c>
      <c r="E34">
        <v>0</v>
      </c>
      <c r="F34" t="s">
        <v>788</v>
      </c>
    </row>
    <row r="35" spans="1:6" x14ac:dyDescent="0.25">
      <c r="A35">
        <v>34</v>
      </c>
      <c r="B35">
        <v>34</v>
      </c>
      <c r="C35" s="17">
        <v>41373</v>
      </c>
      <c r="D35">
        <v>7.91</v>
      </c>
      <c r="E35">
        <v>0</v>
      </c>
      <c r="F35" t="s">
        <v>788</v>
      </c>
    </row>
    <row r="36" spans="1:6" x14ac:dyDescent="0.25">
      <c r="A36">
        <v>35</v>
      </c>
      <c r="B36">
        <v>35</v>
      </c>
      <c r="C36" s="17">
        <v>41373</v>
      </c>
      <c r="D36">
        <v>29.5</v>
      </c>
      <c r="E36">
        <v>0</v>
      </c>
      <c r="F36" t="s">
        <v>788</v>
      </c>
    </row>
    <row r="37" spans="1:6" x14ac:dyDescent="0.25">
      <c r="A37">
        <v>36</v>
      </c>
      <c r="B37">
        <v>36</v>
      </c>
      <c r="C37" s="17">
        <v>41373</v>
      </c>
      <c r="D37">
        <v>17.7</v>
      </c>
      <c r="E37">
        <v>0</v>
      </c>
      <c r="F37" t="s">
        <v>788</v>
      </c>
    </row>
    <row r="38" spans="1:6" x14ac:dyDescent="0.25">
      <c r="A38">
        <v>37</v>
      </c>
      <c r="B38">
        <v>37</v>
      </c>
      <c r="C38" s="17">
        <v>41373</v>
      </c>
      <c r="D38">
        <v>21.89</v>
      </c>
      <c r="E38">
        <v>0</v>
      </c>
      <c r="F38" t="s">
        <v>788</v>
      </c>
    </row>
    <row r="39" spans="1:6" x14ac:dyDescent="0.25">
      <c r="A39">
        <v>38</v>
      </c>
      <c r="B39">
        <v>38</v>
      </c>
      <c r="C39" s="17">
        <v>41373</v>
      </c>
      <c r="D39">
        <v>61.36</v>
      </c>
      <c r="E39">
        <v>0</v>
      </c>
      <c r="F39" t="s">
        <v>788</v>
      </c>
    </row>
    <row r="40" spans="1:6" x14ac:dyDescent="0.25">
      <c r="A40">
        <v>39</v>
      </c>
      <c r="B40">
        <v>39</v>
      </c>
      <c r="C40" s="17">
        <v>41373</v>
      </c>
      <c r="D40">
        <v>33.04</v>
      </c>
      <c r="E40">
        <v>0</v>
      </c>
      <c r="F40" t="s">
        <v>788</v>
      </c>
    </row>
    <row r="41" spans="1:6" x14ac:dyDescent="0.25">
      <c r="A41">
        <v>40</v>
      </c>
      <c r="B41">
        <v>40</v>
      </c>
      <c r="C41" s="17">
        <v>41373</v>
      </c>
      <c r="D41">
        <v>51.92</v>
      </c>
      <c r="E41">
        <v>0</v>
      </c>
      <c r="F41" t="s">
        <v>788</v>
      </c>
    </row>
    <row r="42" spans="1:6" x14ac:dyDescent="0.25">
      <c r="A42">
        <v>41</v>
      </c>
      <c r="B42">
        <v>41</v>
      </c>
      <c r="C42" s="17">
        <v>41373</v>
      </c>
      <c r="D42">
        <v>8.8000000000000007</v>
      </c>
      <c r="E42">
        <v>0</v>
      </c>
      <c r="F42" t="s">
        <v>788</v>
      </c>
    </row>
    <row r="43" spans="1:6" x14ac:dyDescent="0.25">
      <c r="A43">
        <v>42</v>
      </c>
      <c r="B43">
        <v>42</v>
      </c>
      <c r="C43" s="17">
        <v>41373</v>
      </c>
      <c r="D43">
        <v>9.3000000000000007</v>
      </c>
      <c r="E43">
        <v>0</v>
      </c>
      <c r="F43" t="s">
        <v>788</v>
      </c>
    </row>
    <row r="44" spans="1:6" x14ac:dyDescent="0.25">
      <c r="A44">
        <v>43</v>
      </c>
      <c r="B44">
        <v>43</v>
      </c>
      <c r="C44" s="17">
        <v>41373</v>
      </c>
      <c r="D44">
        <v>9.4</v>
      </c>
      <c r="E44">
        <v>0</v>
      </c>
      <c r="F44" t="s">
        <v>788</v>
      </c>
    </row>
    <row r="45" spans="1:6" x14ac:dyDescent="0.25">
      <c r="A45">
        <v>44</v>
      </c>
      <c r="B45">
        <v>44</v>
      </c>
      <c r="C45" s="17">
        <v>41373</v>
      </c>
      <c r="D45">
        <v>10.4</v>
      </c>
      <c r="E45">
        <v>0</v>
      </c>
      <c r="F45" t="s">
        <v>788</v>
      </c>
    </row>
    <row r="46" spans="1:6" x14ac:dyDescent="0.25">
      <c r="A46">
        <v>45</v>
      </c>
      <c r="B46">
        <v>45</v>
      </c>
      <c r="C46" s="17">
        <v>41373</v>
      </c>
      <c r="D46">
        <v>13.3</v>
      </c>
      <c r="E46">
        <v>0</v>
      </c>
      <c r="F46" t="s">
        <v>788</v>
      </c>
    </row>
    <row r="47" spans="1:6" x14ac:dyDescent="0.25">
      <c r="A47">
        <v>46</v>
      </c>
      <c r="B47">
        <v>46</v>
      </c>
      <c r="C47" s="17">
        <v>41373</v>
      </c>
      <c r="D47">
        <v>15.5</v>
      </c>
      <c r="E47">
        <v>0</v>
      </c>
      <c r="F47" t="s">
        <v>788</v>
      </c>
    </row>
    <row r="48" spans="1:6" x14ac:dyDescent="0.25">
      <c r="A48">
        <v>47</v>
      </c>
      <c r="B48">
        <v>47</v>
      </c>
      <c r="C48" s="17">
        <v>41373</v>
      </c>
      <c r="D48">
        <v>0</v>
      </c>
      <c r="E48">
        <v>0</v>
      </c>
      <c r="F48" t="s">
        <v>788</v>
      </c>
    </row>
    <row r="49" spans="1:6" x14ac:dyDescent="0.25">
      <c r="A49">
        <v>48</v>
      </c>
      <c r="B49">
        <v>48</v>
      </c>
      <c r="C49" s="17">
        <v>41373</v>
      </c>
      <c r="D49">
        <v>14.75</v>
      </c>
      <c r="E49">
        <v>0</v>
      </c>
      <c r="F49" t="s">
        <v>788</v>
      </c>
    </row>
    <row r="50" spans="1:6" x14ac:dyDescent="0.25">
      <c r="A50">
        <v>49</v>
      </c>
      <c r="B50">
        <v>49</v>
      </c>
      <c r="C50" s="17">
        <v>41373</v>
      </c>
      <c r="D50">
        <v>21.24</v>
      </c>
      <c r="E50">
        <v>0</v>
      </c>
      <c r="F50" t="s">
        <v>788</v>
      </c>
    </row>
    <row r="51" spans="1:6" x14ac:dyDescent="0.25">
      <c r="A51">
        <v>50</v>
      </c>
      <c r="B51">
        <v>50</v>
      </c>
      <c r="C51" s="17">
        <v>41373</v>
      </c>
      <c r="D51">
        <v>0</v>
      </c>
      <c r="E51">
        <v>0</v>
      </c>
      <c r="F51" t="s">
        <v>788</v>
      </c>
    </row>
    <row r="52" spans="1:6" x14ac:dyDescent="0.25">
      <c r="A52">
        <v>51</v>
      </c>
      <c r="B52">
        <v>51</v>
      </c>
      <c r="C52" s="17">
        <v>41373</v>
      </c>
      <c r="D52">
        <v>15.93</v>
      </c>
      <c r="E52">
        <v>0</v>
      </c>
      <c r="F52" t="s">
        <v>788</v>
      </c>
    </row>
    <row r="53" spans="1:6" x14ac:dyDescent="0.25">
      <c r="A53">
        <v>52</v>
      </c>
      <c r="B53">
        <v>52</v>
      </c>
      <c r="C53" s="17">
        <v>41373</v>
      </c>
      <c r="D53">
        <v>29.5</v>
      </c>
      <c r="E53">
        <v>0</v>
      </c>
      <c r="F53" t="s">
        <v>788</v>
      </c>
    </row>
    <row r="54" spans="1:6" x14ac:dyDescent="0.25">
      <c r="A54">
        <v>53</v>
      </c>
      <c r="B54">
        <v>53</v>
      </c>
      <c r="C54" s="17">
        <v>41373</v>
      </c>
      <c r="D54">
        <v>5.31</v>
      </c>
      <c r="E54">
        <v>0</v>
      </c>
      <c r="F54" t="s">
        <v>788</v>
      </c>
    </row>
    <row r="55" spans="1:6" x14ac:dyDescent="0.25">
      <c r="A55">
        <v>54</v>
      </c>
      <c r="B55">
        <v>54</v>
      </c>
      <c r="C55" s="17">
        <v>41373</v>
      </c>
      <c r="D55">
        <v>12.98</v>
      </c>
      <c r="E55">
        <v>0</v>
      </c>
      <c r="F55" t="s">
        <v>788</v>
      </c>
    </row>
    <row r="56" spans="1:6" x14ac:dyDescent="0.25">
      <c r="A56">
        <v>55</v>
      </c>
      <c r="B56">
        <v>55</v>
      </c>
      <c r="C56" s="17">
        <v>41373</v>
      </c>
      <c r="D56">
        <v>4.13</v>
      </c>
      <c r="E56">
        <v>0</v>
      </c>
      <c r="F56" t="s">
        <v>788</v>
      </c>
    </row>
    <row r="57" spans="1:6" x14ac:dyDescent="0.25">
      <c r="A57">
        <v>56</v>
      </c>
      <c r="B57">
        <v>56</v>
      </c>
      <c r="C57" s="17">
        <v>41373</v>
      </c>
      <c r="D57">
        <v>6.29</v>
      </c>
      <c r="E57">
        <v>0</v>
      </c>
      <c r="F57" t="s">
        <v>788</v>
      </c>
    </row>
    <row r="58" spans="1:6" x14ac:dyDescent="0.25">
      <c r="A58">
        <v>57</v>
      </c>
      <c r="B58">
        <v>57</v>
      </c>
      <c r="C58" s="17">
        <v>41373</v>
      </c>
      <c r="D58">
        <v>23.6</v>
      </c>
      <c r="E58">
        <v>0</v>
      </c>
      <c r="F58" t="s">
        <v>788</v>
      </c>
    </row>
    <row r="59" spans="1:6" x14ac:dyDescent="0.25">
      <c r="A59">
        <v>58</v>
      </c>
      <c r="B59">
        <v>58</v>
      </c>
      <c r="C59" s="17">
        <v>41373</v>
      </c>
      <c r="D59">
        <v>10.029999999999999</v>
      </c>
      <c r="E59">
        <v>0</v>
      </c>
      <c r="F59" t="s">
        <v>788</v>
      </c>
    </row>
    <row r="60" spans="1:6" x14ac:dyDescent="0.25">
      <c r="A60">
        <v>59</v>
      </c>
      <c r="B60">
        <v>59</v>
      </c>
      <c r="C60" s="17">
        <v>41373</v>
      </c>
      <c r="D60">
        <v>26.55</v>
      </c>
      <c r="E60">
        <v>0</v>
      </c>
      <c r="F60" t="s">
        <v>788</v>
      </c>
    </row>
    <row r="61" spans="1:6" x14ac:dyDescent="0.25">
      <c r="A61">
        <v>60</v>
      </c>
      <c r="B61">
        <v>60</v>
      </c>
      <c r="C61" s="17">
        <v>41373</v>
      </c>
      <c r="D61">
        <v>11.8</v>
      </c>
      <c r="E61">
        <v>0</v>
      </c>
      <c r="F61" t="s">
        <v>788</v>
      </c>
    </row>
    <row r="62" spans="1:6" x14ac:dyDescent="0.25">
      <c r="A62">
        <v>61</v>
      </c>
      <c r="B62">
        <v>61</v>
      </c>
      <c r="C62" s="17">
        <v>41373</v>
      </c>
      <c r="D62">
        <v>14.75</v>
      </c>
      <c r="E62">
        <v>0</v>
      </c>
      <c r="F62" t="s">
        <v>788</v>
      </c>
    </row>
    <row r="63" spans="1:6" x14ac:dyDescent="0.25">
      <c r="A63">
        <v>62</v>
      </c>
      <c r="B63">
        <v>62</v>
      </c>
      <c r="C63" s="17">
        <v>41373</v>
      </c>
      <c r="D63">
        <v>15.93</v>
      </c>
      <c r="E63">
        <v>0</v>
      </c>
      <c r="F63" t="s">
        <v>788</v>
      </c>
    </row>
    <row r="64" spans="1:6" x14ac:dyDescent="0.25">
      <c r="A64">
        <v>63</v>
      </c>
      <c r="B64">
        <v>63</v>
      </c>
      <c r="C64" s="17">
        <v>41373</v>
      </c>
      <c r="D64">
        <v>22.42</v>
      </c>
      <c r="E64">
        <v>0</v>
      </c>
      <c r="F64" t="s">
        <v>788</v>
      </c>
    </row>
    <row r="65" spans="1:6" x14ac:dyDescent="0.25">
      <c r="A65">
        <v>64</v>
      </c>
      <c r="B65">
        <v>64</v>
      </c>
      <c r="C65" s="17">
        <v>41373</v>
      </c>
      <c r="D65">
        <v>33.04</v>
      </c>
      <c r="E65">
        <v>0</v>
      </c>
      <c r="F65" t="s">
        <v>788</v>
      </c>
    </row>
    <row r="66" spans="1:6" x14ac:dyDescent="0.25">
      <c r="A66">
        <v>65</v>
      </c>
      <c r="B66">
        <v>65</v>
      </c>
      <c r="C66" s="17">
        <v>41373</v>
      </c>
      <c r="D66">
        <v>74.34</v>
      </c>
      <c r="E66">
        <v>0</v>
      </c>
      <c r="F66" t="s">
        <v>788</v>
      </c>
    </row>
    <row r="67" spans="1:6" x14ac:dyDescent="0.25">
      <c r="A67">
        <v>66</v>
      </c>
      <c r="B67">
        <v>66</v>
      </c>
      <c r="C67" s="17">
        <v>41373</v>
      </c>
      <c r="D67">
        <v>60.77</v>
      </c>
      <c r="E67">
        <v>0</v>
      </c>
      <c r="F67" t="s">
        <v>788</v>
      </c>
    </row>
    <row r="68" spans="1:6" x14ac:dyDescent="0.25">
      <c r="A68">
        <v>67</v>
      </c>
      <c r="B68">
        <v>67</v>
      </c>
      <c r="C68" s="17">
        <v>41373</v>
      </c>
      <c r="D68">
        <v>8.26</v>
      </c>
      <c r="E68">
        <v>0</v>
      </c>
      <c r="F68" t="s">
        <v>788</v>
      </c>
    </row>
    <row r="69" spans="1:6" x14ac:dyDescent="0.25">
      <c r="A69">
        <v>68</v>
      </c>
      <c r="B69">
        <v>68</v>
      </c>
      <c r="C69" s="17">
        <v>41373</v>
      </c>
      <c r="D69">
        <v>27.73</v>
      </c>
      <c r="E69">
        <v>0</v>
      </c>
      <c r="F69" t="s">
        <v>788</v>
      </c>
    </row>
    <row r="70" spans="1:6" x14ac:dyDescent="0.25">
      <c r="A70">
        <v>69</v>
      </c>
      <c r="B70">
        <v>69</v>
      </c>
      <c r="C70" s="17">
        <v>41373</v>
      </c>
      <c r="D70">
        <v>55.46</v>
      </c>
      <c r="E70">
        <v>0</v>
      </c>
      <c r="F70" t="s">
        <v>788</v>
      </c>
    </row>
    <row r="71" spans="1:6" x14ac:dyDescent="0.25">
      <c r="A71">
        <v>70</v>
      </c>
      <c r="B71">
        <v>70</v>
      </c>
      <c r="C71" s="17">
        <v>41373</v>
      </c>
      <c r="D71">
        <v>27.14</v>
      </c>
      <c r="E71">
        <v>0</v>
      </c>
      <c r="F71" t="s">
        <v>788</v>
      </c>
    </row>
    <row r="72" spans="1:6" x14ac:dyDescent="0.25">
      <c r="A72">
        <v>71</v>
      </c>
      <c r="B72">
        <v>71</v>
      </c>
      <c r="C72" s="17">
        <v>41373</v>
      </c>
      <c r="D72">
        <v>59</v>
      </c>
      <c r="E72">
        <v>0</v>
      </c>
      <c r="F72" t="s">
        <v>788</v>
      </c>
    </row>
    <row r="73" spans="1:6" x14ac:dyDescent="0.25">
      <c r="A73">
        <v>72</v>
      </c>
      <c r="B73">
        <v>72</v>
      </c>
      <c r="C73" s="17">
        <v>41373</v>
      </c>
      <c r="D73">
        <v>15.93</v>
      </c>
      <c r="E73">
        <v>0</v>
      </c>
      <c r="F73" t="s">
        <v>788</v>
      </c>
    </row>
    <row r="74" spans="1:6" x14ac:dyDescent="0.25">
      <c r="A74">
        <v>73</v>
      </c>
      <c r="B74">
        <v>73</v>
      </c>
      <c r="C74" s="17">
        <v>41373</v>
      </c>
      <c r="D74">
        <v>41.3</v>
      </c>
      <c r="E74">
        <v>0</v>
      </c>
      <c r="F74" t="s">
        <v>788</v>
      </c>
    </row>
    <row r="75" spans="1:6" x14ac:dyDescent="0.25">
      <c r="A75">
        <v>74</v>
      </c>
      <c r="B75">
        <v>74</v>
      </c>
      <c r="C75" s="17">
        <v>41373</v>
      </c>
      <c r="D75">
        <v>34.22</v>
      </c>
      <c r="E75">
        <v>0</v>
      </c>
      <c r="F75" t="s">
        <v>788</v>
      </c>
    </row>
    <row r="76" spans="1:6" x14ac:dyDescent="0.25">
      <c r="A76">
        <v>75</v>
      </c>
      <c r="B76">
        <v>75</v>
      </c>
      <c r="C76" s="17">
        <v>41373</v>
      </c>
      <c r="D76">
        <v>43.66</v>
      </c>
      <c r="E76">
        <v>0</v>
      </c>
      <c r="F76" t="s">
        <v>788</v>
      </c>
    </row>
    <row r="77" spans="1:6" x14ac:dyDescent="0.25">
      <c r="A77">
        <v>76</v>
      </c>
      <c r="B77">
        <v>76</v>
      </c>
      <c r="C77" s="17">
        <v>41373</v>
      </c>
      <c r="D77">
        <v>42.48</v>
      </c>
      <c r="E77">
        <v>0</v>
      </c>
      <c r="F77" t="s">
        <v>788</v>
      </c>
    </row>
    <row r="78" spans="1:6" x14ac:dyDescent="0.25">
      <c r="A78">
        <v>77</v>
      </c>
      <c r="B78">
        <v>77</v>
      </c>
      <c r="C78" s="17">
        <v>41373</v>
      </c>
      <c r="D78">
        <v>81.42</v>
      </c>
      <c r="E78">
        <v>0</v>
      </c>
      <c r="F78" t="s">
        <v>788</v>
      </c>
    </row>
    <row r="79" spans="1:6" x14ac:dyDescent="0.25">
      <c r="A79">
        <v>78</v>
      </c>
      <c r="B79">
        <v>78</v>
      </c>
      <c r="C79" s="17">
        <v>41373</v>
      </c>
      <c r="D79">
        <v>17.7</v>
      </c>
      <c r="E79">
        <v>0</v>
      </c>
      <c r="F79" t="s">
        <v>788</v>
      </c>
    </row>
    <row r="80" spans="1:6" x14ac:dyDescent="0.25">
      <c r="A80">
        <v>79</v>
      </c>
      <c r="B80">
        <v>79</v>
      </c>
      <c r="C80" s="17">
        <v>41373</v>
      </c>
      <c r="D80">
        <v>8.56</v>
      </c>
      <c r="E80">
        <v>0</v>
      </c>
      <c r="F80" t="s">
        <v>788</v>
      </c>
    </row>
    <row r="81" spans="1:6" x14ac:dyDescent="0.25">
      <c r="A81">
        <v>80</v>
      </c>
      <c r="B81">
        <v>80</v>
      </c>
      <c r="C81" s="17">
        <v>41373</v>
      </c>
      <c r="D81">
        <v>7.36</v>
      </c>
      <c r="E81">
        <v>0</v>
      </c>
      <c r="F81" t="s">
        <v>788</v>
      </c>
    </row>
    <row r="82" spans="1:6" x14ac:dyDescent="0.25">
      <c r="A82">
        <v>81</v>
      </c>
      <c r="B82">
        <v>81</v>
      </c>
      <c r="C82" s="17">
        <v>41373</v>
      </c>
      <c r="D82">
        <v>15.93</v>
      </c>
      <c r="E82">
        <v>0</v>
      </c>
      <c r="F82" t="s">
        <v>788</v>
      </c>
    </row>
    <row r="83" spans="1:6" x14ac:dyDescent="0.25">
      <c r="A83">
        <v>82</v>
      </c>
      <c r="B83">
        <v>82</v>
      </c>
      <c r="C83" s="17">
        <v>41373</v>
      </c>
      <c r="D83">
        <v>33.04</v>
      </c>
      <c r="E83">
        <v>0</v>
      </c>
      <c r="F83" t="s">
        <v>788</v>
      </c>
    </row>
    <row r="84" spans="1:6" x14ac:dyDescent="0.25">
      <c r="A84">
        <v>83</v>
      </c>
      <c r="B84">
        <v>83</v>
      </c>
      <c r="C84" s="17">
        <v>41373</v>
      </c>
      <c r="D84">
        <v>68.150000000000006</v>
      </c>
      <c r="E84">
        <v>0</v>
      </c>
      <c r="F84" t="s">
        <v>788</v>
      </c>
    </row>
    <row r="85" spans="1:6" x14ac:dyDescent="0.25">
      <c r="A85">
        <v>84</v>
      </c>
      <c r="B85">
        <v>84</v>
      </c>
      <c r="C85" s="17">
        <v>41373</v>
      </c>
      <c r="D85">
        <v>41.81</v>
      </c>
      <c r="E85">
        <v>0</v>
      </c>
      <c r="F85" t="s">
        <v>788</v>
      </c>
    </row>
    <row r="86" spans="1:6" x14ac:dyDescent="0.25">
      <c r="A86">
        <v>85</v>
      </c>
      <c r="B86">
        <v>85</v>
      </c>
      <c r="C86" s="17">
        <v>41373</v>
      </c>
      <c r="D86">
        <v>86.07</v>
      </c>
      <c r="E86">
        <v>0</v>
      </c>
      <c r="F86" t="s">
        <v>788</v>
      </c>
    </row>
    <row r="87" spans="1:6" x14ac:dyDescent="0.25">
      <c r="A87">
        <v>86</v>
      </c>
      <c r="B87">
        <v>86</v>
      </c>
      <c r="C87" s="17">
        <v>41373</v>
      </c>
      <c r="D87">
        <v>23.36</v>
      </c>
      <c r="E87">
        <v>0</v>
      </c>
      <c r="F87" t="s">
        <v>788</v>
      </c>
    </row>
    <row r="88" spans="1:6" x14ac:dyDescent="0.25">
      <c r="A88">
        <v>87</v>
      </c>
      <c r="B88">
        <v>87</v>
      </c>
      <c r="C88" s="17">
        <v>41373</v>
      </c>
      <c r="D88">
        <v>14.16</v>
      </c>
      <c r="E88">
        <v>0</v>
      </c>
      <c r="F88" t="s">
        <v>788</v>
      </c>
    </row>
    <row r="89" spans="1:6" x14ac:dyDescent="0.25">
      <c r="A89">
        <v>88</v>
      </c>
      <c r="B89">
        <v>88</v>
      </c>
      <c r="C89" s="17">
        <v>41373</v>
      </c>
      <c r="D89">
        <v>37.799999999999997</v>
      </c>
      <c r="E89">
        <v>0</v>
      </c>
      <c r="F89" t="s">
        <v>788</v>
      </c>
    </row>
    <row r="90" spans="1:6" x14ac:dyDescent="0.25">
      <c r="A90">
        <v>89</v>
      </c>
      <c r="B90">
        <v>89</v>
      </c>
      <c r="C90" s="17">
        <v>41373</v>
      </c>
      <c r="D90">
        <v>131.57</v>
      </c>
      <c r="E90">
        <v>0</v>
      </c>
      <c r="F90" t="s">
        <v>788</v>
      </c>
    </row>
    <row r="91" spans="1:6" x14ac:dyDescent="0.25">
      <c r="A91">
        <v>90</v>
      </c>
      <c r="B91">
        <v>90</v>
      </c>
      <c r="C91" s="17">
        <v>41373</v>
      </c>
      <c r="D91">
        <v>19.47</v>
      </c>
      <c r="E91">
        <v>0</v>
      </c>
      <c r="F91" t="s">
        <v>788</v>
      </c>
    </row>
    <row r="92" spans="1:6" x14ac:dyDescent="0.25">
      <c r="A92">
        <v>91</v>
      </c>
      <c r="B92">
        <v>91</v>
      </c>
      <c r="C92" s="17">
        <v>41373</v>
      </c>
      <c r="D92">
        <v>18.29</v>
      </c>
      <c r="E92">
        <v>0</v>
      </c>
      <c r="F92" t="s">
        <v>788</v>
      </c>
    </row>
    <row r="93" spans="1:6" x14ac:dyDescent="0.25">
      <c r="A93">
        <v>92</v>
      </c>
      <c r="B93">
        <v>92</v>
      </c>
      <c r="C93" s="17">
        <v>41373</v>
      </c>
      <c r="D93">
        <v>72.569999999999993</v>
      </c>
      <c r="E93">
        <v>0</v>
      </c>
      <c r="F93" t="s">
        <v>788</v>
      </c>
    </row>
    <row r="94" spans="1:6" x14ac:dyDescent="0.25">
      <c r="A94">
        <v>93</v>
      </c>
      <c r="B94">
        <v>93</v>
      </c>
      <c r="C94" s="17">
        <v>41373</v>
      </c>
      <c r="D94">
        <v>98.49</v>
      </c>
      <c r="E94">
        <v>0</v>
      </c>
      <c r="F94" t="s">
        <v>788</v>
      </c>
    </row>
    <row r="95" spans="1:6" x14ac:dyDescent="0.25">
      <c r="A95">
        <v>94</v>
      </c>
      <c r="B95">
        <v>94</v>
      </c>
      <c r="C95" s="17">
        <v>41373</v>
      </c>
      <c r="D95">
        <v>153.4</v>
      </c>
      <c r="E95">
        <v>0</v>
      </c>
      <c r="F95" t="s">
        <v>788</v>
      </c>
    </row>
    <row r="96" spans="1:6" x14ac:dyDescent="0.25">
      <c r="A96">
        <v>95</v>
      </c>
      <c r="B96">
        <v>95</v>
      </c>
      <c r="C96" s="17">
        <v>41373</v>
      </c>
      <c r="D96">
        <v>10.62</v>
      </c>
      <c r="E96">
        <v>0</v>
      </c>
      <c r="F96" t="s">
        <v>788</v>
      </c>
    </row>
    <row r="97" spans="1:6" x14ac:dyDescent="0.25">
      <c r="A97">
        <v>96</v>
      </c>
      <c r="B97">
        <v>96</v>
      </c>
      <c r="C97" s="17">
        <v>41373</v>
      </c>
      <c r="D97">
        <v>13.57</v>
      </c>
      <c r="E97">
        <v>0</v>
      </c>
      <c r="F97" t="s">
        <v>788</v>
      </c>
    </row>
    <row r="98" spans="1:6" x14ac:dyDescent="0.25">
      <c r="A98">
        <v>97</v>
      </c>
      <c r="B98">
        <v>97</v>
      </c>
      <c r="C98" s="17">
        <v>41373</v>
      </c>
      <c r="D98">
        <v>18.29</v>
      </c>
      <c r="E98">
        <v>0</v>
      </c>
      <c r="F98" t="s">
        <v>788</v>
      </c>
    </row>
    <row r="99" spans="1:6" x14ac:dyDescent="0.25">
      <c r="A99">
        <v>98</v>
      </c>
      <c r="B99">
        <v>98</v>
      </c>
      <c r="C99" s="17">
        <v>41373</v>
      </c>
      <c r="D99">
        <v>11.21</v>
      </c>
      <c r="E99">
        <v>0</v>
      </c>
      <c r="F99" t="s">
        <v>788</v>
      </c>
    </row>
    <row r="100" spans="1:6" x14ac:dyDescent="0.25">
      <c r="A100">
        <v>99</v>
      </c>
      <c r="B100">
        <v>99</v>
      </c>
      <c r="C100" s="17">
        <v>41373</v>
      </c>
      <c r="D100">
        <v>7.08</v>
      </c>
      <c r="E100">
        <v>0</v>
      </c>
      <c r="F100" t="s">
        <v>788</v>
      </c>
    </row>
    <row r="101" spans="1:6" x14ac:dyDescent="0.25">
      <c r="A101">
        <v>100</v>
      </c>
      <c r="B101">
        <v>100</v>
      </c>
      <c r="C101" s="17">
        <v>41373</v>
      </c>
      <c r="D101">
        <v>54.28</v>
      </c>
      <c r="E101">
        <v>0</v>
      </c>
      <c r="F101" t="s">
        <v>788</v>
      </c>
    </row>
    <row r="102" spans="1:6" x14ac:dyDescent="0.25">
      <c r="A102">
        <v>101</v>
      </c>
      <c r="B102">
        <v>101</v>
      </c>
      <c r="C102" s="17">
        <v>41373</v>
      </c>
      <c r="D102">
        <v>22.42</v>
      </c>
      <c r="E102">
        <v>0</v>
      </c>
      <c r="F102" t="s">
        <v>788</v>
      </c>
    </row>
    <row r="103" spans="1:6" x14ac:dyDescent="0.25">
      <c r="A103">
        <v>102</v>
      </c>
      <c r="B103">
        <v>102</v>
      </c>
      <c r="C103" s="17">
        <v>41373</v>
      </c>
      <c r="D103">
        <v>31.86</v>
      </c>
      <c r="E103">
        <v>0</v>
      </c>
      <c r="F103" t="s">
        <v>788</v>
      </c>
    </row>
    <row r="104" spans="1:6" x14ac:dyDescent="0.25">
      <c r="A104">
        <v>103</v>
      </c>
      <c r="B104">
        <v>103</v>
      </c>
      <c r="C104" s="17">
        <v>41373</v>
      </c>
      <c r="D104">
        <v>77.64</v>
      </c>
      <c r="E104">
        <v>0</v>
      </c>
      <c r="F104" t="s">
        <v>788</v>
      </c>
    </row>
    <row r="105" spans="1:6" x14ac:dyDescent="0.25">
      <c r="A105">
        <v>104</v>
      </c>
      <c r="B105">
        <v>104</v>
      </c>
      <c r="C105" s="17">
        <v>41373</v>
      </c>
      <c r="D105">
        <v>23.24</v>
      </c>
      <c r="E105">
        <v>0</v>
      </c>
      <c r="F105" t="s">
        <v>788</v>
      </c>
    </row>
    <row r="106" spans="1:6" x14ac:dyDescent="0.25">
      <c r="A106">
        <v>105</v>
      </c>
      <c r="B106">
        <v>105</v>
      </c>
      <c r="C106" s="17">
        <v>41373</v>
      </c>
      <c r="D106">
        <v>91.1</v>
      </c>
      <c r="E106">
        <v>0</v>
      </c>
      <c r="F106" t="s">
        <v>788</v>
      </c>
    </row>
    <row r="107" spans="1:6" x14ac:dyDescent="0.25">
      <c r="A107">
        <v>106</v>
      </c>
      <c r="B107">
        <v>106</v>
      </c>
      <c r="C107" s="17">
        <v>41373</v>
      </c>
      <c r="D107">
        <v>23.03</v>
      </c>
      <c r="E107">
        <v>0</v>
      </c>
      <c r="F107" t="s">
        <v>788</v>
      </c>
    </row>
    <row r="108" spans="1:6" x14ac:dyDescent="0.25">
      <c r="A108">
        <v>107</v>
      </c>
      <c r="B108">
        <v>107</v>
      </c>
      <c r="C108" s="17">
        <v>41373</v>
      </c>
      <c r="D108">
        <v>77.510000000000005</v>
      </c>
      <c r="E108">
        <v>0</v>
      </c>
      <c r="F108" t="s">
        <v>788</v>
      </c>
    </row>
    <row r="109" spans="1:6" x14ac:dyDescent="0.25">
      <c r="A109">
        <v>108</v>
      </c>
      <c r="B109">
        <v>108</v>
      </c>
      <c r="C109" s="17">
        <v>41373</v>
      </c>
      <c r="D109">
        <v>41.95</v>
      </c>
      <c r="E109">
        <v>0</v>
      </c>
      <c r="F109" t="s">
        <v>788</v>
      </c>
    </row>
    <row r="110" spans="1:6" x14ac:dyDescent="0.25">
      <c r="A110">
        <v>109</v>
      </c>
      <c r="B110">
        <v>109</v>
      </c>
      <c r="C110" s="17">
        <v>41373</v>
      </c>
      <c r="D110">
        <v>17.600000000000001</v>
      </c>
      <c r="E110">
        <v>0</v>
      </c>
      <c r="F110" t="s">
        <v>788</v>
      </c>
    </row>
    <row r="111" spans="1:6" x14ac:dyDescent="0.25">
      <c r="A111">
        <v>110</v>
      </c>
      <c r="B111">
        <v>110</v>
      </c>
      <c r="C111" s="17">
        <v>41373</v>
      </c>
      <c r="D111">
        <v>68.930000000000007</v>
      </c>
      <c r="E111">
        <v>0</v>
      </c>
      <c r="F111" t="s">
        <v>788</v>
      </c>
    </row>
    <row r="112" spans="1:6" x14ac:dyDescent="0.25">
      <c r="A112">
        <v>111</v>
      </c>
      <c r="B112">
        <v>111</v>
      </c>
      <c r="C112" s="17">
        <v>41373</v>
      </c>
      <c r="D112">
        <v>330.67</v>
      </c>
      <c r="E112">
        <v>0</v>
      </c>
      <c r="F112" t="s">
        <v>788</v>
      </c>
    </row>
    <row r="113" spans="1:6" x14ac:dyDescent="0.25">
      <c r="A113">
        <v>112</v>
      </c>
      <c r="B113">
        <v>112</v>
      </c>
      <c r="C113" s="17">
        <v>41373</v>
      </c>
      <c r="D113">
        <v>24.54</v>
      </c>
      <c r="E113">
        <v>0</v>
      </c>
      <c r="F113" t="s">
        <v>788</v>
      </c>
    </row>
    <row r="114" spans="1:6" x14ac:dyDescent="0.25">
      <c r="A114">
        <v>113</v>
      </c>
      <c r="B114">
        <v>113</v>
      </c>
      <c r="C114" s="17">
        <v>41373</v>
      </c>
      <c r="D114">
        <v>49.46</v>
      </c>
      <c r="E114">
        <v>0</v>
      </c>
      <c r="F114" t="s">
        <v>788</v>
      </c>
    </row>
    <row r="115" spans="1:6" x14ac:dyDescent="0.25">
      <c r="A115">
        <v>114</v>
      </c>
      <c r="B115">
        <v>114</v>
      </c>
      <c r="C115" s="17">
        <v>41373</v>
      </c>
      <c r="D115">
        <v>54.76</v>
      </c>
      <c r="E115">
        <v>0</v>
      </c>
      <c r="F115" t="s">
        <v>788</v>
      </c>
    </row>
    <row r="116" spans="1:6" x14ac:dyDescent="0.25">
      <c r="A116">
        <v>115</v>
      </c>
      <c r="B116">
        <v>115</v>
      </c>
      <c r="C116" s="17">
        <v>41373</v>
      </c>
      <c r="D116">
        <v>7.06</v>
      </c>
      <c r="E116">
        <v>0</v>
      </c>
      <c r="F116" t="s">
        <v>788</v>
      </c>
    </row>
    <row r="117" spans="1:6" x14ac:dyDescent="0.25">
      <c r="A117">
        <v>116</v>
      </c>
      <c r="B117">
        <v>116</v>
      </c>
      <c r="C117" s="17">
        <v>41373</v>
      </c>
      <c r="D117">
        <v>130.96</v>
      </c>
      <c r="E117">
        <v>0</v>
      </c>
      <c r="F117" t="s">
        <v>788</v>
      </c>
    </row>
    <row r="118" spans="1:6" x14ac:dyDescent="0.25">
      <c r="A118">
        <v>117</v>
      </c>
      <c r="B118">
        <v>117</v>
      </c>
      <c r="C118" s="17">
        <v>41373</v>
      </c>
      <c r="D118">
        <v>41.6</v>
      </c>
      <c r="E118">
        <v>0</v>
      </c>
      <c r="F118" t="s">
        <v>788</v>
      </c>
    </row>
    <row r="119" spans="1:6" x14ac:dyDescent="0.25">
      <c r="A119">
        <v>118</v>
      </c>
      <c r="B119">
        <v>118</v>
      </c>
      <c r="C119" s="17">
        <v>41373</v>
      </c>
      <c r="D119">
        <v>170</v>
      </c>
      <c r="E119">
        <v>0</v>
      </c>
      <c r="F119" t="s">
        <v>788</v>
      </c>
    </row>
    <row r="120" spans="1:6" x14ac:dyDescent="0.25">
      <c r="A120">
        <v>119</v>
      </c>
      <c r="B120">
        <v>119</v>
      </c>
      <c r="C120" s="17">
        <v>41373</v>
      </c>
      <c r="D120">
        <v>170</v>
      </c>
      <c r="E120">
        <v>0</v>
      </c>
      <c r="F120" t="s">
        <v>788</v>
      </c>
    </row>
    <row r="121" spans="1:6" x14ac:dyDescent="0.25">
      <c r="A121">
        <v>120</v>
      </c>
      <c r="B121">
        <v>120</v>
      </c>
      <c r="C121" s="17">
        <v>41373</v>
      </c>
      <c r="D121">
        <v>11.51</v>
      </c>
      <c r="E121">
        <v>0</v>
      </c>
      <c r="F121" t="s">
        <v>788</v>
      </c>
    </row>
    <row r="122" spans="1:6" x14ac:dyDescent="0.25">
      <c r="A122">
        <v>121</v>
      </c>
      <c r="B122">
        <v>121</v>
      </c>
      <c r="C122" s="17">
        <v>41373</v>
      </c>
      <c r="D122">
        <v>11.51</v>
      </c>
      <c r="E122">
        <v>0</v>
      </c>
      <c r="F122" t="s">
        <v>788</v>
      </c>
    </row>
    <row r="123" spans="1:6" x14ac:dyDescent="0.25">
      <c r="A123">
        <v>122</v>
      </c>
      <c r="B123">
        <v>122</v>
      </c>
      <c r="C123" s="17">
        <v>41373</v>
      </c>
      <c r="D123">
        <v>11.51</v>
      </c>
      <c r="E123">
        <v>0</v>
      </c>
      <c r="F123" t="s">
        <v>788</v>
      </c>
    </row>
    <row r="124" spans="1:6" x14ac:dyDescent="0.25">
      <c r="A124">
        <v>123</v>
      </c>
      <c r="B124">
        <v>123</v>
      </c>
      <c r="C124" s="17">
        <v>41373</v>
      </c>
      <c r="D124">
        <v>170</v>
      </c>
      <c r="E124">
        <v>0</v>
      </c>
      <c r="F124" t="s">
        <v>788</v>
      </c>
    </row>
    <row r="125" spans="1:6" x14ac:dyDescent="0.25">
      <c r="A125">
        <v>124</v>
      </c>
      <c r="B125">
        <v>124</v>
      </c>
      <c r="C125" s="17">
        <v>41373</v>
      </c>
      <c r="D125">
        <v>170</v>
      </c>
      <c r="E125">
        <v>0</v>
      </c>
      <c r="F125" t="s">
        <v>788</v>
      </c>
    </row>
    <row r="126" spans="1:6" x14ac:dyDescent="0.25">
      <c r="A126">
        <v>125</v>
      </c>
      <c r="B126">
        <v>125</v>
      </c>
      <c r="C126" s="17">
        <v>41373</v>
      </c>
      <c r="D126">
        <v>170</v>
      </c>
      <c r="E126">
        <v>0</v>
      </c>
      <c r="F126" t="s">
        <v>788</v>
      </c>
    </row>
    <row r="127" spans="1:6" x14ac:dyDescent="0.25">
      <c r="A127">
        <v>126</v>
      </c>
      <c r="B127">
        <v>126</v>
      </c>
      <c r="C127" s="17">
        <v>41373</v>
      </c>
      <c r="D127">
        <v>170</v>
      </c>
      <c r="E127">
        <v>0</v>
      </c>
      <c r="F127" t="s">
        <v>788</v>
      </c>
    </row>
    <row r="128" spans="1:6" x14ac:dyDescent="0.25">
      <c r="A128">
        <v>127</v>
      </c>
      <c r="B128">
        <v>127</v>
      </c>
      <c r="C128" s="17">
        <v>41373</v>
      </c>
      <c r="D128">
        <v>41.6</v>
      </c>
      <c r="E128">
        <v>0</v>
      </c>
      <c r="F128" t="s">
        <v>788</v>
      </c>
    </row>
    <row r="129" spans="1:6" x14ac:dyDescent="0.25">
      <c r="A129">
        <v>128</v>
      </c>
      <c r="B129">
        <v>128</v>
      </c>
      <c r="C129" s="17">
        <v>41373</v>
      </c>
      <c r="D129">
        <v>15.4</v>
      </c>
      <c r="E129">
        <v>0</v>
      </c>
      <c r="F129" t="s">
        <v>788</v>
      </c>
    </row>
    <row r="130" spans="1:6" x14ac:dyDescent="0.25">
      <c r="A130">
        <v>129</v>
      </c>
      <c r="B130">
        <v>129</v>
      </c>
      <c r="C130" s="17">
        <v>41373</v>
      </c>
      <c r="D130">
        <v>170</v>
      </c>
      <c r="E130">
        <v>0</v>
      </c>
      <c r="F130" t="s">
        <v>788</v>
      </c>
    </row>
    <row r="131" spans="1:6" x14ac:dyDescent="0.25">
      <c r="A131">
        <v>130</v>
      </c>
      <c r="B131">
        <v>130</v>
      </c>
      <c r="C131" s="17">
        <v>41373</v>
      </c>
      <c r="D131">
        <v>41.6</v>
      </c>
      <c r="E131">
        <v>0</v>
      </c>
      <c r="F131" t="s">
        <v>788</v>
      </c>
    </row>
    <row r="132" spans="1:6" x14ac:dyDescent="0.25">
      <c r="A132">
        <v>131</v>
      </c>
      <c r="B132">
        <v>131</v>
      </c>
      <c r="C132" s="17">
        <v>41373</v>
      </c>
      <c r="D132">
        <v>41.6</v>
      </c>
      <c r="E132">
        <v>0</v>
      </c>
      <c r="F132" t="s">
        <v>788</v>
      </c>
    </row>
    <row r="133" spans="1:6" x14ac:dyDescent="0.25">
      <c r="A133">
        <v>132</v>
      </c>
      <c r="B133">
        <v>132</v>
      </c>
      <c r="C133" s="17">
        <v>41373</v>
      </c>
      <c r="D133">
        <v>11</v>
      </c>
      <c r="E133">
        <v>0</v>
      </c>
      <c r="F133" t="s">
        <v>788</v>
      </c>
    </row>
    <row r="134" spans="1:6" x14ac:dyDescent="0.25">
      <c r="A134">
        <v>133</v>
      </c>
      <c r="B134">
        <v>133</v>
      </c>
      <c r="C134" s="17">
        <v>41373</v>
      </c>
      <c r="D134">
        <v>170</v>
      </c>
      <c r="E134">
        <v>0</v>
      </c>
      <c r="F134" t="s">
        <v>788</v>
      </c>
    </row>
    <row r="135" spans="1:6" x14ac:dyDescent="0.25">
      <c r="A135">
        <v>134</v>
      </c>
      <c r="B135">
        <v>134</v>
      </c>
      <c r="C135" s="17">
        <v>41373</v>
      </c>
      <c r="D135">
        <v>41.6</v>
      </c>
      <c r="E135">
        <v>0</v>
      </c>
      <c r="F135" t="s">
        <v>788</v>
      </c>
    </row>
    <row r="136" spans="1:6" x14ac:dyDescent="0.25">
      <c r="A136">
        <v>135</v>
      </c>
      <c r="B136">
        <v>135</v>
      </c>
      <c r="C136" s="17">
        <v>41373</v>
      </c>
      <c r="D136">
        <v>85.5</v>
      </c>
      <c r="E136">
        <v>0</v>
      </c>
      <c r="F136" t="s">
        <v>788</v>
      </c>
    </row>
    <row r="137" spans="1:6" x14ac:dyDescent="0.25">
      <c r="A137">
        <v>136</v>
      </c>
      <c r="B137">
        <v>136</v>
      </c>
      <c r="C137" s="17">
        <v>41373</v>
      </c>
      <c r="D137">
        <v>170</v>
      </c>
      <c r="E137">
        <v>0</v>
      </c>
      <c r="F137" t="s">
        <v>788</v>
      </c>
    </row>
    <row r="138" spans="1:6" x14ac:dyDescent="0.25">
      <c r="A138">
        <v>137</v>
      </c>
      <c r="B138">
        <v>137</v>
      </c>
      <c r="C138" s="17">
        <v>41373</v>
      </c>
      <c r="D138">
        <v>170</v>
      </c>
      <c r="E138">
        <v>0</v>
      </c>
      <c r="F138" t="s">
        <v>788</v>
      </c>
    </row>
    <row r="139" spans="1:6" x14ac:dyDescent="0.25">
      <c r="A139">
        <v>138</v>
      </c>
      <c r="B139">
        <v>138</v>
      </c>
      <c r="C139" s="17">
        <v>41373</v>
      </c>
      <c r="D139">
        <v>170</v>
      </c>
      <c r="E139">
        <v>0</v>
      </c>
      <c r="F139" t="s">
        <v>788</v>
      </c>
    </row>
    <row r="140" spans="1:6" x14ac:dyDescent="0.25">
      <c r="A140">
        <v>139</v>
      </c>
      <c r="B140">
        <v>139</v>
      </c>
      <c r="C140" s="17">
        <v>41373</v>
      </c>
      <c r="D140">
        <v>41.6</v>
      </c>
      <c r="E140">
        <v>0</v>
      </c>
      <c r="F140" t="s">
        <v>788</v>
      </c>
    </row>
    <row r="141" spans="1:6" x14ac:dyDescent="0.25">
      <c r="A141">
        <v>140</v>
      </c>
      <c r="B141">
        <v>140</v>
      </c>
      <c r="C141" s="17">
        <v>41373</v>
      </c>
      <c r="D141">
        <v>0</v>
      </c>
      <c r="E141">
        <v>0</v>
      </c>
      <c r="F141" t="s">
        <v>788</v>
      </c>
    </row>
    <row r="142" spans="1:6" x14ac:dyDescent="0.25">
      <c r="A142">
        <v>141</v>
      </c>
      <c r="B142">
        <v>141</v>
      </c>
      <c r="C142" s="17">
        <v>41373</v>
      </c>
      <c r="D142">
        <v>5</v>
      </c>
      <c r="E142">
        <v>0</v>
      </c>
      <c r="F142" t="s">
        <v>788</v>
      </c>
    </row>
    <row r="143" spans="1:6" x14ac:dyDescent="0.25">
      <c r="A143">
        <v>142</v>
      </c>
      <c r="B143">
        <v>142</v>
      </c>
      <c r="C143" s="17">
        <v>41373</v>
      </c>
      <c r="D143">
        <v>143</v>
      </c>
      <c r="E143">
        <v>0</v>
      </c>
      <c r="F143" t="s">
        <v>788</v>
      </c>
    </row>
    <row r="144" spans="1:6" x14ac:dyDescent="0.25">
      <c r="A144">
        <v>143</v>
      </c>
      <c r="B144">
        <v>143</v>
      </c>
      <c r="C144" s="17">
        <v>41373</v>
      </c>
      <c r="D144">
        <v>121</v>
      </c>
      <c r="E144">
        <v>0</v>
      </c>
      <c r="F144" t="s">
        <v>788</v>
      </c>
    </row>
    <row r="145" spans="1:6" x14ac:dyDescent="0.25">
      <c r="A145">
        <v>144</v>
      </c>
      <c r="B145">
        <v>144</v>
      </c>
      <c r="C145" s="17">
        <v>41373</v>
      </c>
      <c r="D145">
        <v>121</v>
      </c>
      <c r="E145">
        <v>0</v>
      </c>
      <c r="F145" t="s">
        <v>788</v>
      </c>
    </row>
    <row r="146" spans="1:6" x14ac:dyDescent="0.25">
      <c r="A146">
        <v>145</v>
      </c>
      <c r="B146">
        <v>145</v>
      </c>
      <c r="C146" s="17">
        <v>41373</v>
      </c>
      <c r="D146">
        <v>143</v>
      </c>
      <c r="E146">
        <v>0</v>
      </c>
      <c r="F146" t="s">
        <v>788</v>
      </c>
    </row>
    <row r="147" spans="1:6" x14ac:dyDescent="0.25">
      <c r="A147">
        <v>146</v>
      </c>
      <c r="B147">
        <v>146</v>
      </c>
      <c r="C147" s="17">
        <v>41373</v>
      </c>
      <c r="D147">
        <v>143</v>
      </c>
      <c r="E147">
        <v>0</v>
      </c>
      <c r="F147" t="s">
        <v>788</v>
      </c>
    </row>
    <row r="148" spans="1:6" x14ac:dyDescent="0.25">
      <c r="A148">
        <v>147</v>
      </c>
      <c r="B148">
        <v>147</v>
      </c>
      <c r="C148" s="17">
        <v>41373</v>
      </c>
      <c r="D148">
        <v>143</v>
      </c>
      <c r="E148">
        <v>0</v>
      </c>
      <c r="F148" t="s">
        <v>788</v>
      </c>
    </row>
    <row r="149" spans="1:6" x14ac:dyDescent="0.25">
      <c r="A149">
        <v>148</v>
      </c>
      <c r="B149">
        <v>148</v>
      </c>
      <c r="C149" s="17">
        <v>41373</v>
      </c>
      <c r="D149">
        <v>143</v>
      </c>
      <c r="E149">
        <v>0</v>
      </c>
      <c r="F149" t="s">
        <v>788</v>
      </c>
    </row>
    <row r="150" spans="1:6" x14ac:dyDescent="0.25">
      <c r="A150">
        <v>149</v>
      </c>
      <c r="B150">
        <v>149</v>
      </c>
      <c r="C150" s="17">
        <v>41373</v>
      </c>
      <c r="D150">
        <v>143</v>
      </c>
      <c r="E150">
        <v>0</v>
      </c>
      <c r="F150" t="s">
        <v>788</v>
      </c>
    </row>
    <row r="151" spans="1:6" x14ac:dyDescent="0.25">
      <c r="A151">
        <v>150</v>
      </c>
      <c r="B151">
        <v>150</v>
      </c>
      <c r="C151" s="17">
        <v>41373</v>
      </c>
      <c r="D151">
        <v>143</v>
      </c>
      <c r="E151">
        <v>0</v>
      </c>
      <c r="F151" t="s">
        <v>788</v>
      </c>
    </row>
    <row r="152" spans="1:6" x14ac:dyDescent="0.25">
      <c r="A152">
        <v>151</v>
      </c>
      <c r="B152">
        <v>151</v>
      </c>
      <c r="C152" s="17">
        <v>41373</v>
      </c>
      <c r="D152">
        <v>81.61</v>
      </c>
      <c r="E152">
        <v>0</v>
      </c>
      <c r="F152" t="s">
        <v>788</v>
      </c>
    </row>
    <row r="153" spans="1:6" x14ac:dyDescent="0.25">
      <c r="A153">
        <v>152</v>
      </c>
      <c r="B153">
        <v>152</v>
      </c>
      <c r="C153" s="17">
        <v>41373</v>
      </c>
      <c r="D153">
        <v>32.4</v>
      </c>
      <c r="E153">
        <v>0</v>
      </c>
      <c r="F153" t="s">
        <v>788</v>
      </c>
    </row>
    <row r="154" spans="1:6" x14ac:dyDescent="0.25">
      <c r="A154">
        <v>153</v>
      </c>
      <c r="B154">
        <v>153</v>
      </c>
      <c r="C154" s="17">
        <v>41373</v>
      </c>
      <c r="D154">
        <v>437.02</v>
      </c>
      <c r="E154">
        <v>0</v>
      </c>
      <c r="F154" t="s">
        <v>788</v>
      </c>
    </row>
    <row r="155" spans="1:6" x14ac:dyDescent="0.25">
      <c r="A155">
        <v>154</v>
      </c>
      <c r="B155">
        <v>154</v>
      </c>
      <c r="C155" s="17">
        <v>41373</v>
      </c>
      <c r="D155">
        <v>120.07</v>
      </c>
      <c r="E155">
        <v>0</v>
      </c>
      <c r="F155" t="s">
        <v>788</v>
      </c>
    </row>
    <row r="156" spans="1:6" x14ac:dyDescent="0.25">
      <c r="A156">
        <v>155</v>
      </c>
      <c r="B156">
        <v>155</v>
      </c>
      <c r="C156" s="17">
        <v>41373</v>
      </c>
      <c r="D156">
        <v>135.80000000000001</v>
      </c>
      <c r="E156">
        <v>0</v>
      </c>
      <c r="F156" t="s">
        <v>788</v>
      </c>
    </row>
    <row r="157" spans="1:6" x14ac:dyDescent="0.25">
      <c r="A157">
        <v>156</v>
      </c>
      <c r="B157">
        <v>156</v>
      </c>
      <c r="C157" s="17">
        <v>41373</v>
      </c>
      <c r="D157">
        <v>120.3</v>
      </c>
      <c r="E157">
        <v>0</v>
      </c>
      <c r="F157" t="s">
        <v>788</v>
      </c>
    </row>
    <row r="158" spans="1:6" x14ac:dyDescent="0.25">
      <c r="A158">
        <v>157</v>
      </c>
      <c r="B158">
        <v>157</v>
      </c>
      <c r="C158" s="17">
        <v>41373</v>
      </c>
      <c r="D158">
        <v>24.54</v>
      </c>
      <c r="E158">
        <v>0</v>
      </c>
      <c r="F158" t="s">
        <v>788</v>
      </c>
    </row>
    <row r="159" spans="1:6" x14ac:dyDescent="0.25">
      <c r="A159">
        <v>158</v>
      </c>
      <c r="B159">
        <v>158</v>
      </c>
      <c r="C159" s="17">
        <v>41373</v>
      </c>
      <c r="D159">
        <v>368.51</v>
      </c>
      <c r="E159">
        <v>0</v>
      </c>
      <c r="F159" t="s">
        <v>788</v>
      </c>
    </row>
    <row r="160" spans="1:6" x14ac:dyDescent="0.25">
      <c r="A160">
        <v>159</v>
      </c>
      <c r="B160">
        <v>159</v>
      </c>
      <c r="C160" s="17">
        <v>41373</v>
      </c>
      <c r="D160">
        <v>42.56</v>
      </c>
      <c r="E160">
        <v>0</v>
      </c>
      <c r="F160" t="s">
        <v>788</v>
      </c>
    </row>
    <row r="161" spans="1:6" x14ac:dyDescent="0.25">
      <c r="A161">
        <v>160</v>
      </c>
      <c r="B161">
        <v>160</v>
      </c>
      <c r="C161" s="17">
        <v>41373</v>
      </c>
      <c r="D161">
        <v>161.24</v>
      </c>
      <c r="E161">
        <v>0</v>
      </c>
      <c r="F161" t="s">
        <v>788</v>
      </c>
    </row>
    <row r="162" spans="1:6" x14ac:dyDescent="0.25">
      <c r="A162">
        <v>161</v>
      </c>
      <c r="B162">
        <v>161</v>
      </c>
      <c r="C162" s="17">
        <v>41373</v>
      </c>
      <c r="D162">
        <v>126.84</v>
      </c>
      <c r="E162">
        <v>0</v>
      </c>
      <c r="F162" t="s">
        <v>788</v>
      </c>
    </row>
    <row r="163" spans="1:6" x14ac:dyDescent="0.25">
      <c r="A163">
        <v>162</v>
      </c>
      <c r="B163">
        <v>162</v>
      </c>
      <c r="C163" s="17">
        <v>41373</v>
      </c>
      <c r="D163">
        <v>29.9</v>
      </c>
      <c r="E163">
        <v>0</v>
      </c>
      <c r="F163" t="s">
        <v>788</v>
      </c>
    </row>
    <row r="164" spans="1:6" x14ac:dyDescent="0.25">
      <c r="A164">
        <v>163</v>
      </c>
      <c r="B164">
        <v>163</v>
      </c>
      <c r="C164" s="17">
        <v>41373</v>
      </c>
      <c r="D164">
        <v>117.64</v>
      </c>
      <c r="E164">
        <v>0</v>
      </c>
      <c r="F164" t="s">
        <v>788</v>
      </c>
    </row>
    <row r="165" spans="1:6" x14ac:dyDescent="0.25">
      <c r="A165">
        <v>164</v>
      </c>
      <c r="B165">
        <v>164</v>
      </c>
      <c r="C165" s="17">
        <v>41373</v>
      </c>
      <c r="D165">
        <v>16.18</v>
      </c>
      <c r="E165">
        <v>0</v>
      </c>
      <c r="F165" t="s">
        <v>788</v>
      </c>
    </row>
    <row r="166" spans="1:6" x14ac:dyDescent="0.25">
      <c r="A166">
        <v>165</v>
      </c>
      <c r="B166">
        <v>165</v>
      </c>
      <c r="C166" s="17">
        <v>41373</v>
      </c>
      <c r="D166">
        <v>555.80999999999995</v>
      </c>
      <c r="E166">
        <v>0</v>
      </c>
      <c r="F166" t="s">
        <v>788</v>
      </c>
    </row>
    <row r="167" spans="1:6" x14ac:dyDescent="0.25">
      <c r="A167">
        <v>166</v>
      </c>
      <c r="B167">
        <v>166</v>
      </c>
      <c r="C167" s="17">
        <v>41373</v>
      </c>
      <c r="D167">
        <v>111.91</v>
      </c>
      <c r="E167">
        <v>0</v>
      </c>
      <c r="F167" t="s">
        <v>788</v>
      </c>
    </row>
    <row r="168" spans="1:6" x14ac:dyDescent="0.25">
      <c r="A168">
        <v>167</v>
      </c>
      <c r="B168">
        <v>167</v>
      </c>
      <c r="C168" s="17">
        <v>41373</v>
      </c>
      <c r="D168">
        <v>28.85</v>
      </c>
      <c r="E168">
        <v>0</v>
      </c>
      <c r="F168" t="s">
        <v>788</v>
      </c>
    </row>
    <row r="169" spans="1:6" x14ac:dyDescent="0.25">
      <c r="A169">
        <v>168</v>
      </c>
      <c r="B169">
        <v>168</v>
      </c>
      <c r="C169" s="17">
        <v>41373</v>
      </c>
      <c r="D169">
        <v>120.75</v>
      </c>
      <c r="E169">
        <v>0</v>
      </c>
      <c r="F169" t="s">
        <v>788</v>
      </c>
    </row>
    <row r="170" spans="1:6" x14ac:dyDescent="0.25">
      <c r="A170">
        <v>169</v>
      </c>
      <c r="B170">
        <v>169</v>
      </c>
      <c r="C170" s="17">
        <v>41373</v>
      </c>
      <c r="D170">
        <v>33.659999999999997</v>
      </c>
      <c r="E170">
        <v>0</v>
      </c>
      <c r="F170" t="s">
        <v>788</v>
      </c>
    </row>
    <row r="171" spans="1:6" x14ac:dyDescent="0.25">
      <c r="A171">
        <v>170</v>
      </c>
      <c r="B171">
        <v>170</v>
      </c>
      <c r="C171" s="17">
        <v>41373</v>
      </c>
      <c r="D171">
        <v>145.05000000000001</v>
      </c>
      <c r="E171">
        <v>0</v>
      </c>
      <c r="F171" t="s">
        <v>788</v>
      </c>
    </row>
    <row r="172" spans="1:6" x14ac:dyDescent="0.25">
      <c r="A172">
        <v>171</v>
      </c>
      <c r="B172">
        <v>171</v>
      </c>
      <c r="C172" s="17">
        <v>41373</v>
      </c>
      <c r="D172">
        <v>39.97</v>
      </c>
      <c r="E172">
        <v>0</v>
      </c>
      <c r="F172" t="s">
        <v>788</v>
      </c>
    </row>
    <row r="173" spans="1:6" x14ac:dyDescent="0.25">
      <c r="A173">
        <v>172</v>
      </c>
      <c r="B173">
        <v>172</v>
      </c>
      <c r="C173" s="17">
        <v>41373</v>
      </c>
      <c r="D173">
        <v>53.02</v>
      </c>
      <c r="E173">
        <v>0</v>
      </c>
      <c r="F173" t="s">
        <v>788</v>
      </c>
    </row>
    <row r="174" spans="1:6" x14ac:dyDescent="0.25">
      <c r="A174">
        <v>173</v>
      </c>
      <c r="B174">
        <v>173</v>
      </c>
      <c r="C174" s="17">
        <v>41373</v>
      </c>
      <c r="D174">
        <v>15</v>
      </c>
      <c r="E174">
        <v>0</v>
      </c>
      <c r="F174" t="s">
        <v>788</v>
      </c>
    </row>
    <row r="175" spans="1:6" x14ac:dyDescent="0.25">
      <c r="A175">
        <v>174</v>
      </c>
      <c r="B175">
        <v>174</v>
      </c>
      <c r="C175" s="17">
        <v>41373</v>
      </c>
      <c r="D175">
        <v>59.43</v>
      </c>
      <c r="E175">
        <v>0</v>
      </c>
      <c r="F175" t="s">
        <v>788</v>
      </c>
    </row>
    <row r="176" spans="1:6" x14ac:dyDescent="0.25">
      <c r="A176">
        <v>175</v>
      </c>
      <c r="B176">
        <v>175</v>
      </c>
      <c r="C176" s="17">
        <v>41373</v>
      </c>
      <c r="D176">
        <v>182.6</v>
      </c>
      <c r="E176">
        <v>0</v>
      </c>
      <c r="F176" t="s">
        <v>788</v>
      </c>
    </row>
    <row r="177" spans="1:6" x14ac:dyDescent="0.25">
      <c r="A177">
        <v>176</v>
      </c>
      <c r="B177">
        <v>176</v>
      </c>
      <c r="C177" s="17">
        <v>41373</v>
      </c>
      <c r="D177">
        <v>46.74</v>
      </c>
      <c r="E177">
        <v>0</v>
      </c>
      <c r="F177" t="s">
        <v>788</v>
      </c>
    </row>
    <row r="178" spans="1:6" x14ac:dyDescent="0.25">
      <c r="A178">
        <v>177</v>
      </c>
      <c r="B178">
        <v>177</v>
      </c>
      <c r="C178" s="17">
        <v>41373</v>
      </c>
      <c r="D178">
        <v>333.56</v>
      </c>
      <c r="E178">
        <v>0</v>
      </c>
      <c r="F178" t="s">
        <v>788</v>
      </c>
    </row>
    <row r="179" spans="1:6" x14ac:dyDescent="0.25">
      <c r="A179">
        <v>178</v>
      </c>
      <c r="B179">
        <v>178</v>
      </c>
      <c r="C179" s="17">
        <v>41373</v>
      </c>
      <c r="D179">
        <v>87.84</v>
      </c>
      <c r="E179">
        <v>0</v>
      </c>
      <c r="F179" t="s">
        <v>788</v>
      </c>
    </row>
    <row r="180" spans="1:6" x14ac:dyDescent="0.25">
      <c r="A180">
        <v>179</v>
      </c>
      <c r="B180">
        <v>179</v>
      </c>
      <c r="C180" s="17">
        <v>41373</v>
      </c>
      <c r="D180">
        <v>466.4</v>
      </c>
      <c r="E180">
        <v>0</v>
      </c>
      <c r="F180" t="s">
        <v>788</v>
      </c>
    </row>
    <row r="181" spans="1:6" x14ac:dyDescent="0.25">
      <c r="A181">
        <v>180</v>
      </c>
      <c r="B181">
        <v>180</v>
      </c>
      <c r="C181" s="17">
        <v>41373</v>
      </c>
      <c r="D181">
        <v>49.58</v>
      </c>
      <c r="E181">
        <v>0</v>
      </c>
      <c r="F181" t="s">
        <v>788</v>
      </c>
    </row>
    <row r="182" spans="1:6" x14ac:dyDescent="0.25">
      <c r="A182">
        <v>181</v>
      </c>
      <c r="B182">
        <v>181</v>
      </c>
      <c r="C182" s="17">
        <v>41373</v>
      </c>
      <c r="D182">
        <v>63.27</v>
      </c>
      <c r="E182">
        <v>0</v>
      </c>
      <c r="F182" t="s">
        <v>788</v>
      </c>
    </row>
    <row r="183" spans="1:6" x14ac:dyDescent="0.25">
      <c r="A183">
        <v>182</v>
      </c>
      <c r="B183">
        <v>182</v>
      </c>
      <c r="C183" s="17">
        <v>41373</v>
      </c>
      <c r="D183">
        <v>20.59</v>
      </c>
      <c r="E183">
        <v>0</v>
      </c>
      <c r="F183" t="s">
        <v>788</v>
      </c>
    </row>
    <row r="184" spans="1:6" x14ac:dyDescent="0.25">
      <c r="A184">
        <v>183</v>
      </c>
      <c r="B184">
        <v>183</v>
      </c>
      <c r="C184" s="17">
        <v>41373</v>
      </c>
      <c r="D184">
        <v>103.72</v>
      </c>
      <c r="E184">
        <v>0</v>
      </c>
      <c r="F184" t="s">
        <v>788</v>
      </c>
    </row>
    <row r="185" spans="1:6" x14ac:dyDescent="0.25">
      <c r="A185">
        <v>184</v>
      </c>
      <c r="B185">
        <v>184</v>
      </c>
      <c r="C185" s="17">
        <v>41373</v>
      </c>
      <c r="D185">
        <v>973.58</v>
      </c>
      <c r="E185">
        <v>0</v>
      </c>
      <c r="F185" t="s">
        <v>788</v>
      </c>
    </row>
    <row r="186" spans="1:6" x14ac:dyDescent="0.25">
      <c r="A186">
        <v>185</v>
      </c>
      <c r="B186">
        <v>185</v>
      </c>
      <c r="C186" s="17">
        <v>41373</v>
      </c>
      <c r="D186">
        <v>53.18</v>
      </c>
      <c r="E186">
        <v>0</v>
      </c>
      <c r="F186" t="s">
        <v>788</v>
      </c>
    </row>
    <row r="187" spans="1:6" x14ac:dyDescent="0.25">
      <c r="A187">
        <v>186</v>
      </c>
      <c r="B187">
        <v>186</v>
      </c>
      <c r="C187" s="17">
        <v>41373</v>
      </c>
      <c r="D187">
        <v>16.82</v>
      </c>
      <c r="E187">
        <v>0</v>
      </c>
      <c r="F187" t="s">
        <v>788</v>
      </c>
    </row>
    <row r="188" spans="1:6" x14ac:dyDescent="0.25">
      <c r="A188">
        <v>187</v>
      </c>
      <c r="B188">
        <v>187</v>
      </c>
      <c r="C188" s="17">
        <v>41373</v>
      </c>
      <c r="D188">
        <v>0</v>
      </c>
      <c r="E188">
        <v>0</v>
      </c>
      <c r="F188" t="s">
        <v>788</v>
      </c>
    </row>
    <row r="189" spans="1:6" x14ac:dyDescent="0.25">
      <c r="A189">
        <v>188</v>
      </c>
      <c r="B189">
        <v>188</v>
      </c>
      <c r="C189" s="17">
        <v>41373</v>
      </c>
      <c r="D189">
        <v>980.12</v>
      </c>
      <c r="E189">
        <v>0</v>
      </c>
      <c r="F189" t="s">
        <v>788</v>
      </c>
    </row>
    <row r="190" spans="1:6" x14ac:dyDescent="0.25">
      <c r="A190">
        <v>189</v>
      </c>
      <c r="B190">
        <v>189</v>
      </c>
      <c r="C190" s="17">
        <v>41373</v>
      </c>
      <c r="D190">
        <v>51.59</v>
      </c>
      <c r="E190">
        <v>0</v>
      </c>
      <c r="F190" t="s">
        <v>788</v>
      </c>
    </row>
    <row r="191" spans="1:6" x14ac:dyDescent="0.25">
      <c r="A191">
        <v>190</v>
      </c>
      <c r="B191">
        <v>190</v>
      </c>
      <c r="C191" s="17">
        <v>41373</v>
      </c>
      <c r="D191">
        <v>325.26</v>
      </c>
      <c r="E191">
        <v>0</v>
      </c>
      <c r="F191" t="s">
        <v>788</v>
      </c>
    </row>
    <row r="192" spans="1:6" x14ac:dyDescent="0.25">
      <c r="A192">
        <v>191</v>
      </c>
      <c r="B192">
        <v>191</v>
      </c>
      <c r="C192" s="17">
        <v>41373</v>
      </c>
      <c r="D192">
        <v>13.57</v>
      </c>
      <c r="E192">
        <v>0</v>
      </c>
      <c r="F192" t="s">
        <v>788</v>
      </c>
    </row>
    <row r="193" spans="1:6" x14ac:dyDescent="0.25">
      <c r="A193">
        <v>192</v>
      </c>
      <c r="B193">
        <v>192</v>
      </c>
      <c r="C193" s="17">
        <v>41373</v>
      </c>
      <c r="D193">
        <v>8.52</v>
      </c>
      <c r="E193">
        <v>0</v>
      </c>
      <c r="F193" t="s">
        <v>788</v>
      </c>
    </row>
    <row r="194" spans="1:6" x14ac:dyDescent="0.25">
      <c r="A194">
        <v>193</v>
      </c>
      <c r="B194">
        <v>193</v>
      </c>
      <c r="C194" s="17">
        <v>41373</v>
      </c>
      <c r="D194">
        <v>0</v>
      </c>
      <c r="E194">
        <v>0</v>
      </c>
      <c r="F194" t="s">
        <v>788</v>
      </c>
    </row>
    <row r="195" spans="1:6" x14ac:dyDescent="0.25">
      <c r="A195">
        <v>194</v>
      </c>
      <c r="B195">
        <v>194</v>
      </c>
      <c r="C195" s="17">
        <v>41373</v>
      </c>
      <c r="D195">
        <v>138.80000000000001</v>
      </c>
      <c r="E195">
        <v>0</v>
      </c>
      <c r="F195" t="s">
        <v>788</v>
      </c>
    </row>
    <row r="196" spans="1:6" x14ac:dyDescent="0.25">
      <c r="A196">
        <v>195</v>
      </c>
      <c r="B196">
        <v>195</v>
      </c>
      <c r="C196" s="17">
        <v>41373</v>
      </c>
      <c r="D196">
        <v>177.41</v>
      </c>
      <c r="E196">
        <v>0</v>
      </c>
      <c r="F196" t="s">
        <v>788</v>
      </c>
    </row>
    <row r="197" spans="1:6" x14ac:dyDescent="0.25">
      <c r="A197">
        <v>196</v>
      </c>
      <c r="B197">
        <v>196</v>
      </c>
      <c r="C197" s="17">
        <v>41373</v>
      </c>
      <c r="D197">
        <v>21.58</v>
      </c>
      <c r="E197">
        <v>0</v>
      </c>
      <c r="F197" t="s">
        <v>788</v>
      </c>
    </row>
    <row r="198" spans="1:6" x14ac:dyDescent="0.25">
      <c r="A198">
        <v>197</v>
      </c>
      <c r="B198">
        <v>197</v>
      </c>
      <c r="C198" s="17">
        <v>41373</v>
      </c>
      <c r="D198">
        <v>1131.5</v>
      </c>
      <c r="E198">
        <v>0</v>
      </c>
      <c r="F198" t="s">
        <v>788</v>
      </c>
    </row>
    <row r="199" spans="1:6" x14ac:dyDescent="0.25">
      <c r="A199">
        <v>198</v>
      </c>
      <c r="B199">
        <v>198</v>
      </c>
      <c r="C199" s="17">
        <v>41373</v>
      </c>
      <c r="D199">
        <v>228.74</v>
      </c>
      <c r="E199">
        <v>0</v>
      </c>
      <c r="F199" t="s">
        <v>788</v>
      </c>
    </row>
    <row r="200" spans="1:6" x14ac:dyDescent="0.25">
      <c r="A200">
        <v>199</v>
      </c>
      <c r="B200">
        <v>199</v>
      </c>
      <c r="C200" s="17">
        <v>41373</v>
      </c>
      <c r="D200">
        <v>61.63</v>
      </c>
      <c r="E200">
        <v>0</v>
      </c>
      <c r="F200" t="s">
        <v>788</v>
      </c>
    </row>
    <row r="201" spans="1:6" x14ac:dyDescent="0.25">
      <c r="A201">
        <v>200</v>
      </c>
      <c r="B201">
        <v>200</v>
      </c>
      <c r="C201" s="17">
        <v>41373</v>
      </c>
      <c r="D201">
        <v>179.37</v>
      </c>
      <c r="E201">
        <v>0</v>
      </c>
      <c r="F201" t="s">
        <v>788</v>
      </c>
    </row>
    <row r="202" spans="1:6" x14ac:dyDescent="0.25">
      <c r="A202">
        <v>201</v>
      </c>
      <c r="B202">
        <v>201</v>
      </c>
      <c r="C202" s="17">
        <v>41373</v>
      </c>
      <c r="D202">
        <v>400.23</v>
      </c>
      <c r="E202">
        <v>0</v>
      </c>
      <c r="F202" t="s">
        <v>788</v>
      </c>
    </row>
    <row r="203" spans="1:6" x14ac:dyDescent="0.25">
      <c r="A203">
        <v>202</v>
      </c>
      <c r="B203">
        <v>202</v>
      </c>
      <c r="C203" s="17">
        <v>41373</v>
      </c>
      <c r="D203">
        <v>192.24</v>
      </c>
      <c r="E203">
        <v>0</v>
      </c>
      <c r="F203" t="s">
        <v>788</v>
      </c>
    </row>
    <row r="204" spans="1:6" x14ac:dyDescent="0.25">
      <c r="A204">
        <v>203</v>
      </c>
      <c r="B204">
        <v>203</v>
      </c>
      <c r="C204" s="17">
        <v>41373</v>
      </c>
      <c r="D204">
        <v>39.1</v>
      </c>
      <c r="E204">
        <v>0</v>
      </c>
      <c r="F204" t="s">
        <v>788</v>
      </c>
    </row>
    <row r="205" spans="1:6" x14ac:dyDescent="0.25">
      <c r="A205">
        <v>204</v>
      </c>
      <c r="B205">
        <v>204</v>
      </c>
      <c r="C205" s="17">
        <v>41373</v>
      </c>
      <c r="D205">
        <v>21.81</v>
      </c>
      <c r="E205">
        <v>0</v>
      </c>
      <c r="F205" t="s">
        <v>788</v>
      </c>
    </row>
    <row r="206" spans="1:6" x14ac:dyDescent="0.25">
      <c r="A206">
        <v>205</v>
      </c>
      <c r="B206">
        <v>205</v>
      </c>
      <c r="C206" s="17">
        <v>41373</v>
      </c>
      <c r="D206">
        <v>516.86</v>
      </c>
      <c r="E206">
        <v>0</v>
      </c>
      <c r="F206" t="s">
        <v>788</v>
      </c>
    </row>
    <row r="207" spans="1:6" x14ac:dyDescent="0.25">
      <c r="A207">
        <v>206</v>
      </c>
      <c r="B207">
        <v>206</v>
      </c>
      <c r="C207" s="17">
        <v>41373</v>
      </c>
      <c r="D207">
        <v>102.17</v>
      </c>
      <c r="E207">
        <v>0</v>
      </c>
      <c r="F207" t="s">
        <v>788</v>
      </c>
    </row>
    <row r="208" spans="1:6" x14ac:dyDescent="0.25">
      <c r="A208">
        <v>207</v>
      </c>
      <c r="B208">
        <v>207</v>
      </c>
      <c r="C208" s="17">
        <v>41373</v>
      </c>
      <c r="D208">
        <v>54.95</v>
      </c>
      <c r="E208">
        <v>0</v>
      </c>
      <c r="F208" t="s">
        <v>788</v>
      </c>
    </row>
    <row r="209" spans="1:6" x14ac:dyDescent="0.25">
      <c r="A209">
        <v>208</v>
      </c>
      <c r="B209">
        <v>208</v>
      </c>
      <c r="C209" s="17">
        <v>41373</v>
      </c>
      <c r="D209">
        <v>897.36</v>
      </c>
      <c r="E209">
        <v>0</v>
      </c>
      <c r="F209" t="s">
        <v>788</v>
      </c>
    </row>
    <row r="210" spans="1:6" x14ac:dyDescent="0.25">
      <c r="A210">
        <v>209</v>
      </c>
      <c r="B210">
        <v>209</v>
      </c>
      <c r="C210" s="17">
        <v>41373</v>
      </c>
      <c r="D210">
        <v>36.25</v>
      </c>
      <c r="E210">
        <v>0</v>
      </c>
      <c r="F210" t="s">
        <v>788</v>
      </c>
    </row>
    <row r="211" spans="1:6" x14ac:dyDescent="0.25">
      <c r="A211">
        <v>210</v>
      </c>
      <c r="B211">
        <v>210</v>
      </c>
      <c r="C211" s="17">
        <v>41373</v>
      </c>
      <c r="D211">
        <v>42.55</v>
      </c>
      <c r="E211">
        <v>0</v>
      </c>
      <c r="F211" t="s">
        <v>788</v>
      </c>
    </row>
    <row r="212" spans="1:6" x14ac:dyDescent="0.25">
      <c r="A212">
        <v>211</v>
      </c>
      <c r="B212">
        <v>211</v>
      </c>
      <c r="C212" s="17">
        <v>41373</v>
      </c>
      <c r="D212">
        <v>41.02</v>
      </c>
      <c r="E212">
        <v>0</v>
      </c>
      <c r="F212" t="s">
        <v>788</v>
      </c>
    </row>
    <row r="213" spans="1:6" x14ac:dyDescent="0.25">
      <c r="A213">
        <v>212</v>
      </c>
      <c r="B213">
        <v>212</v>
      </c>
      <c r="C213" s="17">
        <v>41373</v>
      </c>
      <c r="D213">
        <v>392.81</v>
      </c>
      <c r="E213">
        <v>0</v>
      </c>
      <c r="F213" t="s">
        <v>788</v>
      </c>
    </row>
    <row r="214" spans="1:6" x14ac:dyDescent="0.25">
      <c r="A214">
        <v>213</v>
      </c>
      <c r="B214">
        <v>213</v>
      </c>
      <c r="C214" s="17">
        <v>41373</v>
      </c>
      <c r="D214">
        <v>747.54</v>
      </c>
      <c r="E214">
        <v>0</v>
      </c>
      <c r="F214" t="s">
        <v>788</v>
      </c>
    </row>
    <row r="215" spans="1:6" x14ac:dyDescent="0.25">
      <c r="A215">
        <v>214</v>
      </c>
      <c r="B215">
        <v>214</v>
      </c>
      <c r="C215" s="17">
        <v>41373</v>
      </c>
      <c r="D215">
        <v>150.77000000000001</v>
      </c>
      <c r="E215">
        <v>0</v>
      </c>
      <c r="F215" t="s">
        <v>788</v>
      </c>
    </row>
    <row r="216" spans="1:6" x14ac:dyDescent="0.25">
      <c r="A216">
        <v>215</v>
      </c>
      <c r="B216">
        <v>215</v>
      </c>
      <c r="C216" s="17">
        <v>41373</v>
      </c>
      <c r="D216">
        <v>30.66</v>
      </c>
      <c r="E216">
        <v>0</v>
      </c>
      <c r="F216" t="s">
        <v>788</v>
      </c>
    </row>
    <row r="217" spans="1:6" x14ac:dyDescent="0.25">
      <c r="A217">
        <v>216</v>
      </c>
      <c r="B217">
        <v>216</v>
      </c>
      <c r="C217" s="17">
        <v>41373</v>
      </c>
      <c r="D217">
        <v>229.5</v>
      </c>
      <c r="E217">
        <v>0</v>
      </c>
      <c r="F217" t="s">
        <v>788</v>
      </c>
    </row>
    <row r="218" spans="1:6" x14ac:dyDescent="0.25">
      <c r="A218">
        <v>217</v>
      </c>
      <c r="B218">
        <v>217</v>
      </c>
      <c r="C218" s="17">
        <v>41373</v>
      </c>
      <c r="D218">
        <v>47.65</v>
      </c>
      <c r="E218">
        <v>0</v>
      </c>
      <c r="F218" t="s">
        <v>788</v>
      </c>
    </row>
    <row r="219" spans="1:6" x14ac:dyDescent="0.25">
      <c r="A219">
        <v>218</v>
      </c>
      <c r="B219">
        <v>218</v>
      </c>
      <c r="C219" s="17">
        <v>41373</v>
      </c>
      <c r="D219">
        <v>72.05</v>
      </c>
      <c r="E219">
        <v>0</v>
      </c>
      <c r="F219" t="s">
        <v>788</v>
      </c>
    </row>
    <row r="220" spans="1:6" x14ac:dyDescent="0.25">
      <c r="A220">
        <v>219</v>
      </c>
      <c r="B220">
        <v>219</v>
      </c>
      <c r="C220" s="17">
        <v>41373</v>
      </c>
      <c r="D220">
        <v>28.24</v>
      </c>
      <c r="E220">
        <v>0</v>
      </c>
      <c r="F220" t="s">
        <v>788</v>
      </c>
    </row>
    <row r="221" spans="1:6" x14ac:dyDescent="0.25">
      <c r="A221">
        <v>220</v>
      </c>
      <c r="B221">
        <v>220</v>
      </c>
      <c r="C221" s="17">
        <v>41373</v>
      </c>
      <c r="D221">
        <v>475.02</v>
      </c>
      <c r="E221">
        <v>0</v>
      </c>
      <c r="F221" t="s">
        <v>788</v>
      </c>
    </row>
    <row r="222" spans="1:6" x14ac:dyDescent="0.25">
      <c r="A222">
        <v>221</v>
      </c>
      <c r="B222">
        <v>221</v>
      </c>
      <c r="C222" s="17">
        <v>41373</v>
      </c>
      <c r="D222">
        <v>85.65</v>
      </c>
      <c r="E222">
        <v>0</v>
      </c>
      <c r="F222" t="s">
        <v>788</v>
      </c>
    </row>
    <row r="223" spans="1:6" x14ac:dyDescent="0.25">
      <c r="A223">
        <v>222</v>
      </c>
      <c r="B223">
        <v>222</v>
      </c>
      <c r="C223" s="17">
        <v>41373</v>
      </c>
      <c r="D223">
        <v>27.32</v>
      </c>
      <c r="E223">
        <v>0</v>
      </c>
      <c r="F223" t="s">
        <v>788</v>
      </c>
    </row>
    <row r="224" spans="1:6" x14ac:dyDescent="0.25">
      <c r="A224">
        <v>223</v>
      </c>
      <c r="B224">
        <v>223</v>
      </c>
      <c r="C224" s="17">
        <v>41373</v>
      </c>
      <c r="D224">
        <v>606.02</v>
      </c>
      <c r="E224">
        <v>0</v>
      </c>
      <c r="F224" t="s">
        <v>788</v>
      </c>
    </row>
    <row r="225" spans="1:6" x14ac:dyDescent="0.25">
      <c r="A225">
        <v>224</v>
      </c>
      <c r="B225">
        <v>224</v>
      </c>
      <c r="C225" s="17">
        <v>41373</v>
      </c>
      <c r="D225">
        <v>65.709999999999994</v>
      </c>
      <c r="E225">
        <v>0</v>
      </c>
      <c r="F225" t="s">
        <v>788</v>
      </c>
    </row>
    <row r="226" spans="1:6" x14ac:dyDescent="0.25">
      <c r="A226">
        <v>225</v>
      </c>
      <c r="B226">
        <v>225</v>
      </c>
      <c r="C226" s="17">
        <v>41373</v>
      </c>
      <c r="D226">
        <v>364.92</v>
      </c>
      <c r="E226">
        <v>0</v>
      </c>
      <c r="F226" t="s">
        <v>788</v>
      </c>
    </row>
    <row r="227" spans="1:6" x14ac:dyDescent="0.25">
      <c r="A227">
        <v>226</v>
      </c>
      <c r="B227">
        <v>226</v>
      </c>
      <c r="C227" s="17">
        <v>41373</v>
      </c>
      <c r="D227">
        <v>128.1</v>
      </c>
      <c r="E227">
        <v>0</v>
      </c>
      <c r="F227" t="s">
        <v>788</v>
      </c>
    </row>
    <row r="228" spans="1:6" x14ac:dyDescent="0.25">
      <c r="A228">
        <v>227</v>
      </c>
      <c r="B228">
        <v>227</v>
      </c>
      <c r="C228" s="17">
        <v>41373</v>
      </c>
      <c r="D228">
        <v>118.26</v>
      </c>
      <c r="E228">
        <v>0</v>
      </c>
      <c r="F228" t="s">
        <v>788</v>
      </c>
    </row>
    <row r="229" spans="1:6" x14ac:dyDescent="0.25">
      <c r="A229">
        <v>228</v>
      </c>
      <c r="B229">
        <v>228</v>
      </c>
      <c r="C229" s="17">
        <v>41373</v>
      </c>
      <c r="D229">
        <v>64.11</v>
      </c>
      <c r="E229">
        <v>0</v>
      </c>
      <c r="F229" t="s">
        <v>788</v>
      </c>
    </row>
    <row r="230" spans="1:6" x14ac:dyDescent="0.25">
      <c r="A230">
        <v>229</v>
      </c>
      <c r="B230">
        <v>229</v>
      </c>
      <c r="C230" s="17">
        <v>41373</v>
      </c>
      <c r="D230">
        <v>366.02</v>
      </c>
      <c r="E230">
        <v>0</v>
      </c>
      <c r="F230" t="s">
        <v>788</v>
      </c>
    </row>
    <row r="231" spans="1:6" x14ac:dyDescent="0.25">
      <c r="A231">
        <v>230</v>
      </c>
      <c r="B231">
        <v>230</v>
      </c>
      <c r="C231" s="17">
        <v>41373</v>
      </c>
      <c r="D231">
        <v>92.87</v>
      </c>
      <c r="E231">
        <v>0</v>
      </c>
      <c r="F231" t="s">
        <v>788</v>
      </c>
    </row>
    <row r="232" spans="1:6" x14ac:dyDescent="0.25">
      <c r="A232">
        <v>231</v>
      </c>
      <c r="B232">
        <v>231</v>
      </c>
      <c r="C232" s="17">
        <v>41373</v>
      </c>
      <c r="D232">
        <v>193.29</v>
      </c>
      <c r="E232">
        <v>0</v>
      </c>
      <c r="F232" t="s">
        <v>788</v>
      </c>
    </row>
    <row r="233" spans="1:6" x14ac:dyDescent="0.25">
      <c r="A233">
        <v>232</v>
      </c>
      <c r="B233">
        <v>232</v>
      </c>
      <c r="C233" s="17">
        <v>41373</v>
      </c>
      <c r="D233">
        <v>85.86</v>
      </c>
      <c r="E233">
        <v>0</v>
      </c>
      <c r="F233" t="s">
        <v>788</v>
      </c>
    </row>
    <row r="234" spans="1:6" x14ac:dyDescent="0.25">
      <c r="A234">
        <v>233</v>
      </c>
      <c r="B234">
        <v>233</v>
      </c>
      <c r="C234" s="17">
        <v>41373</v>
      </c>
      <c r="D234">
        <v>3665.14</v>
      </c>
      <c r="E234">
        <v>0</v>
      </c>
      <c r="F234" t="s">
        <v>788</v>
      </c>
    </row>
    <row r="235" spans="1:6" x14ac:dyDescent="0.25">
      <c r="A235">
        <v>234</v>
      </c>
      <c r="B235">
        <v>234</v>
      </c>
      <c r="C235" s="17">
        <v>41373</v>
      </c>
      <c r="D235">
        <v>79.319999999999993</v>
      </c>
      <c r="E235">
        <v>0</v>
      </c>
      <c r="F235" t="s">
        <v>788</v>
      </c>
    </row>
    <row r="236" spans="1:6" x14ac:dyDescent="0.25">
      <c r="A236">
        <v>235</v>
      </c>
      <c r="B236">
        <v>235</v>
      </c>
      <c r="C236" s="17">
        <v>41373</v>
      </c>
      <c r="D236">
        <v>109.89</v>
      </c>
      <c r="E236">
        <v>0</v>
      </c>
      <c r="F236" t="s">
        <v>788</v>
      </c>
    </row>
    <row r="237" spans="1:6" x14ac:dyDescent="0.25">
      <c r="A237">
        <v>236</v>
      </c>
      <c r="B237">
        <v>236</v>
      </c>
      <c r="C237" s="17">
        <v>41373</v>
      </c>
      <c r="D237">
        <v>63.13</v>
      </c>
      <c r="E237">
        <v>0</v>
      </c>
      <c r="F237" t="s">
        <v>788</v>
      </c>
    </row>
    <row r="238" spans="1:6" x14ac:dyDescent="0.25">
      <c r="A238">
        <v>237</v>
      </c>
      <c r="B238">
        <v>237</v>
      </c>
      <c r="C238" s="17">
        <v>41373</v>
      </c>
      <c r="D238">
        <v>38.380000000000003</v>
      </c>
      <c r="E238">
        <v>0</v>
      </c>
      <c r="F238" t="s">
        <v>788</v>
      </c>
    </row>
    <row r="239" spans="1:6" x14ac:dyDescent="0.25">
      <c r="A239">
        <v>238</v>
      </c>
      <c r="B239">
        <v>238</v>
      </c>
      <c r="C239" s="17">
        <v>41373</v>
      </c>
      <c r="D239">
        <v>463.39</v>
      </c>
      <c r="E239">
        <v>0</v>
      </c>
      <c r="F239" t="s">
        <v>788</v>
      </c>
    </row>
    <row r="240" spans="1:6" x14ac:dyDescent="0.25">
      <c r="A240">
        <v>239</v>
      </c>
      <c r="B240">
        <v>239</v>
      </c>
      <c r="C240" s="17">
        <v>41373</v>
      </c>
      <c r="D240">
        <v>50</v>
      </c>
      <c r="E240">
        <v>0</v>
      </c>
      <c r="F240" t="s">
        <v>788</v>
      </c>
    </row>
    <row r="241" spans="1:6" x14ac:dyDescent="0.25">
      <c r="A241">
        <v>240</v>
      </c>
      <c r="B241">
        <v>240</v>
      </c>
      <c r="C241" s="17">
        <v>41373</v>
      </c>
      <c r="D241">
        <v>5</v>
      </c>
      <c r="E241">
        <v>0</v>
      </c>
      <c r="F241" t="s">
        <v>788</v>
      </c>
    </row>
    <row r="242" spans="1:6" x14ac:dyDescent="0.25">
      <c r="A242">
        <v>241</v>
      </c>
      <c r="B242">
        <v>241</v>
      </c>
      <c r="C242" s="17">
        <v>41373</v>
      </c>
      <c r="D242">
        <v>49.1</v>
      </c>
      <c r="E242">
        <v>0</v>
      </c>
      <c r="F242" t="s">
        <v>788</v>
      </c>
    </row>
    <row r="243" spans="1:6" x14ac:dyDescent="0.25">
      <c r="A243">
        <v>242</v>
      </c>
      <c r="B243">
        <v>242</v>
      </c>
      <c r="C243" s="17">
        <v>41373</v>
      </c>
      <c r="D243">
        <v>10.7</v>
      </c>
      <c r="E243">
        <v>0</v>
      </c>
      <c r="F243" t="s">
        <v>788</v>
      </c>
    </row>
    <row r="244" spans="1:6" x14ac:dyDescent="0.25">
      <c r="A244">
        <v>243</v>
      </c>
      <c r="B244">
        <v>243</v>
      </c>
      <c r="C244" s="17">
        <v>41373</v>
      </c>
      <c r="D244">
        <v>9.9</v>
      </c>
      <c r="E244">
        <v>0</v>
      </c>
      <c r="F244" t="s">
        <v>788</v>
      </c>
    </row>
    <row r="245" spans="1:6" x14ac:dyDescent="0.25">
      <c r="A245">
        <v>244</v>
      </c>
      <c r="B245">
        <v>244</v>
      </c>
      <c r="C245" s="17">
        <v>41373</v>
      </c>
      <c r="D245">
        <v>14.6</v>
      </c>
      <c r="E245">
        <v>0</v>
      </c>
      <c r="F245" t="s">
        <v>788</v>
      </c>
    </row>
    <row r="246" spans="1:6" x14ac:dyDescent="0.25">
      <c r="A246">
        <v>245</v>
      </c>
      <c r="B246">
        <v>245</v>
      </c>
      <c r="C246" s="17">
        <v>41373</v>
      </c>
      <c r="D246">
        <v>28</v>
      </c>
      <c r="E246">
        <v>0</v>
      </c>
      <c r="F246" t="s">
        <v>788</v>
      </c>
    </row>
    <row r="247" spans="1:6" x14ac:dyDescent="0.25">
      <c r="A247">
        <v>246</v>
      </c>
      <c r="B247">
        <v>246</v>
      </c>
      <c r="C247" s="17">
        <v>41373</v>
      </c>
      <c r="D247">
        <v>11.5</v>
      </c>
      <c r="E247">
        <v>0</v>
      </c>
      <c r="F247" t="s">
        <v>788</v>
      </c>
    </row>
    <row r="248" spans="1:6" x14ac:dyDescent="0.25">
      <c r="A248">
        <v>247</v>
      </c>
      <c r="B248">
        <v>247</v>
      </c>
      <c r="C248" s="17">
        <v>41373</v>
      </c>
      <c r="D248">
        <v>39.700000000000003</v>
      </c>
      <c r="E248">
        <v>0</v>
      </c>
      <c r="F248" t="s">
        <v>788</v>
      </c>
    </row>
    <row r="249" spans="1:6" x14ac:dyDescent="0.25">
      <c r="A249">
        <v>248</v>
      </c>
      <c r="B249">
        <v>248</v>
      </c>
      <c r="C249" s="17">
        <v>41373</v>
      </c>
      <c r="D249">
        <v>71.099999999999994</v>
      </c>
      <c r="E249">
        <v>0</v>
      </c>
      <c r="F249" t="s">
        <v>788</v>
      </c>
    </row>
    <row r="250" spans="1:6" x14ac:dyDescent="0.25">
      <c r="A250">
        <v>249</v>
      </c>
      <c r="B250">
        <v>249</v>
      </c>
      <c r="C250" s="17">
        <v>41373</v>
      </c>
      <c r="D250">
        <v>161.5</v>
      </c>
      <c r="E250">
        <v>0</v>
      </c>
      <c r="F250" t="s">
        <v>788</v>
      </c>
    </row>
    <row r="251" spans="1:6" x14ac:dyDescent="0.25">
      <c r="A251">
        <v>250</v>
      </c>
      <c r="B251">
        <v>250</v>
      </c>
      <c r="C251" s="17">
        <v>41373</v>
      </c>
      <c r="D251">
        <v>22.8</v>
      </c>
      <c r="E251">
        <v>0</v>
      </c>
      <c r="F251" t="s">
        <v>788</v>
      </c>
    </row>
    <row r="252" spans="1:6" x14ac:dyDescent="0.25">
      <c r="A252">
        <v>251</v>
      </c>
      <c r="B252">
        <v>251</v>
      </c>
      <c r="C252" s="17">
        <v>41373</v>
      </c>
      <c r="D252">
        <v>25</v>
      </c>
      <c r="E252">
        <v>0</v>
      </c>
      <c r="F252" t="s">
        <v>788</v>
      </c>
    </row>
    <row r="253" spans="1:6" x14ac:dyDescent="0.25">
      <c r="A253">
        <v>252</v>
      </c>
      <c r="B253">
        <v>252</v>
      </c>
      <c r="C253" s="17">
        <v>41373</v>
      </c>
      <c r="D253">
        <v>3.8</v>
      </c>
      <c r="E253">
        <v>0</v>
      </c>
      <c r="F253" t="s">
        <v>788</v>
      </c>
    </row>
    <row r="254" spans="1:6" x14ac:dyDescent="0.25">
      <c r="A254">
        <v>253</v>
      </c>
      <c r="B254">
        <v>253</v>
      </c>
      <c r="C254" s="17">
        <v>41373</v>
      </c>
      <c r="D254">
        <v>5.6</v>
      </c>
      <c r="E254">
        <v>0</v>
      </c>
      <c r="F254" t="s">
        <v>788</v>
      </c>
    </row>
    <row r="255" spans="1:6" x14ac:dyDescent="0.25">
      <c r="A255">
        <v>254</v>
      </c>
      <c r="B255">
        <v>254</v>
      </c>
      <c r="C255" s="17">
        <v>41373</v>
      </c>
      <c r="D255">
        <v>6.7</v>
      </c>
      <c r="E255">
        <v>0</v>
      </c>
      <c r="F255" t="s">
        <v>788</v>
      </c>
    </row>
    <row r="256" spans="1:6" x14ac:dyDescent="0.25">
      <c r="A256">
        <v>255</v>
      </c>
      <c r="B256">
        <v>255</v>
      </c>
      <c r="C256" s="17">
        <v>41373</v>
      </c>
      <c r="D256">
        <v>74.8</v>
      </c>
      <c r="E256">
        <v>0</v>
      </c>
      <c r="F256" t="s">
        <v>788</v>
      </c>
    </row>
    <row r="257" spans="1:6" x14ac:dyDescent="0.25">
      <c r="A257">
        <v>256</v>
      </c>
      <c r="B257">
        <v>256</v>
      </c>
      <c r="C257" s="17">
        <v>41373</v>
      </c>
      <c r="D257">
        <v>4</v>
      </c>
      <c r="E257">
        <v>0</v>
      </c>
      <c r="F257" t="s">
        <v>788</v>
      </c>
    </row>
    <row r="258" spans="1:6" x14ac:dyDescent="0.25">
      <c r="A258">
        <v>257</v>
      </c>
      <c r="B258">
        <v>257</v>
      </c>
      <c r="C258" s="17">
        <v>41373</v>
      </c>
      <c r="D258">
        <v>75</v>
      </c>
      <c r="E258">
        <v>0</v>
      </c>
      <c r="F258" t="s">
        <v>788</v>
      </c>
    </row>
    <row r="259" spans="1:6" x14ac:dyDescent="0.25">
      <c r="A259">
        <v>258</v>
      </c>
      <c r="B259">
        <v>258</v>
      </c>
      <c r="C259" s="17">
        <v>41373</v>
      </c>
      <c r="D259">
        <v>8.6999999999999993</v>
      </c>
      <c r="E259">
        <v>0</v>
      </c>
      <c r="F259" t="s">
        <v>788</v>
      </c>
    </row>
    <row r="260" spans="1:6" x14ac:dyDescent="0.25">
      <c r="A260">
        <v>259</v>
      </c>
      <c r="B260">
        <v>259</v>
      </c>
      <c r="C260" s="17">
        <v>41373</v>
      </c>
      <c r="D260">
        <v>14.8</v>
      </c>
      <c r="E260">
        <v>0</v>
      </c>
      <c r="F260" t="s">
        <v>788</v>
      </c>
    </row>
    <row r="261" spans="1:6" x14ac:dyDescent="0.25">
      <c r="A261">
        <v>260</v>
      </c>
      <c r="B261">
        <v>260</v>
      </c>
      <c r="C261" s="17">
        <v>41373</v>
      </c>
      <c r="D261">
        <v>3.5</v>
      </c>
      <c r="E261">
        <v>0</v>
      </c>
      <c r="F261" t="s">
        <v>788</v>
      </c>
    </row>
    <row r="262" spans="1:6" x14ac:dyDescent="0.25">
      <c r="A262">
        <v>261</v>
      </c>
      <c r="B262">
        <v>261</v>
      </c>
      <c r="C262" s="17">
        <v>41373</v>
      </c>
      <c r="D262">
        <v>11.1</v>
      </c>
      <c r="E262">
        <v>0</v>
      </c>
      <c r="F262" t="s">
        <v>788</v>
      </c>
    </row>
    <row r="263" spans="1:6" x14ac:dyDescent="0.25">
      <c r="A263">
        <v>262</v>
      </c>
      <c r="B263">
        <v>262</v>
      </c>
      <c r="C263" s="17">
        <v>41373</v>
      </c>
      <c r="D263">
        <v>15.6</v>
      </c>
      <c r="E263">
        <v>0</v>
      </c>
      <c r="F263" t="s">
        <v>788</v>
      </c>
    </row>
    <row r="264" spans="1:6" x14ac:dyDescent="0.25">
      <c r="A264">
        <v>263</v>
      </c>
      <c r="B264">
        <v>263</v>
      </c>
      <c r="C264" s="17">
        <v>41373</v>
      </c>
      <c r="D264">
        <v>43.4</v>
      </c>
      <c r="E264">
        <v>0</v>
      </c>
      <c r="F264" t="s">
        <v>788</v>
      </c>
    </row>
    <row r="265" spans="1:6" x14ac:dyDescent="0.25">
      <c r="A265">
        <v>264</v>
      </c>
      <c r="B265">
        <v>264</v>
      </c>
      <c r="C265" s="17">
        <v>41373</v>
      </c>
      <c r="D265">
        <v>6.9</v>
      </c>
      <c r="E265">
        <v>0</v>
      </c>
      <c r="F265" t="s">
        <v>788</v>
      </c>
    </row>
    <row r="266" spans="1:6" x14ac:dyDescent="0.25">
      <c r="A266">
        <v>265</v>
      </c>
      <c r="B266">
        <v>265</v>
      </c>
      <c r="C266" s="17">
        <v>41373</v>
      </c>
      <c r="D266">
        <v>16.100000000000001</v>
      </c>
      <c r="E266">
        <v>0</v>
      </c>
      <c r="F266" t="s">
        <v>788</v>
      </c>
    </row>
    <row r="267" spans="1:6" x14ac:dyDescent="0.25">
      <c r="A267">
        <v>266</v>
      </c>
      <c r="B267">
        <v>266</v>
      </c>
      <c r="C267" s="17">
        <v>41373</v>
      </c>
      <c r="D267">
        <v>39.700000000000003</v>
      </c>
      <c r="E267">
        <v>0</v>
      </c>
      <c r="F267" t="s">
        <v>788</v>
      </c>
    </row>
    <row r="268" spans="1:6" x14ac:dyDescent="0.25">
      <c r="A268">
        <v>267</v>
      </c>
      <c r="B268">
        <v>267</v>
      </c>
      <c r="C268" s="17">
        <v>41373</v>
      </c>
      <c r="D268">
        <v>17.399999999999999</v>
      </c>
      <c r="E268">
        <v>0</v>
      </c>
      <c r="F268" t="s">
        <v>788</v>
      </c>
    </row>
    <row r="269" spans="1:6" x14ac:dyDescent="0.25">
      <c r="A269">
        <v>268</v>
      </c>
      <c r="B269">
        <v>268</v>
      </c>
      <c r="C269" s="17">
        <v>41373</v>
      </c>
      <c r="D269">
        <v>3</v>
      </c>
      <c r="E269">
        <v>0</v>
      </c>
      <c r="F269" t="s">
        <v>788</v>
      </c>
    </row>
    <row r="270" spans="1:6" x14ac:dyDescent="0.25">
      <c r="A270">
        <v>269</v>
      </c>
      <c r="B270">
        <v>269</v>
      </c>
      <c r="C270" s="17">
        <v>41373</v>
      </c>
      <c r="D270">
        <v>17.5</v>
      </c>
      <c r="E270">
        <v>0</v>
      </c>
      <c r="F270" t="s">
        <v>788</v>
      </c>
    </row>
    <row r="271" spans="1:6" x14ac:dyDescent="0.25">
      <c r="A271">
        <v>270</v>
      </c>
      <c r="B271">
        <v>270</v>
      </c>
      <c r="C271" s="17">
        <v>41373</v>
      </c>
      <c r="D271">
        <v>73</v>
      </c>
      <c r="E271">
        <v>0</v>
      </c>
      <c r="F271" t="s">
        <v>788</v>
      </c>
    </row>
    <row r="272" spans="1:6" x14ac:dyDescent="0.25">
      <c r="A272">
        <v>271</v>
      </c>
      <c r="B272">
        <v>271</v>
      </c>
      <c r="C272" s="17">
        <v>41373</v>
      </c>
      <c r="D272">
        <v>33.5</v>
      </c>
      <c r="E272">
        <v>0</v>
      </c>
      <c r="F272" t="s">
        <v>788</v>
      </c>
    </row>
    <row r="273" spans="1:6" x14ac:dyDescent="0.25">
      <c r="A273">
        <v>272</v>
      </c>
      <c r="B273">
        <v>272</v>
      </c>
      <c r="C273" s="17">
        <v>41373</v>
      </c>
      <c r="D273">
        <v>66</v>
      </c>
      <c r="E273">
        <v>0</v>
      </c>
      <c r="F273" t="s">
        <v>788</v>
      </c>
    </row>
    <row r="274" spans="1:6" x14ac:dyDescent="0.25">
      <c r="A274">
        <v>273</v>
      </c>
      <c r="B274">
        <v>273</v>
      </c>
      <c r="C274" s="17">
        <v>41373</v>
      </c>
      <c r="D274">
        <v>11.2</v>
      </c>
      <c r="E274">
        <v>0</v>
      </c>
      <c r="F274" t="s">
        <v>788</v>
      </c>
    </row>
    <row r="275" spans="1:6" x14ac:dyDescent="0.25">
      <c r="A275">
        <v>274</v>
      </c>
      <c r="B275">
        <v>274</v>
      </c>
      <c r="C275" s="17">
        <v>41373</v>
      </c>
      <c r="D275">
        <v>18.8</v>
      </c>
      <c r="E275">
        <v>0</v>
      </c>
      <c r="F275" t="s">
        <v>788</v>
      </c>
    </row>
    <row r="276" spans="1:6" x14ac:dyDescent="0.25">
      <c r="A276">
        <v>275</v>
      </c>
      <c r="B276">
        <v>275</v>
      </c>
      <c r="C276" s="17">
        <v>41373</v>
      </c>
      <c r="D276">
        <v>38.4</v>
      </c>
      <c r="E276">
        <v>0</v>
      </c>
      <c r="F276" t="s">
        <v>788</v>
      </c>
    </row>
    <row r="277" spans="1:6" x14ac:dyDescent="0.25">
      <c r="A277">
        <v>276</v>
      </c>
      <c r="B277">
        <v>276</v>
      </c>
      <c r="C277" s="17">
        <v>41373</v>
      </c>
      <c r="D277">
        <v>11.3</v>
      </c>
      <c r="E277">
        <v>0</v>
      </c>
      <c r="F277" t="s">
        <v>788</v>
      </c>
    </row>
    <row r="278" spans="1:6" x14ac:dyDescent="0.25">
      <c r="A278">
        <v>277</v>
      </c>
      <c r="B278">
        <v>277</v>
      </c>
      <c r="C278" s="17">
        <v>41373</v>
      </c>
      <c r="D278">
        <v>14.49</v>
      </c>
      <c r="E278">
        <v>0</v>
      </c>
      <c r="F278" t="s">
        <v>788</v>
      </c>
    </row>
    <row r="279" spans="1:6" x14ac:dyDescent="0.25">
      <c r="A279">
        <v>278</v>
      </c>
      <c r="B279">
        <v>278</v>
      </c>
      <c r="C279" s="17">
        <v>41373</v>
      </c>
      <c r="D279">
        <v>10.6</v>
      </c>
      <c r="E279">
        <v>0</v>
      </c>
      <c r="F279" t="s">
        <v>788</v>
      </c>
    </row>
    <row r="280" spans="1:6" x14ac:dyDescent="0.25">
      <c r="A280">
        <v>279</v>
      </c>
      <c r="B280">
        <v>279</v>
      </c>
      <c r="C280" s="17">
        <v>41373</v>
      </c>
      <c r="D280">
        <v>24.6</v>
      </c>
      <c r="E280">
        <v>0</v>
      </c>
      <c r="F280" t="s">
        <v>788</v>
      </c>
    </row>
    <row r="281" spans="1:6" x14ac:dyDescent="0.25">
      <c r="A281">
        <v>280</v>
      </c>
      <c r="B281">
        <v>280</v>
      </c>
      <c r="C281" s="17">
        <v>41373</v>
      </c>
      <c r="D281">
        <v>83.8</v>
      </c>
      <c r="E281">
        <v>0</v>
      </c>
      <c r="F281" t="s">
        <v>788</v>
      </c>
    </row>
    <row r="282" spans="1:6" x14ac:dyDescent="0.25">
      <c r="A282">
        <v>281</v>
      </c>
      <c r="B282">
        <v>281</v>
      </c>
      <c r="C282" s="17">
        <v>41373</v>
      </c>
      <c r="D282">
        <v>139</v>
      </c>
      <c r="E282">
        <v>0</v>
      </c>
      <c r="F282" t="s">
        <v>788</v>
      </c>
    </row>
    <row r="283" spans="1:6" x14ac:dyDescent="0.25">
      <c r="A283">
        <v>282</v>
      </c>
      <c r="B283">
        <v>282</v>
      </c>
      <c r="C283" s="17">
        <v>41373</v>
      </c>
      <c r="D283">
        <v>8.8000000000000007</v>
      </c>
      <c r="E283">
        <v>0</v>
      </c>
      <c r="F283" t="s">
        <v>788</v>
      </c>
    </row>
    <row r="284" spans="1:6" x14ac:dyDescent="0.25">
      <c r="A284">
        <v>283</v>
      </c>
      <c r="B284">
        <v>283</v>
      </c>
      <c r="C284" s="17">
        <v>41373</v>
      </c>
      <c r="D284">
        <v>6.5</v>
      </c>
      <c r="E284">
        <v>0</v>
      </c>
      <c r="F284" t="s">
        <v>788</v>
      </c>
    </row>
    <row r="285" spans="1:6" x14ac:dyDescent="0.25">
      <c r="A285">
        <v>284</v>
      </c>
      <c r="B285">
        <v>284</v>
      </c>
      <c r="C285" s="17">
        <v>41373</v>
      </c>
      <c r="D285">
        <v>9</v>
      </c>
      <c r="E285">
        <v>0</v>
      </c>
      <c r="F285" t="s">
        <v>788</v>
      </c>
    </row>
    <row r="286" spans="1:6" x14ac:dyDescent="0.25">
      <c r="A286">
        <v>285</v>
      </c>
      <c r="B286">
        <v>285</v>
      </c>
      <c r="C286" s="17">
        <v>41373</v>
      </c>
      <c r="D286">
        <v>12.5</v>
      </c>
      <c r="E286">
        <v>0</v>
      </c>
      <c r="F286" t="s">
        <v>788</v>
      </c>
    </row>
    <row r="287" spans="1:6" x14ac:dyDescent="0.25">
      <c r="A287">
        <v>286</v>
      </c>
      <c r="B287">
        <v>286</v>
      </c>
      <c r="C287" s="17">
        <v>41373</v>
      </c>
      <c r="D287">
        <v>19.7</v>
      </c>
      <c r="E287">
        <v>0</v>
      </c>
      <c r="F287" t="s">
        <v>788</v>
      </c>
    </row>
    <row r="288" spans="1:6" x14ac:dyDescent="0.25">
      <c r="A288">
        <v>287</v>
      </c>
      <c r="B288">
        <v>287</v>
      </c>
      <c r="C288" s="17">
        <v>41373</v>
      </c>
      <c r="D288">
        <v>29.1</v>
      </c>
      <c r="E288">
        <v>0</v>
      </c>
      <c r="F288" t="s">
        <v>788</v>
      </c>
    </row>
    <row r="289" spans="1:6" x14ac:dyDescent="0.25">
      <c r="A289">
        <v>288</v>
      </c>
      <c r="B289">
        <v>288</v>
      </c>
      <c r="C289" s="17">
        <v>41373</v>
      </c>
      <c r="D289">
        <v>61.1</v>
      </c>
      <c r="E289">
        <v>0</v>
      </c>
      <c r="F289" t="s">
        <v>788</v>
      </c>
    </row>
    <row r="290" spans="1:6" x14ac:dyDescent="0.25">
      <c r="A290">
        <v>289</v>
      </c>
      <c r="B290">
        <v>289</v>
      </c>
      <c r="C290" s="17">
        <v>41373</v>
      </c>
      <c r="D290">
        <v>2.5</v>
      </c>
      <c r="E290">
        <v>0</v>
      </c>
      <c r="F290" t="s">
        <v>788</v>
      </c>
    </row>
    <row r="291" spans="1:6" x14ac:dyDescent="0.25">
      <c r="A291">
        <v>290</v>
      </c>
      <c r="B291">
        <v>290</v>
      </c>
      <c r="C291" s="17">
        <v>41373</v>
      </c>
      <c r="D291">
        <v>6</v>
      </c>
      <c r="E291">
        <v>0</v>
      </c>
      <c r="F291" t="s">
        <v>788</v>
      </c>
    </row>
    <row r="292" spans="1:6" x14ac:dyDescent="0.25">
      <c r="A292">
        <v>291</v>
      </c>
      <c r="B292">
        <v>291</v>
      </c>
      <c r="C292" s="17">
        <v>41373</v>
      </c>
      <c r="D292">
        <v>9.3000000000000007</v>
      </c>
      <c r="E292">
        <v>0</v>
      </c>
      <c r="F292" t="s">
        <v>788</v>
      </c>
    </row>
    <row r="293" spans="1:6" x14ac:dyDescent="0.25">
      <c r="A293">
        <v>292</v>
      </c>
      <c r="B293">
        <v>292</v>
      </c>
      <c r="C293" s="17">
        <v>41373</v>
      </c>
      <c r="D293">
        <v>18.100000000000001</v>
      </c>
      <c r="E293">
        <v>0</v>
      </c>
      <c r="F293" t="s">
        <v>788</v>
      </c>
    </row>
    <row r="294" spans="1:6" x14ac:dyDescent="0.25">
      <c r="A294">
        <v>293</v>
      </c>
      <c r="B294">
        <v>293</v>
      </c>
      <c r="C294" s="17">
        <v>41373</v>
      </c>
      <c r="D294">
        <v>37.1</v>
      </c>
      <c r="E294">
        <v>0</v>
      </c>
      <c r="F294" t="s">
        <v>788</v>
      </c>
    </row>
    <row r="295" spans="1:6" x14ac:dyDescent="0.25">
      <c r="A295">
        <v>294</v>
      </c>
      <c r="B295">
        <v>294</v>
      </c>
      <c r="C295" s="17">
        <v>41373</v>
      </c>
      <c r="D295">
        <v>3</v>
      </c>
      <c r="E295">
        <v>0</v>
      </c>
      <c r="F295" t="s">
        <v>788</v>
      </c>
    </row>
    <row r="296" spans="1:6" x14ac:dyDescent="0.25">
      <c r="A296">
        <v>295</v>
      </c>
      <c r="B296">
        <v>295</v>
      </c>
      <c r="C296" s="17">
        <v>41373</v>
      </c>
      <c r="D296">
        <v>8.9</v>
      </c>
      <c r="E296">
        <v>0</v>
      </c>
      <c r="F296" t="s">
        <v>788</v>
      </c>
    </row>
    <row r="297" spans="1:6" x14ac:dyDescent="0.25">
      <c r="A297">
        <v>296</v>
      </c>
      <c r="B297">
        <v>296</v>
      </c>
      <c r="C297" s="17">
        <v>41373</v>
      </c>
      <c r="D297">
        <v>15.2</v>
      </c>
      <c r="E297">
        <v>0</v>
      </c>
      <c r="F297" t="s">
        <v>788</v>
      </c>
    </row>
    <row r="298" spans="1:6" x14ac:dyDescent="0.25">
      <c r="A298">
        <v>297</v>
      </c>
      <c r="B298">
        <v>297</v>
      </c>
      <c r="C298" s="17">
        <v>41373</v>
      </c>
      <c r="D298">
        <v>33.1</v>
      </c>
      <c r="E298">
        <v>0</v>
      </c>
      <c r="F298" t="s">
        <v>788</v>
      </c>
    </row>
    <row r="299" spans="1:6" x14ac:dyDescent="0.25">
      <c r="A299">
        <v>298</v>
      </c>
      <c r="B299">
        <v>298</v>
      </c>
      <c r="C299" s="17">
        <v>41373</v>
      </c>
      <c r="D299">
        <v>54.7</v>
      </c>
      <c r="E299">
        <v>0</v>
      </c>
      <c r="F299" t="s">
        <v>788</v>
      </c>
    </row>
    <row r="300" spans="1:6" x14ac:dyDescent="0.25">
      <c r="A300">
        <v>299</v>
      </c>
      <c r="B300">
        <v>299</v>
      </c>
      <c r="C300" s="17">
        <v>41373</v>
      </c>
      <c r="D300">
        <v>43.8</v>
      </c>
      <c r="E300">
        <v>0</v>
      </c>
      <c r="F300" t="s">
        <v>788</v>
      </c>
    </row>
    <row r="301" spans="1:6" x14ac:dyDescent="0.25">
      <c r="A301">
        <v>300</v>
      </c>
      <c r="B301">
        <v>300</v>
      </c>
      <c r="C301" s="17">
        <v>41373</v>
      </c>
      <c r="D301">
        <v>53.4</v>
      </c>
      <c r="E301">
        <v>0</v>
      </c>
      <c r="F301" t="s">
        <v>788</v>
      </c>
    </row>
    <row r="302" spans="1:6" x14ac:dyDescent="0.25">
      <c r="A302">
        <v>301</v>
      </c>
      <c r="B302">
        <v>301</v>
      </c>
      <c r="C302" s="17">
        <v>41373</v>
      </c>
      <c r="D302">
        <v>7</v>
      </c>
      <c r="E302">
        <v>0</v>
      </c>
      <c r="F302" t="s">
        <v>788</v>
      </c>
    </row>
    <row r="303" spans="1:6" x14ac:dyDescent="0.25">
      <c r="A303">
        <v>302</v>
      </c>
      <c r="B303">
        <v>302</v>
      </c>
      <c r="C303" s="17">
        <v>41373</v>
      </c>
      <c r="D303">
        <v>6.6</v>
      </c>
      <c r="E303">
        <v>0</v>
      </c>
      <c r="F303" t="s">
        <v>788</v>
      </c>
    </row>
    <row r="304" spans="1:6" x14ac:dyDescent="0.25">
      <c r="A304">
        <v>303</v>
      </c>
      <c r="B304">
        <v>303</v>
      </c>
      <c r="C304" s="17">
        <v>41373</v>
      </c>
      <c r="D304">
        <v>12.2</v>
      </c>
      <c r="E304">
        <v>0</v>
      </c>
      <c r="F304" t="s">
        <v>788</v>
      </c>
    </row>
    <row r="305" spans="1:6" x14ac:dyDescent="0.25">
      <c r="A305">
        <v>304</v>
      </c>
      <c r="B305">
        <v>304</v>
      </c>
      <c r="C305" s="17">
        <v>41373</v>
      </c>
      <c r="D305">
        <v>20.399999999999999</v>
      </c>
      <c r="E305">
        <v>0</v>
      </c>
      <c r="F305" t="s">
        <v>788</v>
      </c>
    </row>
    <row r="306" spans="1:6" x14ac:dyDescent="0.25">
      <c r="A306">
        <v>305</v>
      </c>
      <c r="B306">
        <v>305</v>
      </c>
      <c r="C306" s="17">
        <v>41373</v>
      </c>
      <c r="D306">
        <v>21.4</v>
      </c>
      <c r="E306">
        <v>0</v>
      </c>
      <c r="F306" t="s">
        <v>788</v>
      </c>
    </row>
    <row r="307" spans="1:6" x14ac:dyDescent="0.25">
      <c r="A307">
        <v>306</v>
      </c>
      <c r="B307">
        <v>306</v>
      </c>
      <c r="C307" s="17">
        <v>41373</v>
      </c>
      <c r="D307">
        <v>101.8</v>
      </c>
      <c r="E307">
        <v>0</v>
      </c>
      <c r="F307" t="s">
        <v>788</v>
      </c>
    </row>
    <row r="308" spans="1:6" x14ac:dyDescent="0.25">
      <c r="A308">
        <v>307</v>
      </c>
      <c r="B308">
        <v>307</v>
      </c>
      <c r="C308" s="17">
        <v>41373</v>
      </c>
      <c r="D308">
        <v>8.9</v>
      </c>
      <c r="E308">
        <v>0</v>
      </c>
      <c r="F308" t="s">
        <v>788</v>
      </c>
    </row>
    <row r="309" spans="1:6" x14ac:dyDescent="0.25">
      <c r="A309">
        <v>308</v>
      </c>
      <c r="B309">
        <v>308</v>
      </c>
      <c r="C309" s="17">
        <v>41373</v>
      </c>
      <c r="D309">
        <v>27.1</v>
      </c>
      <c r="E309">
        <v>0</v>
      </c>
      <c r="F309" t="s">
        <v>788</v>
      </c>
    </row>
    <row r="310" spans="1:6" x14ac:dyDescent="0.25">
      <c r="A310">
        <v>309</v>
      </c>
      <c r="B310">
        <v>309</v>
      </c>
      <c r="C310" s="17">
        <v>41373</v>
      </c>
      <c r="D310">
        <v>6.1</v>
      </c>
      <c r="E310">
        <v>0</v>
      </c>
      <c r="F310" t="s">
        <v>788</v>
      </c>
    </row>
    <row r="311" spans="1:6" x14ac:dyDescent="0.25">
      <c r="A311">
        <v>310</v>
      </c>
      <c r="B311">
        <v>310</v>
      </c>
      <c r="C311" s="17">
        <v>41373</v>
      </c>
      <c r="D311">
        <v>18.3</v>
      </c>
      <c r="E311">
        <v>0</v>
      </c>
      <c r="F311" t="s">
        <v>788</v>
      </c>
    </row>
    <row r="312" spans="1:6" x14ac:dyDescent="0.25">
      <c r="A312">
        <v>311</v>
      </c>
      <c r="B312">
        <v>311</v>
      </c>
      <c r="C312" s="17">
        <v>41373</v>
      </c>
      <c r="D312">
        <v>32.299999999999997</v>
      </c>
      <c r="E312">
        <v>0</v>
      </c>
      <c r="F312" t="s">
        <v>788</v>
      </c>
    </row>
    <row r="313" spans="1:6" x14ac:dyDescent="0.25">
      <c r="A313">
        <v>312</v>
      </c>
      <c r="B313">
        <v>312</v>
      </c>
      <c r="C313" s="17">
        <v>41373</v>
      </c>
      <c r="D313">
        <v>12.31</v>
      </c>
      <c r="E313">
        <v>0</v>
      </c>
      <c r="F313" t="s">
        <v>788</v>
      </c>
    </row>
    <row r="314" spans="1:6" x14ac:dyDescent="0.25">
      <c r="A314">
        <v>313</v>
      </c>
      <c r="B314">
        <v>313</v>
      </c>
      <c r="C314" s="17">
        <v>41373</v>
      </c>
      <c r="D314">
        <v>69.3</v>
      </c>
      <c r="E314">
        <v>0</v>
      </c>
      <c r="F314" t="s">
        <v>788</v>
      </c>
    </row>
    <row r="315" spans="1:6" x14ac:dyDescent="0.25">
      <c r="A315">
        <v>314</v>
      </c>
      <c r="B315">
        <v>314</v>
      </c>
      <c r="C315" s="17">
        <v>41373</v>
      </c>
      <c r="D315">
        <v>75.900000000000006</v>
      </c>
      <c r="E315">
        <v>0</v>
      </c>
      <c r="F315" t="s">
        <v>788</v>
      </c>
    </row>
    <row r="316" spans="1:6" x14ac:dyDescent="0.25">
      <c r="A316">
        <v>315</v>
      </c>
      <c r="B316">
        <v>315</v>
      </c>
      <c r="C316" s="17">
        <v>41373</v>
      </c>
      <c r="D316">
        <v>61.66</v>
      </c>
      <c r="E316">
        <v>0</v>
      </c>
      <c r="F316" t="s">
        <v>788</v>
      </c>
    </row>
    <row r="317" spans="1:6" x14ac:dyDescent="0.25">
      <c r="A317">
        <v>316</v>
      </c>
      <c r="B317">
        <v>316</v>
      </c>
      <c r="C317" s="17">
        <v>41373</v>
      </c>
      <c r="D317">
        <v>231.5</v>
      </c>
      <c r="E317">
        <v>0</v>
      </c>
      <c r="F317" t="s">
        <v>788</v>
      </c>
    </row>
    <row r="318" spans="1:6" x14ac:dyDescent="0.25">
      <c r="A318">
        <v>317</v>
      </c>
      <c r="B318">
        <v>317</v>
      </c>
      <c r="C318" s="17">
        <v>41373</v>
      </c>
      <c r="D318">
        <v>123.97</v>
      </c>
      <c r="E318">
        <v>0</v>
      </c>
      <c r="F318" t="s">
        <v>788</v>
      </c>
    </row>
    <row r="319" spans="1:6" x14ac:dyDescent="0.25">
      <c r="A319">
        <v>318</v>
      </c>
      <c r="B319">
        <v>318</v>
      </c>
      <c r="C319" s="17">
        <v>41373</v>
      </c>
      <c r="D319">
        <v>64.510000000000005</v>
      </c>
      <c r="E319">
        <v>0</v>
      </c>
      <c r="F319" t="s">
        <v>788</v>
      </c>
    </row>
    <row r="320" spans="1:6" x14ac:dyDescent="0.25">
      <c r="A320">
        <v>319</v>
      </c>
      <c r="B320">
        <v>319</v>
      </c>
      <c r="C320" s="17">
        <v>41373</v>
      </c>
      <c r="D320">
        <v>177.09</v>
      </c>
      <c r="E320">
        <v>0</v>
      </c>
      <c r="F320" t="s">
        <v>788</v>
      </c>
    </row>
    <row r="321" spans="1:6" x14ac:dyDescent="0.25">
      <c r="A321">
        <v>320</v>
      </c>
      <c r="B321">
        <v>320</v>
      </c>
      <c r="C321" s="17">
        <v>41373</v>
      </c>
      <c r="D321">
        <v>0</v>
      </c>
      <c r="E321">
        <v>0</v>
      </c>
      <c r="F321" t="s">
        <v>788</v>
      </c>
    </row>
    <row r="322" spans="1:6" x14ac:dyDescent="0.25">
      <c r="A322">
        <v>321</v>
      </c>
      <c r="B322">
        <v>321</v>
      </c>
      <c r="C322" s="17">
        <v>41373</v>
      </c>
      <c r="D322">
        <v>59.45</v>
      </c>
      <c r="E322">
        <v>0</v>
      </c>
      <c r="F322" t="s">
        <v>788</v>
      </c>
    </row>
    <row r="323" spans="1:6" x14ac:dyDescent="0.25">
      <c r="A323">
        <v>322</v>
      </c>
      <c r="B323">
        <v>322</v>
      </c>
      <c r="C323" s="17">
        <v>41373</v>
      </c>
      <c r="D323">
        <v>53.14</v>
      </c>
      <c r="E323">
        <v>0</v>
      </c>
      <c r="F323" t="s">
        <v>788</v>
      </c>
    </row>
    <row r="324" spans="1:6" x14ac:dyDescent="0.25">
      <c r="A324">
        <v>323</v>
      </c>
      <c r="B324">
        <v>323</v>
      </c>
      <c r="C324" s="17">
        <v>41373</v>
      </c>
      <c r="D324">
        <v>82.55</v>
      </c>
      <c r="E324">
        <v>0</v>
      </c>
      <c r="F324" t="s">
        <v>788</v>
      </c>
    </row>
    <row r="325" spans="1:6" x14ac:dyDescent="0.25">
      <c r="A325">
        <v>324</v>
      </c>
      <c r="B325">
        <v>324</v>
      </c>
      <c r="C325" s="17">
        <v>41373</v>
      </c>
      <c r="D325">
        <v>891.83</v>
      </c>
      <c r="E325">
        <v>0</v>
      </c>
      <c r="F325" t="s">
        <v>788</v>
      </c>
    </row>
    <row r="326" spans="1:6" x14ac:dyDescent="0.25">
      <c r="A326">
        <v>325</v>
      </c>
      <c r="B326">
        <v>325</v>
      </c>
      <c r="C326" s="17">
        <v>41373</v>
      </c>
      <c r="D326">
        <v>37.96</v>
      </c>
      <c r="E326">
        <v>0</v>
      </c>
      <c r="F326" t="s">
        <v>788</v>
      </c>
    </row>
    <row r="327" spans="1:6" x14ac:dyDescent="0.25">
      <c r="A327">
        <v>326</v>
      </c>
      <c r="B327">
        <v>326</v>
      </c>
      <c r="C327" s="17">
        <v>41373</v>
      </c>
      <c r="D327">
        <v>65.78</v>
      </c>
      <c r="E327">
        <v>0</v>
      </c>
      <c r="F327" t="s">
        <v>788</v>
      </c>
    </row>
    <row r="328" spans="1:6" x14ac:dyDescent="0.25">
      <c r="A328">
        <v>327</v>
      </c>
      <c r="B328">
        <v>327</v>
      </c>
      <c r="C328" s="17">
        <v>41373</v>
      </c>
      <c r="D328">
        <v>34.15</v>
      </c>
      <c r="E328">
        <v>0</v>
      </c>
      <c r="F328" t="s">
        <v>788</v>
      </c>
    </row>
    <row r="329" spans="1:6" x14ac:dyDescent="0.25">
      <c r="A329">
        <v>328</v>
      </c>
      <c r="B329">
        <v>328</v>
      </c>
      <c r="C329" s="17">
        <v>41373</v>
      </c>
      <c r="D329">
        <v>65.78</v>
      </c>
      <c r="E329">
        <v>0</v>
      </c>
      <c r="F329" t="s">
        <v>788</v>
      </c>
    </row>
    <row r="330" spans="1:6" x14ac:dyDescent="0.25">
      <c r="A330">
        <v>329</v>
      </c>
      <c r="B330">
        <v>329</v>
      </c>
      <c r="C330" s="17">
        <v>41373</v>
      </c>
      <c r="D330">
        <v>118.91</v>
      </c>
      <c r="E330">
        <v>0</v>
      </c>
      <c r="F330" t="s">
        <v>788</v>
      </c>
    </row>
    <row r="331" spans="1:6" x14ac:dyDescent="0.25">
      <c r="A331">
        <v>330</v>
      </c>
      <c r="B331">
        <v>330</v>
      </c>
      <c r="C331" s="17">
        <v>41373</v>
      </c>
      <c r="D331">
        <v>25.61</v>
      </c>
      <c r="E331">
        <v>0</v>
      </c>
      <c r="F331" t="s">
        <v>788</v>
      </c>
    </row>
    <row r="332" spans="1:6" x14ac:dyDescent="0.25">
      <c r="A332">
        <v>331</v>
      </c>
      <c r="B332">
        <v>331</v>
      </c>
      <c r="C332" s="17">
        <v>41373</v>
      </c>
      <c r="D332">
        <v>0</v>
      </c>
      <c r="E332">
        <v>0</v>
      </c>
      <c r="F332" t="s">
        <v>788</v>
      </c>
    </row>
    <row r="333" spans="1:6" x14ac:dyDescent="0.25">
      <c r="A333">
        <v>332</v>
      </c>
      <c r="B333">
        <v>332</v>
      </c>
      <c r="C333" s="17">
        <v>41373</v>
      </c>
      <c r="D333">
        <v>55.66</v>
      </c>
      <c r="E333">
        <v>0</v>
      </c>
      <c r="F333" t="s">
        <v>788</v>
      </c>
    </row>
    <row r="334" spans="1:6" x14ac:dyDescent="0.25">
      <c r="A334">
        <v>333</v>
      </c>
      <c r="B334">
        <v>333</v>
      </c>
      <c r="C334" s="17">
        <v>41373</v>
      </c>
      <c r="D334">
        <v>202.41</v>
      </c>
      <c r="E334">
        <v>0</v>
      </c>
      <c r="F334" t="s">
        <v>788</v>
      </c>
    </row>
    <row r="335" spans="1:6" x14ac:dyDescent="0.25">
      <c r="A335">
        <v>334</v>
      </c>
      <c r="B335">
        <v>334</v>
      </c>
      <c r="C335" s="17">
        <v>41373</v>
      </c>
      <c r="D335">
        <v>31.63</v>
      </c>
      <c r="E335">
        <v>0</v>
      </c>
      <c r="F335" t="s">
        <v>788</v>
      </c>
    </row>
    <row r="336" spans="1:6" x14ac:dyDescent="0.25">
      <c r="A336">
        <v>335</v>
      </c>
      <c r="B336">
        <v>335</v>
      </c>
      <c r="C336" s="17">
        <v>41373</v>
      </c>
      <c r="D336">
        <v>35.42</v>
      </c>
      <c r="E336">
        <v>0</v>
      </c>
      <c r="F336" t="s">
        <v>788</v>
      </c>
    </row>
    <row r="337" spans="1:6" x14ac:dyDescent="0.25">
      <c r="A337">
        <v>336</v>
      </c>
      <c r="B337">
        <v>336</v>
      </c>
      <c r="C337" s="17">
        <v>41373</v>
      </c>
      <c r="D337">
        <v>0</v>
      </c>
      <c r="E337">
        <v>0</v>
      </c>
      <c r="F337" t="s">
        <v>788</v>
      </c>
    </row>
    <row r="338" spans="1:6" x14ac:dyDescent="0.25">
      <c r="A338">
        <v>337</v>
      </c>
      <c r="B338">
        <v>337</v>
      </c>
      <c r="C338" s="17">
        <v>41373</v>
      </c>
      <c r="D338">
        <v>63.26</v>
      </c>
      <c r="E338">
        <v>0</v>
      </c>
      <c r="F338" t="s">
        <v>788</v>
      </c>
    </row>
    <row r="339" spans="1:6" x14ac:dyDescent="0.25">
      <c r="A339">
        <v>338</v>
      </c>
      <c r="B339">
        <v>338</v>
      </c>
      <c r="C339" s="17">
        <v>41373</v>
      </c>
      <c r="D339">
        <v>0</v>
      </c>
      <c r="E339">
        <v>0</v>
      </c>
      <c r="F339" t="s">
        <v>788</v>
      </c>
    </row>
    <row r="340" spans="1:6" x14ac:dyDescent="0.25">
      <c r="A340">
        <v>339</v>
      </c>
      <c r="B340">
        <v>339</v>
      </c>
      <c r="C340" s="17">
        <v>41373</v>
      </c>
      <c r="D340">
        <v>79.7</v>
      </c>
      <c r="E340">
        <v>0</v>
      </c>
      <c r="F340" t="s">
        <v>788</v>
      </c>
    </row>
    <row r="341" spans="1:6" x14ac:dyDescent="0.25">
      <c r="A341">
        <v>340</v>
      </c>
      <c r="B341">
        <v>340</v>
      </c>
      <c r="C341" s="17">
        <v>41373</v>
      </c>
      <c r="D341">
        <v>26.57</v>
      </c>
      <c r="E341">
        <v>0</v>
      </c>
      <c r="F341" t="s">
        <v>788</v>
      </c>
    </row>
    <row r="342" spans="1:6" x14ac:dyDescent="0.25">
      <c r="A342">
        <v>341</v>
      </c>
      <c r="B342">
        <v>341</v>
      </c>
      <c r="C342" s="17">
        <v>41373</v>
      </c>
      <c r="D342">
        <v>21.51</v>
      </c>
      <c r="E342">
        <v>0</v>
      </c>
      <c r="F342" t="s">
        <v>788</v>
      </c>
    </row>
    <row r="343" spans="1:6" x14ac:dyDescent="0.25">
      <c r="A343">
        <v>342</v>
      </c>
      <c r="B343">
        <v>342</v>
      </c>
      <c r="C343" s="17">
        <v>41373</v>
      </c>
      <c r="D343">
        <v>195.71</v>
      </c>
      <c r="E343">
        <v>0</v>
      </c>
      <c r="F343" t="s">
        <v>788</v>
      </c>
    </row>
    <row r="344" spans="1:6" x14ac:dyDescent="0.25">
      <c r="A344">
        <v>343</v>
      </c>
      <c r="B344">
        <v>343</v>
      </c>
      <c r="C344" s="17">
        <v>41373</v>
      </c>
      <c r="D344">
        <v>32.880000000000003</v>
      </c>
      <c r="E344">
        <v>0</v>
      </c>
      <c r="F344" t="s">
        <v>788</v>
      </c>
    </row>
    <row r="345" spans="1:6" x14ac:dyDescent="0.25">
      <c r="A345">
        <v>344</v>
      </c>
      <c r="B345">
        <v>344</v>
      </c>
      <c r="C345" s="17">
        <v>41373</v>
      </c>
      <c r="D345">
        <v>36.69</v>
      </c>
      <c r="E345">
        <v>0</v>
      </c>
      <c r="F345" t="s">
        <v>788</v>
      </c>
    </row>
    <row r="346" spans="1:6" x14ac:dyDescent="0.25">
      <c r="A346">
        <v>345</v>
      </c>
      <c r="B346">
        <v>345</v>
      </c>
      <c r="C346" s="17">
        <v>41373</v>
      </c>
      <c r="D346">
        <v>21.82</v>
      </c>
      <c r="E346">
        <v>0</v>
      </c>
      <c r="F346" t="s">
        <v>788</v>
      </c>
    </row>
    <row r="347" spans="1:6" x14ac:dyDescent="0.25">
      <c r="A347">
        <v>346</v>
      </c>
      <c r="B347">
        <v>346</v>
      </c>
      <c r="C347" s="17">
        <v>41373</v>
      </c>
      <c r="D347">
        <v>33.21</v>
      </c>
      <c r="E347">
        <v>0</v>
      </c>
      <c r="F347" t="s">
        <v>788</v>
      </c>
    </row>
    <row r="348" spans="1:6" x14ac:dyDescent="0.25">
      <c r="A348">
        <v>347</v>
      </c>
      <c r="B348">
        <v>347</v>
      </c>
      <c r="C348" s="17">
        <v>41373</v>
      </c>
      <c r="D348">
        <v>58.2</v>
      </c>
      <c r="E348">
        <v>0</v>
      </c>
      <c r="F348" t="s">
        <v>788</v>
      </c>
    </row>
    <row r="349" spans="1:6" x14ac:dyDescent="0.25">
      <c r="A349">
        <v>348</v>
      </c>
      <c r="B349">
        <v>348</v>
      </c>
      <c r="C349" s="17">
        <v>41373</v>
      </c>
      <c r="D349">
        <v>184.06</v>
      </c>
      <c r="E349">
        <v>0</v>
      </c>
      <c r="F349" t="s">
        <v>788</v>
      </c>
    </row>
    <row r="350" spans="1:6" x14ac:dyDescent="0.25">
      <c r="A350">
        <v>349</v>
      </c>
      <c r="B350">
        <v>349</v>
      </c>
      <c r="C350" s="17">
        <v>41373</v>
      </c>
      <c r="D350">
        <v>100.48</v>
      </c>
      <c r="E350">
        <v>0</v>
      </c>
      <c r="F350" t="s">
        <v>788</v>
      </c>
    </row>
    <row r="351" spans="1:6" x14ac:dyDescent="0.25">
      <c r="A351">
        <v>350</v>
      </c>
      <c r="B351">
        <v>350</v>
      </c>
      <c r="C351" s="17">
        <v>41373</v>
      </c>
      <c r="D351">
        <v>27.9</v>
      </c>
      <c r="E351">
        <v>0</v>
      </c>
      <c r="F351" t="s">
        <v>788</v>
      </c>
    </row>
    <row r="352" spans="1:6" x14ac:dyDescent="0.25">
      <c r="A352">
        <v>351</v>
      </c>
      <c r="B352">
        <v>351</v>
      </c>
      <c r="C352" s="17">
        <v>41373</v>
      </c>
      <c r="D352">
        <v>189.65</v>
      </c>
      <c r="E352">
        <v>0</v>
      </c>
      <c r="F352" t="s">
        <v>788</v>
      </c>
    </row>
    <row r="353" spans="1:6" x14ac:dyDescent="0.25">
      <c r="A353">
        <v>352</v>
      </c>
      <c r="B353">
        <v>352</v>
      </c>
      <c r="C353" s="17">
        <v>41373</v>
      </c>
      <c r="D353">
        <v>50.87</v>
      </c>
      <c r="E353">
        <v>0</v>
      </c>
      <c r="F353" t="s">
        <v>788</v>
      </c>
    </row>
    <row r="354" spans="1:6" x14ac:dyDescent="0.25">
      <c r="A354">
        <v>353</v>
      </c>
      <c r="B354">
        <v>353</v>
      </c>
      <c r="C354" s="17">
        <v>41373</v>
      </c>
      <c r="D354">
        <v>7</v>
      </c>
      <c r="E354">
        <v>0</v>
      </c>
      <c r="F354" t="s">
        <v>788</v>
      </c>
    </row>
    <row r="355" spans="1:6" x14ac:dyDescent="0.25">
      <c r="A355">
        <v>354</v>
      </c>
      <c r="B355">
        <v>354</v>
      </c>
      <c r="C355" s="17">
        <v>41373</v>
      </c>
      <c r="D355">
        <v>21.6</v>
      </c>
      <c r="E355">
        <v>0</v>
      </c>
      <c r="F355" t="s">
        <v>788</v>
      </c>
    </row>
    <row r="356" spans="1:6" x14ac:dyDescent="0.25">
      <c r="A356">
        <v>355</v>
      </c>
      <c r="B356">
        <v>355</v>
      </c>
      <c r="C356" s="17">
        <v>41373</v>
      </c>
      <c r="D356">
        <v>91.31</v>
      </c>
      <c r="E356">
        <v>0</v>
      </c>
      <c r="F356" t="s">
        <v>788</v>
      </c>
    </row>
    <row r="357" spans="1:6" x14ac:dyDescent="0.25">
      <c r="A357">
        <v>356</v>
      </c>
      <c r="B357">
        <v>356</v>
      </c>
      <c r="C357" s="17">
        <v>41373</v>
      </c>
      <c r="D357">
        <v>12.46</v>
      </c>
      <c r="E357">
        <v>0</v>
      </c>
      <c r="F357" t="s">
        <v>788</v>
      </c>
    </row>
    <row r="358" spans="1:6" x14ac:dyDescent="0.25">
      <c r="A358">
        <v>357</v>
      </c>
      <c r="B358">
        <v>357</v>
      </c>
      <c r="C358" s="17">
        <v>41373</v>
      </c>
      <c r="D358">
        <v>177.58</v>
      </c>
      <c r="E358">
        <v>0</v>
      </c>
      <c r="F358" t="s">
        <v>788</v>
      </c>
    </row>
    <row r="359" spans="1:6" x14ac:dyDescent="0.25">
      <c r="A359">
        <v>358</v>
      </c>
      <c r="B359">
        <v>358</v>
      </c>
      <c r="C359" s="17">
        <v>41373</v>
      </c>
      <c r="D359">
        <v>21.77</v>
      </c>
      <c r="E359">
        <v>0</v>
      </c>
      <c r="F359" t="s">
        <v>788</v>
      </c>
    </row>
    <row r="360" spans="1:6" x14ac:dyDescent="0.25">
      <c r="A360">
        <v>359</v>
      </c>
      <c r="B360">
        <v>359</v>
      </c>
      <c r="C360" s="17">
        <v>41373</v>
      </c>
      <c r="D360">
        <v>66.55</v>
      </c>
      <c r="E360">
        <v>0</v>
      </c>
      <c r="F360" t="s">
        <v>788</v>
      </c>
    </row>
    <row r="361" spans="1:6" x14ac:dyDescent="0.25">
      <c r="A361">
        <v>360</v>
      </c>
      <c r="B361">
        <v>360</v>
      </c>
      <c r="C361" s="17">
        <v>41373</v>
      </c>
      <c r="D361">
        <v>40.090000000000003</v>
      </c>
      <c r="E361">
        <v>0</v>
      </c>
      <c r="F361" t="s">
        <v>788</v>
      </c>
    </row>
    <row r="362" spans="1:6" x14ac:dyDescent="0.25">
      <c r="A362">
        <v>361</v>
      </c>
      <c r="B362">
        <v>361</v>
      </c>
      <c r="C362" s="17">
        <v>41373</v>
      </c>
      <c r="D362">
        <v>11.52</v>
      </c>
      <c r="E362">
        <v>0</v>
      </c>
      <c r="F362" t="s">
        <v>788</v>
      </c>
    </row>
    <row r="363" spans="1:6" x14ac:dyDescent="0.25">
      <c r="A363">
        <v>362</v>
      </c>
      <c r="B363">
        <v>362</v>
      </c>
      <c r="C363" s="17">
        <v>41373</v>
      </c>
      <c r="D363">
        <v>16.23</v>
      </c>
      <c r="E363">
        <v>0</v>
      </c>
      <c r="F363" t="s">
        <v>788</v>
      </c>
    </row>
    <row r="364" spans="1:6" x14ac:dyDescent="0.25">
      <c r="A364">
        <v>363</v>
      </c>
      <c r="B364">
        <v>363</v>
      </c>
      <c r="C364" s="17">
        <v>41373</v>
      </c>
      <c r="D364">
        <v>5.25</v>
      </c>
      <c r="E364">
        <v>0</v>
      </c>
      <c r="F364" t="s">
        <v>788</v>
      </c>
    </row>
    <row r="365" spans="1:6" x14ac:dyDescent="0.25">
      <c r="A365">
        <v>364</v>
      </c>
      <c r="B365">
        <v>364</v>
      </c>
      <c r="C365" s="17">
        <v>41373</v>
      </c>
      <c r="D365">
        <v>34.76</v>
      </c>
      <c r="E365">
        <v>0</v>
      </c>
      <c r="F365" t="s">
        <v>788</v>
      </c>
    </row>
    <row r="366" spans="1:6" x14ac:dyDescent="0.25">
      <c r="A366">
        <v>365</v>
      </c>
      <c r="B366">
        <v>365</v>
      </c>
      <c r="C366" s="17">
        <v>41373</v>
      </c>
      <c r="D366">
        <v>10.029999999999999</v>
      </c>
      <c r="E366">
        <v>0</v>
      </c>
      <c r="F366" t="s">
        <v>788</v>
      </c>
    </row>
    <row r="367" spans="1:6" x14ac:dyDescent="0.25">
      <c r="A367">
        <v>366</v>
      </c>
      <c r="B367">
        <v>366</v>
      </c>
      <c r="C367" s="17">
        <v>41373</v>
      </c>
      <c r="D367">
        <v>55.31</v>
      </c>
      <c r="E367">
        <v>0</v>
      </c>
      <c r="F367" t="s">
        <v>788</v>
      </c>
    </row>
    <row r="368" spans="1:6" x14ac:dyDescent="0.25">
      <c r="A368">
        <v>367</v>
      </c>
      <c r="B368">
        <v>367</v>
      </c>
      <c r="C368" s="17">
        <v>41373</v>
      </c>
      <c r="D368">
        <v>17.2</v>
      </c>
      <c r="E368">
        <v>0</v>
      </c>
      <c r="F368" t="s">
        <v>788</v>
      </c>
    </row>
    <row r="369" spans="1:6" x14ac:dyDescent="0.25">
      <c r="A369">
        <v>368</v>
      </c>
      <c r="B369">
        <v>368</v>
      </c>
      <c r="C369" s="17">
        <v>41373</v>
      </c>
      <c r="D369">
        <v>17.2</v>
      </c>
      <c r="E369">
        <v>0</v>
      </c>
      <c r="F369" t="s">
        <v>788</v>
      </c>
    </row>
    <row r="370" spans="1:6" x14ac:dyDescent="0.25">
      <c r="A370">
        <v>369</v>
      </c>
      <c r="B370">
        <v>369</v>
      </c>
      <c r="C370" s="17">
        <v>41373</v>
      </c>
      <c r="D370">
        <v>17.2</v>
      </c>
      <c r="E370">
        <v>0</v>
      </c>
      <c r="F370" t="s">
        <v>788</v>
      </c>
    </row>
    <row r="371" spans="1:6" x14ac:dyDescent="0.25">
      <c r="A371">
        <v>370</v>
      </c>
      <c r="B371">
        <v>370</v>
      </c>
      <c r="C371" s="17">
        <v>41373</v>
      </c>
      <c r="D371">
        <v>40</v>
      </c>
      <c r="E371">
        <v>0</v>
      </c>
      <c r="F371" t="s">
        <v>788</v>
      </c>
    </row>
    <row r="372" spans="1:6" x14ac:dyDescent="0.25">
      <c r="A372">
        <v>371</v>
      </c>
      <c r="B372">
        <v>371</v>
      </c>
      <c r="C372" s="17">
        <v>41373</v>
      </c>
      <c r="D372">
        <v>40</v>
      </c>
      <c r="E372">
        <v>0</v>
      </c>
      <c r="F372" t="s">
        <v>788</v>
      </c>
    </row>
    <row r="373" spans="1:6" x14ac:dyDescent="0.25">
      <c r="A373">
        <v>372</v>
      </c>
      <c r="B373">
        <v>372</v>
      </c>
      <c r="C373" s="17">
        <v>41373</v>
      </c>
      <c r="D373">
        <v>14.45</v>
      </c>
      <c r="E373">
        <v>0</v>
      </c>
      <c r="F373" t="s">
        <v>788</v>
      </c>
    </row>
    <row r="374" spans="1:6" x14ac:dyDescent="0.25">
      <c r="A374">
        <v>373</v>
      </c>
      <c r="B374">
        <v>373</v>
      </c>
      <c r="C374" s="17">
        <v>41373</v>
      </c>
      <c r="D374">
        <v>35.909999999999997</v>
      </c>
      <c r="E374">
        <v>0</v>
      </c>
      <c r="F374" t="s">
        <v>788</v>
      </c>
    </row>
    <row r="375" spans="1:6" x14ac:dyDescent="0.25">
      <c r="A375">
        <v>374</v>
      </c>
      <c r="B375">
        <v>374</v>
      </c>
      <c r="C375" s="17">
        <v>41373</v>
      </c>
      <c r="D375">
        <v>49.74</v>
      </c>
      <c r="E375">
        <v>0</v>
      </c>
      <c r="F375" t="s">
        <v>788</v>
      </c>
    </row>
    <row r="376" spans="1:6" x14ac:dyDescent="0.25">
      <c r="A376">
        <v>375</v>
      </c>
      <c r="B376">
        <v>375</v>
      </c>
      <c r="C376" s="17">
        <v>41373</v>
      </c>
      <c r="D376">
        <v>105.65</v>
      </c>
      <c r="E376">
        <v>0</v>
      </c>
      <c r="F376" t="s">
        <v>788</v>
      </c>
    </row>
    <row r="377" spans="1:6" x14ac:dyDescent="0.25">
      <c r="A377">
        <v>376</v>
      </c>
      <c r="B377">
        <v>376</v>
      </c>
      <c r="C377" s="17">
        <v>41373</v>
      </c>
      <c r="D377">
        <v>11.38</v>
      </c>
      <c r="E377">
        <v>0</v>
      </c>
      <c r="F377" t="s">
        <v>788</v>
      </c>
    </row>
    <row r="378" spans="1:6" x14ac:dyDescent="0.25">
      <c r="A378">
        <v>377</v>
      </c>
      <c r="B378">
        <v>377</v>
      </c>
      <c r="C378" s="17">
        <v>41373</v>
      </c>
      <c r="D378">
        <v>21.74</v>
      </c>
      <c r="E378">
        <v>0</v>
      </c>
      <c r="F378" t="s">
        <v>788</v>
      </c>
    </row>
    <row r="379" spans="1:6" x14ac:dyDescent="0.25">
      <c r="A379">
        <v>378</v>
      </c>
      <c r="B379">
        <v>378</v>
      </c>
      <c r="C379" s="17">
        <v>41373</v>
      </c>
      <c r="D379">
        <v>39.82</v>
      </c>
      <c r="E379">
        <v>0</v>
      </c>
      <c r="F379" t="s">
        <v>788</v>
      </c>
    </row>
    <row r="380" spans="1:6" x14ac:dyDescent="0.25">
      <c r="A380">
        <v>379</v>
      </c>
      <c r="B380">
        <v>379</v>
      </c>
      <c r="C380" s="17">
        <v>41373</v>
      </c>
      <c r="D380">
        <v>80.34</v>
      </c>
      <c r="E380">
        <v>0</v>
      </c>
      <c r="F380" t="s">
        <v>788</v>
      </c>
    </row>
    <row r="381" spans="1:6" x14ac:dyDescent="0.25">
      <c r="A381">
        <v>380</v>
      </c>
      <c r="B381">
        <v>380</v>
      </c>
      <c r="C381" s="17">
        <v>41373</v>
      </c>
      <c r="D381">
        <v>138.63</v>
      </c>
      <c r="E381">
        <v>0</v>
      </c>
      <c r="F381" t="s">
        <v>788</v>
      </c>
    </row>
    <row r="382" spans="1:6" x14ac:dyDescent="0.25">
      <c r="A382">
        <v>381</v>
      </c>
      <c r="B382">
        <v>381</v>
      </c>
      <c r="C382" s="17">
        <v>41373</v>
      </c>
      <c r="D382">
        <v>8.34</v>
      </c>
      <c r="E382">
        <v>0</v>
      </c>
      <c r="F382" t="s">
        <v>788</v>
      </c>
    </row>
    <row r="383" spans="1:6" x14ac:dyDescent="0.25">
      <c r="A383">
        <v>382</v>
      </c>
      <c r="B383">
        <v>382</v>
      </c>
      <c r="C383" s="17">
        <v>41373</v>
      </c>
      <c r="D383">
        <v>60.91</v>
      </c>
      <c r="E383">
        <v>0</v>
      </c>
      <c r="F383" t="s">
        <v>788</v>
      </c>
    </row>
    <row r="384" spans="1:6" x14ac:dyDescent="0.25">
      <c r="A384">
        <v>383</v>
      </c>
      <c r="B384">
        <v>383</v>
      </c>
      <c r="C384" s="17">
        <v>41373</v>
      </c>
      <c r="D384">
        <v>10.62</v>
      </c>
      <c r="E384">
        <v>0</v>
      </c>
      <c r="F384" t="s">
        <v>788</v>
      </c>
    </row>
    <row r="385" spans="1:6" x14ac:dyDescent="0.25">
      <c r="A385">
        <v>384</v>
      </c>
      <c r="B385">
        <v>384</v>
      </c>
      <c r="C385" s="17">
        <v>41373</v>
      </c>
      <c r="D385">
        <v>17.420000000000002</v>
      </c>
      <c r="E385">
        <v>0</v>
      </c>
      <c r="F385" t="s">
        <v>788</v>
      </c>
    </row>
    <row r="386" spans="1:6" x14ac:dyDescent="0.25">
      <c r="A386">
        <v>385</v>
      </c>
      <c r="B386">
        <v>385</v>
      </c>
      <c r="C386" s="17">
        <v>41373</v>
      </c>
      <c r="D386">
        <v>122.88</v>
      </c>
      <c r="E386">
        <v>0</v>
      </c>
      <c r="F386" t="s">
        <v>788</v>
      </c>
    </row>
    <row r="387" spans="1:6" x14ac:dyDescent="0.25">
      <c r="A387">
        <v>386</v>
      </c>
      <c r="B387">
        <v>386</v>
      </c>
      <c r="C387" s="17">
        <v>41373</v>
      </c>
      <c r="D387">
        <v>33.39</v>
      </c>
      <c r="E387">
        <v>0</v>
      </c>
      <c r="F387" t="s">
        <v>788</v>
      </c>
    </row>
    <row r="388" spans="1:6" x14ac:dyDescent="0.25">
      <c r="A388">
        <v>387</v>
      </c>
      <c r="B388">
        <v>387</v>
      </c>
      <c r="C388" s="17">
        <v>41373</v>
      </c>
      <c r="D388">
        <v>21.64</v>
      </c>
      <c r="E388">
        <v>0</v>
      </c>
      <c r="F388" t="s">
        <v>788</v>
      </c>
    </row>
    <row r="389" spans="1:6" x14ac:dyDescent="0.25">
      <c r="A389">
        <v>388</v>
      </c>
      <c r="B389">
        <v>388</v>
      </c>
      <c r="C389" s="17">
        <v>41373</v>
      </c>
      <c r="D389">
        <v>110.81</v>
      </c>
      <c r="E389">
        <v>0</v>
      </c>
      <c r="F389" t="s">
        <v>788</v>
      </c>
    </row>
    <row r="390" spans="1:6" x14ac:dyDescent="0.25">
      <c r="A390">
        <v>389</v>
      </c>
      <c r="B390">
        <v>389</v>
      </c>
      <c r="C390" s="17">
        <v>41373</v>
      </c>
      <c r="D390">
        <v>9.9700000000000006</v>
      </c>
      <c r="E390">
        <v>0</v>
      </c>
      <c r="F390" t="s">
        <v>788</v>
      </c>
    </row>
    <row r="391" spans="1:6" x14ac:dyDescent="0.25">
      <c r="A391">
        <v>390</v>
      </c>
      <c r="B391">
        <v>390</v>
      </c>
      <c r="C391" s="17">
        <v>41373</v>
      </c>
      <c r="D391">
        <v>6.91</v>
      </c>
      <c r="E391">
        <v>0</v>
      </c>
      <c r="F391" t="s">
        <v>788</v>
      </c>
    </row>
    <row r="392" spans="1:6" x14ac:dyDescent="0.25">
      <c r="A392">
        <v>391</v>
      </c>
      <c r="B392">
        <v>391</v>
      </c>
      <c r="C392" s="17">
        <v>41373</v>
      </c>
      <c r="D392">
        <v>12.82</v>
      </c>
      <c r="E392">
        <v>0</v>
      </c>
      <c r="F392" t="s">
        <v>788</v>
      </c>
    </row>
    <row r="393" spans="1:6" x14ac:dyDescent="0.25">
      <c r="A393">
        <v>392</v>
      </c>
      <c r="B393">
        <v>392</v>
      </c>
      <c r="C393" s="17">
        <v>41373</v>
      </c>
      <c r="D393">
        <v>17.420000000000002</v>
      </c>
      <c r="E393">
        <v>0</v>
      </c>
      <c r="F393" t="s">
        <v>788</v>
      </c>
    </row>
    <row r="394" spans="1:6" x14ac:dyDescent="0.25">
      <c r="A394">
        <v>393</v>
      </c>
      <c r="B394">
        <v>393</v>
      </c>
      <c r="C394" s="17">
        <v>41373</v>
      </c>
      <c r="D394">
        <v>7</v>
      </c>
      <c r="E394">
        <v>0</v>
      </c>
      <c r="F394" t="s">
        <v>788</v>
      </c>
    </row>
    <row r="395" spans="1:6" x14ac:dyDescent="0.25">
      <c r="A395">
        <v>394</v>
      </c>
      <c r="B395">
        <v>394</v>
      </c>
      <c r="C395" s="17">
        <v>41373</v>
      </c>
      <c r="D395">
        <v>36.090000000000003</v>
      </c>
      <c r="E395">
        <v>0</v>
      </c>
      <c r="F395" t="s">
        <v>788</v>
      </c>
    </row>
    <row r="396" spans="1:6" x14ac:dyDescent="0.25">
      <c r="A396">
        <v>395</v>
      </c>
      <c r="B396">
        <v>395</v>
      </c>
      <c r="C396" s="17">
        <v>41373</v>
      </c>
      <c r="D396">
        <v>5.37</v>
      </c>
      <c r="E396">
        <v>0</v>
      </c>
      <c r="F396" t="s">
        <v>788</v>
      </c>
    </row>
    <row r="397" spans="1:6" x14ac:dyDescent="0.25">
      <c r="A397">
        <v>396</v>
      </c>
      <c r="B397">
        <v>396</v>
      </c>
      <c r="C397" s="17">
        <v>41373</v>
      </c>
      <c r="D397">
        <v>8.74</v>
      </c>
      <c r="E397">
        <v>0</v>
      </c>
      <c r="F397" t="s">
        <v>788</v>
      </c>
    </row>
    <row r="398" spans="1:6" x14ac:dyDescent="0.25">
      <c r="A398">
        <v>397</v>
      </c>
      <c r="B398">
        <v>397</v>
      </c>
      <c r="C398" s="17">
        <v>41373</v>
      </c>
      <c r="D398">
        <v>6.13</v>
      </c>
      <c r="E398">
        <v>0</v>
      </c>
      <c r="F398" t="s">
        <v>788</v>
      </c>
    </row>
    <row r="399" spans="1:6" x14ac:dyDescent="0.25">
      <c r="A399">
        <v>398</v>
      </c>
      <c r="B399">
        <v>398</v>
      </c>
      <c r="C399" s="17">
        <v>41373</v>
      </c>
      <c r="D399">
        <v>36.93</v>
      </c>
      <c r="E399">
        <v>0</v>
      </c>
      <c r="F399" t="s">
        <v>788</v>
      </c>
    </row>
    <row r="400" spans="1:6" x14ac:dyDescent="0.25">
      <c r="A400">
        <v>399</v>
      </c>
      <c r="B400">
        <v>399</v>
      </c>
      <c r="C400" s="17">
        <v>41373</v>
      </c>
      <c r="D400">
        <v>10.15</v>
      </c>
      <c r="E400">
        <v>0</v>
      </c>
      <c r="F400" t="s">
        <v>788</v>
      </c>
    </row>
    <row r="401" spans="1:6" x14ac:dyDescent="0.25">
      <c r="A401">
        <v>400</v>
      </c>
      <c r="B401">
        <v>400</v>
      </c>
      <c r="C401" s="17">
        <v>41373</v>
      </c>
      <c r="D401">
        <v>78.44</v>
      </c>
      <c r="E401">
        <v>0</v>
      </c>
      <c r="F401" t="s">
        <v>788</v>
      </c>
    </row>
    <row r="402" spans="1:6" x14ac:dyDescent="0.25">
      <c r="A402">
        <v>401</v>
      </c>
      <c r="B402">
        <v>401</v>
      </c>
      <c r="C402" s="17">
        <v>41373</v>
      </c>
      <c r="D402">
        <v>24.46</v>
      </c>
      <c r="E402">
        <v>0</v>
      </c>
      <c r="F402" t="s">
        <v>788</v>
      </c>
    </row>
    <row r="403" spans="1:6" x14ac:dyDescent="0.25">
      <c r="A403">
        <v>402</v>
      </c>
      <c r="B403">
        <v>402</v>
      </c>
      <c r="C403" s="17">
        <v>41373</v>
      </c>
      <c r="D403">
        <v>132.75</v>
      </c>
      <c r="E403">
        <v>0</v>
      </c>
      <c r="F403" t="s">
        <v>788</v>
      </c>
    </row>
    <row r="404" spans="1:6" x14ac:dyDescent="0.25">
      <c r="A404">
        <v>403</v>
      </c>
      <c r="B404">
        <v>403</v>
      </c>
      <c r="C404" s="17">
        <v>41373</v>
      </c>
      <c r="D404">
        <v>14.06</v>
      </c>
      <c r="E404">
        <v>0</v>
      </c>
      <c r="F404" t="s">
        <v>788</v>
      </c>
    </row>
    <row r="405" spans="1:6" x14ac:dyDescent="0.25">
      <c r="A405">
        <v>404</v>
      </c>
      <c r="B405">
        <v>404</v>
      </c>
      <c r="C405" s="17">
        <v>41373</v>
      </c>
      <c r="D405">
        <v>28.14</v>
      </c>
      <c r="E405">
        <v>0</v>
      </c>
      <c r="F405" t="s">
        <v>788</v>
      </c>
    </row>
    <row r="406" spans="1:6" x14ac:dyDescent="0.25">
      <c r="A406">
        <v>405</v>
      </c>
      <c r="B406">
        <v>405</v>
      </c>
      <c r="C406" s="17">
        <v>41373</v>
      </c>
      <c r="D406">
        <v>48.13</v>
      </c>
      <c r="E406">
        <v>0</v>
      </c>
      <c r="F406" t="s">
        <v>788</v>
      </c>
    </row>
    <row r="407" spans="1:6" x14ac:dyDescent="0.25">
      <c r="A407">
        <v>406</v>
      </c>
      <c r="B407">
        <v>406</v>
      </c>
      <c r="C407" s="17">
        <v>41373</v>
      </c>
      <c r="D407">
        <v>48.46</v>
      </c>
      <c r="E407">
        <v>0</v>
      </c>
      <c r="F407" t="s">
        <v>788</v>
      </c>
    </row>
    <row r="408" spans="1:6" x14ac:dyDescent="0.25">
      <c r="A408">
        <v>407</v>
      </c>
      <c r="B408">
        <v>407</v>
      </c>
      <c r="C408" s="17">
        <v>41373</v>
      </c>
      <c r="D408">
        <v>32.31</v>
      </c>
      <c r="E408">
        <v>0</v>
      </c>
      <c r="F408" t="s">
        <v>788</v>
      </c>
    </row>
    <row r="409" spans="1:6" x14ac:dyDescent="0.25">
      <c r="A409">
        <v>408</v>
      </c>
      <c r="B409">
        <v>408</v>
      </c>
      <c r="C409" s="17">
        <v>41373</v>
      </c>
      <c r="D409">
        <v>45.57</v>
      </c>
      <c r="E409">
        <v>0</v>
      </c>
      <c r="F409" t="s">
        <v>788</v>
      </c>
    </row>
    <row r="410" spans="1:6" x14ac:dyDescent="0.25">
      <c r="A410">
        <v>409</v>
      </c>
      <c r="B410">
        <v>409</v>
      </c>
      <c r="C410" s="17">
        <v>41373</v>
      </c>
      <c r="D410">
        <v>12.05</v>
      </c>
      <c r="E410">
        <v>0</v>
      </c>
      <c r="F410" t="s">
        <v>788</v>
      </c>
    </row>
    <row r="411" spans="1:6" x14ac:dyDescent="0.25">
      <c r="A411">
        <v>410</v>
      </c>
      <c r="B411">
        <v>410</v>
      </c>
      <c r="C411" s="17">
        <v>41373</v>
      </c>
      <c r="D411">
        <v>4.7699999999999996</v>
      </c>
      <c r="E411">
        <v>0</v>
      </c>
      <c r="F411" t="s">
        <v>788</v>
      </c>
    </row>
    <row r="412" spans="1:6" x14ac:dyDescent="0.25">
      <c r="A412">
        <v>411</v>
      </c>
      <c r="B412">
        <v>411</v>
      </c>
      <c r="C412" s="17">
        <v>41373</v>
      </c>
      <c r="D412">
        <v>7.55</v>
      </c>
      <c r="E412">
        <v>0</v>
      </c>
      <c r="F412" t="s">
        <v>788</v>
      </c>
    </row>
    <row r="413" spans="1:6" x14ac:dyDescent="0.25">
      <c r="A413">
        <v>412</v>
      </c>
      <c r="B413">
        <v>412</v>
      </c>
      <c r="C413" s="17">
        <v>41373</v>
      </c>
      <c r="D413">
        <v>26.07</v>
      </c>
      <c r="E413">
        <v>0</v>
      </c>
      <c r="F413" t="s">
        <v>788</v>
      </c>
    </row>
    <row r="414" spans="1:6" x14ac:dyDescent="0.25">
      <c r="A414">
        <v>413</v>
      </c>
      <c r="B414">
        <v>413</v>
      </c>
      <c r="C414" s="17">
        <v>41373</v>
      </c>
      <c r="D414">
        <v>60.62</v>
      </c>
      <c r="E414">
        <v>0</v>
      </c>
      <c r="F414" t="s">
        <v>788</v>
      </c>
    </row>
    <row r="415" spans="1:6" x14ac:dyDescent="0.25">
      <c r="A415">
        <v>414</v>
      </c>
      <c r="B415">
        <v>414</v>
      </c>
      <c r="C415" s="17">
        <v>41373</v>
      </c>
      <c r="D415">
        <v>14.35</v>
      </c>
      <c r="E415">
        <v>0</v>
      </c>
      <c r="F415" t="s">
        <v>788</v>
      </c>
    </row>
    <row r="416" spans="1:6" x14ac:dyDescent="0.25">
      <c r="A416">
        <v>415</v>
      </c>
      <c r="B416">
        <v>415</v>
      </c>
      <c r="C416" s="17">
        <v>41373</v>
      </c>
      <c r="D416">
        <v>111.47</v>
      </c>
      <c r="E416">
        <v>0</v>
      </c>
      <c r="F416" t="s">
        <v>788</v>
      </c>
    </row>
    <row r="417" spans="1:6" x14ac:dyDescent="0.25">
      <c r="A417">
        <v>416</v>
      </c>
      <c r="B417">
        <v>416</v>
      </c>
      <c r="C417" s="17">
        <v>41373</v>
      </c>
      <c r="D417">
        <v>41.43</v>
      </c>
      <c r="E417">
        <v>0</v>
      </c>
      <c r="F417" t="s">
        <v>788</v>
      </c>
    </row>
    <row r="418" spans="1:6" x14ac:dyDescent="0.25">
      <c r="A418">
        <v>417</v>
      </c>
      <c r="B418">
        <v>417</v>
      </c>
      <c r="C418" s="17">
        <v>41373</v>
      </c>
      <c r="D418">
        <v>44.13</v>
      </c>
      <c r="E418">
        <v>0</v>
      </c>
      <c r="F418" t="s">
        <v>788</v>
      </c>
    </row>
    <row r="419" spans="1:6" x14ac:dyDescent="0.25">
      <c r="A419">
        <v>418</v>
      </c>
      <c r="B419">
        <v>418</v>
      </c>
      <c r="C419" s="17">
        <v>41373</v>
      </c>
      <c r="D419">
        <v>9.3699999999999992</v>
      </c>
      <c r="E419">
        <v>0</v>
      </c>
      <c r="F419" t="s">
        <v>788</v>
      </c>
    </row>
    <row r="420" spans="1:6" x14ac:dyDescent="0.25">
      <c r="A420">
        <v>419</v>
      </c>
      <c r="B420">
        <v>419</v>
      </c>
      <c r="C420" s="17">
        <v>41373</v>
      </c>
      <c r="D420">
        <v>14.12</v>
      </c>
      <c r="E420">
        <v>0</v>
      </c>
      <c r="F420" t="s">
        <v>788</v>
      </c>
    </row>
    <row r="421" spans="1:6" x14ac:dyDescent="0.25">
      <c r="A421">
        <v>420</v>
      </c>
      <c r="B421">
        <v>420</v>
      </c>
      <c r="C421" s="17">
        <v>41373</v>
      </c>
      <c r="D421">
        <v>31.78</v>
      </c>
      <c r="E421">
        <v>0</v>
      </c>
      <c r="F421" t="s">
        <v>788</v>
      </c>
    </row>
    <row r="422" spans="1:6" x14ac:dyDescent="0.25">
      <c r="A422">
        <v>421</v>
      </c>
      <c r="B422">
        <v>421</v>
      </c>
      <c r="C422" s="17">
        <v>41373</v>
      </c>
      <c r="D422">
        <v>9.99</v>
      </c>
      <c r="E422">
        <v>0</v>
      </c>
      <c r="F422" t="s">
        <v>788</v>
      </c>
    </row>
    <row r="423" spans="1:6" x14ac:dyDescent="0.25">
      <c r="A423">
        <v>422</v>
      </c>
      <c r="B423">
        <v>422</v>
      </c>
      <c r="C423" s="17">
        <v>41373</v>
      </c>
      <c r="D423">
        <v>9.99</v>
      </c>
      <c r="E423">
        <v>0</v>
      </c>
      <c r="F423" t="s">
        <v>788</v>
      </c>
    </row>
    <row r="424" spans="1:6" x14ac:dyDescent="0.25">
      <c r="A424">
        <v>423</v>
      </c>
      <c r="B424">
        <v>423</v>
      </c>
      <c r="C424" s="17">
        <v>41373</v>
      </c>
      <c r="D424">
        <v>26.86</v>
      </c>
      <c r="E424">
        <v>0</v>
      </c>
      <c r="F424" t="s">
        <v>788</v>
      </c>
    </row>
    <row r="425" spans="1:6" x14ac:dyDescent="0.25">
      <c r="A425">
        <v>424</v>
      </c>
      <c r="B425">
        <v>424</v>
      </c>
      <c r="C425" s="17">
        <v>41373</v>
      </c>
      <c r="D425">
        <v>8.57</v>
      </c>
      <c r="E425">
        <v>0</v>
      </c>
      <c r="F425" t="s">
        <v>788</v>
      </c>
    </row>
    <row r="426" spans="1:6" x14ac:dyDescent="0.25">
      <c r="A426">
        <v>425</v>
      </c>
      <c r="B426">
        <v>425</v>
      </c>
      <c r="C426" s="17">
        <v>41373</v>
      </c>
      <c r="D426">
        <v>60.43</v>
      </c>
      <c r="E426">
        <v>0</v>
      </c>
      <c r="F426" t="s">
        <v>788</v>
      </c>
    </row>
    <row r="427" spans="1:6" x14ac:dyDescent="0.25">
      <c r="A427">
        <v>426</v>
      </c>
      <c r="B427">
        <v>426</v>
      </c>
      <c r="C427" s="17">
        <v>41373</v>
      </c>
      <c r="D427">
        <v>90.64</v>
      </c>
      <c r="E427">
        <v>0</v>
      </c>
      <c r="F427" t="s">
        <v>788</v>
      </c>
    </row>
    <row r="428" spans="1:6" x14ac:dyDescent="0.25">
      <c r="A428">
        <v>427</v>
      </c>
      <c r="B428">
        <v>427</v>
      </c>
      <c r="C428" s="17">
        <v>41373</v>
      </c>
      <c r="D428">
        <v>9.34</v>
      </c>
      <c r="E428">
        <v>0</v>
      </c>
      <c r="F428" t="s">
        <v>788</v>
      </c>
    </row>
    <row r="429" spans="1:6" x14ac:dyDescent="0.25">
      <c r="A429">
        <v>428</v>
      </c>
      <c r="B429">
        <v>428</v>
      </c>
      <c r="C429" s="17">
        <v>41373</v>
      </c>
      <c r="D429">
        <v>19.559999999999999</v>
      </c>
      <c r="E429">
        <v>0</v>
      </c>
      <c r="F429" t="s">
        <v>788</v>
      </c>
    </row>
    <row r="430" spans="1:6" x14ac:dyDescent="0.25">
      <c r="A430">
        <v>429</v>
      </c>
      <c r="B430">
        <v>429</v>
      </c>
      <c r="C430" s="17">
        <v>41373</v>
      </c>
      <c r="D430">
        <v>43.55</v>
      </c>
      <c r="E430">
        <v>0</v>
      </c>
      <c r="F430" t="s">
        <v>788</v>
      </c>
    </row>
    <row r="431" spans="1:6" x14ac:dyDescent="0.25">
      <c r="A431">
        <v>430</v>
      </c>
      <c r="B431">
        <v>430</v>
      </c>
      <c r="C431" s="17">
        <v>41373</v>
      </c>
      <c r="D431">
        <v>14.52</v>
      </c>
      <c r="E431">
        <v>0</v>
      </c>
      <c r="F431" t="s">
        <v>788</v>
      </c>
    </row>
    <row r="432" spans="1:6" x14ac:dyDescent="0.25">
      <c r="A432">
        <v>431</v>
      </c>
      <c r="B432">
        <v>431</v>
      </c>
      <c r="C432" s="17">
        <v>41373</v>
      </c>
      <c r="D432">
        <v>5.36</v>
      </c>
      <c r="E432">
        <v>0</v>
      </c>
      <c r="F432" t="s">
        <v>788</v>
      </c>
    </row>
    <row r="433" spans="1:6" x14ac:dyDescent="0.25">
      <c r="A433">
        <v>432</v>
      </c>
      <c r="B433">
        <v>432</v>
      </c>
      <c r="C433" s="17">
        <v>41373</v>
      </c>
      <c r="D433">
        <v>98.93</v>
      </c>
      <c r="E433">
        <v>0</v>
      </c>
      <c r="F433" t="s">
        <v>788</v>
      </c>
    </row>
    <row r="434" spans="1:6" x14ac:dyDescent="0.25">
      <c r="A434">
        <v>433</v>
      </c>
      <c r="B434">
        <v>433</v>
      </c>
      <c r="C434" s="17">
        <v>41373</v>
      </c>
      <c r="D434">
        <v>22.77</v>
      </c>
      <c r="E434">
        <v>0</v>
      </c>
      <c r="F434" t="s">
        <v>788</v>
      </c>
    </row>
    <row r="435" spans="1:6" x14ac:dyDescent="0.25">
      <c r="A435">
        <v>434</v>
      </c>
      <c r="B435">
        <v>434</v>
      </c>
      <c r="C435" s="17">
        <v>41373</v>
      </c>
      <c r="D435">
        <v>12.18</v>
      </c>
      <c r="E435">
        <v>0</v>
      </c>
      <c r="F435" t="s">
        <v>788</v>
      </c>
    </row>
    <row r="436" spans="1:6" x14ac:dyDescent="0.25">
      <c r="A436">
        <v>435</v>
      </c>
      <c r="B436">
        <v>435</v>
      </c>
      <c r="C436" s="17">
        <v>41373</v>
      </c>
      <c r="D436">
        <v>30.41</v>
      </c>
      <c r="E436">
        <v>0</v>
      </c>
      <c r="F436" t="s">
        <v>788</v>
      </c>
    </row>
    <row r="437" spans="1:6" x14ac:dyDescent="0.25">
      <c r="A437">
        <v>436</v>
      </c>
      <c r="B437">
        <v>436</v>
      </c>
      <c r="C437" s="17">
        <v>41373</v>
      </c>
      <c r="D437">
        <v>12.97</v>
      </c>
      <c r="E437">
        <v>0</v>
      </c>
      <c r="F437" t="s">
        <v>788</v>
      </c>
    </row>
    <row r="438" spans="1:6" x14ac:dyDescent="0.25">
      <c r="A438">
        <v>437</v>
      </c>
      <c r="B438">
        <v>437</v>
      </c>
      <c r="C438" s="17">
        <v>41373</v>
      </c>
      <c r="D438">
        <v>61.72</v>
      </c>
      <c r="E438">
        <v>0</v>
      </c>
      <c r="F438" t="s">
        <v>788</v>
      </c>
    </row>
    <row r="439" spans="1:6" x14ac:dyDescent="0.25">
      <c r="A439">
        <v>438</v>
      </c>
      <c r="B439">
        <v>438</v>
      </c>
      <c r="C439" s="17">
        <v>41373</v>
      </c>
      <c r="D439">
        <v>17.66</v>
      </c>
      <c r="E439">
        <v>0</v>
      </c>
      <c r="F439" t="s">
        <v>788</v>
      </c>
    </row>
    <row r="440" spans="1:6" x14ac:dyDescent="0.25">
      <c r="A440">
        <v>439</v>
      </c>
      <c r="B440">
        <v>439</v>
      </c>
      <c r="C440" s="17">
        <v>41373</v>
      </c>
      <c r="D440">
        <v>4.05</v>
      </c>
      <c r="E440">
        <v>0</v>
      </c>
      <c r="F440" t="s">
        <v>788</v>
      </c>
    </row>
    <row r="441" spans="1:6" x14ac:dyDescent="0.25">
      <c r="A441">
        <v>440</v>
      </c>
      <c r="B441">
        <v>440</v>
      </c>
      <c r="C441" s="17">
        <v>41373</v>
      </c>
      <c r="D441">
        <v>22.31</v>
      </c>
      <c r="E441">
        <v>0</v>
      </c>
      <c r="F441" t="s">
        <v>788</v>
      </c>
    </row>
    <row r="442" spans="1:6" x14ac:dyDescent="0.25">
      <c r="A442">
        <v>441</v>
      </c>
      <c r="B442">
        <v>441</v>
      </c>
      <c r="C442" s="17">
        <v>41373</v>
      </c>
      <c r="D442">
        <v>6.2</v>
      </c>
      <c r="E442">
        <v>0</v>
      </c>
      <c r="F442" t="s">
        <v>788</v>
      </c>
    </row>
    <row r="443" spans="1:6" x14ac:dyDescent="0.25">
      <c r="A443">
        <v>442</v>
      </c>
      <c r="B443">
        <v>442</v>
      </c>
      <c r="C443" s="17">
        <v>41373</v>
      </c>
      <c r="D443">
        <v>53.11</v>
      </c>
      <c r="E443">
        <v>0</v>
      </c>
      <c r="F443" t="s">
        <v>788</v>
      </c>
    </row>
    <row r="444" spans="1:6" x14ac:dyDescent="0.25">
      <c r="A444">
        <v>443</v>
      </c>
      <c r="B444">
        <v>443</v>
      </c>
      <c r="C444" s="17">
        <v>41373</v>
      </c>
      <c r="D444">
        <v>12.29</v>
      </c>
      <c r="E444">
        <v>0</v>
      </c>
      <c r="F444" t="s">
        <v>788</v>
      </c>
    </row>
    <row r="445" spans="1:6" x14ac:dyDescent="0.25">
      <c r="A445">
        <v>444</v>
      </c>
      <c r="B445">
        <v>444</v>
      </c>
      <c r="C445" s="17">
        <v>41373</v>
      </c>
      <c r="D445">
        <v>100.88</v>
      </c>
      <c r="E445">
        <v>0</v>
      </c>
      <c r="F445" t="s">
        <v>788</v>
      </c>
    </row>
    <row r="446" spans="1:6" x14ac:dyDescent="0.25">
      <c r="A446">
        <v>445</v>
      </c>
      <c r="B446">
        <v>445</v>
      </c>
      <c r="C446" s="17">
        <v>41373</v>
      </c>
      <c r="D446">
        <v>47.44</v>
      </c>
      <c r="E446">
        <v>0</v>
      </c>
      <c r="F446" t="s">
        <v>788</v>
      </c>
    </row>
    <row r="447" spans="1:6" x14ac:dyDescent="0.25">
      <c r="A447">
        <v>446</v>
      </c>
      <c r="B447">
        <v>446</v>
      </c>
      <c r="C447" s="17">
        <v>41373</v>
      </c>
      <c r="D447">
        <v>33.43</v>
      </c>
      <c r="E447">
        <v>0</v>
      </c>
      <c r="F447" t="s">
        <v>788</v>
      </c>
    </row>
    <row r="448" spans="1:6" x14ac:dyDescent="0.25">
      <c r="A448">
        <v>447</v>
      </c>
      <c r="B448">
        <v>447</v>
      </c>
      <c r="C448" s="17">
        <v>41373</v>
      </c>
      <c r="D448">
        <v>67.540000000000006</v>
      </c>
      <c r="E448">
        <v>0</v>
      </c>
      <c r="F448" t="s">
        <v>788</v>
      </c>
    </row>
    <row r="449" spans="1:6" x14ac:dyDescent="0.25">
      <c r="A449">
        <v>448</v>
      </c>
      <c r="B449">
        <v>448</v>
      </c>
      <c r="C449" s="17">
        <v>41373</v>
      </c>
      <c r="D449">
        <v>18.48</v>
      </c>
      <c r="E449">
        <v>0</v>
      </c>
      <c r="F449" t="s">
        <v>788</v>
      </c>
    </row>
    <row r="450" spans="1:6" x14ac:dyDescent="0.25">
      <c r="A450">
        <v>449</v>
      </c>
      <c r="B450">
        <v>449</v>
      </c>
      <c r="C450" s="17">
        <v>41373</v>
      </c>
      <c r="D450">
        <v>0</v>
      </c>
      <c r="E450">
        <v>0</v>
      </c>
      <c r="F450" t="s">
        <v>788</v>
      </c>
    </row>
    <row r="451" spans="1:6" x14ac:dyDescent="0.25">
      <c r="A451">
        <v>450</v>
      </c>
      <c r="B451">
        <v>450</v>
      </c>
      <c r="C451" s="17">
        <v>41373</v>
      </c>
      <c r="D451">
        <v>25.18</v>
      </c>
      <c r="E451">
        <v>0</v>
      </c>
      <c r="F451" t="s">
        <v>788</v>
      </c>
    </row>
    <row r="452" spans="1:6" x14ac:dyDescent="0.25">
      <c r="A452">
        <v>451</v>
      </c>
      <c r="B452">
        <v>451</v>
      </c>
      <c r="C452" s="17">
        <v>41373</v>
      </c>
      <c r="D452">
        <v>35.369999999999997</v>
      </c>
      <c r="E452">
        <v>0</v>
      </c>
      <c r="F452" t="s">
        <v>788</v>
      </c>
    </row>
    <row r="453" spans="1:6" x14ac:dyDescent="0.25">
      <c r="A453">
        <v>452</v>
      </c>
      <c r="B453">
        <v>452</v>
      </c>
      <c r="C453" s="17">
        <v>41373</v>
      </c>
      <c r="D453">
        <v>12.69</v>
      </c>
      <c r="E453">
        <v>0</v>
      </c>
      <c r="F453" t="s">
        <v>788</v>
      </c>
    </row>
    <row r="454" spans="1:6" x14ac:dyDescent="0.25">
      <c r="A454">
        <v>453</v>
      </c>
      <c r="B454">
        <v>453</v>
      </c>
      <c r="C454" s="17">
        <v>41373</v>
      </c>
      <c r="D454">
        <v>0</v>
      </c>
      <c r="E454">
        <v>0</v>
      </c>
      <c r="F454" t="s">
        <v>788</v>
      </c>
    </row>
    <row r="455" spans="1:6" x14ac:dyDescent="0.25">
      <c r="A455">
        <v>454</v>
      </c>
      <c r="B455">
        <v>454</v>
      </c>
      <c r="C455" s="17">
        <v>41373</v>
      </c>
      <c r="D455">
        <v>38</v>
      </c>
      <c r="E455">
        <v>0</v>
      </c>
      <c r="F455" t="s">
        <v>788</v>
      </c>
    </row>
    <row r="456" spans="1:6" x14ac:dyDescent="0.25">
      <c r="A456">
        <v>455</v>
      </c>
      <c r="B456">
        <v>455</v>
      </c>
      <c r="C456" s="17">
        <v>41373</v>
      </c>
      <c r="D456">
        <v>14.93</v>
      </c>
      <c r="E456">
        <v>0</v>
      </c>
      <c r="F456" t="s">
        <v>788</v>
      </c>
    </row>
    <row r="457" spans="1:6" x14ac:dyDescent="0.25">
      <c r="A457">
        <v>456</v>
      </c>
      <c r="B457">
        <v>456</v>
      </c>
      <c r="C457" s="17">
        <v>41373</v>
      </c>
      <c r="D457">
        <v>33.869999999999997</v>
      </c>
      <c r="E457">
        <v>0</v>
      </c>
      <c r="F457" t="s">
        <v>788</v>
      </c>
    </row>
    <row r="458" spans="1:6" x14ac:dyDescent="0.25">
      <c r="A458">
        <v>457</v>
      </c>
      <c r="B458">
        <v>457</v>
      </c>
      <c r="C458" s="17">
        <v>41373</v>
      </c>
      <c r="D458">
        <v>9.92</v>
      </c>
      <c r="E458">
        <v>0</v>
      </c>
      <c r="F458" t="s">
        <v>788</v>
      </c>
    </row>
    <row r="459" spans="1:6" x14ac:dyDescent="0.25">
      <c r="A459">
        <v>458</v>
      </c>
      <c r="B459">
        <v>458</v>
      </c>
      <c r="C459" s="17">
        <v>41373</v>
      </c>
      <c r="D459">
        <v>34.94</v>
      </c>
      <c r="E459">
        <v>0</v>
      </c>
      <c r="F459" t="s">
        <v>788</v>
      </c>
    </row>
    <row r="460" spans="1:6" x14ac:dyDescent="0.25">
      <c r="A460">
        <v>459</v>
      </c>
      <c r="B460">
        <v>459</v>
      </c>
      <c r="C460" s="17">
        <v>41373</v>
      </c>
      <c r="D460">
        <v>12.17</v>
      </c>
      <c r="E460">
        <v>0</v>
      </c>
      <c r="F460" t="s">
        <v>788</v>
      </c>
    </row>
    <row r="461" spans="1:6" x14ac:dyDescent="0.25">
      <c r="A461">
        <v>460</v>
      </c>
      <c r="B461">
        <v>460</v>
      </c>
      <c r="C461" s="17">
        <v>41373</v>
      </c>
      <c r="D461">
        <v>78.47</v>
      </c>
      <c r="E461">
        <v>0</v>
      </c>
      <c r="F461" t="s">
        <v>788</v>
      </c>
    </row>
    <row r="462" spans="1:6" x14ac:dyDescent="0.25">
      <c r="A462">
        <v>461</v>
      </c>
      <c r="B462">
        <v>461</v>
      </c>
      <c r="C462" s="17">
        <v>41373</v>
      </c>
      <c r="D462">
        <v>61.44</v>
      </c>
      <c r="E462">
        <v>0</v>
      </c>
      <c r="F462" t="s">
        <v>788</v>
      </c>
    </row>
    <row r="463" spans="1:6" x14ac:dyDescent="0.25">
      <c r="A463">
        <v>462</v>
      </c>
      <c r="B463">
        <v>462</v>
      </c>
      <c r="C463" s="17">
        <v>41373</v>
      </c>
      <c r="D463">
        <v>18.41</v>
      </c>
      <c r="E463">
        <v>0</v>
      </c>
      <c r="F463" t="s">
        <v>788</v>
      </c>
    </row>
    <row r="464" spans="1:6" x14ac:dyDescent="0.25">
      <c r="A464">
        <v>463</v>
      </c>
      <c r="B464">
        <v>463</v>
      </c>
      <c r="C464" s="17">
        <v>41373</v>
      </c>
      <c r="D464">
        <v>0</v>
      </c>
      <c r="E464">
        <v>0</v>
      </c>
      <c r="F464" t="s">
        <v>788</v>
      </c>
    </row>
    <row r="465" spans="1:6" x14ac:dyDescent="0.25">
      <c r="A465">
        <v>464</v>
      </c>
      <c r="B465">
        <v>464</v>
      </c>
      <c r="C465" s="17">
        <v>41373</v>
      </c>
      <c r="D465">
        <v>0</v>
      </c>
      <c r="E465">
        <v>0</v>
      </c>
      <c r="F465" t="s">
        <v>788</v>
      </c>
    </row>
    <row r="466" spans="1:6" x14ac:dyDescent="0.25">
      <c r="A466">
        <v>465</v>
      </c>
      <c r="B466">
        <v>465</v>
      </c>
      <c r="C466" s="17">
        <v>41373</v>
      </c>
      <c r="D466">
        <v>0</v>
      </c>
      <c r="E466">
        <v>0</v>
      </c>
      <c r="F466" t="s">
        <v>788</v>
      </c>
    </row>
    <row r="467" spans="1:6" x14ac:dyDescent="0.25">
      <c r="A467">
        <v>466</v>
      </c>
      <c r="B467">
        <v>466</v>
      </c>
      <c r="C467" s="17">
        <v>41373</v>
      </c>
      <c r="D467">
        <v>8.52</v>
      </c>
      <c r="E467">
        <v>0</v>
      </c>
      <c r="F467" t="s">
        <v>788</v>
      </c>
    </row>
    <row r="468" spans="1:6" x14ac:dyDescent="0.25">
      <c r="A468">
        <v>467</v>
      </c>
      <c r="B468">
        <v>467</v>
      </c>
      <c r="C468" s="17">
        <v>41373</v>
      </c>
      <c r="D468">
        <v>4.28</v>
      </c>
      <c r="E468">
        <v>0</v>
      </c>
      <c r="F468" t="s">
        <v>788</v>
      </c>
    </row>
    <row r="469" spans="1:6" x14ac:dyDescent="0.25">
      <c r="A469">
        <v>468</v>
      </c>
      <c r="B469">
        <v>468</v>
      </c>
      <c r="C469" s="17">
        <v>41373</v>
      </c>
      <c r="D469">
        <v>5.68</v>
      </c>
      <c r="E469">
        <v>0</v>
      </c>
      <c r="F469" t="s">
        <v>788</v>
      </c>
    </row>
    <row r="470" spans="1:6" x14ac:dyDescent="0.25">
      <c r="A470">
        <v>469</v>
      </c>
      <c r="B470">
        <v>469</v>
      </c>
      <c r="C470" s="17">
        <v>41373</v>
      </c>
      <c r="D470">
        <v>129.44999999999999</v>
      </c>
      <c r="E470">
        <v>0</v>
      </c>
      <c r="F470" t="s">
        <v>788</v>
      </c>
    </row>
    <row r="471" spans="1:6" x14ac:dyDescent="0.25">
      <c r="A471">
        <v>470</v>
      </c>
      <c r="B471">
        <v>470</v>
      </c>
      <c r="C471" s="17">
        <v>41373</v>
      </c>
      <c r="D471">
        <v>17.23</v>
      </c>
      <c r="E471">
        <v>0</v>
      </c>
      <c r="F471" t="s">
        <v>788</v>
      </c>
    </row>
    <row r="472" spans="1:6" x14ac:dyDescent="0.25">
      <c r="A472">
        <v>471</v>
      </c>
      <c r="B472">
        <v>471</v>
      </c>
      <c r="C472" s="17">
        <v>41373</v>
      </c>
      <c r="D472">
        <v>17.27</v>
      </c>
      <c r="E472">
        <v>0</v>
      </c>
      <c r="F472" t="s">
        <v>788</v>
      </c>
    </row>
    <row r="473" spans="1:6" x14ac:dyDescent="0.25">
      <c r="A473">
        <v>472</v>
      </c>
      <c r="B473">
        <v>472</v>
      </c>
      <c r="C473" s="17">
        <v>41373</v>
      </c>
      <c r="D473">
        <v>17.2</v>
      </c>
      <c r="E473">
        <v>0</v>
      </c>
      <c r="F473" t="s">
        <v>788</v>
      </c>
    </row>
    <row r="474" spans="1:6" x14ac:dyDescent="0.25">
      <c r="A474">
        <v>473</v>
      </c>
      <c r="B474">
        <v>473</v>
      </c>
      <c r="C474" s="17">
        <v>41373</v>
      </c>
      <c r="D474">
        <v>67.92</v>
      </c>
      <c r="E474">
        <v>0</v>
      </c>
      <c r="F474" t="s">
        <v>788</v>
      </c>
    </row>
    <row r="475" spans="1:6" x14ac:dyDescent="0.25">
      <c r="A475">
        <v>474</v>
      </c>
      <c r="B475">
        <v>474</v>
      </c>
      <c r="C475" s="17">
        <v>41373</v>
      </c>
      <c r="D475">
        <v>16.98</v>
      </c>
      <c r="E475">
        <v>0</v>
      </c>
      <c r="F475" t="s">
        <v>788</v>
      </c>
    </row>
    <row r="476" spans="1:6" x14ac:dyDescent="0.25">
      <c r="A476">
        <v>475</v>
      </c>
      <c r="B476">
        <v>475</v>
      </c>
      <c r="C476" s="17">
        <v>41373</v>
      </c>
      <c r="D476">
        <v>30.64</v>
      </c>
      <c r="E476">
        <v>0</v>
      </c>
      <c r="F476" t="s">
        <v>788</v>
      </c>
    </row>
    <row r="477" spans="1:6" x14ac:dyDescent="0.25">
      <c r="A477">
        <v>476</v>
      </c>
      <c r="B477">
        <v>476</v>
      </c>
      <c r="C477" s="17">
        <v>41373</v>
      </c>
      <c r="D477">
        <v>6.76</v>
      </c>
      <c r="E477">
        <v>0</v>
      </c>
      <c r="F477" t="s">
        <v>788</v>
      </c>
    </row>
    <row r="478" spans="1:6" x14ac:dyDescent="0.25">
      <c r="A478">
        <v>477</v>
      </c>
      <c r="B478">
        <v>477</v>
      </c>
      <c r="C478" s="17">
        <v>41373</v>
      </c>
      <c r="D478">
        <v>64.84</v>
      </c>
      <c r="E478">
        <v>0</v>
      </c>
      <c r="F478" t="s">
        <v>788</v>
      </c>
    </row>
    <row r="479" spans="1:6" x14ac:dyDescent="0.25">
      <c r="A479">
        <v>478</v>
      </c>
      <c r="B479">
        <v>478</v>
      </c>
      <c r="C479" s="17">
        <v>41373</v>
      </c>
      <c r="D479">
        <v>16.079999999999998</v>
      </c>
      <c r="E479">
        <v>0</v>
      </c>
      <c r="F479" t="s">
        <v>788</v>
      </c>
    </row>
    <row r="480" spans="1:6" x14ac:dyDescent="0.25">
      <c r="A480">
        <v>479</v>
      </c>
      <c r="B480">
        <v>479</v>
      </c>
      <c r="C480" s="17">
        <v>41373</v>
      </c>
      <c r="D480">
        <v>31.12</v>
      </c>
      <c r="E480">
        <v>0</v>
      </c>
      <c r="F480" t="s">
        <v>788</v>
      </c>
    </row>
    <row r="481" spans="1:6" x14ac:dyDescent="0.25">
      <c r="A481">
        <v>480</v>
      </c>
      <c r="B481">
        <v>480</v>
      </c>
      <c r="C481" s="17">
        <v>41373</v>
      </c>
      <c r="D481">
        <v>22.42</v>
      </c>
      <c r="E481">
        <v>0</v>
      </c>
      <c r="F481" t="s">
        <v>788</v>
      </c>
    </row>
    <row r="482" spans="1:6" x14ac:dyDescent="0.25">
      <c r="A482">
        <v>481</v>
      </c>
      <c r="B482">
        <v>481</v>
      </c>
      <c r="C482" s="17">
        <v>41373</v>
      </c>
      <c r="D482">
        <v>46.52</v>
      </c>
      <c r="E482">
        <v>0</v>
      </c>
      <c r="F482" t="s">
        <v>788</v>
      </c>
    </row>
    <row r="483" spans="1:6" x14ac:dyDescent="0.25">
      <c r="A483">
        <v>482</v>
      </c>
      <c r="B483">
        <v>482</v>
      </c>
      <c r="C483" s="17">
        <v>41373</v>
      </c>
      <c r="D483">
        <v>14.53</v>
      </c>
      <c r="E483">
        <v>0</v>
      </c>
      <c r="F483" t="s">
        <v>788</v>
      </c>
    </row>
    <row r="484" spans="1:6" x14ac:dyDescent="0.25">
      <c r="A484">
        <v>483</v>
      </c>
      <c r="B484">
        <v>483</v>
      </c>
      <c r="C484" s="17">
        <v>41373</v>
      </c>
      <c r="D484">
        <v>24.78</v>
      </c>
      <c r="E484">
        <v>0</v>
      </c>
      <c r="F484" t="s">
        <v>788</v>
      </c>
    </row>
    <row r="485" spans="1:6" x14ac:dyDescent="0.25">
      <c r="A485">
        <v>484</v>
      </c>
      <c r="B485">
        <v>484</v>
      </c>
      <c r="C485" s="17">
        <v>41373</v>
      </c>
      <c r="D485">
        <v>7.79</v>
      </c>
      <c r="E485">
        <v>0</v>
      </c>
      <c r="F485" t="s">
        <v>788</v>
      </c>
    </row>
    <row r="486" spans="1:6" x14ac:dyDescent="0.25">
      <c r="A486">
        <v>485</v>
      </c>
      <c r="B486">
        <v>485</v>
      </c>
      <c r="C486" s="17">
        <v>41373</v>
      </c>
      <c r="D486">
        <v>6.43</v>
      </c>
      <c r="E486">
        <v>0</v>
      </c>
      <c r="F486" t="s">
        <v>788</v>
      </c>
    </row>
    <row r="487" spans="1:6" x14ac:dyDescent="0.25">
      <c r="A487">
        <v>486</v>
      </c>
      <c r="B487">
        <v>486</v>
      </c>
      <c r="C487" s="17">
        <v>41373</v>
      </c>
      <c r="D487">
        <v>35.65</v>
      </c>
      <c r="E487">
        <v>0</v>
      </c>
      <c r="F487" t="s">
        <v>788</v>
      </c>
    </row>
    <row r="488" spans="1:6" x14ac:dyDescent="0.25">
      <c r="A488">
        <v>487</v>
      </c>
      <c r="B488">
        <v>487</v>
      </c>
      <c r="C488" s="17">
        <v>41373</v>
      </c>
      <c r="D488">
        <v>9.35</v>
      </c>
      <c r="E488">
        <v>0</v>
      </c>
      <c r="F488" t="s">
        <v>788</v>
      </c>
    </row>
    <row r="489" spans="1:6" x14ac:dyDescent="0.25">
      <c r="A489">
        <v>488</v>
      </c>
      <c r="B489">
        <v>488</v>
      </c>
      <c r="C489" s="17">
        <v>41373</v>
      </c>
      <c r="D489">
        <v>80.650000000000006</v>
      </c>
      <c r="E489">
        <v>0</v>
      </c>
      <c r="F489" t="s">
        <v>788</v>
      </c>
    </row>
    <row r="490" spans="1:6" x14ac:dyDescent="0.25">
      <c r="A490">
        <v>489</v>
      </c>
      <c r="B490">
        <v>489</v>
      </c>
      <c r="C490" s="17">
        <v>41373</v>
      </c>
      <c r="D490">
        <v>21.13</v>
      </c>
      <c r="E490">
        <v>0</v>
      </c>
      <c r="F490" t="s">
        <v>788</v>
      </c>
    </row>
    <row r="491" spans="1:6" x14ac:dyDescent="0.25">
      <c r="A491">
        <v>490</v>
      </c>
      <c r="B491">
        <v>490</v>
      </c>
      <c r="C491" s="17">
        <v>41373</v>
      </c>
      <c r="D491">
        <v>114.21</v>
      </c>
      <c r="E491">
        <v>0</v>
      </c>
      <c r="F491" t="s">
        <v>788</v>
      </c>
    </row>
    <row r="492" spans="1:6" x14ac:dyDescent="0.25">
      <c r="A492">
        <v>491</v>
      </c>
      <c r="B492">
        <v>491</v>
      </c>
      <c r="C492" s="17">
        <v>41373</v>
      </c>
      <c r="D492">
        <v>13.41</v>
      </c>
      <c r="E492">
        <v>0</v>
      </c>
      <c r="F492" t="s">
        <v>788</v>
      </c>
    </row>
    <row r="493" spans="1:6" x14ac:dyDescent="0.25">
      <c r="A493">
        <v>492</v>
      </c>
      <c r="B493">
        <v>492</v>
      </c>
      <c r="C493" s="17">
        <v>41373</v>
      </c>
      <c r="D493">
        <v>4.3</v>
      </c>
      <c r="E493">
        <v>0</v>
      </c>
      <c r="F493" t="s">
        <v>788</v>
      </c>
    </row>
    <row r="494" spans="1:6" x14ac:dyDescent="0.25">
      <c r="A494">
        <v>493</v>
      </c>
      <c r="B494">
        <v>493</v>
      </c>
      <c r="C494" s="17">
        <v>41373</v>
      </c>
      <c r="D494">
        <v>6.45</v>
      </c>
      <c r="E494">
        <v>0</v>
      </c>
      <c r="F494" t="s">
        <v>788</v>
      </c>
    </row>
    <row r="495" spans="1:6" x14ac:dyDescent="0.25">
      <c r="A495">
        <v>494</v>
      </c>
      <c r="B495">
        <v>494</v>
      </c>
      <c r="C495" s="17">
        <v>41373</v>
      </c>
      <c r="D495">
        <v>7.9</v>
      </c>
      <c r="E495">
        <v>0</v>
      </c>
      <c r="F495" t="s">
        <v>788</v>
      </c>
    </row>
    <row r="496" spans="1:6" x14ac:dyDescent="0.25">
      <c r="A496">
        <v>495</v>
      </c>
      <c r="B496">
        <v>495</v>
      </c>
      <c r="C496" s="17">
        <v>41373</v>
      </c>
      <c r="D496">
        <v>0</v>
      </c>
      <c r="E496">
        <v>0</v>
      </c>
      <c r="F496" t="s">
        <v>788</v>
      </c>
    </row>
    <row r="497" spans="1:6" x14ac:dyDescent="0.25">
      <c r="A497">
        <v>496</v>
      </c>
      <c r="B497">
        <v>496</v>
      </c>
      <c r="C497" s="17">
        <v>41373</v>
      </c>
      <c r="D497">
        <v>68.28</v>
      </c>
      <c r="E497">
        <v>0</v>
      </c>
      <c r="F497" t="s">
        <v>788</v>
      </c>
    </row>
    <row r="498" spans="1:6" x14ac:dyDescent="0.25">
      <c r="A498">
        <v>497</v>
      </c>
      <c r="B498">
        <v>497</v>
      </c>
      <c r="C498" s="17">
        <v>41373</v>
      </c>
      <c r="D498">
        <v>75.209999999999994</v>
      </c>
      <c r="E498">
        <v>0</v>
      </c>
      <c r="F498" t="s">
        <v>788</v>
      </c>
    </row>
    <row r="499" spans="1:6" x14ac:dyDescent="0.25">
      <c r="A499">
        <v>498</v>
      </c>
      <c r="B499">
        <v>498</v>
      </c>
      <c r="C499" s="17">
        <v>41373</v>
      </c>
      <c r="D499">
        <v>10.99</v>
      </c>
      <c r="E499">
        <v>0</v>
      </c>
      <c r="F499" t="s">
        <v>788</v>
      </c>
    </row>
    <row r="500" spans="1:6" x14ac:dyDescent="0.25">
      <c r="A500">
        <v>499</v>
      </c>
      <c r="B500">
        <v>499</v>
      </c>
      <c r="C500" s="17">
        <v>41373</v>
      </c>
      <c r="D500">
        <v>40.479999999999997</v>
      </c>
      <c r="E500">
        <v>0</v>
      </c>
      <c r="F500" t="s">
        <v>788</v>
      </c>
    </row>
    <row r="501" spans="1:6" x14ac:dyDescent="0.25">
      <c r="A501">
        <v>500</v>
      </c>
      <c r="B501">
        <v>500</v>
      </c>
      <c r="C501" s="17">
        <v>41373</v>
      </c>
      <c r="D501">
        <v>20.54</v>
      </c>
      <c r="E501">
        <v>0</v>
      </c>
      <c r="F501" t="s">
        <v>788</v>
      </c>
    </row>
    <row r="502" spans="1:6" x14ac:dyDescent="0.25">
      <c r="A502">
        <v>501</v>
      </c>
      <c r="B502">
        <v>501</v>
      </c>
      <c r="C502" s="17">
        <v>41373</v>
      </c>
      <c r="D502">
        <v>37.19</v>
      </c>
      <c r="E502">
        <v>0</v>
      </c>
      <c r="F502" t="s">
        <v>788</v>
      </c>
    </row>
    <row r="503" spans="1:6" x14ac:dyDescent="0.25">
      <c r="A503">
        <v>502</v>
      </c>
      <c r="B503">
        <v>502</v>
      </c>
      <c r="C503" s="17">
        <v>41373</v>
      </c>
      <c r="D503">
        <v>12.52</v>
      </c>
      <c r="E503">
        <v>0</v>
      </c>
      <c r="F503" t="s">
        <v>788</v>
      </c>
    </row>
    <row r="504" spans="1:6" x14ac:dyDescent="0.25">
      <c r="A504">
        <v>503</v>
      </c>
      <c r="B504">
        <v>503</v>
      </c>
      <c r="C504" s="17">
        <v>41373</v>
      </c>
      <c r="D504">
        <v>83.81</v>
      </c>
      <c r="E504">
        <v>0</v>
      </c>
      <c r="F504" t="s">
        <v>788</v>
      </c>
    </row>
    <row r="505" spans="1:6" x14ac:dyDescent="0.25">
      <c r="A505">
        <v>504</v>
      </c>
      <c r="B505">
        <v>504</v>
      </c>
      <c r="C505" s="17">
        <v>41373</v>
      </c>
      <c r="D505">
        <v>23.27</v>
      </c>
      <c r="E505">
        <v>0</v>
      </c>
      <c r="F505" t="s">
        <v>788</v>
      </c>
    </row>
    <row r="506" spans="1:6" x14ac:dyDescent="0.25">
      <c r="A506">
        <v>505</v>
      </c>
      <c r="B506">
        <v>505</v>
      </c>
      <c r="C506" s="17">
        <v>41373</v>
      </c>
      <c r="D506">
        <v>142.75</v>
      </c>
      <c r="E506">
        <v>0</v>
      </c>
      <c r="F506" t="s">
        <v>788</v>
      </c>
    </row>
    <row r="507" spans="1:6" x14ac:dyDescent="0.25">
      <c r="A507">
        <v>506</v>
      </c>
      <c r="B507">
        <v>506</v>
      </c>
      <c r="C507" s="17">
        <v>41373</v>
      </c>
      <c r="D507">
        <v>44.44</v>
      </c>
      <c r="E507">
        <v>0</v>
      </c>
      <c r="F507" t="s">
        <v>788</v>
      </c>
    </row>
    <row r="508" spans="1:6" x14ac:dyDescent="0.25">
      <c r="A508">
        <v>507</v>
      </c>
      <c r="B508">
        <v>507</v>
      </c>
      <c r="C508" s="17">
        <v>41373</v>
      </c>
      <c r="D508">
        <v>101.5</v>
      </c>
      <c r="E508">
        <v>0</v>
      </c>
      <c r="F508" t="s">
        <v>788</v>
      </c>
    </row>
    <row r="509" spans="1:6" x14ac:dyDescent="0.25">
      <c r="A509">
        <v>508</v>
      </c>
      <c r="B509">
        <v>508</v>
      </c>
      <c r="C509" s="17">
        <v>41373</v>
      </c>
      <c r="D509">
        <v>30</v>
      </c>
      <c r="E509">
        <v>0</v>
      </c>
      <c r="F509" t="s">
        <v>788</v>
      </c>
    </row>
    <row r="510" spans="1:6" x14ac:dyDescent="0.25">
      <c r="A510">
        <v>509</v>
      </c>
      <c r="B510">
        <v>509</v>
      </c>
      <c r="C510" s="17">
        <v>41373</v>
      </c>
      <c r="D510">
        <v>46</v>
      </c>
      <c r="E510">
        <v>0</v>
      </c>
      <c r="F510" t="s">
        <v>788</v>
      </c>
    </row>
    <row r="511" spans="1:6" x14ac:dyDescent="0.25">
      <c r="A511">
        <v>510</v>
      </c>
      <c r="B511">
        <v>510</v>
      </c>
      <c r="C511" s="17">
        <v>41373</v>
      </c>
      <c r="D511">
        <v>32</v>
      </c>
      <c r="E511">
        <v>0</v>
      </c>
      <c r="F511" t="s">
        <v>788</v>
      </c>
    </row>
    <row r="512" spans="1:6" x14ac:dyDescent="0.25">
      <c r="A512">
        <v>511</v>
      </c>
      <c r="B512">
        <v>511</v>
      </c>
      <c r="C512" s="17">
        <v>41373</v>
      </c>
      <c r="D512">
        <v>129.5</v>
      </c>
      <c r="E512">
        <v>0</v>
      </c>
      <c r="F512" t="s">
        <v>788</v>
      </c>
    </row>
    <row r="513" spans="1:6" x14ac:dyDescent="0.25">
      <c r="A513">
        <v>512</v>
      </c>
      <c r="B513">
        <v>512</v>
      </c>
      <c r="C513" s="17">
        <v>41373</v>
      </c>
      <c r="D513">
        <v>11.21</v>
      </c>
      <c r="E513">
        <v>0</v>
      </c>
      <c r="F513" t="s">
        <v>788</v>
      </c>
    </row>
    <row r="514" spans="1:6" x14ac:dyDescent="0.25">
      <c r="A514">
        <v>513</v>
      </c>
      <c r="B514">
        <v>513</v>
      </c>
      <c r="C514" s="17">
        <v>41373</v>
      </c>
      <c r="D514">
        <v>10.5</v>
      </c>
      <c r="E514">
        <v>0</v>
      </c>
      <c r="F514" t="s">
        <v>788</v>
      </c>
    </row>
    <row r="515" spans="1:6" x14ac:dyDescent="0.25">
      <c r="A515">
        <v>514</v>
      </c>
      <c r="B515">
        <v>514</v>
      </c>
      <c r="C515" s="17">
        <v>41373</v>
      </c>
      <c r="D515">
        <v>9.7799999999999994</v>
      </c>
      <c r="E515">
        <v>0</v>
      </c>
      <c r="F515" t="s">
        <v>788</v>
      </c>
    </row>
    <row r="516" spans="1:6" x14ac:dyDescent="0.25">
      <c r="A516">
        <v>515</v>
      </c>
      <c r="B516">
        <v>515</v>
      </c>
      <c r="C516" s="17">
        <v>41373</v>
      </c>
      <c r="D516">
        <v>10.92</v>
      </c>
      <c r="E516">
        <v>0</v>
      </c>
      <c r="F516" t="s">
        <v>788</v>
      </c>
    </row>
    <row r="517" spans="1:6" x14ac:dyDescent="0.25">
      <c r="A517">
        <v>516</v>
      </c>
      <c r="B517">
        <v>516</v>
      </c>
      <c r="C517" s="17">
        <v>41373</v>
      </c>
      <c r="D517">
        <v>82.37</v>
      </c>
      <c r="E517">
        <v>0</v>
      </c>
      <c r="F517" t="s">
        <v>788</v>
      </c>
    </row>
    <row r="518" spans="1:6" x14ac:dyDescent="0.25">
      <c r="A518">
        <v>517</v>
      </c>
      <c r="B518">
        <v>517</v>
      </c>
      <c r="C518" s="17">
        <v>41373</v>
      </c>
      <c r="D518">
        <v>91.73</v>
      </c>
      <c r="E518">
        <v>0</v>
      </c>
      <c r="F518" t="s">
        <v>788</v>
      </c>
    </row>
    <row r="519" spans="1:6" x14ac:dyDescent="0.25">
      <c r="A519">
        <v>518</v>
      </c>
      <c r="B519">
        <v>518</v>
      </c>
      <c r="C519" s="17">
        <v>41373</v>
      </c>
      <c r="D519">
        <v>15.71</v>
      </c>
      <c r="E519">
        <v>0</v>
      </c>
      <c r="F519" t="s">
        <v>788</v>
      </c>
    </row>
    <row r="520" spans="1:6" x14ac:dyDescent="0.25">
      <c r="A520">
        <v>519</v>
      </c>
      <c r="B520">
        <v>519</v>
      </c>
      <c r="C520" s="17">
        <v>41373</v>
      </c>
      <c r="D520">
        <v>284.17</v>
      </c>
      <c r="E520">
        <v>0</v>
      </c>
      <c r="F520" t="s">
        <v>788</v>
      </c>
    </row>
    <row r="521" spans="1:6" x14ac:dyDescent="0.25">
      <c r="A521">
        <v>520</v>
      </c>
      <c r="B521">
        <v>520</v>
      </c>
      <c r="C521" s="17">
        <v>41373</v>
      </c>
      <c r="D521">
        <v>5.14</v>
      </c>
      <c r="E521">
        <v>0</v>
      </c>
      <c r="F521" t="s">
        <v>788</v>
      </c>
    </row>
    <row r="522" spans="1:6" x14ac:dyDescent="0.25">
      <c r="A522">
        <v>521</v>
      </c>
      <c r="B522">
        <v>521</v>
      </c>
      <c r="C522" s="17">
        <v>41373</v>
      </c>
      <c r="D522">
        <v>62.9</v>
      </c>
      <c r="E522">
        <v>0</v>
      </c>
      <c r="F522" t="s">
        <v>788</v>
      </c>
    </row>
    <row r="523" spans="1:6" x14ac:dyDescent="0.25">
      <c r="A523">
        <v>522</v>
      </c>
      <c r="B523">
        <v>522</v>
      </c>
      <c r="C523" s="17">
        <v>41373</v>
      </c>
      <c r="D523">
        <v>32.200000000000003</v>
      </c>
      <c r="E523">
        <v>0</v>
      </c>
      <c r="F523" t="s">
        <v>788</v>
      </c>
    </row>
    <row r="524" spans="1:6" x14ac:dyDescent="0.25">
      <c r="A524">
        <v>523</v>
      </c>
      <c r="B524">
        <v>523</v>
      </c>
      <c r="C524" s="17">
        <v>41373</v>
      </c>
      <c r="D524">
        <v>374.21</v>
      </c>
      <c r="E524">
        <v>0</v>
      </c>
      <c r="F524" t="s">
        <v>788</v>
      </c>
    </row>
    <row r="525" spans="1:6" x14ac:dyDescent="0.25">
      <c r="A525">
        <v>524</v>
      </c>
      <c r="B525">
        <v>524</v>
      </c>
      <c r="C525" s="17">
        <v>41373</v>
      </c>
      <c r="D525">
        <v>92.16</v>
      </c>
      <c r="E525">
        <v>0</v>
      </c>
      <c r="F525" t="s">
        <v>788</v>
      </c>
    </row>
    <row r="526" spans="1:6" x14ac:dyDescent="0.25">
      <c r="A526">
        <v>525</v>
      </c>
      <c r="B526">
        <v>525</v>
      </c>
      <c r="C526" s="17">
        <v>41373</v>
      </c>
      <c r="D526">
        <v>32.79</v>
      </c>
      <c r="E526">
        <v>0</v>
      </c>
      <c r="F526" t="s">
        <v>788</v>
      </c>
    </row>
    <row r="527" spans="1:6" x14ac:dyDescent="0.25">
      <c r="A527">
        <v>526</v>
      </c>
      <c r="B527">
        <v>526</v>
      </c>
      <c r="C527" s="17">
        <v>41373</v>
      </c>
      <c r="D527">
        <v>383.51</v>
      </c>
      <c r="E527">
        <v>0</v>
      </c>
      <c r="F527" t="s">
        <v>788</v>
      </c>
    </row>
    <row r="528" spans="1:6" x14ac:dyDescent="0.25">
      <c r="A528">
        <v>527</v>
      </c>
      <c r="B528">
        <v>527</v>
      </c>
      <c r="C528" s="17">
        <v>41373</v>
      </c>
      <c r="D528">
        <v>105.36</v>
      </c>
      <c r="E528">
        <v>0</v>
      </c>
      <c r="F528" t="s">
        <v>788</v>
      </c>
    </row>
    <row r="529" spans="1:6" x14ac:dyDescent="0.25">
      <c r="A529">
        <v>528</v>
      </c>
      <c r="B529">
        <v>528</v>
      </c>
      <c r="C529" s="17">
        <v>41373</v>
      </c>
      <c r="D529">
        <v>144.59</v>
      </c>
      <c r="E529">
        <v>0</v>
      </c>
      <c r="F529" t="s">
        <v>788</v>
      </c>
    </row>
    <row r="530" spans="1:6" x14ac:dyDescent="0.25">
      <c r="A530">
        <v>529</v>
      </c>
      <c r="B530">
        <v>529</v>
      </c>
      <c r="C530" s="17">
        <v>41373</v>
      </c>
      <c r="D530">
        <v>32.06</v>
      </c>
      <c r="E530">
        <v>0</v>
      </c>
      <c r="F530" t="s">
        <v>788</v>
      </c>
    </row>
    <row r="531" spans="1:6" x14ac:dyDescent="0.25">
      <c r="A531">
        <v>530</v>
      </c>
      <c r="B531">
        <v>530</v>
      </c>
      <c r="C531" s="17">
        <v>41373</v>
      </c>
      <c r="D531">
        <v>75.47</v>
      </c>
      <c r="E531">
        <v>0</v>
      </c>
      <c r="F531" t="s">
        <v>788</v>
      </c>
    </row>
    <row r="532" spans="1:6" x14ac:dyDescent="0.25">
      <c r="A532">
        <v>531</v>
      </c>
      <c r="B532">
        <v>531</v>
      </c>
      <c r="C532" s="17">
        <v>41373</v>
      </c>
      <c r="D532">
        <v>17.489999999999998</v>
      </c>
      <c r="E532">
        <v>0</v>
      </c>
      <c r="F532" t="s">
        <v>788</v>
      </c>
    </row>
    <row r="533" spans="1:6" x14ac:dyDescent="0.25">
      <c r="A533">
        <v>532</v>
      </c>
      <c r="B533">
        <v>532</v>
      </c>
      <c r="C533" s="17">
        <v>41373</v>
      </c>
      <c r="D533">
        <v>332.72</v>
      </c>
      <c r="E533">
        <v>0</v>
      </c>
      <c r="F533" t="s">
        <v>788</v>
      </c>
    </row>
    <row r="534" spans="1:6" x14ac:dyDescent="0.25">
      <c r="A534">
        <v>533</v>
      </c>
      <c r="B534">
        <v>533</v>
      </c>
      <c r="C534" s="17">
        <v>41373</v>
      </c>
      <c r="D534">
        <v>3265.71</v>
      </c>
      <c r="E534">
        <v>0</v>
      </c>
      <c r="F534" t="s">
        <v>788</v>
      </c>
    </row>
    <row r="535" spans="1:6" x14ac:dyDescent="0.25">
      <c r="A535">
        <v>534</v>
      </c>
      <c r="B535">
        <v>534</v>
      </c>
      <c r="C535" s="17">
        <v>41373</v>
      </c>
      <c r="D535">
        <v>83.97</v>
      </c>
      <c r="E535">
        <v>0</v>
      </c>
      <c r="F535" t="s">
        <v>788</v>
      </c>
    </row>
    <row r="536" spans="1:6" x14ac:dyDescent="0.25">
      <c r="A536">
        <v>535</v>
      </c>
      <c r="B536">
        <v>535</v>
      </c>
      <c r="C536" s="17">
        <v>41373</v>
      </c>
      <c r="D536">
        <v>42.63</v>
      </c>
      <c r="E536">
        <v>0</v>
      </c>
      <c r="F536" t="s">
        <v>788</v>
      </c>
    </row>
    <row r="537" spans="1:6" x14ac:dyDescent="0.25">
      <c r="A537">
        <v>536</v>
      </c>
      <c r="B537">
        <v>536</v>
      </c>
      <c r="C537" s="17">
        <v>41373</v>
      </c>
      <c r="D537">
        <v>158.79</v>
      </c>
      <c r="E537">
        <v>0</v>
      </c>
      <c r="F537" t="s">
        <v>788</v>
      </c>
    </row>
    <row r="538" spans="1:6" x14ac:dyDescent="0.25">
      <c r="A538">
        <v>537</v>
      </c>
      <c r="B538">
        <v>537</v>
      </c>
      <c r="C538" s="17">
        <v>41373</v>
      </c>
      <c r="D538">
        <v>2972.45</v>
      </c>
      <c r="E538">
        <v>0</v>
      </c>
      <c r="F538" t="s">
        <v>788</v>
      </c>
    </row>
    <row r="539" spans="1:6" x14ac:dyDescent="0.25">
      <c r="A539">
        <v>538</v>
      </c>
      <c r="B539">
        <v>538</v>
      </c>
      <c r="C539" s="17">
        <v>41373</v>
      </c>
      <c r="D539">
        <v>35.99</v>
      </c>
      <c r="E539">
        <v>0</v>
      </c>
      <c r="F539" t="s">
        <v>788</v>
      </c>
    </row>
    <row r="540" spans="1:6" x14ac:dyDescent="0.25">
      <c r="A540">
        <v>539</v>
      </c>
      <c r="B540">
        <v>539</v>
      </c>
      <c r="C540" s="17">
        <v>41373</v>
      </c>
      <c r="D540">
        <v>85.97</v>
      </c>
      <c r="E540">
        <v>0</v>
      </c>
      <c r="F540" t="s">
        <v>788</v>
      </c>
    </row>
    <row r="541" spans="1:6" x14ac:dyDescent="0.25">
      <c r="A541">
        <v>540</v>
      </c>
      <c r="B541">
        <v>540</v>
      </c>
      <c r="C541" s="17">
        <v>41373</v>
      </c>
      <c r="D541">
        <v>50.98</v>
      </c>
      <c r="E541">
        <v>0</v>
      </c>
      <c r="F541" t="s">
        <v>788</v>
      </c>
    </row>
    <row r="542" spans="1:6" x14ac:dyDescent="0.25">
      <c r="A542">
        <v>541</v>
      </c>
      <c r="B542">
        <v>541</v>
      </c>
      <c r="C542" s="17">
        <v>41373</v>
      </c>
      <c r="D542">
        <v>22.49</v>
      </c>
      <c r="E542">
        <v>0</v>
      </c>
      <c r="F542" t="s">
        <v>788</v>
      </c>
    </row>
    <row r="543" spans="1:6" x14ac:dyDescent="0.25">
      <c r="A543">
        <v>542</v>
      </c>
      <c r="B543">
        <v>542</v>
      </c>
      <c r="C543" s="17">
        <v>41373</v>
      </c>
      <c r="D543">
        <v>69.400000000000006</v>
      </c>
      <c r="E543">
        <v>0</v>
      </c>
      <c r="F543" t="s">
        <v>788</v>
      </c>
    </row>
    <row r="544" spans="1:6" x14ac:dyDescent="0.25">
      <c r="A544">
        <v>543</v>
      </c>
      <c r="B544">
        <v>543</v>
      </c>
      <c r="C544" s="17">
        <v>41373</v>
      </c>
      <c r="D544">
        <v>19.559999999999999</v>
      </c>
      <c r="E544">
        <v>0</v>
      </c>
      <c r="F544" t="s">
        <v>788</v>
      </c>
    </row>
    <row r="545" spans="1:6" x14ac:dyDescent="0.25">
      <c r="A545">
        <v>544</v>
      </c>
      <c r="B545">
        <v>544</v>
      </c>
      <c r="C545" s="17">
        <v>41373</v>
      </c>
      <c r="D545">
        <v>36.840000000000003</v>
      </c>
      <c r="E545">
        <v>0</v>
      </c>
      <c r="F545" t="s">
        <v>788</v>
      </c>
    </row>
    <row r="546" spans="1:6" x14ac:dyDescent="0.25">
      <c r="A546">
        <v>545</v>
      </c>
      <c r="B546">
        <v>545</v>
      </c>
      <c r="C546" s="17">
        <v>41373</v>
      </c>
      <c r="D546">
        <v>71.900000000000006</v>
      </c>
      <c r="E546">
        <v>0</v>
      </c>
      <c r="F546" t="s">
        <v>788</v>
      </c>
    </row>
    <row r="547" spans="1:6" x14ac:dyDescent="0.25">
      <c r="A547">
        <v>546</v>
      </c>
      <c r="B547">
        <v>546</v>
      </c>
      <c r="C547" s="17">
        <v>41373</v>
      </c>
      <c r="D547">
        <v>20.28</v>
      </c>
      <c r="E547">
        <v>0</v>
      </c>
      <c r="F547" t="s">
        <v>788</v>
      </c>
    </row>
    <row r="548" spans="1:6" x14ac:dyDescent="0.25">
      <c r="A548">
        <v>547</v>
      </c>
      <c r="B548">
        <v>547</v>
      </c>
      <c r="C548" s="17">
        <v>41373</v>
      </c>
      <c r="D548">
        <v>38.200000000000003</v>
      </c>
      <c r="E548">
        <v>0</v>
      </c>
      <c r="F548" t="s">
        <v>788</v>
      </c>
    </row>
    <row r="549" spans="1:6" x14ac:dyDescent="0.25">
      <c r="A549">
        <v>548</v>
      </c>
      <c r="B549">
        <v>548</v>
      </c>
      <c r="C549" s="17">
        <v>41373</v>
      </c>
      <c r="D549">
        <v>52.71</v>
      </c>
      <c r="E549">
        <v>0</v>
      </c>
      <c r="F549" t="s">
        <v>788</v>
      </c>
    </row>
    <row r="550" spans="1:6" x14ac:dyDescent="0.25">
      <c r="A550">
        <v>549</v>
      </c>
      <c r="B550">
        <v>549</v>
      </c>
      <c r="C550" s="17">
        <v>41373</v>
      </c>
      <c r="D550">
        <v>47.55</v>
      </c>
      <c r="E550">
        <v>0</v>
      </c>
      <c r="F550" t="s">
        <v>788</v>
      </c>
    </row>
    <row r="551" spans="1:6" x14ac:dyDescent="0.25">
      <c r="A551">
        <v>550</v>
      </c>
      <c r="B551">
        <v>550</v>
      </c>
      <c r="C551" s="17">
        <v>41373</v>
      </c>
      <c r="D551">
        <v>24.13</v>
      </c>
      <c r="E551">
        <v>0</v>
      </c>
      <c r="F551" t="s">
        <v>788</v>
      </c>
    </row>
    <row r="552" spans="1:6" x14ac:dyDescent="0.25">
      <c r="A552">
        <v>551</v>
      </c>
      <c r="B552">
        <v>551</v>
      </c>
      <c r="C552" s="17">
        <v>41373</v>
      </c>
      <c r="D552">
        <v>90.11</v>
      </c>
      <c r="E552">
        <v>0</v>
      </c>
      <c r="F552" t="s">
        <v>788</v>
      </c>
    </row>
    <row r="553" spans="1:6" x14ac:dyDescent="0.25">
      <c r="A553">
        <v>552</v>
      </c>
      <c r="B553">
        <v>552</v>
      </c>
      <c r="C553" s="17">
        <v>41373</v>
      </c>
      <c r="D553">
        <v>46.86</v>
      </c>
      <c r="E553">
        <v>0</v>
      </c>
      <c r="F553" t="s">
        <v>788</v>
      </c>
    </row>
    <row r="554" spans="1:6" x14ac:dyDescent="0.25">
      <c r="A554">
        <v>553</v>
      </c>
      <c r="B554">
        <v>553</v>
      </c>
      <c r="C554" s="17">
        <v>41373</v>
      </c>
      <c r="D554">
        <v>17.21</v>
      </c>
      <c r="E554">
        <v>0</v>
      </c>
      <c r="F554" t="s">
        <v>788</v>
      </c>
    </row>
    <row r="555" spans="1:6" x14ac:dyDescent="0.25">
      <c r="A555">
        <v>554</v>
      </c>
      <c r="B555">
        <v>554</v>
      </c>
      <c r="C555" s="17">
        <v>41373</v>
      </c>
      <c r="D555">
        <v>32.630000000000003</v>
      </c>
      <c r="E555">
        <v>0</v>
      </c>
      <c r="F555" t="s">
        <v>788</v>
      </c>
    </row>
    <row r="556" spans="1:6" x14ac:dyDescent="0.25">
      <c r="A556">
        <v>555</v>
      </c>
      <c r="B556">
        <v>555</v>
      </c>
      <c r="C556" s="17">
        <v>41373</v>
      </c>
      <c r="D556">
        <v>71.97</v>
      </c>
      <c r="E556">
        <v>0</v>
      </c>
      <c r="F556" t="s">
        <v>788</v>
      </c>
    </row>
    <row r="557" spans="1:6" x14ac:dyDescent="0.25">
      <c r="A557">
        <v>556</v>
      </c>
      <c r="B557">
        <v>556</v>
      </c>
      <c r="C557" s="17">
        <v>41373</v>
      </c>
      <c r="D557">
        <v>39.270000000000003</v>
      </c>
      <c r="E557">
        <v>0</v>
      </c>
      <c r="F557" t="s">
        <v>788</v>
      </c>
    </row>
    <row r="558" spans="1:6" x14ac:dyDescent="0.25">
      <c r="A558">
        <v>557</v>
      </c>
      <c r="B558">
        <v>557</v>
      </c>
      <c r="C558" s="17">
        <v>41373</v>
      </c>
      <c r="D558">
        <v>706.79</v>
      </c>
      <c r="E558">
        <v>0</v>
      </c>
      <c r="F558" t="s">
        <v>788</v>
      </c>
    </row>
    <row r="559" spans="1:6" x14ac:dyDescent="0.25">
      <c r="A559">
        <v>558</v>
      </c>
      <c r="B559">
        <v>558</v>
      </c>
      <c r="C559" s="17">
        <v>41373</v>
      </c>
      <c r="D559">
        <v>187.5</v>
      </c>
      <c r="E559">
        <v>0</v>
      </c>
      <c r="F559" t="s">
        <v>788</v>
      </c>
    </row>
    <row r="560" spans="1:6" x14ac:dyDescent="0.25">
      <c r="A560">
        <v>559</v>
      </c>
      <c r="B560">
        <v>559</v>
      </c>
      <c r="C560" s="17">
        <v>41373</v>
      </c>
      <c r="D560">
        <v>93.25</v>
      </c>
      <c r="E560">
        <v>0</v>
      </c>
      <c r="F560" t="s">
        <v>788</v>
      </c>
    </row>
    <row r="561" spans="1:6" x14ac:dyDescent="0.25">
      <c r="A561">
        <v>560</v>
      </c>
      <c r="B561">
        <v>560</v>
      </c>
      <c r="C561" s="17">
        <v>41373</v>
      </c>
      <c r="D561">
        <v>35.06</v>
      </c>
      <c r="E561">
        <v>0</v>
      </c>
      <c r="F561" t="s">
        <v>788</v>
      </c>
    </row>
    <row r="562" spans="1:6" x14ac:dyDescent="0.25">
      <c r="A562">
        <v>561</v>
      </c>
      <c r="B562">
        <v>561</v>
      </c>
      <c r="C562" s="17">
        <v>41373</v>
      </c>
      <c r="D562">
        <v>52.98</v>
      </c>
      <c r="E562">
        <v>0</v>
      </c>
      <c r="F562" t="s">
        <v>788</v>
      </c>
    </row>
    <row r="563" spans="1:6" x14ac:dyDescent="0.25">
      <c r="A563">
        <v>562</v>
      </c>
      <c r="B563">
        <v>562</v>
      </c>
      <c r="C563" s="17">
        <v>41373</v>
      </c>
      <c r="D563">
        <v>326.87</v>
      </c>
      <c r="E563">
        <v>0</v>
      </c>
      <c r="F563" t="s">
        <v>788</v>
      </c>
    </row>
    <row r="564" spans="1:6" x14ac:dyDescent="0.25">
      <c r="A564">
        <v>563</v>
      </c>
      <c r="B564">
        <v>563</v>
      </c>
      <c r="C564" s="17">
        <v>41373</v>
      </c>
      <c r="D564">
        <v>89.89</v>
      </c>
      <c r="E564">
        <v>0</v>
      </c>
      <c r="F564" t="s">
        <v>788</v>
      </c>
    </row>
    <row r="565" spans="1:6" x14ac:dyDescent="0.25">
      <c r="A565">
        <v>564</v>
      </c>
      <c r="B565">
        <v>564</v>
      </c>
      <c r="C565" s="17">
        <v>41373</v>
      </c>
      <c r="D565">
        <v>18.989999999999998</v>
      </c>
      <c r="E565">
        <v>0</v>
      </c>
      <c r="F565" t="s">
        <v>788</v>
      </c>
    </row>
    <row r="566" spans="1:6" x14ac:dyDescent="0.25">
      <c r="A566">
        <v>565</v>
      </c>
      <c r="B566">
        <v>565</v>
      </c>
      <c r="C566" s="17">
        <v>41373</v>
      </c>
      <c r="D566">
        <v>564.91999999999996</v>
      </c>
      <c r="E566">
        <v>0</v>
      </c>
      <c r="F566" t="s">
        <v>788</v>
      </c>
    </row>
    <row r="567" spans="1:6" x14ac:dyDescent="0.25">
      <c r="A567">
        <v>566</v>
      </c>
      <c r="B567">
        <v>566</v>
      </c>
      <c r="C567" s="17">
        <v>41373</v>
      </c>
      <c r="D567">
        <v>2217.98</v>
      </c>
      <c r="E567">
        <v>0</v>
      </c>
      <c r="F567" t="s">
        <v>788</v>
      </c>
    </row>
    <row r="568" spans="1:6" x14ac:dyDescent="0.25">
      <c r="A568">
        <v>567</v>
      </c>
      <c r="B568">
        <v>567</v>
      </c>
      <c r="C568" s="17">
        <v>41373</v>
      </c>
      <c r="D568">
        <v>70.33</v>
      </c>
      <c r="E568">
        <v>0</v>
      </c>
      <c r="F568" t="s">
        <v>788</v>
      </c>
    </row>
    <row r="569" spans="1:6" x14ac:dyDescent="0.25">
      <c r="A569">
        <v>568</v>
      </c>
      <c r="B569">
        <v>568</v>
      </c>
      <c r="C569" s="17">
        <v>41373</v>
      </c>
      <c r="D569">
        <v>18.28</v>
      </c>
      <c r="E569">
        <v>0</v>
      </c>
      <c r="F569" t="s">
        <v>788</v>
      </c>
    </row>
    <row r="570" spans="1:6" x14ac:dyDescent="0.25">
      <c r="A570">
        <v>569</v>
      </c>
      <c r="B570">
        <v>569</v>
      </c>
      <c r="C570" s="17">
        <v>41373</v>
      </c>
      <c r="D570">
        <v>202.42</v>
      </c>
      <c r="E570">
        <v>0</v>
      </c>
      <c r="F570" t="s">
        <v>788</v>
      </c>
    </row>
    <row r="571" spans="1:6" x14ac:dyDescent="0.25">
      <c r="A571">
        <v>570</v>
      </c>
      <c r="B571">
        <v>570</v>
      </c>
      <c r="C571" s="17">
        <v>41373</v>
      </c>
      <c r="D571">
        <v>52.91</v>
      </c>
      <c r="E571">
        <v>0</v>
      </c>
      <c r="F571" t="s">
        <v>788</v>
      </c>
    </row>
    <row r="572" spans="1:6" x14ac:dyDescent="0.25">
      <c r="A572">
        <v>571</v>
      </c>
      <c r="B572">
        <v>571</v>
      </c>
      <c r="C572" s="17">
        <v>41373</v>
      </c>
      <c r="D572">
        <v>109.81</v>
      </c>
      <c r="E572">
        <v>0</v>
      </c>
      <c r="F572" t="s">
        <v>788</v>
      </c>
    </row>
    <row r="573" spans="1:6" x14ac:dyDescent="0.25">
      <c r="A573">
        <v>572</v>
      </c>
      <c r="B573">
        <v>572</v>
      </c>
      <c r="C573" s="17">
        <v>41373</v>
      </c>
      <c r="D573">
        <v>72.260000000000005</v>
      </c>
      <c r="E573">
        <v>0</v>
      </c>
      <c r="F573" t="s">
        <v>788</v>
      </c>
    </row>
    <row r="574" spans="1:6" x14ac:dyDescent="0.25">
      <c r="A574">
        <v>573</v>
      </c>
      <c r="B574">
        <v>573</v>
      </c>
      <c r="C574" s="17">
        <v>41373</v>
      </c>
      <c r="D574">
        <v>21.49</v>
      </c>
      <c r="E574">
        <v>0</v>
      </c>
      <c r="F574" t="s">
        <v>788</v>
      </c>
    </row>
    <row r="575" spans="1:6" x14ac:dyDescent="0.25">
      <c r="A575">
        <v>574</v>
      </c>
      <c r="B575">
        <v>574</v>
      </c>
      <c r="C575" s="17">
        <v>41373</v>
      </c>
      <c r="D575">
        <v>38.409999999999997</v>
      </c>
      <c r="E575">
        <v>0</v>
      </c>
      <c r="F575" t="s">
        <v>788</v>
      </c>
    </row>
    <row r="576" spans="1:6" x14ac:dyDescent="0.25">
      <c r="A576">
        <v>575</v>
      </c>
      <c r="B576">
        <v>575</v>
      </c>
      <c r="C576" s="17">
        <v>41373</v>
      </c>
      <c r="D576">
        <v>53.91</v>
      </c>
      <c r="E576">
        <v>0</v>
      </c>
      <c r="F576" t="s">
        <v>788</v>
      </c>
    </row>
    <row r="577" spans="1:6" x14ac:dyDescent="0.25">
      <c r="A577">
        <v>576</v>
      </c>
      <c r="B577">
        <v>576</v>
      </c>
      <c r="C577" s="17">
        <v>41373</v>
      </c>
      <c r="D577">
        <v>21.42</v>
      </c>
      <c r="E577">
        <v>0</v>
      </c>
      <c r="F577" t="s">
        <v>788</v>
      </c>
    </row>
    <row r="578" spans="1:6" x14ac:dyDescent="0.25">
      <c r="A578">
        <v>577</v>
      </c>
      <c r="B578">
        <v>577</v>
      </c>
      <c r="C578" s="17">
        <v>41373</v>
      </c>
      <c r="D578">
        <v>407.41</v>
      </c>
      <c r="E578">
        <v>0</v>
      </c>
      <c r="F578" t="s">
        <v>788</v>
      </c>
    </row>
    <row r="579" spans="1:6" x14ac:dyDescent="0.25">
      <c r="A579">
        <v>578</v>
      </c>
      <c r="B579">
        <v>578</v>
      </c>
      <c r="C579" s="17">
        <v>41373</v>
      </c>
      <c r="D579">
        <v>83.97</v>
      </c>
      <c r="E579">
        <v>0</v>
      </c>
      <c r="F579" t="s">
        <v>788</v>
      </c>
    </row>
    <row r="580" spans="1:6" x14ac:dyDescent="0.25">
      <c r="A580">
        <v>579</v>
      </c>
      <c r="B580">
        <v>579</v>
      </c>
      <c r="C580" s="17">
        <v>41373</v>
      </c>
      <c r="D580">
        <v>42.05</v>
      </c>
      <c r="E580">
        <v>0</v>
      </c>
      <c r="F580" t="s">
        <v>788</v>
      </c>
    </row>
    <row r="581" spans="1:6" x14ac:dyDescent="0.25">
      <c r="A581">
        <v>580</v>
      </c>
      <c r="B581">
        <v>580</v>
      </c>
      <c r="C581" s="17">
        <v>41373</v>
      </c>
      <c r="D581">
        <v>31.12</v>
      </c>
      <c r="E581">
        <v>0</v>
      </c>
      <c r="F581" t="s">
        <v>788</v>
      </c>
    </row>
    <row r="582" spans="1:6" x14ac:dyDescent="0.25">
      <c r="A582">
        <v>581</v>
      </c>
      <c r="B582">
        <v>581</v>
      </c>
      <c r="C582" s="17">
        <v>41373</v>
      </c>
      <c r="D582">
        <v>5.5</v>
      </c>
      <c r="E582">
        <v>0</v>
      </c>
      <c r="F582" t="s">
        <v>788</v>
      </c>
    </row>
    <row r="583" spans="1:6" x14ac:dyDescent="0.25">
      <c r="A583">
        <v>582</v>
      </c>
      <c r="B583">
        <v>582</v>
      </c>
      <c r="C583" s="17">
        <v>41373</v>
      </c>
      <c r="D583">
        <v>92.11</v>
      </c>
      <c r="E583">
        <v>0</v>
      </c>
      <c r="F583" t="s">
        <v>788</v>
      </c>
    </row>
    <row r="584" spans="1:6" x14ac:dyDescent="0.25">
      <c r="A584">
        <v>583</v>
      </c>
      <c r="B584">
        <v>583</v>
      </c>
      <c r="C584" s="17">
        <v>41373</v>
      </c>
      <c r="D584">
        <v>345.49</v>
      </c>
      <c r="E584">
        <v>0</v>
      </c>
      <c r="F584" t="s">
        <v>788</v>
      </c>
    </row>
    <row r="585" spans="1:6" x14ac:dyDescent="0.25">
      <c r="A585">
        <v>584</v>
      </c>
      <c r="B585">
        <v>584</v>
      </c>
      <c r="C585" s="17">
        <v>41373</v>
      </c>
      <c r="D585">
        <v>87.96</v>
      </c>
      <c r="E585">
        <v>0</v>
      </c>
      <c r="F585" t="s">
        <v>788</v>
      </c>
    </row>
    <row r="586" spans="1:6" x14ac:dyDescent="0.25">
      <c r="A586">
        <v>585</v>
      </c>
      <c r="B586">
        <v>585</v>
      </c>
      <c r="C586" s="17">
        <v>41373</v>
      </c>
      <c r="D586">
        <v>152.37</v>
      </c>
      <c r="E586">
        <v>0</v>
      </c>
      <c r="F586" t="s">
        <v>788</v>
      </c>
    </row>
    <row r="587" spans="1:6" x14ac:dyDescent="0.25">
      <c r="A587">
        <v>586</v>
      </c>
      <c r="B587">
        <v>586</v>
      </c>
      <c r="C587" s="17">
        <v>41373</v>
      </c>
      <c r="D587">
        <v>147.96</v>
      </c>
      <c r="E587">
        <v>0</v>
      </c>
      <c r="F587" t="s">
        <v>788</v>
      </c>
    </row>
    <row r="588" spans="1:6" x14ac:dyDescent="0.25">
      <c r="A588">
        <v>587</v>
      </c>
      <c r="B588">
        <v>587</v>
      </c>
      <c r="C588" s="17">
        <v>41373</v>
      </c>
      <c r="D588">
        <v>7.22</v>
      </c>
      <c r="E588">
        <v>0</v>
      </c>
      <c r="F588" t="s">
        <v>788</v>
      </c>
    </row>
    <row r="589" spans="1:6" x14ac:dyDescent="0.25">
      <c r="A589">
        <v>588</v>
      </c>
      <c r="B589">
        <v>588</v>
      </c>
      <c r="C589" s="17">
        <v>41373</v>
      </c>
      <c r="D589">
        <v>31.28</v>
      </c>
      <c r="E589">
        <v>0</v>
      </c>
      <c r="F589" t="s">
        <v>788</v>
      </c>
    </row>
    <row r="590" spans="1:6" x14ac:dyDescent="0.25">
      <c r="A590">
        <v>589</v>
      </c>
      <c r="B590">
        <v>589</v>
      </c>
      <c r="C590" s="17">
        <v>41373</v>
      </c>
      <c r="D590">
        <v>121.44</v>
      </c>
      <c r="E590">
        <v>0</v>
      </c>
      <c r="F590" t="s">
        <v>788</v>
      </c>
    </row>
    <row r="591" spans="1:6" x14ac:dyDescent="0.25">
      <c r="A591">
        <v>590</v>
      </c>
      <c r="B591">
        <v>590</v>
      </c>
      <c r="C591" s="17">
        <v>41373</v>
      </c>
      <c r="D591">
        <v>11.3</v>
      </c>
      <c r="E591">
        <v>0</v>
      </c>
      <c r="F591" t="s">
        <v>788</v>
      </c>
    </row>
    <row r="592" spans="1:6" x14ac:dyDescent="0.25">
      <c r="A592">
        <v>591</v>
      </c>
      <c r="B592">
        <v>591</v>
      </c>
      <c r="C592" s="17">
        <v>41373</v>
      </c>
      <c r="D592">
        <v>7.47</v>
      </c>
      <c r="E592">
        <v>0</v>
      </c>
      <c r="F592" t="s">
        <v>788</v>
      </c>
    </row>
    <row r="593" spans="1:6" x14ac:dyDescent="0.25">
      <c r="A593">
        <v>592</v>
      </c>
      <c r="B593">
        <v>592</v>
      </c>
      <c r="C593" s="17">
        <v>41373</v>
      </c>
      <c r="D593">
        <v>127.22</v>
      </c>
      <c r="E593">
        <v>0</v>
      </c>
      <c r="F593" t="s">
        <v>788</v>
      </c>
    </row>
    <row r="594" spans="1:6" x14ac:dyDescent="0.25">
      <c r="A594">
        <v>593</v>
      </c>
      <c r="B594">
        <v>593</v>
      </c>
      <c r="C594" s="17">
        <v>41373</v>
      </c>
      <c r="D594">
        <v>33.590000000000003</v>
      </c>
      <c r="E594">
        <v>0</v>
      </c>
      <c r="F594" t="s">
        <v>788</v>
      </c>
    </row>
    <row r="595" spans="1:6" x14ac:dyDescent="0.25">
      <c r="A595">
        <v>594</v>
      </c>
      <c r="B595">
        <v>594</v>
      </c>
      <c r="C595" s="17">
        <v>41373</v>
      </c>
      <c r="D595">
        <v>108.8</v>
      </c>
      <c r="E595">
        <v>0</v>
      </c>
      <c r="F595" t="s">
        <v>788</v>
      </c>
    </row>
    <row r="596" spans="1:6" x14ac:dyDescent="0.25">
      <c r="A596">
        <v>595</v>
      </c>
      <c r="B596">
        <v>595</v>
      </c>
      <c r="C596" s="17">
        <v>41373</v>
      </c>
      <c r="D596">
        <v>111.39</v>
      </c>
      <c r="E596">
        <v>0</v>
      </c>
      <c r="F596" t="s">
        <v>788</v>
      </c>
    </row>
    <row r="597" spans="1:6" x14ac:dyDescent="0.25">
      <c r="A597">
        <v>596</v>
      </c>
      <c r="B597">
        <v>596</v>
      </c>
      <c r="C597" s="17">
        <v>41373</v>
      </c>
      <c r="D597">
        <v>122.14</v>
      </c>
      <c r="E597">
        <v>0</v>
      </c>
      <c r="F597" t="s">
        <v>788</v>
      </c>
    </row>
    <row r="598" spans="1:6" x14ac:dyDescent="0.25">
      <c r="A598">
        <v>597</v>
      </c>
      <c r="B598">
        <v>597</v>
      </c>
      <c r="C598" s="17">
        <v>41373</v>
      </c>
      <c r="D598">
        <v>204.19</v>
      </c>
      <c r="E598">
        <v>0</v>
      </c>
      <c r="F598" t="s">
        <v>788</v>
      </c>
    </row>
    <row r="599" spans="1:6" x14ac:dyDescent="0.25">
      <c r="A599">
        <v>598</v>
      </c>
      <c r="B599">
        <v>598</v>
      </c>
      <c r="C599" s="17">
        <v>41373</v>
      </c>
      <c r="D599">
        <v>20.43</v>
      </c>
      <c r="E599">
        <v>0</v>
      </c>
      <c r="F599" t="s">
        <v>788</v>
      </c>
    </row>
    <row r="600" spans="1:6" x14ac:dyDescent="0.25">
      <c r="A600">
        <v>599</v>
      </c>
      <c r="B600">
        <v>599</v>
      </c>
      <c r="C600" s="17">
        <v>41373</v>
      </c>
      <c r="D600">
        <v>3.04</v>
      </c>
      <c r="E600">
        <v>0</v>
      </c>
      <c r="F600" t="s">
        <v>788</v>
      </c>
    </row>
    <row r="601" spans="1:6" x14ac:dyDescent="0.25">
      <c r="A601">
        <v>600</v>
      </c>
      <c r="B601">
        <v>600</v>
      </c>
      <c r="C601" s="17">
        <v>41373</v>
      </c>
      <c r="D601">
        <v>20.25</v>
      </c>
      <c r="E601">
        <v>0</v>
      </c>
      <c r="F601" t="s">
        <v>788</v>
      </c>
    </row>
    <row r="602" spans="1:6" x14ac:dyDescent="0.25">
      <c r="A602">
        <v>601</v>
      </c>
      <c r="B602">
        <v>601</v>
      </c>
      <c r="C602" s="17">
        <v>41373</v>
      </c>
      <c r="D602">
        <v>45.47</v>
      </c>
      <c r="E602">
        <v>0</v>
      </c>
      <c r="F602" t="s">
        <v>788</v>
      </c>
    </row>
    <row r="603" spans="1:6" x14ac:dyDescent="0.25">
      <c r="A603">
        <v>602</v>
      </c>
      <c r="B603">
        <v>602</v>
      </c>
      <c r="C603" s="17">
        <v>41373</v>
      </c>
      <c r="D603">
        <v>82.06</v>
      </c>
      <c r="E603">
        <v>0</v>
      </c>
      <c r="F603" t="s">
        <v>788</v>
      </c>
    </row>
    <row r="604" spans="1:6" x14ac:dyDescent="0.25">
      <c r="A604">
        <v>603</v>
      </c>
      <c r="B604">
        <v>603</v>
      </c>
      <c r="C604" s="17">
        <v>41373</v>
      </c>
      <c r="D604">
        <v>3.52</v>
      </c>
      <c r="E604">
        <v>0</v>
      </c>
      <c r="F604" t="s">
        <v>788</v>
      </c>
    </row>
    <row r="605" spans="1:6" x14ac:dyDescent="0.25">
      <c r="A605">
        <v>604</v>
      </c>
      <c r="B605">
        <v>604</v>
      </c>
      <c r="C605" s="17">
        <v>41373</v>
      </c>
      <c r="D605">
        <v>25.37</v>
      </c>
      <c r="E605">
        <v>0</v>
      </c>
      <c r="F605" t="s">
        <v>788</v>
      </c>
    </row>
    <row r="606" spans="1:6" x14ac:dyDescent="0.25">
      <c r="A606">
        <v>605</v>
      </c>
      <c r="B606">
        <v>605</v>
      </c>
      <c r="C606" s="17">
        <v>41373</v>
      </c>
      <c r="D606">
        <v>54.57</v>
      </c>
      <c r="E606">
        <v>0</v>
      </c>
      <c r="F606" t="s">
        <v>788</v>
      </c>
    </row>
    <row r="607" spans="1:6" x14ac:dyDescent="0.25">
      <c r="A607">
        <v>606</v>
      </c>
      <c r="B607">
        <v>606</v>
      </c>
      <c r="C607" s="17">
        <v>41373</v>
      </c>
      <c r="D607">
        <v>79.03</v>
      </c>
      <c r="E607">
        <v>0</v>
      </c>
      <c r="F607" t="s">
        <v>788</v>
      </c>
    </row>
    <row r="608" spans="1:6" x14ac:dyDescent="0.25">
      <c r="A608">
        <v>607</v>
      </c>
      <c r="B608">
        <v>607</v>
      </c>
      <c r="C608" s="17">
        <v>41373</v>
      </c>
      <c r="D608">
        <v>6.27</v>
      </c>
      <c r="E608">
        <v>0</v>
      </c>
      <c r="F608" t="s">
        <v>788</v>
      </c>
    </row>
    <row r="609" spans="1:6" x14ac:dyDescent="0.25">
      <c r="A609">
        <v>608</v>
      </c>
      <c r="B609">
        <v>608</v>
      </c>
      <c r="C609" s="17">
        <v>41373</v>
      </c>
      <c r="D609">
        <v>17.79</v>
      </c>
      <c r="E609">
        <v>0</v>
      </c>
      <c r="F609" t="s">
        <v>788</v>
      </c>
    </row>
    <row r="610" spans="1:6" x14ac:dyDescent="0.25">
      <c r="A610">
        <v>609</v>
      </c>
      <c r="B610">
        <v>609</v>
      </c>
      <c r="C610" s="17">
        <v>41373</v>
      </c>
      <c r="D610">
        <v>14.73</v>
      </c>
      <c r="E610">
        <v>0</v>
      </c>
      <c r="F610" t="s">
        <v>788</v>
      </c>
    </row>
    <row r="611" spans="1:6" x14ac:dyDescent="0.25">
      <c r="A611">
        <v>610</v>
      </c>
      <c r="B611">
        <v>610</v>
      </c>
      <c r="C611" s="17">
        <v>41373</v>
      </c>
      <c r="D611">
        <v>56.14</v>
      </c>
      <c r="E611">
        <v>0</v>
      </c>
      <c r="F611" t="s">
        <v>788</v>
      </c>
    </row>
    <row r="612" spans="1:6" x14ac:dyDescent="0.25">
      <c r="A612">
        <v>611</v>
      </c>
      <c r="B612">
        <v>611</v>
      </c>
      <c r="C612" s="17">
        <v>41373</v>
      </c>
      <c r="D612">
        <v>6.96</v>
      </c>
      <c r="E612">
        <v>0</v>
      </c>
      <c r="F612" t="s">
        <v>788</v>
      </c>
    </row>
    <row r="613" spans="1:6" x14ac:dyDescent="0.25">
      <c r="A613">
        <v>612</v>
      </c>
      <c r="B613">
        <v>612</v>
      </c>
      <c r="C613" s="17">
        <v>41373</v>
      </c>
      <c r="D613">
        <v>34.380000000000003</v>
      </c>
      <c r="E613">
        <v>0</v>
      </c>
      <c r="F613" t="s">
        <v>788</v>
      </c>
    </row>
    <row r="614" spans="1:6" x14ac:dyDescent="0.25">
      <c r="A614">
        <v>613</v>
      </c>
      <c r="B614">
        <v>613</v>
      </c>
      <c r="C614" s="17">
        <v>41373</v>
      </c>
      <c r="D614">
        <v>112</v>
      </c>
      <c r="E614">
        <v>0</v>
      </c>
      <c r="F614" t="s">
        <v>788</v>
      </c>
    </row>
    <row r="615" spans="1:6" x14ac:dyDescent="0.25">
      <c r="A615">
        <v>614</v>
      </c>
      <c r="B615">
        <v>614</v>
      </c>
      <c r="C615" s="17">
        <v>41373</v>
      </c>
      <c r="D615">
        <v>8.61</v>
      </c>
      <c r="E615">
        <v>0</v>
      </c>
      <c r="F615" t="s">
        <v>788</v>
      </c>
    </row>
    <row r="616" spans="1:6" x14ac:dyDescent="0.25">
      <c r="A616">
        <v>615</v>
      </c>
      <c r="B616">
        <v>615</v>
      </c>
      <c r="C616" s="17">
        <v>41373</v>
      </c>
      <c r="D616">
        <v>31.77</v>
      </c>
      <c r="E616">
        <v>0</v>
      </c>
      <c r="F616" t="s">
        <v>788</v>
      </c>
    </row>
    <row r="617" spans="1:6" x14ac:dyDescent="0.25">
      <c r="A617">
        <v>616</v>
      </c>
      <c r="B617">
        <v>616</v>
      </c>
      <c r="C617" s="17">
        <v>41373</v>
      </c>
      <c r="D617">
        <v>121.05</v>
      </c>
      <c r="E617">
        <v>0</v>
      </c>
      <c r="F617" t="s">
        <v>788</v>
      </c>
    </row>
    <row r="618" spans="1:6" x14ac:dyDescent="0.25">
      <c r="A618">
        <v>617</v>
      </c>
      <c r="B618">
        <v>617</v>
      </c>
      <c r="C618" s="17">
        <v>41373</v>
      </c>
      <c r="D618">
        <v>67.27</v>
      </c>
      <c r="E618">
        <v>0</v>
      </c>
      <c r="F618" t="s">
        <v>788</v>
      </c>
    </row>
    <row r="619" spans="1:6" x14ac:dyDescent="0.25">
      <c r="A619">
        <v>618</v>
      </c>
      <c r="B619">
        <v>618</v>
      </c>
      <c r="C619" s="17">
        <v>41373</v>
      </c>
      <c r="D619">
        <v>30.7</v>
      </c>
      <c r="E619">
        <v>0</v>
      </c>
      <c r="F619" t="s">
        <v>788</v>
      </c>
    </row>
    <row r="620" spans="1:6" x14ac:dyDescent="0.25">
      <c r="A620">
        <v>619</v>
      </c>
      <c r="B620">
        <v>619</v>
      </c>
      <c r="C620" s="17">
        <v>41373</v>
      </c>
      <c r="D620">
        <v>2.1800000000000002</v>
      </c>
      <c r="E620">
        <v>0</v>
      </c>
      <c r="F620" t="s">
        <v>788</v>
      </c>
    </row>
    <row r="621" spans="1:6" x14ac:dyDescent="0.25">
      <c r="A621">
        <v>620</v>
      </c>
      <c r="B621">
        <v>620</v>
      </c>
      <c r="C621" s="17">
        <v>41373</v>
      </c>
      <c r="D621">
        <v>18.43</v>
      </c>
      <c r="E621">
        <v>0</v>
      </c>
      <c r="F621" t="s">
        <v>788</v>
      </c>
    </row>
    <row r="622" spans="1:6" x14ac:dyDescent="0.25">
      <c r="A622">
        <v>621</v>
      </c>
      <c r="B622">
        <v>621</v>
      </c>
      <c r="C622" s="17">
        <v>41373</v>
      </c>
      <c r="D622">
        <v>56.5</v>
      </c>
      <c r="E622">
        <v>0</v>
      </c>
      <c r="F622" t="s">
        <v>788</v>
      </c>
    </row>
    <row r="623" spans="1:6" x14ac:dyDescent="0.25">
      <c r="A623">
        <v>622</v>
      </c>
      <c r="B623">
        <v>622</v>
      </c>
      <c r="C623" s="17">
        <v>41373</v>
      </c>
      <c r="D623">
        <v>1.24</v>
      </c>
      <c r="E623">
        <v>0</v>
      </c>
      <c r="F623" t="s">
        <v>788</v>
      </c>
    </row>
    <row r="624" spans="1:6" x14ac:dyDescent="0.25">
      <c r="A624">
        <v>623</v>
      </c>
      <c r="B624">
        <v>623</v>
      </c>
      <c r="C624" s="17">
        <v>41373</v>
      </c>
      <c r="D624">
        <v>3.62</v>
      </c>
      <c r="E624">
        <v>0</v>
      </c>
      <c r="F624" t="s">
        <v>788</v>
      </c>
    </row>
    <row r="625" spans="1:6" x14ac:dyDescent="0.25">
      <c r="A625">
        <v>624</v>
      </c>
      <c r="B625">
        <v>624</v>
      </c>
      <c r="C625" s="17">
        <v>41373</v>
      </c>
      <c r="D625">
        <v>27.51</v>
      </c>
      <c r="E625">
        <v>0</v>
      </c>
      <c r="F625" t="s">
        <v>788</v>
      </c>
    </row>
    <row r="626" spans="1:6" x14ac:dyDescent="0.25">
      <c r="A626">
        <v>625</v>
      </c>
      <c r="B626">
        <v>625</v>
      </c>
      <c r="C626" s="17">
        <v>41373</v>
      </c>
      <c r="D626">
        <v>53.72</v>
      </c>
      <c r="E626">
        <v>0</v>
      </c>
      <c r="F626" t="s">
        <v>788</v>
      </c>
    </row>
    <row r="627" spans="1:6" x14ac:dyDescent="0.25">
      <c r="A627">
        <v>626</v>
      </c>
      <c r="B627">
        <v>626</v>
      </c>
      <c r="C627" s="17">
        <v>41373</v>
      </c>
      <c r="D627">
        <v>104.8</v>
      </c>
      <c r="E627">
        <v>0</v>
      </c>
      <c r="F627" t="s">
        <v>788</v>
      </c>
    </row>
    <row r="628" spans="1:6" x14ac:dyDescent="0.25">
      <c r="A628">
        <v>627</v>
      </c>
      <c r="B628">
        <v>627</v>
      </c>
      <c r="C628" s="17">
        <v>41373</v>
      </c>
      <c r="D628">
        <v>359.45</v>
      </c>
      <c r="E628">
        <v>0</v>
      </c>
      <c r="F628" t="s">
        <v>788</v>
      </c>
    </row>
    <row r="629" spans="1:6" x14ac:dyDescent="0.25">
      <c r="A629">
        <v>628</v>
      </c>
      <c r="B629">
        <v>628</v>
      </c>
      <c r="C629" s="17">
        <v>41373</v>
      </c>
      <c r="D629">
        <v>4.13</v>
      </c>
      <c r="E629">
        <v>0</v>
      </c>
      <c r="F629" t="s">
        <v>788</v>
      </c>
    </row>
    <row r="630" spans="1:6" x14ac:dyDescent="0.25">
      <c r="A630">
        <v>629</v>
      </c>
      <c r="B630">
        <v>629</v>
      </c>
      <c r="C630" s="17">
        <v>41373</v>
      </c>
      <c r="D630">
        <v>8.5</v>
      </c>
      <c r="E630">
        <v>0</v>
      </c>
      <c r="F630" t="s">
        <v>788</v>
      </c>
    </row>
    <row r="631" spans="1:6" x14ac:dyDescent="0.25">
      <c r="A631">
        <v>630</v>
      </c>
      <c r="B631">
        <v>630</v>
      </c>
      <c r="C631" s="17">
        <v>41373</v>
      </c>
      <c r="D631">
        <v>14.9</v>
      </c>
      <c r="E631">
        <v>0</v>
      </c>
      <c r="F631" t="s">
        <v>788</v>
      </c>
    </row>
    <row r="632" spans="1:6" x14ac:dyDescent="0.25">
      <c r="A632">
        <v>631</v>
      </c>
      <c r="B632">
        <v>631</v>
      </c>
      <c r="C632" s="17">
        <v>41373</v>
      </c>
      <c r="D632">
        <v>28.22</v>
      </c>
      <c r="E632">
        <v>0</v>
      </c>
      <c r="F632" t="s">
        <v>788</v>
      </c>
    </row>
    <row r="633" spans="1:6" x14ac:dyDescent="0.25">
      <c r="A633">
        <v>632</v>
      </c>
      <c r="B633">
        <v>632</v>
      </c>
      <c r="C633" s="17">
        <v>41373</v>
      </c>
      <c r="D633">
        <v>107.14</v>
      </c>
      <c r="E633">
        <v>0</v>
      </c>
      <c r="F633" t="s">
        <v>788</v>
      </c>
    </row>
    <row r="634" spans="1:6" x14ac:dyDescent="0.25">
      <c r="A634">
        <v>633</v>
      </c>
      <c r="B634">
        <v>633</v>
      </c>
      <c r="C634" s="17">
        <v>41373</v>
      </c>
      <c r="D634">
        <v>513.65</v>
      </c>
      <c r="E634">
        <v>0</v>
      </c>
      <c r="F634" t="s">
        <v>788</v>
      </c>
    </row>
    <row r="635" spans="1:6" x14ac:dyDescent="0.25">
      <c r="A635">
        <v>634</v>
      </c>
      <c r="B635">
        <v>634</v>
      </c>
      <c r="C635" s="17">
        <v>41373</v>
      </c>
      <c r="D635">
        <v>53.95</v>
      </c>
      <c r="E635">
        <v>0</v>
      </c>
      <c r="F635" t="s">
        <v>788</v>
      </c>
    </row>
    <row r="636" spans="1:6" x14ac:dyDescent="0.25">
      <c r="A636">
        <v>635</v>
      </c>
      <c r="B636">
        <v>635</v>
      </c>
      <c r="C636" s="17">
        <v>41373</v>
      </c>
      <c r="D636">
        <v>31.13</v>
      </c>
      <c r="E636">
        <v>0</v>
      </c>
      <c r="F636" t="s">
        <v>788</v>
      </c>
    </row>
    <row r="637" spans="1:6" x14ac:dyDescent="0.25">
      <c r="A637">
        <v>636</v>
      </c>
      <c r="B637">
        <v>636</v>
      </c>
      <c r="C637" s="17">
        <v>41373</v>
      </c>
      <c r="D637">
        <v>538.63</v>
      </c>
      <c r="E637">
        <v>0</v>
      </c>
      <c r="F637" t="s">
        <v>788</v>
      </c>
    </row>
    <row r="638" spans="1:6" x14ac:dyDescent="0.25">
      <c r="A638">
        <v>637</v>
      </c>
      <c r="B638">
        <v>637</v>
      </c>
      <c r="C638" s="17">
        <v>41373</v>
      </c>
      <c r="D638">
        <v>2.0299999999999998</v>
      </c>
      <c r="E638">
        <v>0</v>
      </c>
      <c r="F638" t="s">
        <v>788</v>
      </c>
    </row>
    <row r="639" spans="1:6" x14ac:dyDescent="0.25">
      <c r="A639">
        <v>638</v>
      </c>
      <c r="B639">
        <v>638</v>
      </c>
      <c r="C639" s="17">
        <v>41373</v>
      </c>
      <c r="D639">
        <v>15.16</v>
      </c>
      <c r="E639">
        <v>0</v>
      </c>
      <c r="F639" t="s">
        <v>788</v>
      </c>
    </row>
    <row r="640" spans="1:6" x14ac:dyDescent="0.25">
      <c r="A640">
        <v>639</v>
      </c>
      <c r="B640">
        <v>639</v>
      </c>
      <c r="C640" s="17">
        <v>41373</v>
      </c>
      <c r="D640">
        <v>55.13</v>
      </c>
      <c r="E640">
        <v>0</v>
      </c>
      <c r="F640" t="s">
        <v>788</v>
      </c>
    </row>
    <row r="641" spans="1:6" x14ac:dyDescent="0.25">
      <c r="A641">
        <v>640</v>
      </c>
      <c r="B641">
        <v>640</v>
      </c>
      <c r="C641" s="17">
        <v>41373</v>
      </c>
      <c r="D641">
        <v>16.7</v>
      </c>
      <c r="E641">
        <v>0</v>
      </c>
      <c r="F641" t="s">
        <v>788</v>
      </c>
    </row>
    <row r="642" spans="1:6" x14ac:dyDescent="0.25">
      <c r="A642">
        <v>641</v>
      </c>
      <c r="B642">
        <v>641</v>
      </c>
      <c r="C642" s="17">
        <v>41373</v>
      </c>
      <c r="D642">
        <v>56.78</v>
      </c>
      <c r="E642">
        <v>0</v>
      </c>
      <c r="F642" t="s">
        <v>788</v>
      </c>
    </row>
    <row r="643" spans="1:6" x14ac:dyDescent="0.25">
      <c r="A643">
        <v>642</v>
      </c>
      <c r="B643">
        <v>642</v>
      </c>
      <c r="C643" s="17">
        <v>41373</v>
      </c>
      <c r="D643">
        <v>9.25</v>
      </c>
      <c r="E643">
        <v>0</v>
      </c>
      <c r="F643" t="s">
        <v>788</v>
      </c>
    </row>
    <row r="644" spans="1:6" x14ac:dyDescent="0.25">
      <c r="A644">
        <v>643</v>
      </c>
      <c r="B644">
        <v>643</v>
      </c>
      <c r="C644" s="17">
        <v>41373</v>
      </c>
      <c r="D644">
        <v>27.19</v>
      </c>
      <c r="E644">
        <v>0</v>
      </c>
      <c r="F644" t="s">
        <v>788</v>
      </c>
    </row>
    <row r="645" spans="1:6" x14ac:dyDescent="0.25">
      <c r="A645">
        <v>644</v>
      </c>
      <c r="B645">
        <v>644</v>
      </c>
      <c r="C645" s="17">
        <v>41373</v>
      </c>
      <c r="D645">
        <v>3.68</v>
      </c>
      <c r="E645">
        <v>0</v>
      </c>
      <c r="F645" t="s">
        <v>788</v>
      </c>
    </row>
    <row r="646" spans="1:6" x14ac:dyDescent="0.25">
      <c r="A646">
        <v>645</v>
      </c>
      <c r="B646">
        <v>645</v>
      </c>
      <c r="C646" s="17">
        <v>41373</v>
      </c>
      <c r="D646">
        <v>10.88</v>
      </c>
      <c r="E646">
        <v>0</v>
      </c>
      <c r="F646" t="s">
        <v>788</v>
      </c>
    </row>
    <row r="647" spans="1:6" x14ac:dyDescent="0.25">
      <c r="A647">
        <v>646</v>
      </c>
      <c r="B647">
        <v>646</v>
      </c>
      <c r="C647" s="17">
        <v>41373</v>
      </c>
      <c r="D647">
        <v>21.58</v>
      </c>
      <c r="E647">
        <v>0</v>
      </c>
      <c r="F647" t="s">
        <v>788</v>
      </c>
    </row>
    <row r="648" spans="1:6" x14ac:dyDescent="0.25">
      <c r="A648">
        <v>647</v>
      </c>
      <c r="B648">
        <v>647</v>
      </c>
      <c r="C648" s="17">
        <v>41373</v>
      </c>
      <c r="D648">
        <v>34.26</v>
      </c>
      <c r="E648">
        <v>0</v>
      </c>
      <c r="F648" t="s">
        <v>788</v>
      </c>
    </row>
    <row r="649" spans="1:6" x14ac:dyDescent="0.25">
      <c r="A649">
        <v>648</v>
      </c>
      <c r="B649">
        <v>648</v>
      </c>
      <c r="C649" s="17">
        <v>41373</v>
      </c>
      <c r="D649">
        <v>63.37</v>
      </c>
      <c r="E649">
        <v>0</v>
      </c>
      <c r="F649" t="s">
        <v>788</v>
      </c>
    </row>
    <row r="650" spans="1:6" x14ac:dyDescent="0.25">
      <c r="A650">
        <v>649</v>
      </c>
      <c r="B650">
        <v>649</v>
      </c>
      <c r="C650" s="17">
        <v>41373</v>
      </c>
      <c r="D650">
        <v>1.78</v>
      </c>
      <c r="E650">
        <v>0</v>
      </c>
      <c r="F650" t="s">
        <v>788</v>
      </c>
    </row>
    <row r="651" spans="1:6" x14ac:dyDescent="0.25">
      <c r="A651">
        <v>650</v>
      </c>
      <c r="B651">
        <v>650</v>
      </c>
      <c r="C651" s="17">
        <v>41373</v>
      </c>
      <c r="D651">
        <v>4.92</v>
      </c>
      <c r="E651">
        <v>0</v>
      </c>
      <c r="F651" t="s">
        <v>788</v>
      </c>
    </row>
    <row r="652" spans="1:6" x14ac:dyDescent="0.25">
      <c r="A652">
        <v>651</v>
      </c>
      <c r="B652">
        <v>651</v>
      </c>
      <c r="C652" s="17">
        <v>41373</v>
      </c>
      <c r="D652">
        <v>28.15</v>
      </c>
      <c r="E652">
        <v>0</v>
      </c>
      <c r="F652" t="s">
        <v>788</v>
      </c>
    </row>
    <row r="653" spans="1:6" x14ac:dyDescent="0.25">
      <c r="A653">
        <v>652</v>
      </c>
      <c r="B653">
        <v>652</v>
      </c>
      <c r="C653" s="17">
        <v>41373</v>
      </c>
      <c r="D653">
        <v>54.96</v>
      </c>
      <c r="E653">
        <v>0</v>
      </c>
      <c r="F653" t="s">
        <v>788</v>
      </c>
    </row>
    <row r="654" spans="1:6" x14ac:dyDescent="0.25">
      <c r="A654">
        <v>653</v>
      </c>
      <c r="B654">
        <v>653</v>
      </c>
      <c r="C654" s="17">
        <v>41373</v>
      </c>
      <c r="D654">
        <v>107.26</v>
      </c>
      <c r="E654">
        <v>0</v>
      </c>
      <c r="F654" t="s">
        <v>788</v>
      </c>
    </row>
    <row r="655" spans="1:6" x14ac:dyDescent="0.25">
      <c r="A655">
        <v>654</v>
      </c>
      <c r="B655">
        <v>654</v>
      </c>
      <c r="C655" s="17">
        <v>41373</v>
      </c>
      <c r="D655">
        <v>367.87</v>
      </c>
      <c r="E655">
        <v>0</v>
      </c>
      <c r="F655" t="s">
        <v>788</v>
      </c>
    </row>
    <row r="656" spans="1:6" x14ac:dyDescent="0.25">
      <c r="A656">
        <v>655</v>
      </c>
      <c r="B656">
        <v>655</v>
      </c>
      <c r="C656" s="17">
        <v>41373</v>
      </c>
      <c r="D656">
        <v>8.5</v>
      </c>
      <c r="E656">
        <v>0</v>
      </c>
      <c r="F656" t="s">
        <v>788</v>
      </c>
    </row>
    <row r="657" spans="1:6" x14ac:dyDescent="0.25">
      <c r="A657">
        <v>656</v>
      </c>
      <c r="B657">
        <v>656</v>
      </c>
      <c r="C657" s="17">
        <v>41373</v>
      </c>
      <c r="D657">
        <v>14.39</v>
      </c>
      <c r="E657">
        <v>0</v>
      </c>
      <c r="F657" t="s">
        <v>788</v>
      </c>
    </row>
    <row r="658" spans="1:6" x14ac:dyDescent="0.25">
      <c r="A658">
        <v>657</v>
      </c>
      <c r="B658">
        <v>657</v>
      </c>
      <c r="C658" s="17">
        <v>41373</v>
      </c>
      <c r="D658">
        <v>22.67</v>
      </c>
      <c r="E658">
        <v>0</v>
      </c>
      <c r="F658" t="s">
        <v>788</v>
      </c>
    </row>
    <row r="659" spans="1:6" x14ac:dyDescent="0.25">
      <c r="A659">
        <v>658</v>
      </c>
      <c r="B659">
        <v>658</v>
      </c>
      <c r="C659" s="17">
        <v>41373</v>
      </c>
      <c r="D659">
        <v>50.96</v>
      </c>
      <c r="E659">
        <v>0</v>
      </c>
      <c r="F659" t="s">
        <v>788</v>
      </c>
    </row>
    <row r="660" spans="1:6" x14ac:dyDescent="0.25">
      <c r="A660">
        <v>659</v>
      </c>
      <c r="B660">
        <v>659</v>
      </c>
      <c r="C660" s="17">
        <v>41373</v>
      </c>
      <c r="D660">
        <v>91.7</v>
      </c>
      <c r="E660">
        <v>0</v>
      </c>
      <c r="F660" t="s">
        <v>788</v>
      </c>
    </row>
    <row r="661" spans="1:6" x14ac:dyDescent="0.25">
      <c r="A661">
        <v>660</v>
      </c>
      <c r="B661">
        <v>660</v>
      </c>
      <c r="C661" s="17">
        <v>41373</v>
      </c>
      <c r="D661">
        <v>2.87</v>
      </c>
      <c r="E661">
        <v>0</v>
      </c>
      <c r="F661" t="s">
        <v>788</v>
      </c>
    </row>
    <row r="662" spans="1:6" x14ac:dyDescent="0.25">
      <c r="A662">
        <v>661</v>
      </c>
      <c r="B662">
        <v>661</v>
      </c>
      <c r="C662" s="17">
        <v>41373</v>
      </c>
      <c r="D662">
        <v>7.9</v>
      </c>
      <c r="E662">
        <v>0</v>
      </c>
      <c r="F662" t="s">
        <v>788</v>
      </c>
    </row>
    <row r="663" spans="1:6" x14ac:dyDescent="0.25">
      <c r="A663">
        <v>662</v>
      </c>
      <c r="B663">
        <v>662</v>
      </c>
      <c r="C663" s="17">
        <v>41373</v>
      </c>
      <c r="D663">
        <v>7.79</v>
      </c>
      <c r="E663">
        <v>0</v>
      </c>
      <c r="F663" t="s">
        <v>788</v>
      </c>
    </row>
    <row r="664" spans="1:6" x14ac:dyDescent="0.25">
      <c r="A664">
        <v>663</v>
      </c>
      <c r="B664">
        <v>663</v>
      </c>
      <c r="C664" s="17">
        <v>41373</v>
      </c>
      <c r="D664">
        <v>28.54</v>
      </c>
      <c r="E664">
        <v>0</v>
      </c>
      <c r="F664" t="s">
        <v>788</v>
      </c>
    </row>
    <row r="665" spans="1:6" x14ac:dyDescent="0.25">
      <c r="A665">
        <v>664</v>
      </c>
      <c r="B665">
        <v>664</v>
      </c>
      <c r="C665" s="17">
        <v>41373</v>
      </c>
      <c r="D665">
        <v>123.91</v>
      </c>
      <c r="E665">
        <v>0</v>
      </c>
      <c r="F665" t="s">
        <v>788</v>
      </c>
    </row>
    <row r="666" spans="1:6" x14ac:dyDescent="0.25">
      <c r="A666">
        <v>665</v>
      </c>
      <c r="B666">
        <v>665</v>
      </c>
      <c r="C666" s="17">
        <v>41373</v>
      </c>
      <c r="D666">
        <v>4.7300000000000004</v>
      </c>
      <c r="E666">
        <v>0</v>
      </c>
      <c r="F666" t="s">
        <v>788</v>
      </c>
    </row>
    <row r="667" spans="1:6" x14ac:dyDescent="0.25">
      <c r="A667">
        <v>666</v>
      </c>
      <c r="B667">
        <v>666</v>
      </c>
      <c r="C667" s="17">
        <v>41373</v>
      </c>
      <c r="D667">
        <v>17.989999999999998</v>
      </c>
      <c r="E667">
        <v>0</v>
      </c>
      <c r="F667" t="s">
        <v>788</v>
      </c>
    </row>
    <row r="668" spans="1:6" x14ac:dyDescent="0.25">
      <c r="A668">
        <v>667</v>
      </c>
      <c r="B668">
        <v>667</v>
      </c>
      <c r="C668" s="17">
        <v>41373</v>
      </c>
      <c r="D668">
        <v>28.78</v>
      </c>
      <c r="E668">
        <v>0</v>
      </c>
      <c r="F668" t="s">
        <v>788</v>
      </c>
    </row>
    <row r="669" spans="1:6" x14ac:dyDescent="0.25">
      <c r="A669">
        <v>668</v>
      </c>
      <c r="B669">
        <v>668</v>
      </c>
      <c r="C669" s="17">
        <v>41373</v>
      </c>
      <c r="D669">
        <v>55.43</v>
      </c>
      <c r="E669">
        <v>0</v>
      </c>
      <c r="F669" t="s">
        <v>788</v>
      </c>
    </row>
    <row r="670" spans="1:6" x14ac:dyDescent="0.25">
      <c r="A670">
        <v>669</v>
      </c>
      <c r="B670">
        <v>669</v>
      </c>
      <c r="C670" s="17">
        <v>41373</v>
      </c>
      <c r="D670">
        <v>99.32</v>
      </c>
      <c r="E670">
        <v>0</v>
      </c>
      <c r="F670" t="s">
        <v>788</v>
      </c>
    </row>
    <row r="671" spans="1:6" x14ac:dyDescent="0.25">
      <c r="A671">
        <v>670</v>
      </c>
      <c r="B671">
        <v>670</v>
      </c>
      <c r="C671" s="17">
        <v>41373</v>
      </c>
      <c r="D671">
        <v>3.74</v>
      </c>
      <c r="E671">
        <v>0</v>
      </c>
      <c r="F671" t="s">
        <v>788</v>
      </c>
    </row>
    <row r="672" spans="1:6" x14ac:dyDescent="0.25">
      <c r="A672">
        <v>671</v>
      </c>
      <c r="B672">
        <v>671</v>
      </c>
      <c r="C672" s="17">
        <v>41373</v>
      </c>
      <c r="D672">
        <v>8.98</v>
      </c>
      <c r="E672">
        <v>0</v>
      </c>
      <c r="F672" t="s">
        <v>788</v>
      </c>
    </row>
    <row r="673" spans="1:6" x14ac:dyDescent="0.25">
      <c r="A673">
        <v>672</v>
      </c>
      <c r="B673">
        <v>672</v>
      </c>
      <c r="C673" s="17">
        <v>41373</v>
      </c>
      <c r="D673">
        <v>59.91</v>
      </c>
      <c r="E673">
        <v>0</v>
      </c>
      <c r="F673" t="s">
        <v>788</v>
      </c>
    </row>
    <row r="674" spans="1:6" x14ac:dyDescent="0.25">
      <c r="A674">
        <v>673</v>
      </c>
      <c r="B674">
        <v>673</v>
      </c>
      <c r="C674" s="17">
        <v>41373</v>
      </c>
      <c r="D674">
        <v>66.27</v>
      </c>
      <c r="E674">
        <v>0</v>
      </c>
      <c r="F674" t="s">
        <v>788</v>
      </c>
    </row>
    <row r="675" spans="1:6" x14ac:dyDescent="0.25">
      <c r="A675">
        <v>674</v>
      </c>
      <c r="B675">
        <v>674</v>
      </c>
      <c r="C675" s="17">
        <v>41373</v>
      </c>
      <c r="D675">
        <v>128.83000000000001</v>
      </c>
      <c r="E675">
        <v>0</v>
      </c>
      <c r="F675" t="s">
        <v>788</v>
      </c>
    </row>
    <row r="676" spans="1:6" x14ac:dyDescent="0.25">
      <c r="A676">
        <v>675</v>
      </c>
      <c r="B676">
        <v>675</v>
      </c>
      <c r="C676" s="17">
        <v>41373</v>
      </c>
      <c r="D676">
        <v>146</v>
      </c>
      <c r="E676">
        <v>0</v>
      </c>
      <c r="F676" t="s">
        <v>788</v>
      </c>
    </row>
    <row r="677" spans="1:6" x14ac:dyDescent="0.25">
      <c r="A677">
        <v>676</v>
      </c>
      <c r="B677">
        <v>676</v>
      </c>
      <c r="C677" s="17">
        <v>41373</v>
      </c>
      <c r="D677">
        <v>5.99</v>
      </c>
      <c r="E677">
        <v>0</v>
      </c>
      <c r="F677" t="s">
        <v>788</v>
      </c>
    </row>
    <row r="678" spans="1:6" x14ac:dyDescent="0.25">
      <c r="A678">
        <v>677</v>
      </c>
      <c r="B678">
        <v>677</v>
      </c>
      <c r="C678" s="17">
        <v>41373</v>
      </c>
      <c r="D678">
        <v>53.63</v>
      </c>
      <c r="E678">
        <v>0</v>
      </c>
      <c r="F678" t="s">
        <v>788</v>
      </c>
    </row>
    <row r="679" spans="1:6" x14ac:dyDescent="0.25">
      <c r="A679">
        <v>678</v>
      </c>
      <c r="B679">
        <v>678</v>
      </c>
      <c r="C679" s="17">
        <v>41373</v>
      </c>
      <c r="D679">
        <v>5.99</v>
      </c>
      <c r="E679">
        <v>0</v>
      </c>
      <c r="F679" t="s">
        <v>788</v>
      </c>
    </row>
    <row r="680" spans="1:6" x14ac:dyDescent="0.25">
      <c r="A680">
        <v>679</v>
      </c>
      <c r="B680">
        <v>679</v>
      </c>
      <c r="C680" s="17">
        <v>41373</v>
      </c>
      <c r="D680">
        <v>55.22</v>
      </c>
      <c r="E680">
        <v>0</v>
      </c>
      <c r="F680" t="s">
        <v>788</v>
      </c>
    </row>
    <row r="681" spans="1:6" x14ac:dyDescent="0.25">
      <c r="A681">
        <v>680</v>
      </c>
      <c r="B681">
        <v>680</v>
      </c>
      <c r="C681" s="17">
        <v>41373</v>
      </c>
      <c r="D681">
        <v>26.21</v>
      </c>
      <c r="E681">
        <v>0</v>
      </c>
      <c r="F681" t="s">
        <v>788</v>
      </c>
    </row>
    <row r="682" spans="1:6" x14ac:dyDescent="0.25">
      <c r="A682">
        <v>681</v>
      </c>
      <c r="B682">
        <v>681</v>
      </c>
      <c r="C682" s="17">
        <v>41373</v>
      </c>
      <c r="D682">
        <v>1.86</v>
      </c>
      <c r="E682">
        <v>0</v>
      </c>
      <c r="F682" t="s">
        <v>788</v>
      </c>
    </row>
    <row r="683" spans="1:6" x14ac:dyDescent="0.25">
      <c r="A683">
        <v>682</v>
      </c>
      <c r="B683">
        <v>682</v>
      </c>
      <c r="C683" s="17">
        <v>41373</v>
      </c>
      <c r="D683">
        <v>6.17</v>
      </c>
      <c r="E683">
        <v>0</v>
      </c>
      <c r="F683" t="s">
        <v>788</v>
      </c>
    </row>
    <row r="684" spans="1:6" x14ac:dyDescent="0.25">
      <c r="A684">
        <v>683</v>
      </c>
      <c r="B684">
        <v>683</v>
      </c>
      <c r="C684" s="17">
        <v>41373</v>
      </c>
      <c r="D684">
        <v>27.68</v>
      </c>
      <c r="E684">
        <v>0</v>
      </c>
      <c r="F684" t="s">
        <v>788</v>
      </c>
    </row>
    <row r="685" spans="1:6" x14ac:dyDescent="0.25">
      <c r="A685">
        <v>684</v>
      </c>
      <c r="B685">
        <v>684</v>
      </c>
      <c r="C685" s="17">
        <v>41373</v>
      </c>
      <c r="D685">
        <v>8.24</v>
      </c>
      <c r="E685">
        <v>0</v>
      </c>
      <c r="F685" t="s">
        <v>788</v>
      </c>
    </row>
    <row r="686" spans="1:6" x14ac:dyDescent="0.25">
      <c r="A686">
        <v>685</v>
      </c>
      <c r="B686">
        <v>685</v>
      </c>
      <c r="C686" s="17">
        <v>41373</v>
      </c>
      <c r="D686">
        <v>38.47</v>
      </c>
      <c r="E686">
        <v>0</v>
      </c>
      <c r="F686" t="s">
        <v>788</v>
      </c>
    </row>
    <row r="687" spans="1:6" x14ac:dyDescent="0.25">
      <c r="A687">
        <v>686</v>
      </c>
      <c r="B687">
        <v>686</v>
      </c>
      <c r="C687" s="17">
        <v>41373</v>
      </c>
      <c r="D687">
        <v>6.57</v>
      </c>
      <c r="E687">
        <v>0</v>
      </c>
      <c r="F687" t="s">
        <v>788</v>
      </c>
    </row>
    <row r="688" spans="1:6" x14ac:dyDescent="0.25">
      <c r="A688">
        <v>687</v>
      </c>
      <c r="B688">
        <v>687</v>
      </c>
      <c r="C688" s="17">
        <v>41373</v>
      </c>
      <c r="D688">
        <v>12.82</v>
      </c>
      <c r="E688">
        <v>0</v>
      </c>
      <c r="F688" t="s">
        <v>788</v>
      </c>
    </row>
    <row r="689" spans="1:6" x14ac:dyDescent="0.25">
      <c r="A689">
        <v>688</v>
      </c>
      <c r="B689">
        <v>688</v>
      </c>
      <c r="C689" s="17">
        <v>41373</v>
      </c>
      <c r="D689">
        <v>24.66</v>
      </c>
      <c r="E689">
        <v>0</v>
      </c>
      <c r="F689" t="s">
        <v>788</v>
      </c>
    </row>
    <row r="690" spans="1:6" x14ac:dyDescent="0.25">
      <c r="A690">
        <v>689</v>
      </c>
      <c r="B690">
        <v>689</v>
      </c>
      <c r="C690" s="17">
        <v>41373</v>
      </c>
      <c r="D690">
        <v>1.35</v>
      </c>
      <c r="E690">
        <v>0</v>
      </c>
      <c r="F690" t="s">
        <v>788</v>
      </c>
    </row>
    <row r="691" spans="1:6" x14ac:dyDescent="0.25">
      <c r="A691">
        <v>690</v>
      </c>
      <c r="B691">
        <v>690</v>
      </c>
      <c r="C691" s="17">
        <v>41373</v>
      </c>
      <c r="D691">
        <v>35.99</v>
      </c>
      <c r="E691">
        <v>0</v>
      </c>
      <c r="F691" t="s">
        <v>788</v>
      </c>
    </row>
    <row r="692" spans="1:6" x14ac:dyDescent="0.25">
      <c r="A692">
        <v>691</v>
      </c>
      <c r="B692">
        <v>691</v>
      </c>
      <c r="C692" s="17">
        <v>41373</v>
      </c>
      <c r="D692">
        <v>117.78</v>
      </c>
      <c r="E692">
        <v>0</v>
      </c>
      <c r="F692" t="s">
        <v>788</v>
      </c>
    </row>
    <row r="693" spans="1:6" x14ac:dyDescent="0.25">
      <c r="A693">
        <v>692</v>
      </c>
      <c r="B693">
        <v>692</v>
      </c>
      <c r="C693" s="17">
        <v>41373</v>
      </c>
      <c r="D693">
        <v>25.03</v>
      </c>
      <c r="E693">
        <v>0</v>
      </c>
      <c r="F693" t="s">
        <v>788</v>
      </c>
    </row>
    <row r="694" spans="1:6" x14ac:dyDescent="0.25">
      <c r="A694">
        <v>693</v>
      </c>
      <c r="B694">
        <v>693</v>
      </c>
      <c r="C694" s="17">
        <v>41373</v>
      </c>
      <c r="D694">
        <v>40.590000000000003</v>
      </c>
      <c r="E694">
        <v>0</v>
      </c>
      <c r="F694" t="s">
        <v>788</v>
      </c>
    </row>
    <row r="695" spans="1:6" x14ac:dyDescent="0.25">
      <c r="A695">
        <v>694</v>
      </c>
      <c r="B695">
        <v>694</v>
      </c>
      <c r="C695" s="17">
        <v>41373</v>
      </c>
      <c r="D695">
        <v>70.290000000000006</v>
      </c>
      <c r="E695">
        <v>0</v>
      </c>
      <c r="F695" t="s">
        <v>788</v>
      </c>
    </row>
    <row r="696" spans="1:6" x14ac:dyDescent="0.25">
      <c r="A696">
        <v>695</v>
      </c>
      <c r="B696">
        <v>695</v>
      </c>
      <c r="C696" s="17">
        <v>41373</v>
      </c>
      <c r="D696">
        <v>165.22</v>
      </c>
      <c r="E696">
        <v>0</v>
      </c>
      <c r="F696" t="s">
        <v>788</v>
      </c>
    </row>
    <row r="697" spans="1:6" x14ac:dyDescent="0.25">
      <c r="A697">
        <v>696</v>
      </c>
      <c r="B697">
        <v>696</v>
      </c>
      <c r="C697" s="17">
        <v>41373</v>
      </c>
      <c r="D697">
        <v>11.71</v>
      </c>
      <c r="E697">
        <v>0</v>
      </c>
      <c r="F697" t="s">
        <v>788</v>
      </c>
    </row>
    <row r="698" spans="1:6" x14ac:dyDescent="0.25">
      <c r="A698">
        <v>697</v>
      </c>
      <c r="B698">
        <v>697</v>
      </c>
      <c r="C698" s="17">
        <v>41373</v>
      </c>
      <c r="D698">
        <v>188.71</v>
      </c>
      <c r="E698">
        <v>0</v>
      </c>
      <c r="F698" t="s">
        <v>788</v>
      </c>
    </row>
    <row r="699" spans="1:6" x14ac:dyDescent="0.25">
      <c r="A699">
        <v>698</v>
      </c>
      <c r="B699">
        <v>698</v>
      </c>
      <c r="C699" s="17">
        <v>41373</v>
      </c>
      <c r="D699">
        <v>96.75</v>
      </c>
      <c r="E699">
        <v>0</v>
      </c>
      <c r="F699" t="s">
        <v>788</v>
      </c>
    </row>
    <row r="700" spans="1:6" x14ac:dyDescent="0.25">
      <c r="A700">
        <v>699</v>
      </c>
      <c r="B700">
        <v>699</v>
      </c>
      <c r="C700" s="17">
        <v>41373</v>
      </c>
      <c r="D700">
        <v>483.52</v>
      </c>
      <c r="E700">
        <v>0</v>
      </c>
      <c r="F700" t="s">
        <v>788</v>
      </c>
    </row>
    <row r="701" spans="1:6" x14ac:dyDescent="0.25">
      <c r="A701">
        <v>700</v>
      </c>
      <c r="B701">
        <v>700</v>
      </c>
      <c r="C701" s="17">
        <v>41373</v>
      </c>
      <c r="D701">
        <v>25.2</v>
      </c>
      <c r="E701">
        <v>0</v>
      </c>
      <c r="F701" t="s">
        <v>788</v>
      </c>
    </row>
    <row r="702" spans="1:6" x14ac:dyDescent="0.25">
      <c r="A702">
        <v>701</v>
      </c>
      <c r="B702">
        <v>701</v>
      </c>
      <c r="C702" s="17">
        <v>41373</v>
      </c>
      <c r="D702">
        <v>94.39</v>
      </c>
      <c r="E702">
        <v>0</v>
      </c>
      <c r="F702" t="s">
        <v>788</v>
      </c>
    </row>
    <row r="703" spans="1:6" x14ac:dyDescent="0.25">
      <c r="A703">
        <v>702</v>
      </c>
      <c r="B703">
        <v>702</v>
      </c>
      <c r="C703" s="17">
        <v>41373</v>
      </c>
      <c r="D703">
        <v>21.85</v>
      </c>
      <c r="E703">
        <v>0</v>
      </c>
      <c r="F703" t="s">
        <v>788</v>
      </c>
    </row>
    <row r="704" spans="1:6" x14ac:dyDescent="0.25">
      <c r="A704">
        <v>703</v>
      </c>
      <c r="B704">
        <v>703</v>
      </c>
      <c r="C704" s="17">
        <v>41373</v>
      </c>
      <c r="D704">
        <v>42.73</v>
      </c>
      <c r="E704">
        <v>0</v>
      </c>
      <c r="F704" t="s">
        <v>788</v>
      </c>
    </row>
    <row r="705" spans="1:6" x14ac:dyDescent="0.25">
      <c r="A705">
        <v>704</v>
      </c>
      <c r="B705">
        <v>704</v>
      </c>
      <c r="C705" s="17">
        <v>41373</v>
      </c>
      <c r="D705">
        <v>53.41</v>
      </c>
      <c r="E705">
        <v>0</v>
      </c>
      <c r="F705" t="s">
        <v>788</v>
      </c>
    </row>
    <row r="706" spans="1:6" x14ac:dyDescent="0.25">
      <c r="A706">
        <v>705</v>
      </c>
      <c r="B706">
        <v>705</v>
      </c>
      <c r="C706" s="17">
        <v>41373</v>
      </c>
      <c r="D706">
        <v>167.45</v>
      </c>
      <c r="E706">
        <v>0</v>
      </c>
      <c r="F706" t="s">
        <v>788</v>
      </c>
    </row>
    <row r="707" spans="1:6" x14ac:dyDescent="0.25">
      <c r="A707">
        <v>706</v>
      </c>
      <c r="B707">
        <v>706</v>
      </c>
      <c r="C707" s="17">
        <v>41373</v>
      </c>
      <c r="D707">
        <v>54.63</v>
      </c>
      <c r="E707">
        <v>0</v>
      </c>
      <c r="F707" t="s">
        <v>788</v>
      </c>
    </row>
    <row r="708" spans="1:6" x14ac:dyDescent="0.25">
      <c r="A708">
        <v>707</v>
      </c>
      <c r="B708">
        <v>707</v>
      </c>
      <c r="C708" s="17">
        <v>41373</v>
      </c>
      <c r="D708">
        <v>186.78</v>
      </c>
      <c r="E708">
        <v>0</v>
      </c>
      <c r="F708" t="s">
        <v>788</v>
      </c>
    </row>
    <row r="709" spans="1:6" x14ac:dyDescent="0.25">
      <c r="A709">
        <v>708</v>
      </c>
      <c r="B709">
        <v>708</v>
      </c>
      <c r="C709" s="17">
        <v>41373</v>
      </c>
      <c r="D709">
        <v>48.51</v>
      </c>
      <c r="E709">
        <v>0</v>
      </c>
      <c r="F709" t="s">
        <v>788</v>
      </c>
    </row>
    <row r="710" spans="1:6" x14ac:dyDescent="0.25">
      <c r="A710">
        <v>709</v>
      </c>
      <c r="B710">
        <v>709</v>
      </c>
      <c r="C710" s="17">
        <v>41373</v>
      </c>
      <c r="D710">
        <v>12.81</v>
      </c>
      <c r="E710">
        <v>0</v>
      </c>
      <c r="F710" t="s">
        <v>788</v>
      </c>
    </row>
    <row r="711" spans="1:6" x14ac:dyDescent="0.25">
      <c r="A711">
        <v>710</v>
      </c>
      <c r="B711">
        <v>710</v>
      </c>
      <c r="C711" s="17">
        <v>41373</v>
      </c>
      <c r="D711">
        <v>262.06</v>
      </c>
      <c r="E711">
        <v>0</v>
      </c>
      <c r="F711" t="s">
        <v>788</v>
      </c>
    </row>
    <row r="712" spans="1:6" x14ac:dyDescent="0.25">
      <c r="A712">
        <v>711</v>
      </c>
      <c r="B712">
        <v>711</v>
      </c>
      <c r="C712" s="17">
        <v>41373</v>
      </c>
      <c r="D712">
        <v>61.28</v>
      </c>
      <c r="E712">
        <v>0</v>
      </c>
      <c r="F712" t="s">
        <v>788</v>
      </c>
    </row>
    <row r="713" spans="1:6" x14ac:dyDescent="0.25">
      <c r="A713">
        <v>712</v>
      </c>
      <c r="B713">
        <v>712</v>
      </c>
      <c r="C713" s="17">
        <v>41373</v>
      </c>
      <c r="D713">
        <v>294.26</v>
      </c>
      <c r="E713">
        <v>0</v>
      </c>
      <c r="F713" t="s">
        <v>788</v>
      </c>
    </row>
    <row r="714" spans="1:6" x14ac:dyDescent="0.25">
      <c r="A714">
        <v>713</v>
      </c>
      <c r="B714">
        <v>713</v>
      </c>
      <c r="C714" s="17">
        <v>41373</v>
      </c>
      <c r="D714">
        <v>60.1</v>
      </c>
      <c r="E714">
        <v>0</v>
      </c>
      <c r="F714" t="s">
        <v>788</v>
      </c>
    </row>
    <row r="715" spans="1:6" x14ac:dyDescent="0.25">
      <c r="A715">
        <v>714</v>
      </c>
      <c r="B715">
        <v>714</v>
      </c>
      <c r="C715" s="17">
        <v>41373</v>
      </c>
      <c r="D715">
        <v>40.950000000000003</v>
      </c>
      <c r="E715">
        <v>0</v>
      </c>
      <c r="F715" t="s">
        <v>788</v>
      </c>
    </row>
    <row r="716" spans="1:6" x14ac:dyDescent="0.25">
      <c r="A716">
        <v>715</v>
      </c>
      <c r="B716">
        <v>715</v>
      </c>
      <c r="C716" s="17">
        <v>41373</v>
      </c>
      <c r="D716">
        <v>120.5</v>
      </c>
      <c r="E716">
        <v>0</v>
      </c>
      <c r="F716" t="s">
        <v>788</v>
      </c>
    </row>
    <row r="717" spans="1:6" x14ac:dyDescent="0.25">
      <c r="A717">
        <v>716</v>
      </c>
      <c r="B717">
        <v>716</v>
      </c>
      <c r="C717" s="17">
        <v>41373</v>
      </c>
      <c r="D717">
        <v>46.95</v>
      </c>
      <c r="E717">
        <v>0</v>
      </c>
      <c r="F717" t="s">
        <v>788</v>
      </c>
    </row>
    <row r="718" spans="1:6" x14ac:dyDescent="0.25">
      <c r="A718">
        <v>717</v>
      </c>
      <c r="B718">
        <v>717</v>
      </c>
      <c r="C718" s="17">
        <v>41373</v>
      </c>
      <c r="D718">
        <v>16.64</v>
      </c>
      <c r="E718">
        <v>0</v>
      </c>
      <c r="F718" t="s">
        <v>788</v>
      </c>
    </row>
    <row r="719" spans="1:6" x14ac:dyDescent="0.25">
      <c r="A719">
        <v>718</v>
      </c>
      <c r="B719">
        <v>718</v>
      </c>
      <c r="C719" s="17">
        <v>41373</v>
      </c>
      <c r="D719">
        <v>31.27</v>
      </c>
      <c r="E719">
        <v>0</v>
      </c>
      <c r="F719" t="s">
        <v>788</v>
      </c>
    </row>
    <row r="720" spans="1:6" x14ac:dyDescent="0.25">
      <c r="A720">
        <v>719</v>
      </c>
      <c r="B720">
        <v>719</v>
      </c>
      <c r="C720" s="17">
        <v>41373</v>
      </c>
      <c r="D720">
        <v>36.130000000000003</v>
      </c>
      <c r="E720">
        <v>0</v>
      </c>
      <c r="F720" t="s">
        <v>788</v>
      </c>
    </row>
    <row r="721" spans="1:6" x14ac:dyDescent="0.25">
      <c r="A721">
        <v>720</v>
      </c>
      <c r="B721">
        <v>720</v>
      </c>
      <c r="C721" s="17">
        <v>41373</v>
      </c>
      <c r="D721">
        <v>10.07</v>
      </c>
      <c r="E721">
        <v>0</v>
      </c>
      <c r="F721" t="s">
        <v>788</v>
      </c>
    </row>
    <row r="722" spans="1:6" x14ac:dyDescent="0.25">
      <c r="A722">
        <v>721</v>
      </c>
      <c r="B722">
        <v>721</v>
      </c>
      <c r="C722" s="17">
        <v>41373</v>
      </c>
      <c r="D722">
        <v>19.489999999999998</v>
      </c>
      <c r="E722">
        <v>0</v>
      </c>
      <c r="F722" t="s">
        <v>788</v>
      </c>
    </row>
    <row r="723" spans="1:6" x14ac:dyDescent="0.25">
      <c r="A723">
        <v>722</v>
      </c>
      <c r="B723">
        <v>722</v>
      </c>
      <c r="C723" s="17">
        <v>41373</v>
      </c>
      <c r="D723">
        <v>55.91</v>
      </c>
      <c r="E723">
        <v>0</v>
      </c>
      <c r="F723" t="s">
        <v>788</v>
      </c>
    </row>
    <row r="724" spans="1:6" x14ac:dyDescent="0.25">
      <c r="A724">
        <v>723</v>
      </c>
      <c r="B724">
        <v>723</v>
      </c>
      <c r="C724" s="17">
        <v>41373</v>
      </c>
      <c r="D724">
        <v>209.27</v>
      </c>
      <c r="E724">
        <v>0</v>
      </c>
      <c r="F724" t="s">
        <v>788</v>
      </c>
    </row>
    <row r="725" spans="1:6" x14ac:dyDescent="0.25">
      <c r="A725">
        <v>724</v>
      </c>
      <c r="B725">
        <v>724</v>
      </c>
      <c r="C725" s="17">
        <v>41373</v>
      </c>
      <c r="D725">
        <v>342.22</v>
      </c>
      <c r="E725">
        <v>0</v>
      </c>
      <c r="F725" t="s">
        <v>788</v>
      </c>
    </row>
    <row r="726" spans="1:6" x14ac:dyDescent="0.25">
      <c r="A726">
        <v>725</v>
      </c>
      <c r="B726">
        <v>725</v>
      </c>
      <c r="C726" s="17">
        <v>41373</v>
      </c>
      <c r="D726">
        <v>37.200000000000003</v>
      </c>
      <c r="E726">
        <v>0</v>
      </c>
      <c r="F726" t="s">
        <v>788</v>
      </c>
    </row>
    <row r="727" spans="1:6" x14ac:dyDescent="0.25">
      <c r="A727">
        <v>726</v>
      </c>
      <c r="B727">
        <v>726</v>
      </c>
      <c r="C727" s="17">
        <v>41373</v>
      </c>
      <c r="D727">
        <v>81.680000000000007</v>
      </c>
      <c r="E727">
        <v>0</v>
      </c>
      <c r="F727" t="s">
        <v>788</v>
      </c>
    </row>
    <row r="728" spans="1:6" x14ac:dyDescent="0.25">
      <c r="A728">
        <v>727</v>
      </c>
      <c r="B728">
        <v>727</v>
      </c>
      <c r="C728" s="17">
        <v>41373</v>
      </c>
      <c r="D728">
        <v>120.31</v>
      </c>
      <c r="E728">
        <v>0</v>
      </c>
      <c r="F728" t="s">
        <v>788</v>
      </c>
    </row>
    <row r="729" spans="1:6" x14ac:dyDescent="0.25">
      <c r="A729">
        <v>728</v>
      </c>
      <c r="B729">
        <v>728</v>
      </c>
      <c r="C729" s="17">
        <v>41373</v>
      </c>
      <c r="D729">
        <v>33.340000000000003</v>
      </c>
      <c r="E729">
        <v>0</v>
      </c>
      <c r="F729" t="s">
        <v>788</v>
      </c>
    </row>
    <row r="730" spans="1:6" x14ac:dyDescent="0.25">
      <c r="A730">
        <v>729</v>
      </c>
      <c r="B730">
        <v>729</v>
      </c>
      <c r="C730" s="17">
        <v>41373</v>
      </c>
      <c r="D730">
        <v>63.26</v>
      </c>
      <c r="E730">
        <v>0</v>
      </c>
      <c r="F730" t="s">
        <v>788</v>
      </c>
    </row>
    <row r="731" spans="1:6" x14ac:dyDescent="0.25">
      <c r="A731">
        <v>730</v>
      </c>
      <c r="B731">
        <v>730</v>
      </c>
      <c r="C731" s="17">
        <v>41373</v>
      </c>
      <c r="D731">
        <v>179.5</v>
      </c>
      <c r="E731">
        <v>0</v>
      </c>
      <c r="F731" t="s">
        <v>788</v>
      </c>
    </row>
    <row r="732" spans="1:6" x14ac:dyDescent="0.25">
      <c r="A732">
        <v>731</v>
      </c>
      <c r="B732">
        <v>731</v>
      </c>
      <c r="C732" s="17">
        <v>41373</v>
      </c>
      <c r="D732">
        <v>57.19</v>
      </c>
      <c r="E732">
        <v>0</v>
      </c>
      <c r="F732" t="s">
        <v>788</v>
      </c>
    </row>
    <row r="733" spans="1:6" x14ac:dyDescent="0.25">
      <c r="A733">
        <v>732</v>
      </c>
      <c r="B733">
        <v>732</v>
      </c>
      <c r="C733" s="17">
        <v>41373</v>
      </c>
      <c r="D733">
        <v>880.22</v>
      </c>
      <c r="E733">
        <v>0</v>
      </c>
      <c r="F733" t="s">
        <v>788</v>
      </c>
    </row>
    <row r="734" spans="1:6" x14ac:dyDescent="0.25">
      <c r="A734">
        <v>733</v>
      </c>
      <c r="B734">
        <v>733</v>
      </c>
      <c r="C734" s="17">
        <v>41373</v>
      </c>
      <c r="D734">
        <v>103.1</v>
      </c>
      <c r="E734">
        <v>0</v>
      </c>
      <c r="F734" t="s">
        <v>788</v>
      </c>
    </row>
    <row r="735" spans="1:6" x14ac:dyDescent="0.25">
      <c r="A735">
        <v>734</v>
      </c>
      <c r="B735">
        <v>734</v>
      </c>
      <c r="C735" s="17">
        <v>41373</v>
      </c>
      <c r="D735">
        <v>46.77</v>
      </c>
      <c r="E735">
        <v>0</v>
      </c>
      <c r="F735" t="s">
        <v>788</v>
      </c>
    </row>
    <row r="736" spans="1:6" x14ac:dyDescent="0.25">
      <c r="A736">
        <v>735</v>
      </c>
      <c r="B736">
        <v>735</v>
      </c>
      <c r="C736" s="17">
        <v>41373</v>
      </c>
      <c r="D736">
        <v>837.74</v>
      </c>
      <c r="E736">
        <v>0</v>
      </c>
      <c r="F736" t="s">
        <v>788</v>
      </c>
    </row>
    <row r="737" spans="1:6" x14ac:dyDescent="0.25">
      <c r="A737">
        <v>736</v>
      </c>
      <c r="B737">
        <v>736</v>
      </c>
      <c r="C737" s="17">
        <v>41373</v>
      </c>
      <c r="D737">
        <v>216.84</v>
      </c>
      <c r="E737">
        <v>0</v>
      </c>
      <c r="F737" t="s">
        <v>788</v>
      </c>
    </row>
    <row r="738" spans="1:6" x14ac:dyDescent="0.25">
      <c r="A738">
        <v>737</v>
      </c>
      <c r="B738">
        <v>737</v>
      </c>
      <c r="C738" s="17">
        <v>41373</v>
      </c>
      <c r="D738">
        <v>21.26</v>
      </c>
      <c r="E738">
        <v>0</v>
      </c>
      <c r="F738" t="s">
        <v>788</v>
      </c>
    </row>
    <row r="739" spans="1:6" x14ac:dyDescent="0.25">
      <c r="A739">
        <v>738</v>
      </c>
      <c r="B739">
        <v>738</v>
      </c>
      <c r="C739" s="17">
        <v>41373</v>
      </c>
      <c r="D739">
        <v>81.400000000000006</v>
      </c>
      <c r="E739">
        <v>0</v>
      </c>
      <c r="F739" t="s">
        <v>788</v>
      </c>
    </row>
    <row r="740" spans="1:6" x14ac:dyDescent="0.25">
      <c r="A740">
        <v>739</v>
      </c>
      <c r="B740">
        <v>739</v>
      </c>
      <c r="C740" s="17">
        <v>41373</v>
      </c>
      <c r="D740">
        <v>74.7</v>
      </c>
      <c r="E740">
        <v>0</v>
      </c>
      <c r="F740" t="s">
        <v>788</v>
      </c>
    </row>
    <row r="741" spans="1:6" x14ac:dyDescent="0.25">
      <c r="A741">
        <v>740</v>
      </c>
      <c r="B741">
        <v>740</v>
      </c>
      <c r="C741" s="17">
        <v>41373</v>
      </c>
      <c r="D741">
        <v>40.409999999999997</v>
      </c>
      <c r="E741">
        <v>0</v>
      </c>
      <c r="F741" t="s">
        <v>788</v>
      </c>
    </row>
    <row r="742" spans="1:6" x14ac:dyDescent="0.25">
      <c r="A742">
        <v>741</v>
      </c>
      <c r="B742">
        <v>741</v>
      </c>
      <c r="C742" s="17">
        <v>41373</v>
      </c>
      <c r="D742">
        <v>89.25</v>
      </c>
      <c r="E742">
        <v>0</v>
      </c>
      <c r="F742" t="s">
        <v>788</v>
      </c>
    </row>
    <row r="743" spans="1:6" x14ac:dyDescent="0.25">
      <c r="A743">
        <v>742</v>
      </c>
      <c r="B743">
        <v>742</v>
      </c>
      <c r="C743" s="17">
        <v>41373</v>
      </c>
      <c r="D743">
        <v>90.61</v>
      </c>
      <c r="E743">
        <v>0</v>
      </c>
      <c r="F743" t="s">
        <v>788</v>
      </c>
    </row>
    <row r="744" spans="1:6" x14ac:dyDescent="0.25">
      <c r="A744">
        <v>743</v>
      </c>
      <c r="B744">
        <v>743</v>
      </c>
      <c r="C744" s="17">
        <v>41373</v>
      </c>
      <c r="D744">
        <v>397.34</v>
      </c>
      <c r="E744">
        <v>0</v>
      </c>
      <c r="F744" t="s">
        <v>788</v>
      </c>
    </row>
    <row r="745" spans="1:6" x14ac:dyDescent="0.25">
      <c r="A745">
        <v>744</v>
      </c>
      <c r="B745">
        <v>744</v>
      </c>
      <c r="C745" s="17">
        <v>41373</v>
      </c>
      <c r="D745">
        <v>48.48</v>
      </c>
      <c r="E745">
        <v>0</v>
      </c>
      <c r="F745" t="s">
        <v>788</v>
      </c>
    </row>
    <row r="746" spans="1:6" x14ac:dyDescent="0.25">
      <c r="A746">
        <v>745</v>
      </c>
      <c r="B746">
        <v>745</v>
      </c>
      <c r="C746" s="17">
        <v>41373</v>
      </c>
      <c r="D746">
        <v>294.10000000000002</v>
      </c>
      <c r="E746">
        <v>0</v>
      </c>
      <c r="F746" t="s">
        <v>788</v>
      </c>
    </row>
    <row r="747" spans="1:6" x14ac:dyDescent="0.25">
      <c r="A747">
        <v>746</v>
      </c>
      <c r="B747">
        <v>746</v>
      </c>
      <c r="C747" s="17">
        <v>41373</v>
      </c>
      <c r="D747">
        <v>377.63</v>
      </c>
      <c r="E747">
        <v>0</v>
      </c>
      <c r="F747" t="s">
        <v>788</v>
      </c>
    </row>
    <row r="748" spans="1:6" x14ac:dyDescent="0.25">
      <c r="A748">
        <v>747</v>
      </c>
      <c r="B748">
        <v>747</v>
      </c>
      <c r="C748" s="17">
        <v>41373</v>
      </c>
      <c r="D748">
        <v>40.630000000000003</v>
      </c>
      <c r="E748">
        <v>0</v>
      </c>
      <c r="F748" t="s">
        <v>788</v>
      </c>
    </row>
    <row r="749" spans="1:6" x14ac:dyDescent="0.25">
      <c r="A749">
        <v>748</v>
      </c>
      <c r="B749">
        <v>748</v>
      </c>
      <c r="C749" s="17">
        <v>41373</v>
      </c>
      <c r="D749">
        <v>99.89</v>
      </c>
      <c r="E749">
        <v>0</v>
      </c>
      <c r="F749" t="s">
        <v>788</v>
      </c>
    </row>
    <row r="750" spans="1:6" x14ac:dyDescent="0.25">
      <c r="A750">
        <v>749</v>
      </c>
      <c r="B750">
        <v>749</v>
      </c>
      <c r="C750" s="17">
        <v>41373</v>
      </c>
      <c r="D750">
        <v>25.96</v>
      </c>
      <c r="E750">
        <v>0</v>
      </c>
      <c r="F750" t="s">
        <v>788</v>
      </c>
    </row>
    <row r="751" spans="1:6" x14ac:dyDescent="0.25">
      <c r="A751">
        <v>750</v>
      </c>
      <c r="B751">
        <v>750</v>
      </c>
      <c r="C751" s="17">
        <v>41373</v>
      </c>
      <c r="D751">
        <v>24.19</v>
      </c>
      <c r="E751">
        <v>0</v>
      </c>
      <c r="F751" t="s">
        <v>788</v>
      </c>
    </row>
    <row r="752" spans="1:6" x14ac:dyDescent="0.25">
      <c r="A752">
        <v>751</v>
      </c>
      <c r="B752">
        <v>751</v>
      </c>
      <c r="C752" s="17">
        <v>41373</v>
      </c>
      <c r="D752">
        <v>4816.57</v>
      </c>
      <c r="E752">
        <v>0</v>
      </c>
      <c r="F752" t="s">
        <v>788</v>
      </c>
    </row>
    <row r="753" spans="1:6" x14ac:dyDescent="0.25">
      <c r="A753">
        <v>752</v>
      </c>
      <c r="B753">
        <v>752</v>
      </c>
      <c r="C753" s="17">
        <v>41373</v>
      </c>
      <c r="D753">
        <v>7.35</v>
      </c>
      <c r="E753">
        <v>0</v>
      </c>
      <c r="F753" t="s">
        <v>788</v>
      </c>
    </row>
    <row r="754" spans="1:6" x14ac:dyDescent="0.25">
      <c r="A754">
        <v>753</v>
      </c>
      <c r="B754">
        <v>753</v>
      </c>
      <c r="C754" s="17">
        <v>41373</v>
      </c>
      <c r="D754">
        <v>13.71</v>
      </c>
      <c r="E754">
        <v>0</v>
      </c>
      <c r="F754" t="s">
        <v>788</v>
      </c>
    </row>
    <row r="755" spans="1:6" x14ac:dyDescent="0.25">
      <c r="A755">
        <v>754</v>
      </c>
      <c r="B755">
        <v>754</v>
      </c>
      <c r="C755" s="17">
        <v>41373</v>
      </c>
      <c r="D755">
        <v>68.69</v>
      </c>
      <c r="E755">
        <v>0</v>
      </c>
      <c r="F755" t="s">
        <v>788</v>
      </c>
    </row>
    <row r="756" spans="1:6" x14ac:dyDescent="0.25">
      <c r="A756">
        <v>755</v>
      </c>
      <c r="B756">
        <v>755</v>
      </c>
      <c r="C756" s="17">
        <v>41373</v>
      </c>
      <c r="D756">
        <v>674.8</v>
      </c>
      <c r="E756">
        <v>0</v>
      </c>
      <c r="F756" t="s">
        <v>788</v>
      </c>
    </row>
    <row r="757" spans="1:6" x14ac:dyDescent="0.25">
      <c r="A757">
        <v>756</v>
      </c>
      <c r="B757">
        <v>756</v>
      </c>
      <c r="C757" s="17">
        <v>41373</v>
      </c>
      <c r="D757">
        <v>10.85</v>
      </c>
      <c r="E757">
        <v>0</v>
      </c>
      <c r="F757" t="s">
        <v>788</v>
      </c>
    </row>
    <row r="758" spans="1:6" x14ac:dyDescent="0.25">
      <c r="A758">
        <v>757</v>
      </c>
      <c r="B758">
        <v>757</v>
      </c>
      <c r="C758" s="17">
        <v>41373</v>
      </c>
      <c r="D758">
        <v>20.420000000000002</v>
      </c>
      <c r="E758">
        <v>0</v>
      </c>
      <c r="F758" t="s">
        <v>788</v>
      </c>
    </row>
    <row r="759" spans="1:6" x14ac:dyDescent="0.25">
      <c r="A759">
        <v>758</v>
      </c>
      <c r="B759">
        <v>758</v>
      </c>
      <c r="C759" s="17">
        <v>41373</v>
      </c>
      <c r="D759">
        <v>680.94</v>
      </c>
      <c r="E759">
        <v>0</v>
      </c>
      <c r="F759" t="s">
        <v>788</v>
      </c>
    </row>
    <row r="760" spans="1:6" x14ac:dyDescent="0.25">
      <c r="A760">
        <v>759</v>
      </c>
      <c r="B760">
        <v>759</v>
      </c>
      <c r="C760" s="17">
        <v>41373</v>
      </c>
      <c r="D760">
        <v>37.909999999999997</v>
      </c>
      <c r="E760">
        <v>0</v>
      </c>
      <c r="F760" t="s">
        <v>788</v>
      </c>
    </row>
    <row r="761" spans="1:6" x14ac:dyDescent="0.25">
      <c r="A761">
        <v>760</v>
      </c>
      <c r="B761">
        <v>760</v>
      </c>
      <c r="C761" s="17">
        <v>41373</v>
      </c>
      <c r="D761">
        <v>7.82</v>
      </c>
      <c r="E761">
        <v>0</v>
      </c>
      <c r="F761" t="s">
        <v>788</v>
      </c>
    </row>
    <row r="762" spans="1:6" x14ac:dyDescent="0.25">
      <c r="A762">
        <v>761</v>
      </c>
      <c r="B762">
        <v>761</v>
      </c>
      <c r="C762" s="17">
        <v>41373</v>
      </c>
      <c r="D762">
        <v>145.44</v>
      </c>
      <c r="E762">
        <v>0</v>
      </c>
      <c r="F762" t="s">
        <v>788</v>
      </c>
    </row>
    <row r="763" spans="1:6" x14ac:dyDescent="0.25">
      <c r="A763">
        <v>762</v>
      </c>
      <c r="B763">
        <v>762</v>
      </c>
      <c r="C763" s="17">
        <v>41373</v>
      </c>
      <c r="D763">
        <v>20.059999999999999</v>
      </c>
      <c r="E763">
        <v>0</v>
      </c>
      <c r="F763" t="s">
        <v>788</v>
      </c>
    </row>
    <row r="764" spans="1:6" x14ac:dyDescent="0.25">
      <c r="A764">
        <v>763</v>
      </c>
      <c r="B764">
        <v>763</v>
      </c>
      <c r="C764" s="17">
        <v>41373</v>
      </c>
      <c r="D764">
        <v>118.38</v>
      </c>
      <c r="E764">
        <v>0</v>
      </c>
      <c r="F764" t="s">
        <v>788</v>
      </c>
    </row>
    <row r="765" spans="1:6" x14ac:dyDescent="0.25">
      <c r="A765">
        <v>764</v>
      </c>
      <c r="B765">
        <v>764</v>
      </c>
      <c r="C765" s="17">
        <v>41373</v>
      </c>
      <c r="D765">
        <v>31.13</v>
      </c>
      <c r="E765">
        <v>0</v>
      </c>
      <c r="F765" t="s">
        <v>788</v>
      </c>
    </row>
    <row r="766" spans="1:6" x14ac:dyDescent="0.25">
      <c r="A766">
        <v>765</v>
      </c>
      <c r="B766">
        <v>765</v>
      </c>
      <c r="C766" s="17">
        <v>41373</v>
      </c>
      <c r="D766">
        <v>116.88</v>
      </c>
      <c r="E766">
        <v>0</v>
      </c>
      <c r="F766" t="s">
        <v>788</v>
      </c>
    </row>
    <row r="767" spans="1:6" x14ac:dyDescent="0.25">
      <c r="A767">
        <v>766</v>
      </c>
      <c r="B767">
        <v>766</v>
      </c>
      <c r="C767" s="17">
        <v>41373</v>
      </c>
      <c r="D767">
        <v>13.07</v>
      </c>
      <c r="E767">
        <v>0</v>
      </c>
      <c r="F767" t="s">
        <v>788</v>
      </c>
    </row>
    <row r="768" spans="1:6" x14ac:dyDescent="0.25">
      <c r="A768">
        <v>767</v>
      </c>
      <c r="B768">
        <v>767</v>
      </c>
      <c r="C768" s="17">
        <v>41373</v>
      </c>
      <c r="D768">
        <v>30.92</v>
      </c>
      <c r="E768">
        <v>0</v>
      </c>
      <c r="F768" t="s">
        <v>788</v>
      </c>
    </row>
    <row r="769" spans="1:6" x14ac:dyDescent="0.25">
      <c r="A769">
        <v>768</v>
      </c>
      <c r="B769">
        <v>768</v>
      </c>
      <c r="C769" s="17">
        <v>41373</v>
      </c>
      <c r="D769">
        <v>259.95999999999998</v>
      </c>
      <c r="E769">
        <v>0</v>
      </c>
      <c r="F769" t="s">
        <v>788</v>
      </c>
    </row>
    <row r="770" spans="1:6" x14ac:dyDescent="0.25">
      <c r="A770">
        <v>769</v>
      </c>
      <c r="B770">
        <v>769</v>
      </c>
      <c r="C770" s="17">
        <v>41373</v>
      </c>
      <c r="D770">
        <v>28.79</v>
      </c>
      <c r="E770">
        <v>0</v>
      </c>
      <c r="F770" t="s">
        <v>788</v>
      </c>
    </row>
    <row r="771" spans="1:6" x14ac:dyDescent="0.25">
      <c r="A771">
        <v>770</v>
      </c>
      <c r="B771">
        <v>770</v>
      </c>
      <c r="C771" s="17">
        <v>41373</v>
      </c>
      <c r="D771">
        <v>74.47</v>
      </c>
      <c r="E771">
        <v>0</v>
      </c>
      <c r="F771" t="s">
        <v>788</v>
      </c>
    </row>
    <row r="772" spans="1:6" x14ac:dyDescent="0.25">
      <c r="A772">
        <v>771</v>
      </c>
      <c r="B772">
        <v>771</v>
      </c>
      <c r="C772" s="17">
        <v>41373</v>
      </c>
      <c r="D772">
        <v>18.559999999999999</v>
      </c>
      <c r="E772">
        <v>0</v>
      </c>
      <c r="F772" t="s">
        <v>788</v>
      </c>
    </row>
    <row r="773" spans="1:6" x14ac:dyDescent="0.25">
      <c r="A773">
        <v>772</v>
      </c>
      <c r="B773">
        <v>772</v>
      </c>
      <c r="C773" s="17">
        <v>41373</v>
      </c>
      <c r="D773">
        <v>71.47</v>
      </c>
      <c r="E773">
        <v>0</v>
      </c>
      <c r="F773" t="s">
        <v>788</v>
      </c>
    </row>
    <row r="774" spans="1:6" x14ac:dyDescent="0.25">
      <c r="A774">
        <v>773</v>
      </c>
      <c r="B774">
        <v>773</v>
      </c>
      <c r="C774" s="17">
        <v>41373</v>
      </c>
      <c r="D774">
        <v>114.62</v>
      </c>
      <c r="E774">
        <v>0</v>
      </c>
      <c r="F774" t="s">
        <v>788</v>
      </c>
    </row>
    <row r="775" spans="1:6" x14ac:dyDescent="0.25">
      <c r="A775">
        <v>774</v>
      </c>
      <c r="B775">
        <v>774</v>
      </c>
      <c r="C775" s="17">
        <v>41373</v>
      </c>
      <c r="D775">
        <v>27.7</v>
      </c>
      <c r="E775">
        <v>0</v>
      </c>
      <c r="F775" t="s">
        <v>788</v>
      </c>
    </row>
    <row r="776" spans="1:6" x14ac:dyDescent="0.25">
      <c r="A776">
        <v>775</v>
      </c>
      <c r="B776">
        <v>775</v>
      </c>
      <c r="C776" s="17">
        <v>41373</v>
      </c>
      <c r="D776">
        <v>9.14</v>
      </c>
      <c r="E776">
        <v>0</v>
      </c>
      <c r="F776" t="s">
        <v>788</v>
      </c>
    </row>
    <row r="777" spans="1:6" x14ac:dyDescent="0.25">
      <c r="A777">
        <v>776</v>
      </c>
      <c r="B777">
        <v>776</v>
      </c>
      <c r="C777" s="17">
        <v>41373</v>
      </c>
      <c r="D777">
        <v>455.48</v>
      </c>
      <c r="E777">
        <v>0</v>
      </c>
      <c r="F777" t="s">
        <v>788</v>
      </c>
    </row>
    <row r="778" spans="1:6" x14ac:dyDescent="0.25">
      <c r="A778">
        <v>777</v>
      </c>
      <c r="B778">
        <v>777</v>
      </c>
      <c r="C778" s="17">
        <v>41373</v>
      </c>
      <c r="D778">
        <v>382.56</v>
      </c>
      <c r="E778">
        <v>0</v>
      </c>
      <c r="F778" t="s">
        <v>788</v>
      </c>
    </row>
    <row r="779" spans="1:6" x14ac:dyDescent="0.25">
      <c r="A779">
        <v>778</v>
      </c>
      <c r="B779">
        <v>778</v>
      </c>
      <c r="C779" s="17">
        <v>41373</v>
      </c>
      <c r="D779">
        <v>106.81</v>
      </c>
      <c r="E779">
        <v>0</v>
      </c>
      <c r="F779" t="s">
        <v>788</v>
      </c>
    </row>
  </sheetData>
  <autoFilter ref="A1:F7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79"/>
  <sheetViews>
    <sheetView tabSelected="1" topLeftCell="D756" workbookViewId="0">
      <selection activeCell="A2" sqref="A2:H779"/>
    </sheetView>
  </sheetViews>
  <sheetFormatPr baseColWidth="10" defaultRowHeight="15" x14ac:dyDescent="0.25"/>
  <cols>
    <col min="6" max="6" width="11.42578125" style="17"/>
  </cols>
  <sheetData>
    <row r="1" spans="1:8" x14ac:dyDescent="0.25">
      <c r="A1" t="s">
        <v>1641</v>
      </c>
      <c r="B1" t="s">
        <v>1642</v>
      </c>
      <c r="C1" t="s">
        <v>1636</v>
      </c>
      <c r="D1" t="s">
        <v>1643</v>
      </c>
      <c r="E1" t="s">
        <v>1644</v>
      </c>
      <c r="F1" s="17" t="s">
        <v>1645</v>
      </c>
      <c r="G1" t="s">
        <v>1646</v>
      </c>
      <c r="H1" t="s">
        <v>1647</v>
      </c>
    </row>
    <row r="2" spans="1:8" x14ac:dyDescent="0.25">
      <c r="A2">
        <v>1</v>
      </c>
      <c r="B2">
        <v>1</v>
      </c>
      <c r="C2">
        <v>1</v>
      </c>
      <c r="D2">
        <v>0</v>
      </c>
      <c r="E2" s="17">
        <v>41373</v>
      </c>
      <c r="F2" s="17">
        <v>55134</v>
      </c>
      <c r="G2" s="17">
        <v>41373</v>
      </c>
      <c r="H2" t="s">
        <v>788</v>
      </c>
    </row>
    <row r="3" spans="1:8" x14ac:dyDescent="0.25">
      <c r="A3">
        <v>2</v>
      </c>
      <c r="B3">
        <v>1</v>
      </c>
      <c r="C3">
        <v>2</v>
      </c>
      <c r="D3">
        <v>0</v>
      </c>
      <c r="E3" s="17">
        <v>41373</v>
      </c>
      <c r="F3" s="17">
        <v>55134</v>
      </c>
      <c r="G3" s="17">
        <v>41373</v>
      </c>
      <c r="H3" t="s">
        <v>788</v>
      </c>
    </row>
    <row r="4" spans="1:8" x14ac:dyDescent="0.25">
      <c r="A4">
        <v>3</v>
      </c>
      <c r="B4">
        <v>1</v>
      </c>
      <c r="C4">
        <v>3</v>
      </c>
      <c r="D4">
        <v>19</v>
      </c>
      <c r="E4" s="17">
        <v>41373</v>
      </c>
      <c r="F4" s="17">
        <v>42248</v>
      </c>
      <c r="G4" s="17">
        <v>41373</v>
      </c>
      <c r="H4" t="s">
        <v>788</v>
      </c>
    </row>
    <row r="5" spans="1:8" x14ac:dyDescent="0.25">
      <c r="A5">
        <v>4</v>
      </c>
      <c r="B5">
        <v>1</v>
      </c>
      <c r="C5">
        <v>4</v>
      </c>
      <c r="D5">
        <v>11</v>
      </c>
      <c r="E5" s="17">
        <v>41373</v>
      </c>
      <c r="F5" s="17">
        <v>42309</v>
      </c>
      <c r="G5" s="17">
        <v>41373</v>
      </c>
      <c r="H5" t="s">
        <v>788</v>
      </c>
    </row>
    <row r="6" spans="1:8" x14ac:dyDescent="0.25">
      <c r="A6">
        <v>5</v>
      </c>
      <c r="B6">
        <v>1</v>
      </c>
      <c r="C6">
        <v>5</v>
      </c>
      <c r="D6">
        <v>8</v>
      </c>
      <c r="E6" s="17">
        <v>41373</v>
      </c>
      <c r="F6" s="17">
        <v>42156</v>
      </c>
      <c r="G6" s="17">
        <v>41373</v>
      </c>
      <c r="H6" t="s">
        <v>788</v>
      </c>
    </row>
    <row r="7" spans="1:8" x14ac:dyDescent="0.25">
      <c r="A7">
        <v>6</v>
      </c>
      <c r="B7">
        <v>1</v>
      </c>
      <c r="C7">
        <v>6</v>
      </c>
      <c r="D7">
        <v>24</v>
      </c>
      <c r="E7" s="17">
        <v>41373</v>
      </c>
      <c r="F7" s="17">
        <v>42309</v>
      </c>
      <c r="G7" s="17">
        <v>41373</v>
      </c>
      <c r="H7" t="s">
        <v>788</v>
      </c>
    </row>
    <row r="8" spans="1:8" x14ac:dyDescent="0.25">
      <c r="A8">
        <v>7</v>
      </c>
      <c r="B8">
        <v>1</v>
      </c>
      <c r="C8">
        <v>7</v>
      </c>
      <c r="D8">
        <v>12</v>
      </c>
      <c r="E8" s="17">
        <v>41373</v>
      </c>
      <c r="F8" s="17">
        <v>42309</v>
      </c>
      <c r="G8" s="17">
        <v>41373</v>
      </c>
      <c r="H8" t="s">
        <v>788</v>
      </c>
    </row>
    <row r="9" spans="1:8" x14ac:dyDescent="0.25">
      <c r="A9">
        <v>8</v>
      </c>
      <c r="B9">
        <v>1</v>
      </c>
      <c r="C9">
        <v>8</v>
      </c>
      <c r="D9">
        <v>0</v>
      </c>
      <c r="E9" s="17">
        <v>41373</v>
      </c>
      <c r="F9" s="17">
        <v>55134</v>
      </c>
      <c r="G9" s="17">
        <v>41373</v>
      </c>
      <c r="H9" t="s">
        <v>788</v>
      </c>
    </row>
    <row r="10" spans="1:8" x14ac:dyDescent="0.25">
      <c r="A10">
        <v>9</v>
      </c>
      <c r="B10">
        <v>1</v>
      </c>
      <c r="C10">
        <v>9</v>
      </c>
      <c r="D10">
        <v>0</v>
      </c>
      <c r="E10" s="17">
        <v>41373</v>
      </c>
      <c r="F10" s="17">
        <v>55134</v>
      </c>
      <c r="G10" s="17">
        <v>41373</v>
      </c>
      <c r="H10" t="s">
        <v>788</v>
      </c>
    </row>
    <row r="11" spans="1:8" x14ac:dyDescent="0.25">
      <c r="A11">
        <v>10</v>
      </c>
      <c r="B11">
        <v>1</v>
      </c>
      <c r="C11">
        <v>10</v>
      </c>
      <c r="D11">
        <v>9</v>
      </c>
      <c r="E11" s="17">
        <v>41373</v>
      </c>
      <c r="F11" s="17">
        <v>41671</v>
      </c>
      <c r="G11" s="17">
        <v>41373</v>
      </c>
      <c r="H11" t="s">
        <v>788</v>
      </c>
    </row>
    <row r="12" spans="1:8" x14ac:dyDescent="0.25">
      <c r="A12">
        <v>11</v>
      </c>
      <c r="B12">
        <v>1</v>
      </c>
      <c r="C12">
        <v>11</v>
      </c>
      <c r="D12">
        <v>3</v>
      </c>
      <c r="E12" s="17">
        <v>41373</v>
      </c>
      <c r="F12" s="17">
        <v>55134</v>
      </c>
      <c r="G12" s="17">
        <v>41373</v>
      </c>
      <c r="H12" t="s">
        <v>788</v>
      </c>
    </row>
    <row r="13" spans="1:8" x14ac:dyDescent="0.25">
      <c r="A13">
        <v>12</v>
      </c>
      <c r="B13">
        <v>1</v>
      </c>
      <c r="C13">
        <v>12</v>
      </c>
      <c r="D13">
        <v>2</v>
      </c>
      <c r="E13" s="17">
        <v>41373</v>
      </c>
      <c r="F13" s="17">
        <v>55134</v>
      </c>
      <c r="G13" s="17">
        <v>41373</v>
      </c>
      <c r="H13" t="s">
        <v>788</v>
      </c>
    </row>
    <row r="14" spans="1:8" x14ac:dyDescent="0.25">
      <c r="A14">
        <v>13</v>
      </c>
      <c r="B14">
        <v>1</v>
      </c>
      <c r="C14">
        <v>13</v>
      </c>
      <c r="D14">
        <v>0</v>
      </c>
      <c r="E14" s="17">
        <v>41373</v>
      </c>
      <c r="F14" s="17">
        <v>55134</v>
      </c>
      <c r="G14" s="17">
        <v>41373</v>
      </c>
      <c r="H14" t="s">
        <v>788</v>
      </c>
    </row>
    <row r="15" spans="1:8" x14ac:dyDescent="0.25">
      <c r="A15">
        <v>14</v>
      </c>
      <c r="B15">
        <v>1</v>
      </c>
      <c r="C15">
        <v>14</v>
      </c>
      <c r="D15">
        <v>18</v>
      </c>
      <c r="E15" s="17">
        <v>41373</v>
      </c>
      <c r="F15" s="17">
        <v>55134</v>
      </c>
      <c r="G15" s="17">
        <v>41373</v>
      </c>
      <c r="H15" t="s">
        <v>788</v>
      </c>
    </row>
    <row r="16" spans="1:8" x14ac:dyDescent="0.25">
      <c r="A16">
        <v>15</v>
      </c>
      <c r="B16">
        <v>1</v>
      </c>
      <c r="C16">
        <v>15</v>
      </c>
      <c r="D16">
        <v>6</v>
      </c>
      <c r="E16" s="17">
        <v>41373</v>
      </c>
      <c r="F16" s="17">
        <v>55134</v>
      </c>
      <c r="G16" s="17">
        <v>41373</v>
      </c>
      <c r="H16" t="s">
        <v>788</v>
      </c>
    </row>
    <row r="17" spans="1:8" x14ac:dyDescent="0.25">
      <c r="A17">
        <v>16</v>
      </c>
      <c r="B17">
        <v>1</v>
      </c>
      <c r="C17">
        <v>16</v>
      </c>
      <c r="D17">
        <v>2</v>
      </c>
      <c r="E17" s="17">
        <v>41373</v>
      </c>
      <c r="F17" s="17">
        <v>55134</v>
      </c>
      <c r="G17" s="17">
        <v>41373</v>
      </c>
      <c r="H17" t="s">
        <v>788</v>
      </c>
    </row>
    <row r="18" spans="1:8" x14ac:dyDescent="0.25">
      <c r="A18">
        <v>17</v>
      </c>
      <c r="B18">
        <v>1</v>
      </c>
      <c r="C18">
        <v>17</v>
      </c>
      <c r="D18">
        <v>1</v>
      </c>
      <c r="E18" s="17">
        <v>41373</v>
      </c>
      <c r="F18" s="17">
        <v>55134</v>
      </c>
      <c r="G18" s="17">
        <v>41373</v>
      </c>
      <c r="H18" t="s">
        <v>788</v>
      </c>
    </row>
    <row r="19" spans="1:8" x14ac:dyDescent="0.25">
      <c r="A19">
        <v>18</v>
      </c>
      <c r="B19">
        <v>1</v>
      </c>
      <c r="C19">
        <v>18</v>
      </c>
      <c r="D19">
        <v>15</v>
      </c>
      <c r="E19" s="17">
        <v>41373</v>
      </c>
      <c r="F19" s="17">
        <v>41852</v>
      </c>
      <c r="G19" s="17">
        <v>41373</v>
      </c>
      <c r="H19" t="s">
        <v>788</v>
      </c>
    </row>
    <row r="20" spans="1:8" x14ac:dyDescent="0.25">
      <c r="A20">
        <v>19</v>
      </c>
      <c r="B20">
        <v>1</v>
      </c>
      <c r="C20">
        <v>19</v>
      </c>
      <c r="D20">
        <v>0</v>
      </c>
      <c r="E20" s="17">
        <v>41373</v>
      </c>
      <c r="F20" s="17">
        <v>55134</v>
      </c>
      <c r="G20" s="17">
        <v>41373</v>
      </c>
      <c r="H20" t="s">
        <v>788</v>
      </c>
    </row>
    <row r="21" spans="1:8" x14ac:dyDescent="0.25">
      <c r="A21">
        <v>20</v>
      </c>
      <c r="B21">
        <v>1</v>
      </c>
      <c r="C21">
        <v>20</v>
      </c>
      <c r="D21">
        <v>0</v>
      </c>
      <c r="E21" s="17">
        <v>41373</v>
      </c>
      <c r="F21" s="17">
        <v>55134</v>
      </c>
      <c r="G21" s="17">
        <v>41373</v>
      </c>
      <c r="H21" t="s">
        <v>788</v>
      </c>
    </row>
    <row r="22" spans="1:8" x14ac:dyDescent="0.25">
      <c r="A22">
        <v>21</v>
      </c>
      <c r="B22">
        <v>1</v>
      </c>
      <c r="C22">
        <v>21</v>
      </c>
      <c r="D22">
        <v>0</v>
      </c>
      <c r="E22" s="17">
        <v>41373</v>
      </c>
      <c r="F22" s="17">
        <v>55134</v>
      </c>
      <c r="G22" s="17">
        <v>41373</v>
      </c>
      <c r="H22" t="s">
        <v>788</v>
      </c>
    </row>
    <row r="23" spans="1:8" x14ac:dyDescent="0.25">
      <c r="A23">
        <v>22</v>
      </c>
      <c r="B23">
        <v>1</v>
      </c>
      <c r="C23">
        <v>22</v>
      </c>
      <c r="D23">
        <v>0</v>
      </c>
      <c r="E23" s="17">
        <v>41373</v>
      </c>
      <c r="F23" s="17">
        <v>55134</v>
      </c>
      <c r="G23" s="17">
        <v>41373</v>
      </c>
      <c r="H23" t="s">
        <v>788</v>
      </c>
    </row>
    <row r="24" spans="1:8" x14ac:dyDescent="0.25">
      <c r="A24">
        <v>23</v>
      </c>
      <c r="B24">
        <v>1</v>
      </c>
      <c r="C24">
        <v>23</v>
      </c>
      <c r="D24">
        <v>0</v>
      </c>
      <c r="E24" s="17">
        <v>41373</v>
      </c>
      <c r="F24" s="17">
        <v>55134</v>
      </c>
      <c r="G24" s="17">
        <v>41373</v>
      </c>
      <c r="H24" t="s">
        <v>788</v>
      </c>
    </row>
    <row r="25" spans="1:8" x14ac:dyDescent="0.25">
      <c r="A25">
        <v>24</v>
      </c>
      <c r="B25">
        <v>1</v>
      </c>
      <c r="C25">
        <v>24</v>
      </c>
      <c r="D25">
        <v>0</v>
      </c>
      <c r="E25" s="17">
        <v>41373</v>
      </c>
      <c r="F25" s="17">
        <v>55134</v>
      </c>
      <c r="G25" s="17">
        <v>41373</v>
      </c>
      <c r="H25" t="s">
        <v>788</v>
      </c>
    </row>
    <row r="26" spans="1:8" x14ac:dyDescent="0.25">
      <c r="A26">
        <v>25</v>
      </c>
      <c r="B26">
        <v>1</v>
      </c>
      <c r="C26">
        <v>25</v>
      </c>
      <c r="D26">
        <v>0</v>
      </c>
      <c r="E26" s="17">
        <v>41373</v>
      </c>
      <c r="F26" s="17">
        <v>55134</v>
      </c>
      <c r="G26" s="17">
        <v>41373</v>
      </c>
      <c r="H26" t="s">
        <v>788</v>
      </c>
    </row>
    <row r="27" spans="1:8" x14ac:dyDescent="0.25">
      <c r="A27">
        <v>26</v>
      </c>
      <c r="B27">
        <v>1</v>
      </c>
      <c r="C27">
        <v>26</v>
      </c>
      <c r="D27">
        <v>4</v>
      </c>
      <c r="E27" s="17">
        <v>41373</v>
      </c>
      <c r="F27" s="17">
        <v>41760</v>
      </c>
      <c r="G27" s="17">
        <v>41373</v>
      </c>
      <c r="H27" t="s">
        <v>788</v>
      </c>
    </row>
    <row r="28" spans="1:8" x14ac:dyDescent="0.25">
      <c r="A28">
        <v>27</v>
      </c>
      <c r="B28">
        <v>1</v>
      </c>
      <c r="C28">
        <v>27</v>
      </c>
      <c r="D28">
        <v>21</v>
      </c>
      <c r="E28" s="17">
        <v>41373</v>
      </c>
      <c r="F28" s="17">
        <v>42036</v>
      </c>
      <c r="G28" s="17">
        <v>41373</v>
      </c>
      <c r="H28" t="s">
        <v>788</v>
      </c>
    </row>
    <row r="29" spans="1:8" x14ac:dyDescent="0.25">
      <c r="A29">
        <v>28</v>
      </c>
      <c r="B29">
        <v>1</v>
      </c>
      <c r="C29">
        <v>28</v>
      </c>
      <c r="D29">
        <v>0</v>
      </c>
      <c r="E29" s="17">
        <v>41373</v>
      </c>
      <c r="F29" s="17">
        <v>55134</v>
      </c>
      <c r="G29" s="17">
        <v>41373</v>
      </c>
      <c r="H29" t="s">
        <v>788</v>
      </c>
    </row>
    <row r="30" spans="1:8" x14ac:dyDescent="0.25">
      <c r="A30">
        <v>29</v>
      </c>
      <c r="B30">
        <v>1</v>
      </c>
      <c r="C30">
        <v>29</v>
      </c>
      <c r="D30">
        <v>0</v>
      </c>
      <c r="E30" s="17">
        <v>41373</v>
      </c>
      <c r="F30" s="17">
        <v>55134</v>
      </c>
      <c r="G30" s="17">
        <v>41373</v>
      </c>
      <c r="H30" t="s">
        <v>788</v>
      </c>
    </row>
    <row r="31" spans="1:8" x14ac:dyDescent="0.25">
      <c r="A31">
        <v>30</v>
      </c>
      <c r="B31">
        <v>1</v>
      </c>
      <c r="C31">
        <v>30</v>
      </c>
      <c r="D31">
        <v>9</v>
      </c>
      <c r="E31" s="17">
        <v>41373</v>
      </c>
      <c r="F31" s="17">
        <v>55134</v>
      </c>
      <c r="G31" s="17">
        <v>41373</v>
      </c>
      <c r="H31" t="s">
        <v>788</v>
      </c>
    </row>
    <row r="32" spans="1:8" x14ac:dyDescent="0.25">
      <c r="A32">
        <v>31</v>
      </c>
      <c r="B32">
        <v>1</v>
      </c>
      <c r="C32">
        <v>31</v>
      </c>
      <c r="D32">
        <v>8</v>
      </c>
      <c r="E32" s="17">
        <v>41373</v>
      </c>
      <c r="F32" s="17">
        <v>41883</v>
      </c>
      <c r="G32" s="17">
        <v>41373</v>
      </c>
      <c r="H32" t="s">
        <v>788</v>
      </c>
    </row>
    <row r="33" spans="1:8" x14ac:dyDescent="0.25">
      <c r="A33">
        <v>32</v>
      </c>
      <c r="B33">
        <v>1</v>
      </c>
      <c r="C33">
        <v>32</v>
      </c>
      <c r="D33">
        <v>0</v>
      </c>
      <c r="E33" s="17">
        <v>41373</v>
      </c>
      <c r="F33" s="17">
        <v>55134</v>
      </c>
      <c r="G33" s="17">
        <v>41373</v>
      </c>
      <c r="H33" t="s">
        <v>788</v>
      </c>
    </row>
    <row r="34" spans="1:8" x14ac:dyDescent="0.25">
      <c r="A34">
        <v>33</v>
      </c>
      <c r="B34">
        <v>1</v>
      </c>
      <c r="C34">
        <v>33</v>
      </c>
      <c r="D34">
        <v>134</v>
      </c>
      <c r="E34" s="17">
        <v>41373</v>
      </c>
      <c r="F34" s="17">
        <v>42339</v>
      </c>
      <c r="G34" s="17">
        <v>41373</v>
      </c>
      <c r="H34" t="s">
        <v>788</v>
      </c>
    </row>
    <row r="35" spans="1:8" x14ac:dyDescent="0.25">
      <c r="A35">
        <v>34</v>
      </c>
      <c r="B35">
        <v>1</v>
      </c>
      <c r="C35">
        <v>34</v>
      </c>
      <c r="D35">
        <v>0</v>
      </c>
      <c r="E35" s="17">
        <v>41373</v>
      </c>
      <c r="F35" s="17">
        <v>55134</v>
      </c>
      <c r="G35" s="17">
        <v>41373</v>
      </c>
      <c r="H35" t="s">
        <v>788</v>
      </c>
    </row>
    <row r="36" spans="1:8" x14ac:dyDescent="0.25">
      <c r="A36">
        <v>35</v>
      </c>
      <c r="B36">
        <v>1</v>
      </c>
      <c r="C36">
        <v>35</v>
      </c>
      <c r="D36">
        <v>0</v>
      </c>
      <c r="E36" s="17">
        <v>41373</v>
      </c>
      <c r="F36" s="17">
        <v>55134</v>
      </c>
      <c r="G36" s="17">
        <v>41373</v>
      </c>
      <c r="H36" t="s">
        <v>788</v>
      </c>
    </row>
    <row r="37" spans="1:8" x14ac:dyDescent="0.25">
      <c r="A37">
        <v>36</v>
      </c>
      <c r="B37">
        <v>1</v>
      </c>
      <c r="C37">
        <v>36</v>
      </c>
      <c r="D37">
        <v>28</v>
      </c>
      <c r="E37" s="17">
        <v>41373</v>
      </c>
      <c r="F37" s="17">
        <v>41883</v>
      </c>
      <c r="G37" s="17">
        <v>41373</v>
      </c>
      <c r="H37" t="s">
        <v>788</v>
      </c>
    </row>
    <row r="38" spans="1:8" x14ac:dyDescent="0.25">
      <c r="A38">
        <v>37</v>
      </c>
      <c r="B38">
        <v>1</v>
      </c>
      <c r="C38">
        <v>37</v>
      </c>
      <c r="D38">
        <v>0</v>
      </c>
      <c r="E38" s="17">
        <v>41373</v>
      </c>
      <c r="F38" s="17">
        <v>55134</v>
      </c>
      <c r="G38" s="17">
        <v>41373</v>
      </c>
      <c r="H38" t="s">
        <v>788</v>
      </c>
    </row>
    <row r="39" spans="1:8" x14ac:dyDescent="0.25">
      <c r="A39">
        <v>38</v>
      </c>
      <c r="B39">
        <v>1</v>
      </c>
      <c r="C39">
        <v>38</v>
      </c>
      <c r="D39">
        <v>0</v>
      </c>
      <c r="E39" s="17">
        <v>41373</v>
      </c>
      <c r="F39" s="17">
        <v>55134</v>
      </c>
      <c r="G39" s="17">
        <v>41373</v>
      </c>
      <c r="H39" t="s">
        <v>788</v>
      </c>
    </row>
    <row r="40" spans="1:8" x14ac:dyDescent="0.25">
      <c r="A40">
        <v>39</v>
      </c>
      <c r="B40">
        <v>1</v>
      </c>
      <c r="C40">
        <v>39</v>
      </c>
      <c r="D40">
        <v>0</v>
      </c>
      <c r="E40" s="17">
        <v>41373</v>
      </c>
      <c r="F40" s="17">
        <v>55134</v>
      </c>
      <c r="G40" s="17">
        <v>41373</v>
      </c>
      <c r="H40" t="s">
        <v>788</v>
      </c>
    </row>
    <row r="41" spans="1:8" x14ac:dyDescent="0.25">
      <c r="A41">
        <v>40</v>
      </c>
      <c r="B41">
        <v>1</v>
      </c>
      <c r="C41">
        <v>40</v>
      </c>
      <c r="D41">
        <v>0</v>
      </c>
      <c r="E41" s="17">
        <v>41373</v>
      </c>
      <c r="F41" s="17">
        <v>55134</v>
      </c>
      <c r="G41" s="17">
        <v>41373</v>
      </c>
      <c r="H41" t="s">
        <v>788</v>
      </c>
    </row>
    <row r="42" spans="1:8" x14ac:dyDescent="0.25">
      <c r="A42">
        <v>41</v>
      </c>
      <c r="B42">
        <v>1</v>
      </c>
      <c r="C42">
        <v>41</v>
      </c>
      <c r="D42">
        <v>0</v>
      </c>
      <c r="E42" s="17">
        <v>41373</v>
      </c>
      <c r="F42" s="17">
        <v>55134</v>
      </c>
      <c r="G42" s="17">
        <v>41373</v>
      </c>
      <c r="H42" t="s">
        <v>788</v>
      </c>
    </row>
    <row r="43" spans="1:8" x14ac:dyDescent="0.25">
      <c r="A43">
        <v>42</v>
      </c>
      <c r="B43">
        <v>1</v>
      </c>
      <c r="C43">
        <v>42</v>
      </c>
      <c r="D43">
        <v>1</v>
      </c>
      <c r="E43" s="17">
        <v>41373</v>
      </c>
      <c r="F43" s="17">
        <v>55134</v>
      </c>
      <c r="G43" s="17">
        <v>41373</v>
      </c>
      <c r="H43" t="s">
        <v>788</v>
      </c>
    </row>
    <row r="44" spans="1:8" x14ac:dyDescent="0.25">
      <c r="A44">
        <v>43</v>
      </c>
      <c r="B44">
        <v>1</v>
      </c>
      <c r="C44">
        <v>43</v>
      </c>
      <c r="D44">
        <v>1</v>
      </c>
      <c r="E44" s="17">
        <v>41373</v>
      </c>
      <c r="F44" s="17">
        <v>55134</v>
      </c>
      <c r="G44" s="17">
        <v>41373</v>
      </c>
      <c r="H44" t="s">
        <v>788</v>
      </c>
    </row>
    <row r="45" spans="1:8" x14ac:dyDescent="0.25">
      <c r="A45">
        <v>44</v>
      </c>
      <c r="B45">
        <v>1</v>
      </c>
      <c r="C45">
        <v>44</v>
      </c>
      <c r="D45">
        <v>0</v>
      </c>
      <c r="E45" s="17">
        <v>41373</v>
      </c>
      <c r="F45" s="17">
        <v>55134</v>
      </c>
      <c r="G45" s="17">
        <v>41373</v>
      </c>
      <c r="H45" t="s">
        <v>788</v>
      </c>
    </row>
    <row r="46" spans="1:8" x14ac:dyDescent="0.25">
      <c r="A46">
        <v>45</v>
      </c>
      <c r="B46">
        <v>1</v>
      </c>
      <c r="C46">
        <v>45</v>
      </c>
      <c r="D46">
        <v>0</v>
      </c>
      <c r="E46" s="17">
        <v>41373</v>
      </c>
      <c r="F46" s="17">
        <v>55134</v>
      </c>
      <c r="G46" s="17">
        <v>41373</v>
      </c>
      <c r="H46" t="s">
        <v>788</v>
      </c>
    </row>
    <row r="47" spans="1:8" x14ac:dyDescent="0.25">
      <c r="A47">
        <v>46</v>
      </c>
      <c r="B47">
        <v>1</v>
      </c>
      <c r="C47">
        <v>46</v>
      </c>
      <c r="D47">
        <v>3</v>
      </c>
      <c r="E47" s="17">
        <v>41373</v>
      </c>
      <c r="F47" s="17">
        <v>55134</v>
      </c>
      <c r="G47" s="17">
        <v>41373</v>
      </c>
      <c r="H47" t="s">
        <v>788</v>
      </c>
    </row>
    <row r="48" spans="1:8" x14ac:dyDescent="0.25">
      <c r="A48">
        <v>47</v>
      </c>
      <c r="B48">
        <v>1</v>
      </c>
      <c r="C48">
        <v>47</v>
      </c>
      <c r="D48">
        <v>1</v>
      </c>
      <c r="E48" s="17">
        <v>41373</v>
      </c>
      <c r="F48" s="17">
        <v>55134</v>
      </c>
      <c r="G48" s="17">
        <v>41373</v>
      </c>
      <c r="H48" t="s">
        <v>788</v>
      </c>
    </row>
    <row r="49" spans="1:8" x14ac:dyDescent="0.25">
      <c r="A49">
        <v>48</v>
      </c>
      <c r="B49">
        <v>1</v>
      </c>
      <c r="C49">
        <v>48</v>
      </c>
      <c r="D49">
        <v>0</v>
      </c>
      <c r="E49" s="17">
        <v>41373</v>
      </c>
      <c r="F49" s="17">
        <v>55134</v>
      </c>
      <c r="G49" s="17">
        <v>41373</v>
      </c>
      <c r="H49" t="s">
        <v>788</v>
      </c>
    </row>
    <row r="50" spans="1:8" x14ac:dyDescent="0.25">
      <c r="A50">
        <v>49</v>
      </c>
      <c r="B50">
        <v>1</v>
      </c>
      <c r="C50">
        <v>49</v>
      </c>
      <c r="D50">
        <v>0</v>
      </c>
      <c r="E50" s="17">
        <v>41373</v>
      </c>
      <c r="F50" s="17">
        <v>55134</v>
      </c>
      <c r="G50" s="17">
        <v>41373</v>
      </c>
      <c r="H50" t="s">
        <v>788</v>
      </c>
    </row>
    <row r="51" spans="1:8" x14ac:dyDescent="0.25">
      <c r="A51">
        <v>50</v>
      </c>
      <c r="B51">
        <v>1</v>
      </c>
      <c r="C51">
        <v>50</v>
      </c>
      <c r="D51">
        <v>1</v>
      </c>
      <c r="E51" s="17">
        <v>41373</v>
      </c>
      <c r="F51" s="17">
        <v>55134</v>
      </c>
      <c r="G51" s="17">
        <v>41373</v>
      </c>
      <c r="H51" t="s">
        <v>788</v>
      </c>
    </row>
    <row r="52" spans="1:8" x14ac:dyDescent="0.25">
      <c r="A52">
        <v>51</v>
      </c>
      <c r="B52">
        <v>1</v>
      </c>
      <c r="C52">
        <v>51</v>
      </c>
      <c r="D52">
        <v>0</v>
      </c>
      <c r="E52" s="17">
        <v>41373</v>
      </c>
      <c r="F52" s="17">
        <v>55134</v>
      </c>
      <c r="G52" s="17">
        <v>41373</v>
      </c>
      <c r="H52" t="s">
        <v>788</v>
      </c>
    </row>
    <row r="53" spans="1:8" x14ac:dyDescent="0.25">
      <c r="A53">
        <v>52</v>
      </c>
      <c r="B53">
        <v>1</v>
      </c>
      <c r="C53">
        <v>52</v>
      </c>
      <c r="D53">
        <v>38</v>
      </c>
      <c r="E53" s="17">
        <v>41373</v>
      </c>
      <c r="F53" s="17">
        <v>42217</v>
      </c>
      <c r="G53" s="17">
        <v>41373</v>
      </c>
      <c r="H53" t="s">
        <v>788</v>
      </c>
    </row>
    <row r="54" spans="1:8" x14ac:dyDescent="0.25">
      <c r="A54">
        <v>53</v>
      </c>
      <c r="B54">
        <v>1</v>
      </c>
      <c r="C54">
        <v>53</v>
      </c>
      <c r="D54">
        <v>0</v>
      </c>
      <c r="E54" s="17">
        <v>41373</v>
      </c>
      <c r="F54" s="17">
        <v>55134</v>
      </c>
      <c r="G54" s="17">
        <v>41373</v>
      </c>
      <c r="H54" t="s">
        <v>788</v>
      </c>
    </row>
    <row r="55" spans="1:8" x14ac:dyDescent="0.25">
      <c r="A55">
        <v>54</v>
      </c>
      <c r="B55">
        <v>1</v>
      </c>
      <c r="C55">
        <v>54</v>
      </c>
      <c r="D55">
        <v>0</v>
      </c>
      <c r="E55" s="17">
        <v>41373</v>
      </c>
      <c r="F55" s="17">
        <v>55134</v>
      </c>
      <c r="G55" s="17">
        <v>41373</v>
      </c>
      <c r="H55" t="s">
        <v>788</v>
      </c>
    </row>
    <row r="56" spans="1:8" x14ac:dyDescent="0.25">
      <c r="A56">
        <v>55</v>
      </c>
      <c r="B56">
        <v>1</v>
      </c>
      <c r="C56">
        <v>55</v>
      </c>
      <c r="D56">
        <v>71</v>
      </c>
      <c r="E56" s="17">
        <v>41373</v>
      </c>
      <c r="F56" s="17">
        <v>41579</v>
      </c>
      <c r="G56" s="17">
        <v>41373</v>
      </c>
      <c r="H56" t="s">
        <v>788</v>
      </c>
    </row>
    <row r="57" spans="1:8" x14ac:dyDescent="0.25">
      <c r="A57">
        <v>56</v>
      </c>
      <c r="B57">
        <v>1</v>
      </c>
      <c r="C57">
        <v>56</v>
      </c>
      <c r="D57">
        <v>182</v>
      </c>
      <c r="E57" s="17">
        <v>41373</v>
      </c>
      <c r="F57" s="17">
        <v>42309</v>
      </c>
      <c r="G57" s="17">
        <v>41373</v>
      </c>
      <c r="H57" t="s">
        <v>788</v>
      </c>
    </row>
    <row r="58" spans="1:8" x14ac:dyDescent="0.25">
      <c r="A58">
        <v>57</v>
      </c>
      <c r="B58">
        <v>1</v>
      </c>
      <c r="C58">
        <v>57</v>
      </c>
      <c r="D58">
        <v>0</v>
      </c>
      <c r="E58" s="17">
        <v>41373</v>
      </c>
      <c r="F58" s="17">
        <v>55134</v>
      </c>
      <c r="G58" s="17">
        <v>41373</v>
      </c>
      <c r="H58" t="s">
        <v>788</v>
      </c>
    </row>
    <row r="59" spans="1:8" x14ac:dyDescent="0.25">
      <c r="A59">
        <v>58</v>
      </c>
      <c r="B59">
        <v>1</v>
      </c>
      <c r="C59">
        <v>58</v>
      </c>
      <c r="D59">
        <v>1</v>
      </c>
      <c r="E59" s="17">
        <v>41373</v>
      </c>
      <c r="F59" s="17">
        <v>41944</v>
      </c>
      <c r="G59" s="17">
        <v>41373</v>
      </c>
      <c r="H59" t="s">
        <v>788</v>
      </c>
    </row>
    <row r="60" spans="1:8" x14ac:dyDescent="0.25">
      <c r="A60">
        <v>59</v>
      </c>
      <c r="B60">
        <v>1</v>
      </c>
      <c r="C60">
        <v>59</v>
      </c>
      <c r="D60">
        <v>0</v>
      </c>
      <c r="E60" s="17">
        <v>41373</v>
      </c>
      <c r="F60" s="17">
        <v>55134</v>
      </c>
      <c r="G60" s="17">
        <v>41373</v>
      </c>
      <c r="H60" t="s">
        <v>788</v>
      </c>
    </row>
    <row r="61" spans="1:8" x14ac:dyDescent="0.25">
      <c r="A61">
        <v>60</v>
      </c>
      <c r="B61">
        <v>1</v>
      </c>
      <c r="C61">
        <v>60</v>
      </c>
      <c r="D61">
        <v>0</v>
      </c>
      <c r="E61" s="17">
        <v>41373</v>
      </c>
      <c r="F61" s="17">
        <v>55134</v>
      </c>
      <c r="G61" s="17">
        <v>41373</v>
      </c>
      <c r="H61" t="s">
        <v>788</v>
      </c>
    </row>
    <row r="62" spans="1:8" x14ac:dyDescent="0.25">
      <c r="A62">
        <v>61</v>
      </c>
      <c r="B62">
        <v>1</v>
      </c>
      <c r="C62">
        <v>61</v>
      </c>
      <c r="D62">
        <v>1</v>
      </c>
      <c r="E62" s="17">
        <v>41373</v>
      </c>
      <c r="F62" s="17">
        <v>41944</v>
      </c>
      <c r="G62" s="17">
        <v>41373</v>
      </c>
      <c r="H62" t="s">
        <v>788</v>
      </c>
    </row>
    <row r="63" spans="1:8" x14ac:dyDescent="0.25">
      <c r="A63">
        <v>62</v>
      </c>
      <c r="B63">
        <v>1</v>
      </c>
      <c r="C63">
        <v>62</v>
      </c>
      <c r="D63">
        <v>0</v>
      </c>
      <c r="E63" s="17">
        <v>41373</v>
      </c>
      <c r="F63" s="17">
        <v>55134</v>
      </c>
      <c r="G63" s="17">
        <v>41373</v>
      </c>
      <c r="H63" t="s">
        <v>788</v>
      </c>
    </row>
    <row r="64" spans="1:8" x14ac:dyDescent="0.25">
      <c r="A64">
        <v>63</v>
      </c>
      <c r="B64">
        <v>1</v>
      </c>
      <c r="C64">
        <v>63</v>
      </c>
      <c r="D64">
        <v>24</v>
      </c>
      <c r="E64" s="17">
        <v>41373</v>
      </c>
      <c r="F64" s="17">
        <v>42036</v>
      </c>
      <c r="G64" s="17">
        <v>41373</v>
      </c>
      <c r="H64" t="s">
        <v>788</v>
      </c>
    </row>
    <row r="65" spans="1:8" x14ac:dyDescent="0.25">
      <c r="A65">
        <v>64</v>
      </c>
      <c r="B65">
        <v>1</v>
      </c>
      <c r="C65">
        <v>64</v>
      </c>
      <c r="D65">
        <v>9</v>
      </c>
      <c r="E65" s="17">
        <v>41373</v>
      </c>
      <c r="F65" s="17">
        <v>41518</v>
      </c>
      <c r="G65" s="17">
        <v>41373</v>
      </c>
      <c r="H65" t="s">
        <v>788</v>
      </c>
    </row>
    <row r="66" spans="1:8" x14ac:dyDescent="0.25">
      <c r="A66">
        <v>65</v>
      </c>
      <c r="B66">
        <v>1</v>
      </c>
      <c r="C66">
        <v>65</v>
      </c>
      <c r="D66">
        <v>0</v>
      </c>
      <c r="E66" s="17">
        <v>41373</v>
      </c>
      <c r="F66" s="17">
        <v>55134</v>
      </c>
      <c r="G66" s="17">
        <v>41373</v>
      </c>
      <c r="H66" t="s">
        <v>788</v>
      </c>
    </row>
    <row r="67" spans="1:8" x14ac:dyDescent="0.25">
      <c r="A67">
        <v>66</v>
      </c>
      <c r="B67">
        <v>1</v>
      </c>
      <c r="C67">
        <v>66</v>
      </c>
      <c r="D67">
        <v>0</v>
      </c>
      <c r="E67" s="17">
        <v>41373</v>
      </c>
      <c r="F67" s="17">
        <v>55134</v>
      </c>
      <c r="G67" s="17">
        <v>41373</v>
      </c>
      <c r="H67" t="s">
        <v>788</v>
      </c>
    </row>
    <row r="68" spans="1:8" x14ac:dyDescent="0.25">
      <c r="A68">
        <v>67</v>
      </c>
      <c r="B68">
        <v>1</v>
      </c>
      <c r="C68">
        <v>67</v>
      </c>
      <c r="D68">
        <v>0</v>
      </c>
      <c r="E68" s="17">
        <v>41373</v>
      </c>
      <c r="F68" s="17">
        <v>55134</v>
      </c>
      <c r="G68" s="17">
        <v>41373</v>
      </c>
      <c r="H68" t="s">
        <v>788</v>
      </c>
    </row>
    <row r="69" spans="1:8" x14ac:dyDescent="0.25">
      <c r="A69">
        <v>68</v>
      </c>
      <c r="B69">
        <v>1</v>
      </c>
      <c r="C69">
        <v>68</v>
      </c>
      <c r="D69">
        <v>0</v>
      </c>
      <c r="E69" s="17">
        <v>41373</v>
      </c>
      <c r="F69" s="17">
        <v>55134</v>
      </c>
      <c r="G69" s="17">
        <v>41373</v>
      </c>
      <c r="H69" t="s">
        <v>788</v>
      </c>
    </row>
    <row r="70" spans="1:8" x14ac:dyDescent="0.25">
      <c r="A70">
        <v>69</v>
      </c>
      <c r="B70">
        <v>1</v>
      </c>
      <c r="C70">
        <v>69</v>
      </c>
      <c r="D70">
        <v>0</v>
      </c>
      <c r="E70" s="17">
        <v>41373</v>
      </c>
      <c r="F70" s="17">
        <v>55134</v>
      </c>
      <c r="G70" s="17">
        <v>41373</v>
      </c>
      <c r="H70" t="s">
        <v>788</v>
      </c>
    </row>
    <row r="71" spans="1:8" x14ac:dyDescent="0.25">
      <c r="A71">
        <v>70</v>
      </c>
      <c r="B71">
        <v>1</v>
      </c>
      <c r="C71">
        <v>70</v>
      </c>
      <c r="D71">
        <v>0</v>
      </c>
      <c r="E71" s="17">
        <v>41373</v>
      </c>
      <c r="F71" s="17">
        <v>55134</v>
      </c>
      <c r="G71" s="17">
        <v>41373</v>
      </c>
      <c r="H71" t="s">
        <v>788</v>
      </c>
    </row>
    <row r="72" spans="1:8" x14ac:dyDescent="0.25">
      <c r="A72">
        <v>71</v>
      </c>
      <c r="B72">
        <v>1</v>
      </c>
      <c r="C72">
        <v>71</v>
      </c>
      <c r="D72">
        <v>0</v>
      </c>
      <c r="E72" s="17">
        <v>41373</v>
      </c>
      <c r="F72" s="17">
        <v>55134</v>
      </c>
      <c r="G72" s="17">
        <v>41373</v>
      </c>
      <c r="H72" t="s">
        <v>788</v>
      </c>
    </row>
    <row r="73" spans="1:8" x14ac:dyDescent="0.25">
      <c r="A73">
        <v>72</v>
      </c>
      <c r="B73">
        <v>1</v>
      </c>
      <c r="C73">
        <v>72</v>
      </c>
      <c r="D73">
        <v>0</v>
      </c>
      <c r="E73" s="17">
        <v>41373</v>
      </c>
      <c r="F73" s="17">
        <v>55134</v>
      </c>
      <c r="G73" s="17">
        <v>41373</v>
      </c>
      <c r="H73" t="s">
        <v>788</v>
      </c>
    </row>
    <row r="74" spans="1:8" x14ac:dyDescent="0.25">
      <c r="A74">
        <v>73</v>
      </c>
      <c r="B74">
        <v>1</v>
      </c>
      <c r="C74">
        <v>73</v>
      </c>
      <c r="D74">
        <v>15</v>
      </c>
      <c r="E74" s="17">
        <v>41373</v>
      </c>
      <c r="F74" s="17">
        <v>41791</v>
      </c>
      <c r="G74" s="17">
        <v>41373</v>
      </c>
      <c r="H74" t="s">
        <v>788</v>
      </c>
    </row>
    <row r="75" spans="1:8" x14ac:dyDescent="0.25">
      <c r="A75">
        <v>74</v>
      </c>
      <c r="B75">
        <v>1</v>
      </c>
      <c r="C75">
        <v>74</v>
      </c>
      <c r="D75">
        <v>0</v>
      </c>
      <c r="E75" s="17">
        <v>41373</v>
      </c>
      <c r="F75" s="17">
        <v>55134</v>
      </c>
      <c r="G75" s="17">
        <v>41373</v>
      </c>
      <c r="H75" t="s">
        <v>788</v>
      </c>
    </row>
    <row r="76" spans="1:8" x14ac:dyDescent="0.25">
      <c r="A76">
        <v>75</v>
      </c>
      <c r="B76">
        <v>1</v>
      </c>
      <c r="C76">
        <v>75</v>
      </c>
      <c r="D76">
        <v>22</v>
      </c>
      <c r="E76" s="17">
        <v>41373</v>
      </c>
      <c r="F76" s="17">
        <v>42005</v>
      </c>
      <c r="G76" s="17">
        <v>41373</v>
      </c>
      <c r="H76" t="s">
        <v>788</v>
      </c>
    </row>
    <row r="77" spans="1:8" x14ac:dyDescent="0.25">
      <c r="A77">
        <v>76</v>
      </c>
      <c r="B77">
        <v>1</v>
      </c>
      <c r="C77">
        <v>76</v>
      </c>
      <c r="D77">
        <v>0</v>
      </c>
      <c r="E77" s="17">
        <v>41373</v>
      </c>
      <c r="F77" s="17">
        <v>55134</v>
      </c>
      <c r="G77" s="17">
        <v>41373</v>
      </c>
      <c r="H77" t="s">
        <v>788</v>
      </c>
    </row>
    <row r="78" spans="1:8" x14ac:dyDescent="0.25">
      <c r="A78">
        <v>77</v>
      </c>
      <c r="B78">
        <v>1</v>
      </c>
      <c r="C78">
        <v>77</v>
      </c>
      <c r="D78">
        <v>0</v>
      </c>
      <c r="E78" s="17">
        <v>41373</v>
      </c>
      <c r="F78" s="17">
        <v>55134</v>
      </c>
      <c r="G78" s="17">
        <v>41373</v>
      </c>
      <c r="H78" t="s">
        <v>788</v>
      </c>
    </row>
    <row r="79" spans="1:8" x14ac:dyDescent="0.25">
      <c r="A79">
        <v>78</v>
      </c>
      <c r="B79">
        <v>1</v>
      </c>
      <c r="C79">
        <v>78</v>
      </c>
      <c r="D79">
        <v>0</v>
      </c>
      <c r="E79" s="17">
        <v>41373</v>
      </c>
      <c r="F79" s="17">
        <v>55134</v>
      </c>
      <c r="G79" s="17">
        <v>41373</v>
      </c>
      <c r="H79" t="s">
        <v>788</v>
      </c>
    </row>
    <row r="80" spans="1:8" x14ac:dyDescent="0.25">
      <c r="A80">
        <v>79</v>
      </c>
      <c r="B80">
        <v>1</v>
      </c>
      <c r="C80">
        <v>79</v>
      </c>
      <c r="D80">
        <v>0</v>
      </c>
      <c r="E80" s="17">
        <v>41373</v>
      </c>
      <c r="F80" s="17">
        <v>55134</v>
      </c>
      <c r="G80" s="17">
        <v>41373</v>
      </c>
      <c r="H80" t="s">
        <v>788</v>
      </c>
    </row>
    <row r="81" spans="1:8" x14ac:dyDescent="0.25">
      <c r="A81">
        <v>80</v>
      </c>
      <c r="B81">
        <v>1</v>
      </c>
      <c r="C81">
        <v>80</v>
      </c>
      <c r="D81">
        <v>0</v>
      </c>
      <c r="E81" s="17">
        <v>41373</v>
      </c>
      <c r="F81" s="17">
        <v>55134</v>
      </c>
      <c r="G81" s="17">
        <v>41373</v>
      </c>
      <c r="H81" t="s">
        <v>788</v>
      </c>
    </row>
    <row r="82" spans="1:8" x14ac:dyDescent="0.25">
      <c r="A82">
        <v>81</v>
      </c>
      <c r="B82">
        <v>1</v>
      </c>
      <c r="C82">
        <v>81</v>
      </c>
      <c r="D82">
        <v>12</v>
      </c>
      <c r="E82" s="17">
        <v>41373</v>
      </c>
      <c r="F82" s="17">
        <v>42278</v>
      </c>
      <c r="G82" s="17">
        <v>41373</v>
      </c>
      <c r="H82" t="s">
        <v>788</v>
      </c>
    </row>
    <row r="83" spans="1:8" x14ac:dyDescent="0.25">
      <c r="A83">
        <v>82</v>
      </c>
      <c r="B83">
        <v>1</v>
      </c>
      <c r="C83">
        <v>82</v>
      </c>
      <c r="D83">
        <v>0</v>
      </c>
      <c r="E83" s="17">
        <v>41373</v>
      </c>
      <c r="F83" s="17">
        <v>55134</v>
      </c>
      <c r="G83" s="17">
        <v>41373</v>
      </c>
      <c r="H83" t="s">
        <v>788</v>
      </c>
    </row>
    <row r="84" spans="1:8" x14ac:dyDescent="0.25">
      <c r="A84">
        <v>83</v>
      </c>
      <c r="B84">
        <v>1</v>
      </c>
      <c r="C84">
        <v>83</v>
      </c>
      <c r="D84">
        <v>1</v>
      </c>
      <c r="E84" s="17">
        <v>41373</v>
      </c>
      <c r="F84" s="17">
        <v>41791</v>
      </c>
      <c r="G84" s="17">
        <v>41373</v>
      </c>
      <c r="H84" t="s">
        <v>788</v>
      </c>
    </row>
    <row r="85" spans="1:8" x14ac:dyDescent="0.25">
      <c r="A85">
        <v>84</v>
      </c>
      <c r="B85">
        <v>1</v>
      </c>
      <c r="C85">
        <v>84</v>
      </c>
      <c r="D85">
        <v>36</v>
      </c>
      <c r="E85" s="17">
        <v>41373</v>
      </c>
      <c r="F85" s="17">
        <v>41883</v>
      </c>
      <c r="G85" s="17">
        <v>41373</v>
      </c>
      <c r="H85" t="s">
        <v>788</v>
      </c>
    </row>
    <row r="86" spans="1:8" x14ac:dyDescent="0.25">
      <c r="A86">
        <v>85</v>
      </c>
      <c r="B86">
        <v>1</v>
      </c>
      <c r="C86">
        <v>85</v>
      </c>
      <c r="D86">
        <v>8</v>
      </c>
      <c r="E86" s="17">
        <v>41373</v>
      </c>
      <c r="F86" s="17">
        <v>41791</v>
      </c>
      <c r="G86" s="17">
        <v>41373</v>
      </c>
      <c r="H86" t="s">
        <v>788</v>
      </c>
    </row>
    <row r="87" spans="1:8" x14ac:dyDescent="0.25">
      <c r="A87">
        <v>86</v>
      </c>
      <c r="B87">
        <v>1</v>
      </c>
      <c r="C87">
        <v>86</v>
      </c>
      <c r="D87">
        <v>0</v>
      </c>
      <c r="E87" s="17">
        <v>41373</v>
      </c>
      <c r="F87" s="17">
        <v>55134</v>
      </c>
      <c r="G87" s="17">
        <v>41373</v>
      </c>
      <c r="H87" t="s">
        <v>788</v>
      </c>
    </row>
    <row r="88" spans="1:8" x14ac:dyDescent="0.25">
      <c r="A88">
        <v>87</v>
      </c>
      <c r="B88">
        <v>1</v>
      </c>
      <c r="C88">
        <v>87</v>
      </c>
      <c r="D88">
        <v>0</v>
      </c>
      <c r="E88" s="17">
        <v>41373</v>
      </c>
      <c r="F88" s="17">
        <v>55134</v>
      </c>
      <c r="G88" s="17">
        <v>41373</v>
      </c>
      <c r="H88" t="s">
        <v>788</v>
      </c>
    </row>
    <row r="89" spans="1:8" x14ac:dyDescent="0.25">
      <c r="A89">
        <v>88</v>
      </c>
      <c r="B89">
        <v>1</v>
      </c>
      <c r="C89">
        <v>88</v>
      </c>
      <c r="D89">
        <v>4</v>
      </c>
      <c r="E89" s="17">
        <v>41373</v>
      </c>
      <c r="F89" s="17">
        <v>55134</v>
      </c>
      <c r="G89" s="17">
        <v>41373</v>
      </c>
      <c r="H89" t="s">
        <v>788</v>
      </c>
    </row>
    <row r="90" spans="1:8" x14ac:dyDescent="0.25">
      <c r="A90">
        <v>89</v>
      </c>
      <c r="B90">
        <v>1</v>
      </c>
      <c r="C90">
        <v>89</v>
      </c>
      <c r="D90">
        <v>0</v>
      </c>
      <c r="E90" s="17">
        <v>41373</v>
      </c>
      <c r="F90" s="17">
        <v>55134</v>
      </c>
      <c r="G90" s="17">
        <v>41373</v>
      </c>
      <c r="H90" t="s">
        <v>788</v>
      </c>
    </row>
    <row r="91" spans="1:8" x14ac:dyDescent="0.25">
      <c r="A91">
        <v>90</v>
      </c>
      <c r="B91">
        <v>1</v>
      </c>
      <c r="C91">
        <v>90</v>
      </c>
      <c r="D91">
        <v>24</v>
      </c>
      <c r="E91" s="17">
        <v>41373</v>
      </c>
      <c r="F91" s="17">
        <v>41548</v>
      </c>
      <c r="G91" s="17">
        <v>41373</v>
      </c>
      <c r="H91" t="s">
        <v>788</v>
      </c>
    </row>
    <row r="92" spans="1:8" x14ac:dyDescent="0.25">
      <c r="A92">
        <v>91</v>
      </c>
      <c r="B92">
        <v>1</v>
      </c>
      <c r="C92">
        <v>91</v>
      </c>
      <c r="D92">
        <v>0</v>
      </c>
      <c r="E92" s="17">
        <v>41373</v>
      </c>
      <c r="F92" s="17">
        <v>55134</v>
      </c>
      <c r="G92" s="17">
        <v>41373</v>
      </c>
      <c r="H92" t="s">
        <v>788</v>
      </c>
    </row>
    <row r="93" spans="1:8" x14ac:dyDescent="0.25">
      <c r="A93">
        <v>92</v>
      </c>
      <c r="B93">
        <v>1</v>
      </c>
      <c r="C93">
        <v>92</v>
      </c>
      <c r="D93">
        <v>0</v>
      </c>
      <c r="E93" s="17">
        <v>41373</v>
      </c>
      <c r="F93" s="17">
        <v>55134</v>
      </c>
      <c r="G93" s="17">
        <v>41373</v>
      </c>
      <c r="H93" t="s">
        <v>788</v>
      </c>
    </row>
    <row r="94" spans="1:8" x14ac:dyDescent="0.25">
      <c r="A94">
        <v>93</v>
      </c>
      <c r="B94">
        <v>1</v>
      </c>
      <c r="C94">
        <v>93</v>
      </c>
      <c r="D94">
        <v>0</v>
      </c>
      <c r="E94" s="17">
        <v>41373</v>
      </c>
      <c r="F94" s="17">
        <v>55134</v>
      </c>
      <c r="G94" s="17">
        <v>41373</v>
      </c>
      <c r="H94" t="s">
        <v>788</v>
      </c>
    </row>
    <row r="95" spans="1:8" x14ac:dyDescent="0.25">
      <c r="A95">
        <v>94</v>
      </c>
      <c r="B95">
        <v>1</v>
      </c>
      <c r="C95">
        <v>94</v>
      </c>
      <c r="D95">
        <v>4</v>
      </c>
      <c r="E95" s="17">
        <v>41373</v>
      </c>
      <c r="F95" s="17">
        <v>41334</v>
      </c>
      <c r="G95" s="17">
        <v>41373</v>
      </c>
      <c r="H95" t="s">
        <v>788</v>
      </c>
    </row>
    <row r="96" spans="1:8" x14ac:dyDescent="0.25">
      <c r="A96">
        <v>95</v>
      </c>
      <c r="B96">
        <v>1</v>
      </c>
      <c r="C96">
        <v>95</v>
      </c>
      <c r="D96">
        <v>1</v>
      </c>
      <c r="E96" s="17">
        <v>41373</v>
      </c>
      <c r="F96" s="17">
        <v>41913</v>
      </c>
      <c r="G96" s="17">
        <v>41373</v>
      </c>
      <c r="H96" t="s">
        <v>788</v>
      </c>
    </row>
    <row r="97" spans="1:8" x14ac:dyDescent="0.25">
      <c r="A97">
        <v>96</v>
      </c>
      <c r="B97">
        <v>1</v>
      </c>
      <c r="C97">
        <v>96</v>
      </c>
      <c r="D97">
        <v>159</v>
      </c>
      <c r="E97" s="17">
        <v>41373</v>
      </c>
      <c r="F97" s="17">
        <v>42036</v>
      </c>
      <c r="G97" s="17">
        <v>41373</v>
      </c>
      <c r="H97" t="s">
        <v>788</v>
      </c>
    </row>
    <row r="98" spans="1:8" x14ac:dyDescent="0.25">
      <c r="A98">
        <v>97</v>
      </c>
      <c r="B98">
        <v>1</v>
      </c>
      <c r="C98">
        <v>97</v>
      </c>
      <c r="D98">
        <v>0</v>
      </c>
      <c r="E98" s="17">
        <v>41373</v>
      </c>
      <c r="F98" s="17">
        <v>55134</v>
      </c>
      <c r="G98" s="17">
        <v>41373</v>
      </c>
      <c r="H98" t="s">
        <v>788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 s="17">
        <v>41373</v>
      </c>
      <c r="F99" s="17">
        <v>42309</v>
      </c>
      <c r="G99" s="17">
        <v>41373</v>
      </c>
      <c r="H99" t="s">
        <v>788</v>
      </c>
    </row>
    <row r="100" spans="1:8" x14ac:dyDescent="0.25">
      <c r="A100">
        <v>99</v>
      </c>
      <c r="B100">
        <v>1</v>
      </c>
      <c r="C100">
        <v>99</v>
      </c>
      <c r="D100">
        <v>1</v>
      </c>
      <c r="E100" s="17">
        <v>41373</v>
      </c>
      <c r="F100" s="17">
        <v>41883</v>
      </c>
      <c r="G100" s="17">
        <v>41373</v>
      </c>
      <c r="H100" t="s">
        <v>788</v>
      </c>
    </row>
    <row r="101" spans="1:8" x14ac:dyDescent="0.25">
      <c r="A101">
        <v>100</v>
      </c>
      <c r="B101">
        <v>1</v>
      </c>
      <c r="C101">
        <v>100</v>
      </c>
      <c r="D101">
        <v>0</v>
      </c>
      <c r="E101" s="17">
        <v>41373</v>
      </c>
      <c r="F101" s="17">
        <v>55134</v>
      </c>
      <c r="G101" s="17">
        <v>41373</v>
      </c>
      <c r="H101" t="s">
        <v>788</v>
      </c>
    </row>
    <row r="102" spans="1:8" x14ac:dyDescent="0.25">
      <c r="A102">
        <v>101</v>
      </c>
      <c r="B102">
        <v>1</v>
      </c>
      <c r="C102">
        <v>101</v>
      </c>
      <c r="D102">
        <v>0</v>
      </c>
      <c r="E102" s="17">
        <v>41373</v>
      </c>
      <c r="F102" s="17">
        <v>55134</v>
      </c>
      <c r="G102" s="17">
        <v>41373</v>
      </c>
      <c r="H102" t="s">
        <v>788</v>
      </c>
    </row>
    <row r="103" spans="1:8" x14ac:dyDescent="0.25">
      <c r="A103">
        <v>102</v>
      </c>
      <c r="B103">
        <v>1</v>
      </c>
      <c r="C103">
        <v>102</v>
      </c>
      <c r="D103">
        <v>13</v>
      </c>
      <c r="E103" s="17">
        <v>41373</v>
      </c>
      <c r="F103" s="17">
        <v>41944</v>
      </c>
      <c r="G103" s="17">
        <v>41373</v>
      </c>
      <c r="H103" t="s">
        <v>788</v>
      </c>
    </row>
    <row r="104" spans="1:8" x14ac:dyDescent="0.25">
      <c r="A104">
        <v>103</v>
      </c>
      <c r="B104">
        <v>1</v>
      </c>
      <c r="C104">
        <v>103</v>
      </c>
      <c r="D104">
        <v>0</v>
      </c>
      <c r="E104" s="17">
        <v>41373</v>
      </c>
      <c r="F104" s="17">
        <v>55134</v>
      </c>
      <c r="G104" s="17">
        <v>41373</v>
      </c>
      <c r="H104" t="s">
        <v>788</v>
      </c>
    </row>
    <row r="105" spans="1:8" x14ac:dyDescent="0.25">
      <c r="A105">
        <v>104</v>
      </c>
      <c r="B105">
        <v>1</v>
      </c>
      <c r="C105">
        <v>104</v>
      </c>
      <c r="D105">
        <v>1</v>
      </c>
      <c r="E105" s="17">
        <v>41373</v>
      </c>
      <c r="F105" s="17">
        <v>41883</v>
      </c>
      <c r="G105" s="17">
        <v>41373</v>
      </c>
      <c r="H105" t="s">
        <v>788</v>
      </c>
    </row>
    <row r="106" spans="1:8" x14ac:dyDescent="0.25">
      <c r="A106">
        <v>105</v>
      </c>
      <c r="B106">
        <v>1</v>
      </c>
      <c r="C106">
        <v>105</v>
      </c>
      <c r="D106">
        <v>8</v>
      </c>
      <c r="E106" s="17">
        <v>41373</v>
      </c>
      <c r="F106" s="17">
        <v>41730</v>
      </c>
      <c r="G106" s="17">
        <v>41373</v>
      </c>
      <c r="H106" t="s">
        <v>788</v>
      </c>
    </row>
    <row r="107" spans="1:8" x14ac:dyDescent="0.25">
      <c r="A107">
        <v>106</v>
      </c>
      <c r="B107">
        <v>1</v>
      </c>
      <c r="C107">
        <v>106</v>
      </c>
      <c r="D107">
        <v>0</v>
      </c>
      <c r="E107" s="17">
        <v>41373</v>
      </c>
      <c r="F107" s="17">
        <v>55134</v>
      </c>
      <c r="G107" s="17">
        <v>41373</v>
      </c>
      <c r="H107" t="s">
        <v>788</v>
      </c>
    </row>
    <row r="108" spans="1:8" x14ac:dyDescent="0.25">
      <c r="A108">
        <v>107</v>
      </c>
      <c r="B108">
        <v>1</v>
      </c>
      <c r="C108">
        <v>107</v>
      </c>
      <c r="D108">
        <v>0</v>
      </c>
      <c r="E108" s="17">
        <v>41373</v>
      </c>
      <c r="F108" s="17">
        <v>55134</v>
      </c>
      <c r="G108" s="17">
        <v>41373</v>
      </c>
      <c r="H108" t="s">
        <v>788</v>
      </c>
    </row>
    <row r="109" spans="1:8" x14ac:dyDescent="0.25">
      <c r="A109">
        <v>108</v>
      </c>
      <c r="B109">
        <v>1</v>
      </c>
      <c r="C109">
        <v>108</v>
      </c>
      <c r="D109">
        <v>0</v>
      </c>
      <c r="E109" s="17">
        <v>41373</v>
      </c>
      <c r="F109" s="17">
        <v>55134</v>
      </c>
      <c r="G109" s="17">
        <v>41373</v>
      </c>
      <c r="H109" t="s">
        <v>788</v>
      </c>
    </row>
    <row r="110" spans="1:8" x14ac:dyDescent="0.25">
      <c r="A110">
        <v>109</v>
      </c>
      <c r="B110">
        <v>1</v>
      </c>
      <c r="C110">
        <v>109</v>
      </c>
      <c r="D110">
        <v>180</v>
      </c>
      <c r="E110" s="17">
        <v>41373</v>
      </c>
      <c r="F110" s="17">
        <v>41821</v>
      </c>
      <c r="G110" s="17">
        <v>41373</v>
      </c>
      <c r="H110" t="s">
        <v>788</v>
      </c>
    </row>
    <row r="111" spans="1:8" x14ac:dyDescent="0.25">
      <c r="A111">
        <v>110</v>
      </c>
      <c r="B111">
        <v>1</v>
      </c>
      <c r="C111">
        <v>110</v>
      </c>
      <c r="D111">
        <v>21</v>
      </c>
      <c r="E111" s="17">
        <v>41373</v>
      </c>
      <c r="F111" s="17">
        <v>41791</v>
      </c>
      <c r="G111" s="17">
        <v>41373</v>
      </c>
      <c r="H111" t="s">
        <v>788</v>
      </c>
    </row>
    <row r="112" spans="1:8" x14ac:dyDescent="0.25">
      <c r="A112">
        <v>111</v>
      </c>
      <c r="B112">
        <v>1</v>
      </c>
      <c r="C112">
        <v>111</v>
      </c>
      <c r="D112">
        <v>10</v>
      </c>
      <c r="E112" s="17">
        <v>41373</v>
      </c>
      <c r="F112" s="17">
        <v>41791</v>
      </c>
      <c r="G112" s="17">
        <v>41373</v>
      </c>
      <c r="H112" t="s">
        <v>788</v>
      </c>
    </row>
    <row r="113" spans="1:8" x14ac:dyDescent="0.25">
      <c r="A113">
        <v>112</v>
      </c>
      <c r="B113">
        <v>1</v>
      </c>
      <c r="C113">
        <v>112</v>
      </c>
      <c r="D113">
        <v>185</v>
      </c>
      <c r="E113" s="17">
        <v>41373</v>
      </c>
      <c r="F113" s="17">
        <v>41883</v>
      </c>
      <c r="G113" s="17">
        <v>41373</v>
      </c>
      <c r="H113" t="s">
        <v>788</v>
      </c>
    </row>
    <row r="114" spans="1:8" x14ac:dyDescent="0.25">
      <c r="A114">
        <v>113</v>
      </c>
      <c r="B114">
        <v>1</v>
      </c>
      <c r="C114">
        <v>113</v>
      </c>
      <c r="D114">
        <v>7</v>
      </c>
      <c r="E114" s="17">
        <v>41373</v>
      </c>
      <c r="F114" s="17">
        <v>41821</v>
      </c>
      <c r="G114" s="17">
        <v>41373</v>
      </c>
      <c r="H114" t="s">
        <v>788</v>
      </c>
    </row>
    <row r="115" spans="1:8" x14ac:dyDescent="0.25">
      <c r="A115">
        <v>114</v>
      </c>
      <c r="B115">
        <v>1</v>
      </c>
      <c r="C115">
        <v>114</v>
      </c>
      <c r="D115">
        <v>0</v>
      </c>
      <c r="E115" s="17">
        <v>41373</v>
      </c>
      <c r="F115" s="17">
        <v>55134</v>
      </c>
      <c r="G115" s="17">
        <v>41373</v>
      </c>
      <c r="H115" t="s">
        <v>788</v>
      </c>
    </row>
    <row r="116" spans="1:8" x14ac:dyDescent="0.25">
      <c r="A116">
        <v>115</v>
      </c>
      <c r="B116">
        <v>1</v>
      </c>
      <c r="C116">
        <v>115</v>
      </c>
      <c r="D116">
        <v>3200</v>
      </c>
      <c r="E116" s="17">
        <v>41373</v>
      </c>
      <c r="F116" s="17">
        <v>41883</v>
      </c>
      <c r="G116" s="17">
        <v>41373</v>
      </c>
      <c r="H116" t="s">
        <v>788</v>
      </c>
    </row>
    <row r="117" spans="1:8" x14ac:dyDescent="0.25">
      <c r="A117">
        <v>116</v>
      </c>
      <c r="B117">
        <v>1</v>
      </c>
      <c r="C117">
        <v>116</v>
      </c>
      <c r="D117">
        <v>19</v>
      </c>
      <c r="E117" s="17">
        <v>41373</v>
      </c>
      <c r="F117" s="17">
        <v>55134</v>
      </c>
      <c r="G117" s="17">
        <v>41373</v>
      </c>
      <c r="H117" t="s">
        <v>788</v>
      </c>
    </row>
    <row r="118" spans="1:8" x14ac:dyDescent="0.25">
      <c r="A118">
        <v>117</v>
      </c>
      <c r="B118">
        <v>1</v>
      </c>
      <c r="C118">
        <v>117</v>
      </c>
      <c r="D118">
        <v>9</v>
      </c>
      <c r="E118" s="17">
        <v>41373</v>
      </c>
      <c r="F118" s="17">
        <v>41609</v>
      </c>
      <c r="G118" s="17">
        <v>41373</v>
      </c>
      <c r="H118" t="s">
        <v>788</v>
      </c>
    </row>
    <row r="119" spans="1:8" x14ac:dyDescent="0.25">
      <c r="A119">
        <v>118</v>
      </c>
      <c r="B119">
        <v>1</v>
      </c>
      <c r="C119">
        <v>118</v>
      </c>
      <c r="D119">
        <v>2</v>
      </c>
      <c r="E119" s="17">
        <v>41373</v>
      </c>
      <c r="F119" s="17">
        <v>41821</v>
      </c>
      <c r="G119" s="17">
        <v>41373</v>
      </c>
      <c r="H119" t="s">
        <v>788</v>
      </c>
    </row>
    <row r="120" spans="1:8" x14ac:dyDescent="0.25">
      <c r="A120">
        <v>119</v>
      </c>
      <c r="B120">
        <v>1</v>
      </c>
      <c r="C120">
        <v>119</v>
      </c>
      <c r="D120">
        <v>1</v>
      </c>
      <c r="E120" s="17">
        <v>41373</v>
      </c>
      <c r="F120" s="17">
        <v>41609</v>
      </c>
      <c r="G120" s="17">
        <v>41373</v>
      </c>
      <c r="H120" t="s">
        <v>788</v>
      </c>
    </row>
    <row r="121" spans="1:8" x14ac:dyDescent="0.25">
      <c r="A121">
        <v>120</v>
      </c>
      <c r="B121">
        <v>1</v>
      </c>
      <c r="C121">
        <v>120</v>
      </c>
      <c r="D121">
        <v>63</v>
      </c>
      <c r="E121" s="17">
        <v>41373</v>
      </c>
      <c r="F121" s="17">
        <v>41730</v>
      </c>
      <c r="G121" s="17">
        <v>41373</v>
      </c>
      <c r="H121" t="s">
        <v>788</v>
      </c>
    </row>
    <row r="122" spans="1:8" x14ac:dyDescent="0.25">
      <c r="A122">
        <v>121</v>
      </c>
      <c r="B122">
        <v>1</v>
      </c>
      <c r="C122">
        <v>121</v>
      </c>
      <c r="D122">
        <v>67</v>
      </c>
      <c r="E122" s="17">
        <v>41373</v>
      </c>
      <c r="F122" s="17">
        <v>41548</v>
      </c>
      <c r="G122" s="17">
        <v>41373</v>
      </c>
      <c r="H122" t="s">
        <v>788</v>
      </c>
    </row>
    <row r="123" spans="1:8" x14ac:dyDescent="0.25">
      <c r="A123">
        <v>122</v>
      </c>
      <c r="B123">
        <v>1</v>
      </c>
      <c r="C123">
        <v>122</v>
      </c>
      <c r="D123">
        <v>61</v>
      </c>
      <c r="E123" s="17">
        <v>41373</v>
      </c>
      <c r="F123" s="17">
        <v>41395</v>
      </c>
      <c r="G123" s="17">
        <v>41373</v>
      </c>
      <c r="H123" t="s">
        <v>788</v>
      </c>
    </row>
    <row r="124" spans="1:8" x14ac:dyDescent="0.25">
      <c r="A124">
        <v>123</v>
      </c>
      <c r="B124">
        <v>1</v>
      </c>
      <c r="C124">
        <v>123</v>
      </c>
      <c r="D124">
        <v>0</v>
      </c>
      <c r="E124" s="17">
        <v>41373</v>
      </c>
      <c r="F124" s="17">
        <v>55134</v>
      </c>
      <c r="G124" s="17">
        <v>41373</v>
      </c>
      <c r="H124" t="s">
        <v>788</v>
      </c>
    </row>
    <row r="125" spans="1:8" x14ac:dyDescent="0.25">
      <c r="A125">
        <v>124</v>
      </c>
      <c r="B125">
        <v>1</v>
      </c>
      <c r="C125">
        <v>124</v>
      </c>
      <c r="D125">
        <v>9</v>
      </c>
      <c r="E125" s="17">
        <v>41373</v>
      </c>
      <c r="F125" s="17">
        <v>41487</v>
      </c>
      <c r="G125" s="17">
        <v>41373</v>
      </c>
      <c r="H125" t="s">
        <v>788</v>
      </c>
    </row>
    <row r="126" spans="1:8" x14ac:dyDescent="0.25">
      <c r="A126">
        <v>125</v>
      </c>
      <c r="B126">
        <v>1</v>
      </c>
      <c r="C126">
        <v>125</v>
      </c>
      <c r="D126">
        <v>3</v>
      </c>
      <c r="E126" s="17">
        <v>41373</v>
      </c>
      <c r="F126" s="17">
        <v>41487</v>
      </c>
      <c r="G126" s="17">
        <v>41373</v>
      </c>
      <c r="H126" t="s">
        <v>788</v>
      </c>
    </row>
    <row r="127" spans="1:8" x14ac:dyDescent="0.25">
      <c r="A127">
        <v>126</v>
      </c>
      <c r="B127">
        <v>1</v>
      </c>
      <c r="C127">
        <v>126</v>
      </c>
      <c r="D127">
        <v>4</v>
      </c>
      <c r="E127" s="17">
        <v>41373</v>
      </c>
      <c r="F127" s="17">
        <v>41671</v>
      </c>
      <c r="G127" s="17">
        <v>41373</v>
      </c>
      <c r="H127" t="s">
        <v>788</v>
      </c>
    </row>
    <row r="128" spans="1:8" x14ac:dyDescent="0.25">
      <c r="A128">
        <v>127</v>
      </c>
      <c r="B128">
        <v>1</v>
      </c>
      <c r="C128">
        <v>127</v>
      </c>
      <c r="D128">
        <v>0</v>
      </c>
      <c r="E128" s="17">
        <v>41373</v>
      </c>
      <c r="F128" s="17">
        <v>55134</v>
      </c>
      <c r="G128" s="17">
        <v>41373</v>
      </c>
      <c r="H128" t="s">
        <v>788</v>
      </c>
    </row>
    <row r="129" spans="1:8" x14ac:dyDescent="0.25">
      <c r="A129">
        <v>128</v>
      </c>
      <c r="B129">
        <v>1</v>
      </c>
      <c r="C129">
        <v>128</v>
      </c>
      <c r="D129">
        <v>9</v>
      </c>
      <c r="E129" s="17">
        <v>41373</v>
      </c>
      <c r="F129" s="17">
        <v>41579</v>
      </c>
      <c r="G129" s="17">
        <v>41373</v>
      </c>
      <c r="H129" t="s">
        <v>788</v>
      </c>
    </row>
    <row r="130" spans="1:8" x14ac:dyDescent="0.25">
      <c r="A130">
        <v>129</v>
      </c>
      <c r="B130">
        <v>1</v>
      </c>
      <c r="C130">
        <v>129</v>
      </c>
      <c r="D130">
        <v>11</v>
      </c>
      <c r="E130" s="17">
        <v>41373</v>
      </c>
      <c r="F130" s="17">
        <v>41609</v>
      </c>
      <c r="G130" s="17">
        <v>41373</v>
      </c>
      <c r="H130" t="s">
        <v>788</v>
      </c>
    </row>
    <row r="131" spans="1:8" x14ac:dyDescent="0.25">
      <c r="A131">
        <v>130</v>
      </c>
      <c r="B131">
        <v>1</v>
      </c>
      <c r="C131">
        <v>130</v>
      </c>
      <c r="D131">
        <v>0</v>
      </c>
      <c r="E131" s="17">
        <v>41373</v>
      </c>
      <c r="F131" s="17">
        <v>55134</v>
      </c>
      <c r="G131" s="17">
        <v>41373</v>
      </c>
      <c r="H131" t="s">
        <v>788</v>
      </c>
    </row>
    <row r="132" spans="1:8" x14ac:dyDescent="0.25">
      <c r="A132">
        <v>131</v>
      </c>
      <c r="B132">
        <v>1</v>
      </c>
      <c r="C132">
        <v>131</v>
      </c>
      <c r="D132">
        <v>14</v>
      </c>
      <c r="E132" s="17">
        <v>41373</v>
      </c>
      <c r="F132" s="17">
        <v>41791</v>
      </c>
      <c r="G132" s="17">
        <v>41373</v>
      </c>
      <c r="H132" t="s">
        <v>788</v>
      </c>
    </row>
    <row r="133" spans="1:8" x14ac:dyDescent="0.25">
      <c r="A133">
        <v>132</v>
      </c>
      <c r="B133">
        <v>1</v>
      </c>
      <c r="C133">
        <v>132</v>
      </c>
      <c r="D133">
        <v>0</v>
      </c>
      <c r="E133" s="17">
        <v>41373</v>
      </c>
      <c r="F133" s="17">
        <v>55134</v>
      </c>
      <c r="G133" s="17">
        <v>41373</v>
      </c>
      <c r="H133" t="s">
        <v>788</v>
      </c>
    </row>
    <row r="134" spans="1:8" x14ac:dyDescent="0.25">
      <c r="A134">
        <v>133</v>
      </c>
      <c r="B134">
        <v>1</v>
      </c>
      <c r="C134">
        <v>133</v>
      </c>
      <c r="D134">
        <v>0</v>
      </c>
      <c r="E134" s="17">
        <v>41373</v>
      </c>
      <c r="F134" s="17">
        <v>55134</v>
      </c>
      <c r="G134" s="17">
        <v>41373</v>
      </c>
      <c r="H134" t="s">
        <v>788</v>
      </c>
    </row>
    <row r="135" spans="1:8" x14ac:dyDescent="0.25">
      <c r="A135">
        <v>134</v>
      </c>
      <c r="B135">
        <v>1</v>
      </c>
      <c r="C135">
        <v>134</v>
      </c>
      <c r="D135">
        <v>12</v>
      </c>
      <c r="E135" s="17">
        <v>41373</v>
      </c>
      <c r="F135" s="17">
        <v>41791</v>
      </c>
      <c r="G135" s="17">
        <v>41373</v>
      </c>
      <c r="H135" t="s">
        <v>788</v>
      </c>
    </row>
    <row r="136" spans="1:8" x14ac:dyDescent="0.25">
      <c r="A136">
        <v>135</v>
      </c>
      <c r="B136">
        <v>1</v>
      </c>
      <c r="C136">
        <v>135</v>
      </c>
      <c r="D136">
        <v>0</v>
      </c>
      <c r="E136" s="17">
        <v>41373</v>
      </c>
      <c r="F136" s="17">
        <v>55134</v>
      </c>
      <c r="G136" s="17">
        <v>41373</v>
      </c>
      <c r="H136" t="s">
        <v>788</v>
      </c>
    </row>
    <row r="137" spans="1:8" x14ac:dyDescent="0.25">
      <c r="A137">
        <v>136</v>
      </c>
      <c r="B137">
        <v>1</v>
      </c>
      <c r="C137">
        <v>136</v>
      </c>
      <c r="D137">
        <v>0</v>
      </c>
      <c r="E137" s="17">
        <v>41373</v>
      </c>
      <c r="F137" s="17">
        <v>55134</v>
      </c>
      <c r="G137" s="17">
        <v>41373</v>
      </c>
      <c r="H137" t="s">
        <v>788</v>
      </c>
    </row>
    <row r="138" spans="1:8" x14ac:dyDescent="0.25">
      <c r="A138">
        <v>137</v>
      </c>
      <c r="B138">
        <v>1</v>
      </c>
      <c r="C138">
        <v>137</v>
      </c>
      <c r="D138">
        <v>2</v>
      </c>
      <c r="E138" s="17">
        <v>41373</v>
      </c>
      <c r="F138" s="17">
        <v>41699</v>
      </c>
      <c r="G138" s="17">
        <v>41373</v>
      </c>
      <c r="H138" t="s">
        <v>788</v>
      </c>
    </row>
    <row r="139" spans="1:8" x14ac:dyDescent="0.25">
      <c r="A139">
        <v>138</v>
      </c>
      <c r="B139">
        <v>1</v>
      </c>
      <c r="C139">
        <v>138</v>
      </c>
      <c r="D139">
        <v>1</v>
      </c>
      <c r="E139" s="17">
        <v>41373</v>
      </c>
      <c r="F139" s="17">
        <v>41579</v>
      </c>
      <c r="G139" s="17">
        <v>41373</v>
      </c>
      <c r="H139" t="s">
        <v>788</v>
      </c>
    </row>
    <row r="140" spans="1:8" x14ac:dyDescent="0.25">
      <c r="A140">
        <v>139</v>
      </c>
      <c r="B140">
        <v>1</v>
      </c>
      <c r="C140">
        <v>139</v>
      </c>
      <c r="D140">
        <v>0</v>
      </c>
      <c r="E140" s="17">
        <v>41373</v>
      </c>
      <c r="F140" s="17">
        <v>55134</v>
      </c>
      <c r="G140" s="17">
        <v>41373</v>
      </c>
      <c r="H140" t="s">
        <v>788</v>
      </c>
    </row>
    <row r="141" spans="1:8" x14ac:dyDescent="0.25">
      <c r="A141">
        <v>140</v>
      </c>
      <c r="B141">
        <v>1</v>
      </c>
      <c r="C141">
        <v>140</v>
      </c>
      <c r="D141">
        <v>64</v>
      </c>
      <c r="E141" s="17">
        <v>41373</v>
      </c>
      <c r="F141" s="17">
        <v>55134</v>
      </c>
      <c r="G141" s="17">
        <v>41373</v>
      </c>
      <c r="H141" t="s">
        <v>788</v>
      </c>
    </row>
    <row r="142" spans="1:8" x14ac:dyDescent="0.25">
      <c r="A142">
        <v>141</v>
      </c>
      <c r="B142">
        <v>1</v>
      </c>
      <c r="C142">
        <v>141</v>
      </c>
      <c r="D142">
        <v>25</v>
      </c>
      <c r="E142" s="17">
        <v>41373</v>
      </c>
      <c r="F142" s="17">
        <v>55134</v>
      </c>
      <c r="G142" s="17">
        <v>41373</v>
      </c>
      <c r="H142" t="s">
        <v>788</v>
      </c>
    </row>
    <row r="143" spans="1:8" x14ac:dyDescent="0.25">
      <c r="A143">
        <v>142</v>
      </c>
      <c r="B143">
        <v>1</v>
      </c>
      <c r="C143">
        <v>142</v>
      </c>
      <c r="D143">
        <v>11</v>
      </c>
      <c r="E143" s="17">
        <v>41373</v>
      </c>
      <c r="F143" s="17">
        <v>41760</v>
      </c>
      <c r="G143" s="17">
        <v>41373</v>
      </c>
      <c r="H143" t="s">
        <v>788</v>
      </c>
    </row>
    <row r="144" spans="1:8" x14ac:dyDescent="0.25">
      <c r="A144">
        <v>143</v>
      </c>
      <c r="B144">
        <v>1</v>
      </c>
      <c r="C144">
        <v>143</v>
      </c>
      <c r="D144">
        <v>3</v>
      </c>
      <c r="E144" s="17">
        <v>41373</v>
      </c>
      <c r="F144" s="17">
        <v>41821</v>
      </c>
      <c r="G144" s="17">
        <v>41373</v>
      </c>
      <c r="H144" t="s">
        <v>788</v>
      </c>
    </row>
    <row r="145" spans="1:8" x14ac:dyDescent="0.25">
      <c r="A145">
        <v>144</v>
      </c>
      <c r="B145">
        <v>1</v>
      </c>
      <c r="C145">
        <v>144</v>
      </c>
      <c r="D145">
        <v>6</v>
      </c>
      <c r="E145" s="17">
        <v>41373</v>
      </c>
      <c r="F145" s="17">
        <v>41791</v>
      </c>
      <c r="G145" s="17">
        <v>41373</v>
      </c>
      <c r="H145" t="s">
        <v>788</v>
      </c>
    </row>
    <row r="146" spans="1:8" x14ac:dyDescent="0.25">
      <c r="A146">
        <v>145</v>
      </c>
      <c r="B146">
        <v>1</v>
      </c>
      <c r="C146">
        <v>145</v>
      </c>
      <c r="D146">
        <v>25</v>
      </c>
      <c r="E146" s="17">
        <v>41373</v>
      </c>
      <c r="F146" s="17">
        <v>55134</v>
      </c>
      <c r="G146" s="17">
        <v>41373</v>
      </c>
      <c r="H146" t="s">
        <v>788</v>
      </c>
    </row>
    <row r="147" spans="1:8" x14ac:dyDescent="0.25">
      <c r="A147">
        <v>146</v>
      </c>
      <c r="B147">
        <v>1</v>
      </c>
      <c r="C147">
        <v>146</v>
      </c>
      <c r="D147">
        <v>6</v>
      </c>
      <c r="E147" s="17">
        <v>41373</v>
      </c>
      <c r="F147" s="17">
        <v>41791</v>
      </c>
      <c r="G147" s="17">
        <v>41373</v>
      </c>
      <c r="H147" t="s">
        <v>788</v>
      </c>
    </row>
    <row r="148" spans="1:8" x14ac:dyDescent="0.25">
      <c r="A148">
        <v>147</v>
      </c>
      <c r="B148">
        <v>1</v>
      </c>
      <c r="C148">
        <v>147</v>
      </c>
      <c r="D148">
        <v>21</v>
      </c>
      <c r="E148" s="17">
        <v>41373</v>
      </c>
      <c r="F148" s="17">
        <v>41791</v>
      </c>
      <c r="G148" s="17">
        <v>41373</v>
      </c>
      <c r="H148" t="s">
        <v>788</v>
      </c>
    </row>
    <row r="149" spans="1:8" x14ac:dyDescent="0.25">
      <c r="A149">
        <v>148</v>
      </c>
      <c r="B149">
        <v>1</v>
      </c>
      <c r="C149">
        <v>148</v>
      </c>
      <c r="D149">
        <v>14</v>
      </c>
      <c r="E149" s="17">
        <v>41373</v>
      </c>
      <c r="F149" s="17">
        <v>41579</v>
      </c>
      <c r="G149" s="17">
        <v>41373</v>
      </c>
      <c r="H149" t="s">
        <v>788</v>
      </c>
    </row>
    <row r="150" spans="1:8" x14ac:dyDescent="0.25">
      <c r="A150">
        <v>149</v>
      </c>
      <c r="B150">
        <v>1</v>
      </c>
      <c r="C150">
        <v>149</v>
      </c>
      <c r="D150">
        <v>4</v>
      </c>
      <c r="E150" s="17">
        <v>41373</v>
      </c>
      <c r="F150" s="17">
        <v>41518</v>
      </c>
      <c r="G150" s="17">
        <v>41373</v>
      </c>
      <c r="H150" t="s">
        <v>788</v>
      </c>
    </row>
    <row r="151" spans="1:8" x14ac:dyDescent="0.25">
      <c r="A151">
        <v>150</v>
      </c>
      <c r="B151">
        <v>1</v>
      </c>
      <c r="C151">
        <v>150</v>
      </c>
      <c r="D151">
        <v>18</v>
      </c>
      <c r="E151" s="17">
        <v>41373</v>
      </c>
      <c r="F151" s="17">
        <v>41821</v>
      </c>
      <c r="G151" s="17">
        <v>41373</v>
      </c>
      <c r="H151" t="s">
        <v>788</v>
      </c>
    </row>
    <row r="152" spans="1:8" x14ac:dyDescent="0.25">
      <c r="A152">
        <v>151</v>
      </c>
      <c r="B152">
        <v>1</v>
      </c>
      <c r="C152">
        <v>151</v>
      </c>
      <c r="D152">
        <v>108</v>
      </c>
      <c r="E152" s="17">
        <v>41373</v>
      </c>
      <c r="F152" s="17">
        <v>41791</v>
      </c>
      <c r="G152" s="17">
        <v>41373</v>
      </c>
      <c r="H152" t="s">
        <v>788</v>
      </c>
    </row>
    <row r="153" spans="1:8" x14ac:dyDescent="0.25">
      <c r="A153">
        <v>152</v>
      </c>
      <c r="B153">
        <v>1</v>
      </c>
      <c r="C153">
        <v>152</v>
      </c>
      <c r="D153">
        <v>20</v>
      </c>
      <c r="E153" s="17">
        <v>41373</v>
      </c>
      <c r="F153" s="17">
        <v>42186</v>
      </c>
      <c r="G153" s="17">
        <v>41373</v>
      </c>
      <c r="H153" t="s">
        <v>788</v>
      </c>
    </row>
    <row r="154" spans="1:8" x14ac:dyDescent="0.25">
      <c r="A154">
        <v>153</v>
      </c>
      <c r="B154">
        <v>1</v>
      </c>
      <c r="C154">
        <v>153</v>
      </c>
      <c r="D154">
        <v>0</v>
      </c>
      <c r="E154" s="17">
        <v>41373</v>
      </c>
      <c r="F154" s="17">
        <v>55134</v>
      </c>
      <c r="G154" s="17">
        <v>41373</v>
      </c>
      <c r="H154" t="s">
        <v>788</v>
      </c>
    </row>
    <row r="155" spans="1:8" x14ac:dyDescent="0.25">
      <c r="A155">
        <v>154</v>
      </c>
      <c r="B155">
        <v>1</v>
      </c>
      <c r="C155">
        <v>154</v>
      </c>
      <c r="D155">
        <v>0</v>
      </c>
      <c r="E155" s="17">
        <v>41373</v>
      </c>
      <c r="F155" s="17">
        <v>55134</v>
      </c>
      <c r="G155" s="17">
        <v>41373</v>
      </c>
      <c r="H155" t="s">
        <v>788</v>
      </c>
    </row>
    <row r="156" spans="1:8" x14ac:dyDescent="0.25">
      <c r="A156">
        <v>155</v>
      </c>
      <c r="B156">
        <v>1</v>
      </c>
      <c r="C156">
        <v>155</v>
      </c>
      <c r="D156">
        <v>0</v>
      </c>
      <c r="E156" s="17">
        <v>41373</v>
      </c>
      <c r="F156" s="17">
        <v>55134</v>
      </c>
      <c r="G156" s="17">
        <v>41373</v>
      </c>
      <c r="H156" t="s">
        <v>788</v>
      </c>
    </row>
    <row r="157" spans="1:8" x14ac:dyDescent="0.25">
      <c r="A157">
        <v>156</v>
      </c>
      <c r="B157">
        <v>1</v>
      </c>
      <c r="C157">
        <v>156</v>
      </c>
      <c r="D157">
        <v>69</v>
      </c>
      <c r="E157" s="17">
        <v>41373</v>
      </c>
      <c r="F157" s="17">
        <v>41913</v>
      </c>
      <c r="G157" s="17">
        <v>41373</v>
      </c>
      <c r="H157" t="s">
        <v>788</v>
      </c>
    </row>
    <row r="158" spans="1:8" x14ac:dyDescent="0.25">
      <c r="A158">
        <v>157</v>
      </c>
      <c r="B158">
        <v>1</v>
      </c>
      <c r="C158">
        <v>157</v>
      </c>
      <c r="D158">
        <v>125</v>
      </c>
      <c r="E158" s="17">
        <v>41373</v>
      </c>
      <c r="F158" s="17">
        <v>41944</v>
      </c>
      <c r="G158" s="17">
        <v>41373</v>
      </c>
      <c r="H158" t="s">
        <v>788</v>
      </c>
    </row>
    <row r="159" spans="1:8" x14ac:dyDescent="0.25">
      <c r="A159">
        <v>158</v>
      </c>
      <c r="B159">
        <v>1</v>
      </c>
      <c r="C159">
        <v>158</v>
      </c>
      <c r="D159">
        <v>0</v>
      </c>
      <c r="E159" s="17">
        <v>41373</v>
      </c>
      <c r="F159" s="17">
        <v>55134</v>
      </c>
      <c r="G159" s="17">
        <v>41373</v>
      </c>
      <c r="H159" t="s">
        <v>788</v>
      </c>
    </row>
    <row r="160" spans="1:8" x14ac:dyDescent="0.25">
      <c r="A160">
        <v>159</v>
      </c>
      <c r="B160">
        <v>1</v>
      </c>
      <c r="C160">
        <v>159</v>
      </c>
      <c r="D160">
        <v>57</v>
      </c>
      <c r="E160" s="17">
        <v>41373</v>
      </c>
      <c r="F160" s="17">
        <v>41620</v>
      </c>
      <c r="G160" s="17">
        <v>41373</v>
      </c>
      <c r="H160" t="s">
        <v>788</v>
      </c>
    </row>
    <row r="161" spans="1:8" x14ac:dyDescent="0.25">
      <c r="A161">
        <v>160</v>
      </c>
      <c r="B161">
        <v>1</v>
      </c>
      <c r="C161">
        <v>160</v>
      </c>
      <c r="D161">
        <v>1</v>
      </c>
      <c r="E161" s="17">
        <v>41373</v>
      </c>
      <c r="F161" s="17">
        <v>41699</v>
      </c>
      <c r="G161" s="17">
        <v>41373</v>
      </c>
      <c r="H161" t="s">
        <v>788</v>
      </c>
    </row>
    <row r="162" spans="1:8" x14ac:dyDescent="0.25">
      <c r="A162">
        <v>161</v>
      </c>
      <c r="B162">
        <v>1</v>
      </c>
      <c r="C162">
        <v>161</v>
      </c>
      <c r="D162">
        <v>0</v>
      </c>
      <c r="E162" s="17">
        <v>41373</v>
      </c>
      <c r="F162" s="17">
        <v>55134</v>
      </c>
      <c r="G162" s="17">
        <v>41373</v>
      </c>
      <c r="H162" t="s">
        <v>788</v>
      </c>
    </row>
    <row r="163" spans="1:8" x14ac:dyDescent="0.25">
      <c r="A163">
        <v>162</v>
      </c>
      <c r="B163">
        <v>1</v>
      </c>
      <c r="C163">
        <v>162</v>
      </c>
      <c r="D163">
        <v>60</v>
      </c>
      <c r="E163" s="17">
        <v>41373</v>
      </c>
      <c r="F163" s="17">
        <v>41671</v>
      </c>
      <c r="G163" s="17">
        <v>41373</v>
      </c>
      <c r="H163" t="s">
        <v>788</v>
      </c>
    </row>
    <row r="164" spans="1:8" x14ac:dyDescent="0.25">
      <c r="A164">
        <v>163</v>
      </c>
      <c r="B164">
        <v>1</v>
      </c>
      <c r="C164">
        <v>163</v>
      </c>
      <c r="D164">
        <v>8</v>
      </c>
      <c r="E164" s="17">
        <v>41373</v>
      </c>
      <c r="F164" s="17">
        <v>42552</v>
      </c>
      <c r="G164" s="17">
        <v>41373</v>
      </c>
      <c r="H164" t="s">
        <v>788</v>
      </c>
    </row>
    <row r="165" spans="1:8" x14ac:dyDescent="0.25">
      <c r="A165">
        <v>164</v>
      </c>
      <c r="B165">
        <v>1</v>
      </c>
      <c r="C165">
        <v>164</v>
      </c>
      <c r="D165">
        <v>0</v>
      </c>
      <c r="E165" s="17">
        <v>41373</v>
      </c>
      <c r="F165" s="17">
        <v>55134</v>
      </c>
      <c r="G165" s="17">
        <v>41373</v>
      </c>
      <c r="H165" t="s">
        <v>788</v>
      </c>
    </row>
    <row r="166" spans="1:8" x14ac:dyDescent="0.25">
      <c r="A166">
        <v>165</v>
      </c>
      <c r="B166">
        <v>1</v>
      </c>
      <c r="C166">
        <v>165</v>
      </c>
      <c r="D166">
        <v>0</v>
      </c>
      <c r="E166" s="17">
        <v>41373</v>
      </c>
      <c r="F166" s="17">
        <v>55134</v>
      </c>
      <c r="G166" s="17">
        <v>41373</v>
      </c>
      <c r="H166" t="s">
        <v>788</v>
      </c>
    </row>
    <row r="167" spans="1:8" x14ac:dyDescent="0.25">
      <c r="A167">
        <v>166</v>
      </c>
      <c r="B167">
        <v>1</v>
      </c>
      <c r="C167">
        <v>166</v>
      </c>
      <c r="D167">
        <v>0</v>
      </c>
      <c r="E167" s="17">
        <v>41373</v>
      </c>
      <c r="F167" s="17">
        <v>55134</v>
      </c>
      <c r="G167" s="17">
        <v>41373</v>
      </c>
      <c r="H167" t="s">
        <v>788</v>
      </c>
    </row>
    <row r="168" spans="1:8" x14ac:dyDescent="0.25">
      <c r="A168">
        <v>167</v>
      </c>
      <c r="B168">
        <v>1</v>
      </c>
      <c r="C168">
        <v>167</v>
      </c>
      <c r="D168">
        <v>20</v>
      </c>
      <c r="E168" s="17">
        <v>41373</v>
      </c>
      <c r="F168" s="17">
        <v>41671</v>
      </c>
      <c r="G168" s="17">
        <v>41373</v>
      </c>
      <c r="H168" t="s">
        <v>788</v>
      </c>
    </row>
    <row r="169" spans="1:8" x14ac:dyDescent="0.25">
      <c r="A169">
        <v>168</v>
      </c>
      <c r="B169">
        <v>1</v>
      </c>
      <c r="C169">
        <v>168</v>
      </c>
      <c r="D169">
        <v>18</v>
      </c>
      <c r="E169" s="17">
        <v>41373</v>
      </c>
      <c r="F169" s="17">
        <v>41852</v>
      </c>
      <c r="G169" s="17">
        <v>41373</v>
      </c>
      <c r="H169" t="s">
        <v>788</v>
      </c>
    </row>
    <row r="170" spans="1:8" x14ac:dyDescent="0.25">
      <c r="A170">
        <v>169</v>
      </c>
      <c r="B170">
        <v>1</v>
      </c>
      <c r="C170">
        <v>169</v>
      </c>
      <c r="D170">
        <v>52</v>
      </c>
      <c r="E170" s="17">
        <v>41373</v>
      </c>
      <c r="F170" s="17">
        <v>41760</v>
      </c>
      <c r="G170" s="17">
        <v>41373</v>
      </c>
      <c r="H170" t="s">
        <v>788</v>
      </c>
    </row>
    <row r="171" spans="1:8" x14ac:dyDescent="0.25">
      <c r="A171">
        <v>170</v>
      </c>
      <c r="B171">
        <v>1</v>
      </c>
      <c r="C171">
        <v>170</v>
      </c>
      <c r="D171">
        <v>14</v>
      </c>
      <c r="E171" s="17">
        <v>41373</v>
      </c>
      <c r="F171" s="17">
        <v>41944</v>
      </c>
      <c r="G171" s="17">
        <v>41373</v>
      </c>
      <c r="H171" t="s">
        <v>788</v>
      </c>
    </row>
    <row r="172" spans="1:8" x14ac:dyDescent="0.25">
      <c r="A172">
        <v>171</v>
      </c>
      <c r="B172">
        <v>1</v>
      </c>
      <c r="C172">
        <v>171</v>
      </c>
      <c r="D172">
        <v>0</v>
      </c>
      <c r="E172" s="17">
        <v>41373</v>
      </c>
      <c r="F172" s="17">
        <v>55134</v>
      </c>
      <c r="G172" s="17">
        <v>41373</v>
      </c>
      <c r="H172" t="s">
        <v>788</v>
      </c>
    </row>
    <row r="173" spans="1:8" x14ac:dyDescent="0.25">
      <c r="A173">
        <v>172</v>
      </c>
      <c r="B173">
        <v>1</v>
      </c>
      <c r="C173">
        <v>172</v>
      </c>
      <c r="D173">
        <v>283</v>
      </c>
      <c r="E173" s="17">
        <v>41373</v>
      </c>
      <c r="F173" s="17">
        <v>41913</v>
      </c>
      <c r="G173" s="17">
        <v>41373</v>
      </c>
      <c r="H173" t="s">
        <v>788</v>
      </c>
    </row>
    <row r="174" spans="1:8" x14ac:dyDescent="0.25">
      <c r="A174">
        <v>173</v>
      </c>
      <c r="B174">
        <v>1</v>
      </c>
      <c r="C174">
        <v>173</v>
      </c>
      <c r="D174">
        <v>1</v>
      </c>
      <c r="E174" s="17">
        <v>41373</v>
      </c>
      <c r="F174" s="17">
        <v>41699</v>
      </c>
      <c r="G174" s="17">
        <v>41373</v>
      </c>
      <c r="H174" t="s">
        <v>788</v>
      </c>
    </row>
    <row r="175" spans="1:8" x14ac:dyDescent="0.25">
      <c r="A175">
        <v>174</v>
      </c>
      <c r="B175">
        <v>1</v>
      </c>
      <c r="C175">
        <v>174</v>
      </c>
      <c r="D175">
        <v>0</v>
      </c>
      <c r="E175" s="17">
        <v>41373</v>
      </c>
      <c r="F175" s="17">
        <v>55134</v>
      </c>
      <c r="G175" s="17">
        <v>41373</v>
      </c>
      <c r="H175" t="s">
        <v>788</v>
      </c>
    </row>
    <row r="176" spans="1:8" x14ac:dyDescent="0.25">
      <c r="A176">
        <v>175</v>
      </c>
      <c r="B176">
        <v>1</v>
      </c>
      <c r="C176">
        <v>175</v>
      </c>
      <c r="D176">
        <v>0</v>
      </c>
      <c r="E176" s="17">
        <v>41373</v>
      </c>
      <c r="F176" s="17">
        <v>55134</v>
      </c>
      <c r="G176" s="17">
        <v>41373</v>
      </c>
      <c r="H176" t="s">
        <v>788</v>
      </c>
    </row>
    <row r="177" spans="1:8" x14ac:dyDescent="0.25">
      <c r="A177">
        <v>176</v>
      </c>
      <c r="B177">
        <v>1</v>
      </c>
      <c r="C177">
        <v>176</v>
      </c>
      <c r="D177">
        <v>142</v>
      </c>
      <c r="E177" s="17">
        <v>41373</v>
      </c>
      <c r="F177" s="17">
        <v>41791</v>
      </c>
      <c r="G177" s="17">
        <v>41373</v>
      </c>
      <c r="H177" t="s">
        <v>788</v>
      </c>
    </row>
    <row r="178" spans="1:8" x14ac:dyDescent="0.25">
      <c r="A178">
        <v>177</v>
      </c>
      <c r="B178">
        <v>1</v>
      </c>
      <c r="C178">
        <v>177</v>
      </c>
      <c r="D178">
        <v>29</v>
      </c>
      <c r="E178" s="17">
        <v>41373</v>
      </c>
      <c r="F178" s="17">
        <v>41944</v>
      </c>
      <c r="G178" s="17">
        <v>41373</v>
      </c>
      <c r="H178" t="s">
        <v>788</v>
      </c>
    </row>
    <row r="179" spans="1:8" x14ac:dyDescent="0.25">
      <c r="A179">
        <v>178</v>
      </c>
      <c r="B179">
        <v>1</v>
      </c>
      <c r="C179">
        <v>178</v>
      </c>
      <c r="D179">
        <v>0</v>
      </c>
      <c r="E179" s="17">
        <v>41373</v>
      </c>
      <c r="F179" s="17">
        <v>55134</v>
      </c>
      <c r="G179" s="17">
        <v>41373</v>
      </c>
      <c r="H179" t="s">
        <v>788</v>
      </c>
    </row>
    <row r="180" spans="1:8" x14ac:dyDescent="0.25">
      <c r="A180">
        <v>179</v>
      </c>
      <c r="B180">
        <v>1</v>
      </c>
      <c r="C180">
        <v>179</v>
      </c>
      <c r="D180">
        <v>0</v>
      </c>
      <c r="E180" s="17">
        <v>41373</v>
      </c>
      <c r="F180" s="17">
        <v>55134</v>
      </c>
      <c r="G180" s="17">
        <v>41373</v>
      </c>
      <c r="H180" t="s">
        <v>788</v>
      </c>
    </row>
    <row r="181" spans="1:8" x14ac:dyDescent="0.25">
      <c r="A181">
        <v>180</v>
      </c>
      <c r="B181">
        <v>1</v>
      </c>
      <c r="C181">
        <v>180</v>
      </c>
      <c r="D181">
        <v>0</v>
      </c>
      <c r="E181" s="17">
        <v>41373</v>
      </c>
      <c r="F181" s="17">
        <v>55134</v>
      </c>
      <c r="G181" s="17">
        <v>41373</v>
      </c>
      <c r="H181" t="s">
        <v>788</v>
      </c>
    </row>
    <row r="182" spans="1:8" x14ac:dyDescent="0.25">
      <c r="A182">
        <v>181</v>
      </c>
      <c r="B182">
        <v>1</v>
      </c>
      <c r="C182">
        <v>181</v>
      </c>
      <c r="D182">
        <v>3</v>
      </c>
      <c r="E182" s="17">
        <v>41373</v>
      </c>
      <c r="F182" s="17">
        <v>41730</v>
      </c>
      <c r="G182" s="17">
        <v>41373</v>
      </c>
      <c r="H182" t="s">
        <v>788</v>
      </c>
    </row>
    <row r="183" spans="1:8" x14ac:dyDescent="0.25">
      <c r="A183">
        <v>182</v>
      </c>
      <c r="B183">
        <v>1</v>
      </c>
      <c r="C183">
        <v>182</v>
      </c>
      <c r="D183">
        <v>152</v>
      </c>
      <c r="E183" s="17">
        <v>41373</v>
      </c>
      <c r="F183" s="17">
        <v>42705</v>
      </c>
      <c r="G183" s="17">
        <v>41373</v>
      </c>
      <c r="H183" t="s">
        <v>788</v>
      </c>
    </row>
    <row r="184" spans="1:8" x14ac:dyDescent="0.25">
      <c r="A184">
        <v>183</v>
      </c>
      <c r="B184">
        <v>1</v>
      </c>
      <c r="C184">
        <v>183</v>
      </c>
      <c r="D184">
        <v>13</v>
      </c>
      <c r="E184" s="17">
        <v>41373</v>
      </c>
      <c r="F184" s="17">
        <v>41730</v>
      </c>
      <c r="G184" s="17">
        <v>41373</v>
      </c>
      <c r="H184" t="s">
        <v>788</v>
      </c>
    </row>
    <row r="185" spans="1:8" x14ac:dyDescent="0.25">
      <c r="A185">
        <v>184</v>
      </c>
      <c r="B185">
        <v>1</v>
      </c>
      <c r="C185">
        <v>184</v>
      </c>
      <c r="D185">
        <v>0</v>
      </c>
      <c r="E185" s="17">
        <v>41373</v>
      </c>
      <c r="F185" s="17">
        <v>55134</v>
      </c>
      <c r="G185" s="17">
        <v>41373</v>
      </c>
      <c r="H185" t="s">
        <v>788</v>
      </c>
    </row>
    <row r="186" spans="1:8" x14ac:dyDescent="0.25">
      <c r="A186">
        <v>185</v>
      </c>
      <c r="B186">
        <v>1</v>
      </c>
      <c r="C186">
        <v>185</v>
      </c>
      <c r="D186">
        <v>34</v>
      </c>
      <c r="E186" s="17">
        <v>41373</v>
      </c>
      <c r="F186" s="17">
        <v>41456</v>
      </c>
      <c r="G186" s="17">
        <v>41373</v>
      </c>
      <c r="H186" t="s">
        <v>788</v>
      </c>
    </row>
    <row r="187" spans="1:8" x14ac:dyDescent="0.25">
      <c r="A187">
        <v>186</v>
      </c>
      <c r="B187">
        <v>1</v>
      </c>
      <c r="C187">
        <v>186</v>
      </c>
      <c r="D187">
        <v>0</v>
      </c>
      <c r="E187" s="17">
        <v>41373</v>
      </c>
      <c r="F187" s="17">
        <v>55134</v>
      </c>
      <c r="G187" s="17">
        <v>41373</v>
      </c>
      <c r="H187" t="s">
        <v>788</v>
      </c>
    </row>
    <row r="188" spans="1:8" x14ac:dyDescent="0.25">
      <c r="A188">
        <v>187</v>
      </c>
      <c r="B188">
        <v>1</v>
      </c>
      <c r="C188">
        <v>187</v>
      </c>
      <c r="D188">
        <v>0</v>
      </c>
      <c r="E188" s="17">
        <v>41373</v>
      </c>
      <c r="F188" s="17">
        <v>55134</v>
      </c>
      <c r="G188" s="17">
        <v>41373</v>
      </c>
      <c r="H188" t="s">
        <v>788</v>
      </c>
    </row>
    <row r="189" spans="1:8" x14ac:dyDescent="0.25">
      <c r="A189">
        <v>188</v>
      </c>
      <c r="B189">
        <v>1</v>
      </c>
      <c r="C189">
        <v>188</v>
      </c>
      <c r="D189">
        <v>0</v>
      </c>
      <c r="E189" s="17">
        <v>41373</v>
      </c>
      <c r="F189" s="17">
        <v>55134</v>
      </c>
      <c r="G189" s="17">
        <v>41373</v>
      </c>
      <c r="H189" t="s">
        <v>788</v>
      </c>
    </row>
    <row r="190" spans="1:8" x14ac:dyDescent="0.25">
      <c r="A190">
        <v>189</v>
      </c>
      <c r="B190">
        <v>1</v>
      </c>
      <c r="C190">
        <v>189</v>
      </c>
      <c r="D190">
        <v>56</v>
      </c>
      <c r="E190" s="17">
        <v>41373</v>
      </c>
      <c r="F190" s="17">
        <v>42309</v>
      </c>
      <c r="G190" s="17">
        <v>41373</v>
      </c>
      <c r="H190" t="s">
        <v>788</v>
      </c>
    </row>
    <row r="191" spans="1:8" x14ac:dyDescent="0.25">
      <c r="A191">
        <v>190</v>
      </c>
      <c r="B191">
        <v>1</v>
      </c>
      <c r="C191">
        <v>190</v>
      </c>
      <c r="D191">
        <v>0</v>
      </c>
      <c r="E191" s="17">
        <v>41373</v>
      </c>
      <c r="F191" s="17">
        <v>55134</v>
      </c>
      <c r="G191" s="17">
        <v>41373</v>
      </c>
      <c r="H191" t="s">
        <v>788</v>
      </c>
    </row>
    <row r="192" spans="1:8" x14ac:dyDescent="0.25">
      <c r="A192">
        <v>191</v>
      </c>
      <c r="B192">
        <v>1</v>
      </c>
      <c r="C192">
        <v>191</v>
      </c>
      <c r="D192">
        <v>460</v>
      </c>
      <c r="E192" s="17">
        <v>41373</v>
      </c>
      <c r="F192" s="17">
        <v>41821</v>
      </c>
      <c r="G192" s="17">
        <v>41373</v>
      </c>
      <c r="H192" t="s">
        <v>788</v>
      </c>
    </row>
    <row r="193" spans="1:8" x14ac:dyDescent="0.25">
      <c r="A193">
        <v>192</v>
      </c>
      <c r="B193">
        <v>1</v>
      </c>
      <c r="C193">
        <v>192</v>
      </c>
      <c r="D193">
        <v>1867</v>
      </c>
      <c r="E193" s="17">
        <v>41373</v>
      </c>
      <c r="F193" s="17">
        <v>42156</v>
      </c>
      <c r="G193" s="17">
        <v>41373</v>
      </c>
      <c r="H193" t="s">
        <v>788</v>
      </c>
    </row>
    <row r="194" spans="1:8" x14ac:dyDescent="0.25">
      <c r="A194">
        <v>193</v>
      </c>
      <c r="B194">
        <v>1</v>
      </c>
      <c r="C194">
        <v>193</v>
      </c>
      <c r="D194">
        <v>2</v>
      </c>
      <c r="E194" s="17">
        <v>41373</v>
      </c>
      <c r="F194" s="17">
        <v>55134</v>
      </c>
      <c r="G194" s="17">
        <v>41373</v>
      </c>
      <c r="H194" t="s">
        <v>788</v>
      </c>
    </row>
    <row r="195" spans="1:8" x14ac:dyDescent="0.25">
      <c r="A195">
        <v>194</v>
      </c>
      <c r="B195">
        <v>1</v>
      </c>
      <c r="C195">
        <v>194</v>
      </c>
      <c r="D195">
        <v>0</v>
      </c>
      <c r="E195" s="17">
        <v>41373</v>
      </c>
      <c r="F195" s="17">
        <v>55134</v>
      </c>
      <c r="G195" s="17">
        <v>41373</v>
      </c>
      <c r="H195" t="s">
        <v>788</v>
      </c>
    </row>
    <row r="196" spans="1:8" x14ac:dyDescent="0.25">
      <c r="A196">
        <v>195</v>
      </c>
      <c r="B196">
        <v>1</v>
      </c>
      <c r="C196">
        <v>195</v>
      </c>
      <c r="D196">
        <v>3</v>
      </c>
      <c r="E196" s="17">
        <v>41373</v>
      </c>
      <c r="F196" s="17">
        <v>42522</v>
      </c>
      <c r="G196" s="17">
        <v>41373</v>
      </c>
      <c r="H196" t="s">
        <v>788</v>
      </c>
    </row>
    <row r="197" spans="1:8" x14ac:dyDescent="0.25">
      <c r="A197">
        <v>196</v>
      </c>
      <c r="B197">
        <v>1</v>
      </c>
      <c r="C197">
        <v>196</v>
      </c>
      <c r="D197">
        <v>0</v>
      </c>
      <c r="E197" s="17">
        <v>41373</v>
      </c>
      <c r="F197" s="17">
        <v>55134</v>
      </c>
      <c r="G197" s="17">
        <v>41373</v>
      </c>
      <c r="H197" t="s">
        <v>788</v>
      </c>
    </row>
    <row r="198" spans="1:8" x14ac:dyDescent="0.25">
      <c r="A198">
        <v>197</v>
      </c>
      <c r="B198">
        <v>1</v>
      </c>
      <c r="C198">
        <v>197</v>
      </c>
      <c r="D198">
        <v>0</v>
      </c>
      <c r="E198" s="17">
        <v>41373</v>
      </c>
      <c r="F198" s="17">
        <v>55134</v>
      </c>
      <c r="G198" s="17">
        <v>41373</v>
      </c>
      <c r="H198" t="s">
        <v>788</v>
      </c>
    </row>
    <row r="199" spans="1:8" x14ac:dyDescent="0.25">
      <c r="A199">
        <v>198</v>
      </c>
      <c r="B199">
        <v>1</v>
      </c>
      <c r="C199">
        <v>198</v>
      </c>
      <c r="D199">
        <v>20</v>
      </c>
      <c r="E199" s="17">
        <v>41373</v>
      </c>
      <c r="F199" s="17">
        <v>41730</v>
      </c>
      <c r="G199" s="17">
        <v>41373</v>
      </c>
      <c r="H199" t="s">
        <v>788</v>
      </c>
    </row>
    <row r="200" spans="1:8" x14ac:dyDescent="0.25">
      <c r="A200">
        <v>199</v>
      </c>
      <c r="B200">
        <v>1</v>
      </c>
      <c r="C200">
        <v>199</v>
      </c>
      <c r="D200">
        <v>92</v>
      </c>
      <c r="E200" s="17">
        <v>41373</v>
      </c>
      <c r="F200" s="17">
        <v>41699</v>
      </c>
      <c r="G200" s="17">
        <v>41373</v>
      </c>
      <c r="H200" t="s">
        <v>788</v>
      </c>
    </row>
    <row r="201" spans="1:8" x14ac:dyDescent="0.25">
      <c r="A201">
        <v>200</v>
      </c>
      <c r="B201">
        <v>1</v>
      </c>
      <c r="C201">
        <v>200</v>
      </c>
      <c r="D201">
        <v>0</v>
      </c>
      <c r="E201" s="17">
        <v>41373</v>
      </c>
      <c r="F201" s="17">
        <v>55134</v>
      </c>
      <c r="G201" s="17">
        <v>41373</v>
      </c>
      <c r="H201" t="s">
        <v>788</v>
      </c>
    </row>
    <row r="202" spans="1:8" x14ac:dyDescent="0.25">
      <c r="A202">
        <v>201</v>
      </c>
      <c r="B202">
        <v>1</v>
      </c>
      <c r="C202">
        <v>201</v>
      </c>
      <c r="D202">
        <v>0</v>
      </c>
      <c r="E202" s="17">
        <v>41373</v>
      </c>
      <c r="F202" s="17">
        <v>55134</v>
      </c>
      <c r="G202" s="17">
        <v>41373</v>
      </c>
      <c r="H202" t="s">
        <v>788</v>
      </c>
    </row>
    <row r="203" spans="1:8" x14ac:dyDescent="0.25">
      <c r="A203">
        <v>202</v>
      </c>
      <c r="B203">
        <v>1</v>
      </c>
      <c r="C203">
        <v>202</v>
      </c>
      <c r="D203">
        <v>12</v>
      </c>
      <c r="E203" s="17">
        <v>41373</v>
      </c>
      <c r="F203" s="17">
        <v>41760</v>
      </c>
      <c r="G203" s="17">
        <v>41373</v>
      </c>
      <c r="H203" t="s">
        <v>788</v>
      </c>
    </row>
    <row r="204" spans="1:8" x14ac:dyDescent="0.25">
      <c r="A204">
        <v>203</v>
      </c>
      <c r="B204">
        <v>1</v>
      </c>
      <c r="C204">
        <v>203</v>
      </c>
      <c r="D204">
        <v>168</v>
      </c>
      <c r="E204" s="17">
        <v>41373</v>
      </c>
      <c r="F204" s="17">
        <v>41791</v>
      </c>
      <c r="G204" s="17">
        <v>41373</v>
      </c>
      <c r="H204" t="s">
        <v>788</v>
      </c>
    </row>
    <row r="205" spans="1:8" x14ac:dyDescent="0.25">
      <c r="A205">
        <v>204</v>
      </c>
      <c r="B205">
        <v>1</v>
      </c>
      <c r="C205">
        <v>204</v>
      </c>
      <c r="D205">
        <v>65</v>
      </c>
      <c r="E205" s="17">
        <v>41373</v>
      </c>
      <c r="F205" s="17">
        <v>41791</v>
      </c>
      <c r="G205" s="17">
        <v>41373</v>
      </c>
      <c r="H205" t="s">
        <v>788</v>
      </c>
    </row>
    <row r="206" spans="1:8" x14ac:dyDescent="0.25">
      <c r="A206">
        <v>205</v>
      </c>
      <c r="B206">
        <v>1</v>
      </c>
      <c r="C206">
        <v>205</v>
      </c>
      <c r="D206">
        <v>0</v>
      </c>
      <c r="E206" s="17">
        <v>41373</v>
      </c>
      <c r="F206" s="17">
        <v>55134</v>
      </c>
      <c r="G206" s="17">
        <v>41373</v>
      </c>
      <c r="H206" t="s">
        <v>788</v>
      </c>
    </row>
    <row r="207" spans="1:8" x14ac:dyDescent="0.25">
      <c r="A207">
        <v>206</v>
      </c>
      <c r="B207">
        <v>1</v>
      </c>
      <c r="C207">
        <v>206</v>
      </c>
      <c r="D207">
        <v>0</v>
      </c>
      <c r="E207" s="17">
        <v>41373</v>
      </c>
      <c r="F207" s="17">
        <v>55134</v>
      </c>
      <c r="G207" s="17">
        <v>41373</v>
      </c>
      <c r="H207" t="s">
        <v>788</v>
      </c>
    </row>
    <row r="208" spans="1:8" x14ac:dyDescent="0.25">
      <c r="A208">
        <v>207</v>
      </c>
      <c r="B208">
        <v>1</v>
      </c>
      <c r="C208">
        <v>207</v>
      </c>
      <c r="D208">
        <v>0</v>
      </c>
      <c r="E208" s="17">
        <v>41373</v>
      </c>
      <c r="F208" s="17">
        <v>55134</v>
      </c>
      <c r="G208" s="17">
        <v>41373</v>
      </c>
      <c r="H208" t="s">
        <v>788</v>
      </c>
    </row>
    <row r="209" spans="1:8" x14ac:dyDescent="0.25">
      <c r="A209">
        <v>208</v>
      </c>
      <c r="B209">
        <v>1</v>
      </c>
      <c r="C209">
        <v>208</v>
      </c>
      <c r="D209">
        <v>0</v>
      </c>
      <c r="E209" s="17">
        <v>41373</v>
      </c>
      <c r="F209" s="17">
        <v>55134</v>
      </c>
      <c r="G209" s="17">
        <v>41373</v>
      </c>
      <c r="H209" t="s">
        <v>788</v>
      </c>
    </row>
    <row r="210" spans="1:8" x14ac:dyDescent="0.25">
      <c r="A210">
        <v>209</v>
      </c>
      <c r="B210">
        <v>1</v>
      </c>
      <c r="C210">
        <v>209</v>
      </c>
      <c r="D210">
        <v>20</v>
      </c>
      <c r="E210" s="17">
        <v>41373</v>
      </c>
      <c r="F210" s="17">
        <v>41883</v>
      </c>
      <c r="G210" s="17">
        <v>41373</v>
      </c>
      <c r="H210" t="s">
        <v>788</v>
      </c>
    </row>
    <row r="211" spans="1:8" x14ac:dyDescent="0.25">
      <c r="A211">
        <v>210</v>
      </c>
      <c r="B211">
        <v>1</v>
      </c>
      <c r="C211">
        <v>210</v>
      </c>
      <c r="D211">
        <v>0</v>
      </c>
      <c r="E211" s="17">
        <v>41373</v>
      </c>
      <c r="F211" s="17">
        <v>55134</v>
      </c>
      <c r="G211" s="17">
        <v>41373</v>
      </c>
      <c r="H211" t="s">
        <v>788</v>
      </c>
    </row>
    <row r="212" spans="1:8" x14ac:dyDescent="0.25">
      <c r="A212">
        <v>211</v>
      </c>
      <c r="B212">
        <v>1</v>
      </c>
      <c r="C212">
        <v>211</v>
      </c>
      <c r="D212">
        <v>362</v>
      </c>
      <c r="E212" s="17">
        <v>41373</v>
      </c>
      <c r="F212" s="17">
        <v>41821</v>
      </c>
      <c r="G212" s="17">
        <v>41373</v>
      </c>
      <c r="H212" t="s">
        <v>788</v>
      </c>
    </row>
    <row r="213" spans="1:8" x14ac:dyDescent="0.25">
      <c r="A213">
        <v>212</v>
      </c>
      <c r="B213">
        <v>1</v>
      </c>
      <c r="C213">
        <v>212</v>
      </c>
      <c r="D213">
        <v>15</v>
      </c>
      <c r="E213" s="17">
        <v>41373</v>
      </c>
      <c r="F213" s="17">
        <v>41699</v>
      </c>
      <c r="G213" s="17">
        <v>41373</v>
      </c>
      <c r="H213" t="s">
        <v>788</v>
      </c>
    </row>
    <row r="214" spans="1:8" x14ac:dyDescent="0.25">
      <c r="A214">
        <v>213</v>
      </c>
      <c r="B214">
        <v>1</v>
      </c>
      <c r="C214">
        <v>213</v>
      </c>
      <c r="D214">
        <v>0</v>
      </c>
      <c r="E214" s="17">
        <v>41373</v>
      </c>
      <c r="F214" s="17">
        <v>55134</v>
      </c>
      <c r="G214" s="17">
        <v>41373</v>
      </c>
      <c r="H214" t="s">
        <v>788</v>
      </c>
    </row>
    <row r="215" spans="1:8" x14ac:dyDescent="0.25">
      <c r="A215">
        <v>214</v>
      </c>
      <c r="B215">
        <v>1</v>
      </c>
      <c r="C215">
        <v>214</v>
      </c>
      <c r="D215">
        <v>0</v>
      </c>
      <c r="E215" s="17">
        <v>41373</v>
      </c>
      <c r="F215" s="17">
        <v>55134</v>
      </c>
      <c r="G215" s="17">
        <v>41373</v>
      </c>
      <c r="H215" t="s">
        <v>788</v>
      </c>
    </row>
    <row r="216" spans="1:8" x14ac:dyDescent="0.25">
      <c r="A216">
        <v>215</v>
      </c>
      <c r="B216">
        <v>1</v>
      </c>
      <c r="C216">
        <v>215</v>
      </c>
      <c r="D216">
        <v>0</v>
      </c>
      <c r="E216" s="17">
        <v>41373</v>
      </c>
      <c r="F216" s="17">
        <v>55134</v>
      </c>
      <c r="G216" s="17">
        <v>41373</v>
      </c>
      <c r="H216" t="s">
        <v>788</v>
      </c>
    </row>
    <row r="217" spans="1:8" x14ac:dyDescent="0.25">
      <c r="A217">
        <v>216</v>
      </c>
      <c r="B217">
        <v>1</v>
      </c>
      <c r="C217">
        <v>216</v>
      </c>
      <c r="D217">
        <v>10</v>
      </c>
      <c r="E217" s="17">
        <v>41373</v>
      </c>
      <c r="F217" s="17">
        <v>42095</v>
      </c>
      <c r="G217" s="17">
        <v>41373</v>
      </c>
      <c r="H217" t="s">
        <v>788</v>
      </c>
    </row>
    <row r="218" spans="1:8" x14ac:dyDescent="0.25">
      <c r="A218">
        <v>217</v>
      </c>
      <c r="B218">
        <v>1</v>
      </c>
      <c r="C218">
        <v>217</v>
      </c>
      <c r="D218">
        <v>433</v>
      </c>
      <c r="E218" s="17">
        <v>41373</v>
      </c>
      <c r="F218" s="17">
        <v>42309</v>
      </c>
      <c r="G218" s="17">
        <v>41373</v>
      </c>
      <c r="H218" t="s">
        <v>788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 s="17">
        <v>41373</v>
      </c>
      <c r="F219" s="17">
        <v>55134</v>
      </c>
      <c r="G219" s="17">
        <v>41373</v>
      </c>
      <c r="H219" t="s">
        <v>788</v>
      </c>
    </row>
    <row r="220" spans="1:8" x14ac:dyDescent="0.25">
      <c r="A220">
        <v>219</v>
      </c>
      <c r="B220">
        <v>1</v>
      </c>
      <c r="C220">
        <v>219</v>
      </c>
      <c r="D220">
        <v>32</v>
      </c>
      <c r="E220" s="17">
        <v>41373</v>
      </c>
      <c r="F220" s="17">
        <v>41883</v>
      </c>
      <c r="G220" s="17">
        <v>41373</v>
      </c>
      <c r="H220" t="s">
        <v>788</v>
      </c>
    </row>
    <row r="221" spans="1:8" x14ac:dyDescent="0.25">
      <c r="A221">
        <v>220</v>
      </c>
      <c r="B221">
        <v>1</v>
      </c>
      <c r="C221">
        <v>220</v>
      </c>
      <c r="D221">
        <v>19</v>
      </c>
      <c r="E221" s="17">
        <v>41373</v>
      </c>
      <c r="F221" s="17">
        <v>41730</v>
      </c>
      <c r="G221" s="17">
        <v>41373</v>
      </c>
      <c r="H221" t="s">
        <v>788</v>
      </c>
    </row>
    <row r="222" spans="1:8" x14ac:dyDescent="0.25">
      <c r="A222">
        <v>221</v>
      </c>
      <c r="B222">
        <v>1</v>
      </c>
      <c r="C222">
        <v>221</v>
      </c>
      <c r="D222">
        <v>31</v>
      </c>
      <c r="E222" s="17">
        <v>41373</v>
      </c>
      <c r="F222" s="17">
        <v>42064</v>
      </c>
      <c r="G222" s="17">
        <v>41373</v>
      </c>
      <c r="H222" t="s">
        <v>788</v>
      </c>
    </row>
    <row r="223" spans="1:8" x14ac:dyDescent="0.25">
      <c r="A223">
        <v>222</v>
      </c>
      <c r="B223">
        <v>1</v>
      </c>
      <c r="C223">
        <v>222</v>
      </c>
      <c r="D223">
        <v>7</v>
      </c>
      <c r="E223" s="17">
        <v>41373</v>
      </c>
      <c r="F223" s="17">
        <v>41579</v>
      </c>
      <c r="G223" s="17">
        <v>41373</v>
      </c>
      <c r="H223" t="s">
        <v>788</v>
      </c>
    </row>
    <row r="224" spans="1:8" x14ac:dyDescent="0.25">
      <c r="A224">
        <v>223</v>
      </c>
      <c r="B224">
        <v>1</v>
      </c>
      <c r="C224">
        <v>223</v>
      </c>
      <c r="D224">
        <v>0</v>
      </c>
      <c r="E224" s="17">
        <v>41373</v>
      </c>
      <c r="F224" s="17">
        <v>55134</v>
      </c>
      <c r="G224" s="17">
        <v>41373</v>
      </c>
      <c r="H224" t="s">
        <v>788</v>
      </c>
    </row>
    <row r="225" spans="1:8" x14ac:dyDescent="0.25">
      <c r="A225">
        <v>224</v>
      </c>
      <c r="B225">
        <v>1</v>
      </c>
      <c r="C225">
        <v>224</v>
      </c>
      <c r="D225">
        <v>0</v>
      </c>
      <c r="E225" s="17">
        <v>41373</v>
      </c>
      <c r="F225" s="17">
        <v>55134</v>
      </c>
      <c r="G225" s="17">
        <v>41373</v>
      </c>
      <c r="H225" t="s">
        <v>788</v>
      </c>
    </row>
    <row r="226" spans="1:8" x14ac:dyDescent="0.25">
      <c r="A226">
        <v>225</v>
      </c>
      <c r="B226">
        <v>1</v>
      </c>
      <c r="C226">
        <v>225</v>
      </c>
      <c r="D226">
        <v>0</v>
      </c>
      <c r="E226" s="17">
        <v>41373</v>
      </c>
      <c r="F226" s="17">
        <v>55134</v>
      </c>
      <c r="G226" s="17">
        <v>41373</v>
      </c>
      <c r="H226" t="s">
        <v>788</v>
      </c>
    </row>
    <row r="227" spans="1:8" x14ac:dyDescent="0.25">
      <c r="A227">
        <v>226</v>
      </c>
      <c r="B227">
        <v>1</v>
      </c>
      <c r="C227">
        <v>226</v>
      </c>
      <c r="D227">
        <v>9</v>
      </c>
      <c r="E227" s="17">
        <v>41373</v>
      </c>
      <c r="F227" s="17">
        <v>41487</v>
      </c>
      <c r="G227" s="17">
        <v>41373</v>
      </c>
      <c r="H227" t="s">
        <v>788</v>
      </c>
    </row>
    <row r="228" spans="1:8" x14ac:dyDescent="0.25">
      <c r="A228">
        <v>227</v>
      </c>
      <c r="B228">
        <v>1</v>
      </c>
      <c r="C228">
        <v>227</v>
      </c>
      <c r="D228">
        <v>0</v>
      </c>
      <c r="E228" s="17">
        <v>41373</v>
      </c>
      <c r="F228" s="17">
        <v>55134</v>
      </c>
      <c r="G228" s="17">
        <v>41373</v>
      </c>
      <c r="H228" t="s">
        <v>788</v>
      </c>
    </row>
    <row r="229" spans="1:8" x14ac:dyDescent="0.25">
      <c r="A229">
        <v>228</v>
      </c>
      <c r="B229">
        <v>1</v>
      </c>
      <c r="C229">
        <v>228</v>
      </c>
      <c r="D229">
        <v>19</v>
      </c>
      <c r="E229" s="17">
        <v>41373</v>
      </c>
      <c r="F229" s="17">
        <v>41791</v>
      </c>
      <c r="G229" s="17">
        <v>41373</v>
      </c>
      <c r="H229" t="s">
        <v>788</v>
      </c>
    </row>
    <row r="230" spans="1:8" x14ac:dyDescent="0.25">
      <c r="A230">
        <v>229</v>
      </c>
      <c r="B230">
        <v>1</v>
      </c>
      <c r="C230">
        <v>229</v>
      </c>
      <c r="D230">
        <v>15</v>
      </c>
      <c r="E230" s="17">
        <v>41373</v>
      </c>
      <c r="F230" s="17">
        <v>41852</v>
      </c>
      <c r="G230" s="17">
        <v>41373</v>
      </c>
      <c r="H230" t="s">
        <v>788</v>
      </c>
    </row>
    <row r="231" spans="1:8" x14ac:dyDescent="0.25">
      <c r="A231">
        <v>230</v>
      </c>
      <c r="B231">
        <v>1</v>
      </c>
      <c r="C231">
        <v>230</v>
      </c>
      <c r="D231">
        <v>40</v>
      </c>
      <c r="E231" s="17">
        <v>41373</v>
      </c>
      <c r="F231" s="17">
        <v>41609</v>
      </c>
      <c r="G231" s="17">
        <v>41373</v>
      </c>
      <c r="H231" t="s">
        <v>788</v>
      </c>
    </row>
    <row r="232" spans="1:8" x14ac:dyDescent="0.25">
      <c r="A232">
        <v>231</v>
      </c>
      <c r="B232">
        <v>1</v>
      </c>
      <c r="C232">
        <v>231</v>
      </c>
      <c r="D232">
        <v>0</v>
      </c>
      <c r="E232" s="17">
        <v>41373</v>
      </c>
      <c r="F232" s="17">
        <v>55134</v>
      </c>
      <c r="G232" s="17">
        <v>41373</v>
      </c>
      <c r="H232" t="s">
        <v>788</v>
      </c>
    </row>
    <row r="233" spans="1:8" x14ac:dyDescent="0.25">
      <c r="A233">
        <v>232</v>
      </c>
      <c r="B233">
        <v>1</v>
      </c>
      <c r="C233">
        <v>232</v>
      </c>
      <c r="D233">
        <v>0</v>
      </c>
      <c r="E233" s="17">
        <v>41373</v>
      </c>
      <c r="F233" s="17">
        <v>55134</v>
      </c>
      <c r="G233" s="17">
        <v>41373</v>
      </c>
      <c r="H233" t="s">
        <v>788</v>
      </c>
    </row>
    <row r="234" spans="1:8" x14ac:dyDescent="0.25">
      <c r="A234">
        <v>233</v>
      </c>
      <c r="B234">
        <v>1</v>
      </c>
      <c r="C234">
        <v>233</v>
      </c>
      <c r="D234">
        <v>0</v>
      </c>
      <c r="E234" s="17">
        <v>41373</v>
      </c>
      <c r="F234" s="17">
        <v>55134</v>
      </c>
      <c r="G234" s="17">
        <v>41373</v>
      </c>
      <c r="H234" t="s">
        <v>788</v>
      </c>
    </row>
    <row r="235" spans="1:8" x14ac:dyDescent="0.25">
      <c r="A235">
        <v>234</v>
      </c>
      <c r="B235">
        <v>1</v>
      </c>
      <c r="C235">
        <v>234</v>
      </c>
      <c r="D235">
        <v>8</v>
      </c>
      <c r="E235" s="17">
        <v>41373</v>
      </c>
      <c r="F235" s="17">
        <v>41852</v>
      </c>
      <c r="G235" s="17">
        <v>41373</v>
      </c>
      <c r="H235" t="s">
        <v>788</v>
      </c>
    </row>
    <row r="236" spans="1:8" x14ac:dyDescent="0.25">
      <c r="A236">
        <v>235</v>
      </c>
      <c r="B236">
        <v>1</v>
      </c>
      <c r="C236">
        <v>235</v>
      </c>
      <c r="D236">
        <v>10</v>
      </c>
      <c r="E236" s="17">
        <v>41373</v>
      </c>
      <c r="F236" s="17">
        <v>41615</v>
      </c>
      <c r="G236" s="17">
        <v>41373</v>
      </c>
      <c r="H236" t="s">
        <v>788</v>
      </c>
    </row>
    <row r="237" spans="1:8" x14ac:dyDescent="0.25">
      <c r="A237">
        <v>236</v>
      </c>
      <c r="B237">
        <v>1</v>
      </c>
      <c r="C237">
        <v>236</v>
      </c>
      <c r="D237">
        <v>0</v>
      </c>
      <c r="E237" s="17">
        <v>41373</v>
      </c>
      <c r="F237" s="17">
        <v>55134</v>
      </c>
      <c r="G237" s="17">
        <v>41373</v>
      </c>
      <c r="H237" t="s">
        <v>788</v>
      </c>
    </row>
    <row r="238" spans="1:8" x14ac:dyDescent="0.25">
      <c r="A238">
        <v>237</v>
      </c>
      <c r="B238">
        <v>1</v>
      </c>
      <c r="C238">
        <v>237</v>
      </c>
      <c r="D238">
        <v>12</v>
      </c>
      <c r="E238" s="17">
        <v>41373</v>
      </c>
      <c r="F238" s="17">
        <v>41883</v>
      </c>
      <c r="G238" s="17">
        <v>41373</v>
      </c>
      <c r="H238" t="s">
        <v>788</v>
      </c>
    </row>
    <row r="239" spans="1:8" x14ac:dyDescent="0.25">
      <c r="A239">
        <v>238</v>
      </c>
      <c r="B239">
        <v>1</v>
      </c>
      <c r="C239">
        <v>238</v>
      </c>
      <c r="D239">
        <v>0</v>
      </c>
      <c r="E239" s="17">
        <v>41373</v>
      </c>
      <c r="F239" s="17">
        <v>55134</v>
      </c>
      <c r="G239" s="17">
        <v>41373</v>
      </c>
      <c r="H239" t="s">
        <v>788</v>
      </c>
    </row>
    <row r="240" spans="1:8" x14ac:dyDescent="0.25">
      <c r="A240">
        <v>239</v>
      </c>
      <c r="B240">
        <v>1</v>
      </c>
      <c r="C240">
        <v>239</v>
      </c>
      <c r="D240">
        <v>12</v>
      </c>
      <c r="E240" s="17">
        <v>41373</v>
      </c>
      <c r="F240" s="17">
        <v>41426</v>
      </c>
      <c r="G240" s="17">
        <v>41373</v>
      </c>
      <c r="H240" t="s">
        <v>788</v>
      </c>
    </row>
    <row r="241" spans="1:8" x14ac:dyDescent="0.25">
      <c r="A241">
        <v>240</v>
      </c>
      <c r="B241">
        <v>1</v>
      </c>
      <c r="C241">
        <v>240</v>
      </c>
      <c r="D241">
        <v>21</v>
      </c>
      <c r="E241" s="17">
        <v>41373</v>
      </c>
      <c r="F241" s="17">
        <v>42005</v>
      </c>
      <c r="G241" s="17">
        <v>41373</v>
      </c>
      <c r="H241" t="s">
        <v>788</v>
      </c>
    </row>
    <row r="242" spans="1:8" x14ac:dyDescent="0.25">
      <c r="A242">
        <v>241</v>
      </c>
      <c r="B242">
        <v>1</v>
      </c>
      <c r="C242">
        <v>241</v>
      </c>
      <c r="D242">
        <v>8</v>
      </c>
      <c r="E242" s="17">
        <v>41373</v>
      </c>
      <c r="F242" s="17">
        <v>41913</v>
      </c>
      <c r="G242" s="17">
        <v>41373</v>
      </c>
      <c r="H242" t="s">
        <v>788</v>
      </c>
    </row>
    <row r="243" spans="1:8" x14ac:dyDescent="0.25">
      <c r="A243">
        <v>242</v>
      </c>
      <c r="B243">
        <v>1</v>
      </c>
      <c r="C243">
        <v>242</v>
      </c>
      <c r="D243">
        <v>0</v>
      </c>
      <c r="E243" s="17">
        <v>41373</v>
      </c>
      <c r="F243" s="17">
        <v>55134</v>
      </c>
      <c r="G243" s="17">
        <v>41373</v>
      </c>
      <c r="H243" t="s">
        <v>788</v>
      </c>
    </row>
    <row r="244" spans="1:8" x14ac:dyDescent="0.25">
      <c r="A244">
        <v>243</v>
      </c>
      <c r="B244">
        <v>1</v>
      </c>
      <c r="C244">
        <v>243</v>
      </c>
      <c r="D244">
        <v>0</v>
      </c>
      <c r="E244" s="17">
        <v>41373</v>
      </c>
      <c r="F244" s="17">
        <v>55134</v>
      </c>
      <c r="G244" s="17">
        <v>41373</v>
      </c>
      <c r="H244" t="s">
        <v>788</v>
      </c>
    </row>
    <row r="245" spans="1:8" x14ac:dyDescent="0.25">
      <c r="A245">
        <v>244</v>
      </c>
      <c r="B245">
        <v>1</v>
      </c>
      <c r="C245">
        <v>244</v>
      </c>
      <c r="D245">
        <v>0</v>
      </c>
      <c r="E245" s="17">
        <v>41373</v>
      </c>
      <c r="F245" s="17">
        <v>55134</v>
      </c>
      <c r="G245" s="17">
        <v>41373</v>
      </c>
      <c r="H245" t="s">
        <v>788</v>
      </c>
    </row>
    <row r="246" spans="1:8" x14ac:dyDescent="0.25">
      <c r="A246">
        <v>245</v>
      </c>
      <c r="B246">
        <v>1</v>
      </c>
      <c r="C246">
        <v>245</v>
      </c>
      <c r="D246">
        <v>0</v>
      </c>
      <c r="E246" s="17">
        <v>41373</v>
      </c>
      <c r="F246" s="17">
        <v>55134</v>
      </c>
      <c r="G246" s="17">
        <v>41373</v>
      </c>
      <c r="H246" t="s">
        <v>788</v>
      </c>
    </row>
    <row r="247" spans="1:8" x14ac:dyDescent="0.25">
      <c r="A247">
        <v>246</v>
      </c>
      <c r="B247">
        <v>1</v>
      </c>
      <c r="C247">
        <v>246</v>
      </c>
      <c r="D247">
        <v>19</v>
      </c>
      <c r="E247" s="17">
        <v>41373</v>
      </c>
      <c r="F247" s="17">
        <v>42522</v>
      </c>
      <c r="G247" s="17">
        <v>41373</v>
      </c>
      <c r="H247" t="s">
        <v>788</v>
      </c>
    </row>
    <row r="248" spans="1:8" x14ac:dyDescent="0.25">
      <c r="A248">
        <v>247</v>
      </c>
      <c r="B248">
        <v>1</v>
      </c>
      <c r="C248">
        <v>247</v>
      </c>
      <c r="D248">
        <v>15</v>
      </c>
      <c r="E248" s="17">
        <v>41373</v>
      </c>
      <c r="F248" s="17">
        <v>42826</v>
      </c>
      <c r="G248" s="17">
        <v>41373</v>
      </c>
      <c r="H248" t="s">
        <v>788</v>
      </c>
    </row>
    <row r="249" spans="1:8" x14ac:dyDescent="0.25">
      <c r="A249">
        <v>248</v>
      </c>
      <c r="B249">
        <v>1</v>
      </c>
      <c r="C249">
        <v>248</v>
      </c>
      <c r="D249">
        <v>12</v>
      </c>
      <c r="E249" s="17">
        <v>41373</v>
      </c>
      <c r="F249" s="17">
        <v>42767</v>
      </c>
      <c r="G249" s="17">
        <v>41373</v>
      </c>
      <c r="H249" t="s">
        <v>788</v>
      </c>
    </row>
    <row r="250" spans="1:8" x14ac:dyDescent="0.25">
      <c r="A250">
        <v>249</v>
      </c>
      <c r="B250">
        <v>1</v>
      </c>
      <c r="C250">
        <v>249</v>
      </c>
      <c r="D250">
        <v>0</v>
      </c>
      <c r="E250" s="17">
        <v>41373</v>
      </c>
      <c r="F250" s="17">
        <v>55134</v>
      </c>
      <c r="G250" s="17">
        <v>41373</v>
      </c>
      <c r="H250" t="s">
        <v>788</v>
      </c>
    </row>
    <row r="251" spans="1:8" x14ac:dyDescent="0.25">
      <c r="A251">
        <v>250</v>
      </c>
      <c r="B251">
        <v>1</v>
      </c>
      <c r="C251">
        <v>250</v>
      </c>
      <c r="D251">
        <v>8</v>
      </c>
      <c r="E251" s="17">
        <v>41373</v>
      </c>
      <c r="F251" s="17">
        <v>41395</v>
      </c>
      <c r="G251" s="17">
        <v>41373</v>
      </c>
      <c r="H251" t="s">
        <v>788</v>
      </c>
    </row>
    <row r="252" spans="1:8" x14ac:dyDescent="0.25">
      <c r="A252">
        <v>251</v>
      </c>
      <c r="B252">
        <v>1</v>
      </c>
      <c r="C252">
        <v>251</v>
      </c>
      <c r="D252">
        <v>115</v>
      </c>
      <c r="E252" s="17">
        <v>41373</v>
      </c>
      <c r="F252" s="17">
        <v>41640</v>
      </c>
      <c r="G252" s="17">
        <v>41373</v>
      </c>
      <c r="H252" t="s">
        <v>788</v>
      </c>
    </row>
    <row r="253" spans="1:8" x14ac:dyDescent="0.25">
      <c r="A253">
        <v>252</v>
      </c>
      <c r="B253">
        <v>1</v>
      </c>
      <c r="C253">
        <v>252</v>
      </c>
      <c r="D253">
        <v>155</v>
      </c>
      <c r="E253" s="17">
        <v>41373</v>
      </c>
      <c r="F253" s="17">
        <v>42186</v>
      </c>
      <c r="G253" s="17">
        <v>41373</v>
      </c>
      <c r="H253" t="s">
        <v>788</v>
      </c>
    </row>
    <row r="254" spans="1:8" x14ac:dyDescent="0.25">
      <c r="A254">
        <v>253</v>
      </c>
      <c r="B254">
        <v>1</v>
      </c>
      <c r="C254">
        <v>253</v>
      </c>
      <c r="D254">
        <v>128</v>
      </c>
      <c r="E254" s="17">
        <v>41373</v>
      </c>
      <c r="F254" s="17">
        <v>42186</v>
      </c>
      <c r="G254" s="17">
        <v>41373</v>
      </c>
      <c r="H254" t="s">
        <v>788</v>
      </c>
    </row>
    <row r="255" spans="1:8" x14ac:dyDescent="0.25">
      <c r="A255">
        <v>254</v>
      </c>
      <c r="B255">
        <v>1</v>
      </c>
      <c r="C255">
        <v>254</v>
      </c>
      <c r="D255">
        <v>67</v>
      </c>
      <c r="E255" s="17">
        <v>41373</v>
      </c>
      <c r="F255" s="17">
        <v>42095</v>
      </c>
      <c r="G255" s="17">
        <v>41373</v>
      </c>
      <c r="H255" t="s">
        <v>788</v>
      </c>
    </row>
    <row r="256" spans="1:8" x14ac:dyDescent="0.25">
      <c r="A256">
        <v>255</v>
      </c>
      <c r="B256">
        <v>1</v>
      </c>
      <c r="C256">
        <v>255</v>
      </c>
      <c r="D256">
        <v>24</v>
      </c>
      <c r="E256" s="17">
        <v>41373</v>
      </c>
      <c r="F256" s="17">
        <v>42217</v>
      </c>
      <c r="G256" s="17">
        <v>41373</v>
      </c>
      <c r="H256" t="s">
        <v>788</v>
      </c>
    </row>
    <row r="257" spans="1:8" x14ac:dyDescent="0.25">
      <c r="A257">
        <v>256</v>
      </c>
      <c r="B257">
        <v>1</v>
      </c>
      <c r="C257">
        <v>256</v>
      </c>
      <c r="D257">
        <v>0</v>
      </c>
      <c r="E257" s="17">
        <v>41373</v>
      </c>
      <c r="F257" s="17">
        <v>55134</v>
      </c>
      <c r="G257" s="17">
        <v>41373</v>
      </c>
      <c r="H257" t="s">
        <v>788</v>
      </c>
    </row>
    <row r="258" spans="1:8" x14ac:dyDescent="0.25">
      <c r="A258">
        <v>257</v>
      </c>
      <c r="B258">
        <v>1</v>
      </c>
      <c r="C258">
        <v>257</v>
      </c>
      <c r="D258">
        <v>0</v>
      </c>
      <c r="E258" s="17">
        <v>41373</v>
      </c>
      <c r="F258" s="17">
        <v>55134</v>
      </c>
      <c r="G258" s="17">
        <v>41373</v>
      </c>
      <c r="H258" t="s">
        <v>788</v>
      </c>
    </row>
    <row r="259" spans="1:8" x14ac:dyDescent="0.25">
      <c r="A259">
        <v>258</v>
      </c>
      <c r="B259">
        <v>1</v>
      </c>
      <c r="C259">
        <v>258</v>
      </c>
      <c r="D259">
        <v>0</v>
      </c>
      <c r="E259" s="17">
        <v>41373</v>
      </c>
      <c r="F259" s="17">
        <v>55134</v>
      </c>
      <c r="G259" s="17">
        <v>41373</v>
      </c>
      <c r="H259" t="s">
        <v>788</v>
      </c>
    </row>
    <row r="260" spans="1:8" x14ac:dyDescent="0.25">
      <c r="A260">
        <v>259</v>
      </c>
      <c r="B260">
        <v>1</v>
      </c>
      <c r="C260">
        <v>259</v>
      </c>
      <c r="D260">
        <v>22</v>
      </c>
      <c r="E260" s="17">
        <v>41373</v>
      </c>
      <c r="F260" s="17">
        <v>41548</v>
      </c>
      <c r="G260" s="17">
        <v>41373</v>
      </c>
      <c r="H260" t="s">
        <v>788</v>
      </c>
    </row>
    <row r="261" spans="1:8" x14ac:dyDescent="0.25">
      <c r="A261">
        <v>260</v>
      </c>
      <c r="B261">
        <v>1</v>
      </c>
      <c r="C261">
        <v>260</v>
      </c>
      <c r="D261">
        <v>43</v>
      </c>
      <c r="E261" s="17">
        <v>41373</v>
      </c>
      <c r="F261" s="17">
        <v>41518</v>
      </c>
      <c r="G261" s="17">
        <v>41373</v>
      </c>
      <c r="H261" t="s">
        <v>788</v>
      </c>
    </row>
    <row r="262" spans="1:8" x14ac:dyDescent="0.25">
      <c r="A262">
        <v>261</v>
      </c>
      <c r="B262">
        <v>1</v>
      </c>
      <c r="C262">
        <v>261</v>
      </c>
      <c r="D262">
        <v>4</v>
      </c>
      <c r="E262" s="17">
        <v>41373</v>
      </c>
      <c r="F262" s="17">
        <v>42005</v>
      </c>
      <c r="G262" s="17">
        <v>41373</v>
      </c>
      <c r="H262" t="s">
        <v>788</v>
      </c>
    </row>
    <row r="263" spans="1:8" x14ac:dyDescent="0.25">
      <c r="A263">
        <v>262</v>
      </c>
      <c r="B263">
        <v>1</v>
      </c>
      <c r="C263">
        <v>262</v>
      </c>
      <c r="D263">
        <v>0</v>
      </c>
      <c r="E263" s="17">
        <v>41373</v>
      </c>
      <c r="F263" s="17">
        <v>55134</v>
      </c>
      <c r="G263" s="17">
        <v>41373</v>
      </c>
      <c r="H263" t="s">
        <v>788</v>
      </c>
    </row>
    <row r="264" spans="1:8" x14ac:dyDescent="0.25">
      <c r="A264">
        <v>263</v>
      </c>
      <c r="B264">
        <v>1</v>
      </c>
      <c r="C264">
        <v>263</v>
      </c>
      <c r="D264">
        <v>0</v>
      </c>
      <c r="E264" s="17">
        <v>41373</v>
      </c>
      <c r="F264" s="17">
        <v>55134</v>
      </c>
      <c r="G264" s="17">
        <v>41373</v>
      </c>
      <c r="H264" t="s">
        <v>788</v>
      </c>
    </row>
    <row r="265" spans="1:8" x14ac:dyDescent="0.25">
      <c r="A265">
        <v>264</v>
      </c>
      <c r="B265">
        <v>1</v>
      </c>
      <c r="C265">
        <v>264</v>
      </c>
      <c r="D265">
        <v>0</v>
      </c>
      <c r="E265" s="17">
        <v>41373</v>
      </c>
      <c r="F265" s="17">
        <v>55134</v>
      </c>
      <c r="G265" s="17">
        <v>41373</v>
      </c>
      <c r="H265" t="s">
        <v>788</v>
      </c>
    </row>
    <row r="266" spans="1:8" x14ac:dyDescent="0.25">
      <c r="A266">
        <v>265</v>
      </c>
      <c r="B266">
        <v>1</v>
      </c>
      <c r="C266">
        <v>265</v>
      </c>
      <c r="D266">
        <v>0</v>
      </c>
      <c r="E266" s="17">
        <v>41373</v>
      </c>
      <c r="F266" s="17">
        <v>55134</v>
      </c>
      <c r="G266" s="17">
        <v>41373</v>
      </c>
      <c r="H266" t="s">
        <v>788</v>
      </c>
    </row>
    <row r="267" spans="1:8" x14ac:dyDescent="0.25">
      <c r="A267">
        <v>266</v>
      </c>
      <c r="B267">
        <v>1</v>
      </c>
      <c r="C267">
        <v>266</v>
      </c>
      <c r="D267">
        <v>0</v>
      </c>
      <c r="E267" s="17">
        <v>41373</v>
      </c>
      <c r="F267" s="17">
        <v>55134</v>
      </c>
      <c r="G267" s="17">
        <v>41373</v>
      </c>
      <c r="H267" t="s">
        <v>788</v>
      </c>
    </row>
    <row r="268" spans="1:8" x14ac:dyDescent="0.25">
      <c r="A268">
        <v>267</v>
      </c>
      <c r="B268">
        <v>1</v>
      </c>
      <c r="C268">
        <v>267</v>
      </c>
      <c r="D268">
        <v>18</v>
      </c>
      <c r="E268" s="17">
        <v>41373</v>
      </c>
      <c r="F268" s="17">
        <v>42767</v>
      </c>
      <c r="G268" s="17">
        <v>41373</v>
      </c>
      <c r="H268" t="s">
        <v>788</v>
      </c>
    </row>
    <row r="269" spans="1:8" x14ac:dyDescent="0.25">
      <c r="A269">
        <v>268</v>
      </c>
      <c r="B269">
        <v>1</v>
      </c>
      <c r="C269">
        <v>268</v>
      </c>
      <c r="D269">
        <v>0</v>
      </c>
      <c r="E269" s="17">
        <v>41373</v>
      </c>
      <c r="F269" s="17">
        <v>55134</v>
      </c>
      <c r="G269" s="17">
        <v>41373</v>
      </c>
      <c r="H269" t="s">
        <v>788</v>
      </c>
    </row>
    <row r="270" spans="1:8" x14ac:dyDescent="0.25">
      <c r="A270">
        <v>269</v>
      </c>
      <c r="B270">
        <v>1</v>
      </c>
      <c r="C270">
        <v>269</v>
      </c>
      <c r="D270">
        <v>12</v>
      </c>
      <c r="E270" s="17">
        <v>41373</v>
      </c>
      <c r="F270" s="17">
        <v>41365</v>
      </c>
      <c r="G270" s="17">
        <v>41373</v>
      </c>
      <c r="H270" t="s">
        <v>788</v>
      </c>
    </row>
    <row r="271" spans="1:8" x14ac:dyDescent="0.25">
      <c r="A271">
        <v>270</v>
      </c>
      <c r="B271">
        <v>1</v>
      </c>
      <c r="C271">
        <v>270</v>
      </c>
      <c r="D271">
        <v>0</v>
      </c>
      <c r="E271" s="17">
        <v>41373</v>
      </c>
      <c r="F271" s="17">
        <v>55134</v>
      </c>
      <c r="G271" s="17">
        <v>41373</v>
      </c>
      <c r="H271" t="s">
        <v>788</v>
      </c>
    </row>
    <row r="272" spans="1:8" x14ac:dyDescent="0.25">
      <c r="A272">
        <v>271</v>
      </c>
      <c r="B272">
        <v>1</v>
      </c>
      <c r="C272">
        <v>271</v>
      </c>
      <c r="D272">
        <v>0</v>
      </c>
      <c r="E272" s="17">
        <v>41373</v>
      </c>
      <c r="F272" s="17">
        <v>55134</v>
      </c>
      <c r="G272" s="17">
        <v>41373</v>
      </c>
      <c r="H272" t="s">
        <v>788</v>
      </c>
    </row>
    <row r="273" spans="1:8" x14ac:dyDescent="0.25">
      <c r="A273">
        <v>272</v>
      </c>
      <c r="B273">
        <v>1</v>
      </c>
      <c r="C273">
        <v>272</v>
      </c>
      <c r="D273">
        <v>0</v>
      </c>
      <c r="E273" s="17">
        <v>41373</v>
      </c>
      <c r="F273" s="17">
        <v>55134</v>
      </c>
      <c r="G273" s="17">
        <v>41373</v>
      </c>
      <c r="H273" t="s">
        <v>788</v>
      </c>
    </row>
    <row r="274" spans="1:8" x14ac:dyDescent="0.25">
      <c r="A274">
        <v>273</v>
      </c>
      <c r="B274">
        <v>1</v>
      </c>
      <c r="C274">
        <v>273</v>
      </c>
      <c r="D274">
        <v>12</v>
      </c>
      <c r="E274" s="17">
        <v>41373</v>
      </c>
      <c r="F274" s="17">
        <v>41821</v>
      </c>
      <c r="G274" s="17">
        <v>41373</v>
      </c>
      <c r="H274" t="s">
        <v>788</v>
      </c>
    </row>
    <row r="275" spans="1:8" x14ac:dyDescent="0.25">
      <c r="A275">
        <v>274</v>
      </c>
      <c r="B275">
        <v>1</v>
      </c>
      <c r="C275">
        <v>274</v>
      </c>
      <c r="D275">
        <v>6</v>
      </c>
      <c r="E275" s="17">
        <v>41373</v>
      </c>
      <c r="F275" s="17">
        <v>41487</v>
      </c>
      <c r="G275" s="17">
        <v>41373</v>
      </c>
      <c r="H275" t="s">
        <v>788</v>
      </c>
    </row>
    <row r="276" spans="1:8" x14ac:dyDescent="0.25">
      <c r="A276">
        <v>275</v>
      </c>
      <c r="B276">
        <v>1</v>
      </c>
      <c r="C276">
        <v>275</v>
      </c>
      <c r="D276">
        <v>22</v>
      </c>
      <c r="E276" s="17">
        <v>41373</v>
      </c>
      <c r="F276" s="17">
        <v>42217</v>
      </c>
      <c r="G276" s="17">
        <v>41373</v>
      </c>
      <c r="H276" t="s">
        <v>788</v>
      </c>
    </row>
    <row r="277" spans="1:8" x14ac:dyDescent="0.25">
      <c r="A277">
        <v>276</v>
      </c>
      <c r="B277">
        <v>1</v>
      </c>
      <c r="C277">
        <v>276</v>
      </c>
      <c r="D277">
        <v>118</v>
      </c>
      <c r="E277" s="17">
        <v>41373</v>
      </c>
      <c r="F277" s="17">
        <v>42095</v>
      </c>
      <c r="G277" s="17">
        <v>41373</v>
      </c>
      <c r="H277" t="s">
        <v>788</v>
      </c>
    </row>
    <row r="278" spans="1:8" x14ac:dyDescent="0.25">
      <c r="A278">
        <v>277</v>
      </c>
      <c r="B278">
        <v>1</v>
      </c>
      <c r="C278">
        <v>277</v>
      </c>
      <c r="D278">
        <v>64</v>
      </c>
      <c r="E278" s="17">
        <v>41373</v>
      </c>
      <c r="F278" s="17">
        <v>42370</v>
      </c>
      <c r="G278" s="17">
        <v>41373</v>
      </c>
      <c r="H278" t="s">
        <v>788</v>
      </c>
    </row>
    <row r="279" spans="1:8" x14ac:dyDescent="0.25">
      <c r="A279">
        <v>278</v>
      </c>
      <c r="B279">
        <v>1</v>
      </c>
      <c r="C279">
        <v>278</v>
      </c>
      <c r="D279">
        <v>0</v>
      </c>
      <c r="E279" s="17">
        <v>41373</v>
      </c>
      <c r="F279" s="17">
        <v>55134</v>
      </c>
      <c r="G279" s="17">
        <v>41373</v>
      </c>
      <c r="H279" t="s">
        <v>788</v>
      </c>
    </row>
    <row r="280" spans="1:8" x14ac:dyDescent="0.25">
      <c r="A280">
        <v>279</v>
      </c>
      <c r="B280">
        <v>1</v>
      </c>
      <c r="C280">
        <v>279</v>
      </c>
      <c r="D280">
        <v>0</v>
      </c>
      <c r="E280" s="17">
        <v>41373</v>
      </c>
      <c r="F280" s="17">
        <v>55134</v>
      </c>
      <c r="G280" s="17">
        <v>41373</v>
      </c>
      <c r="H280" t="s">
        <v>788</v>
      </c>
    </row>
    <row r="281" spans="1:8" x14ac:dyDescent="0.25">
      <c r="A281">
        <v>280</v>
      </c>
      <c r="B281">
        <v>1</v>
      </c>
      <c r="C281">
        <v>280</v>
      </c>
      <c r="D281">
        <v>0</v>
      </c>
      <c r="E281" s="17">
        <v>41373</v>
      </c>
      <c r="F281" s="17">
        <v>55134</v>
      </c>
      <c r="G281" s="17">
        <v>41373</v>
      </c>
      <c r="H281" t="s">
        <v>788</v>
      </c>
    </row>
    <row r="282" spans="1:8" x14ac:dyDescent="0.25">
      <c r="A282">
        <v>281</v>
      </c>
      <c r="B282">
        <v>1</v>
      </c>
      <c r="C282">
        <v>281</v>
      </c>
      <c r="D282">
        <v>0</v>
      </c>
      <c r="E282" s="17">
        <v>41373</v>
      </c>
      <c r="F282" s="17">
        <v>55134</v>
      </c>
      <c r="G282" s="17">
        <v>41373</v>
      </c>
      <c r="H282" t="s">
        <v>788</v>
      </c>
    </row>
    <row r="283" spans="1:8" x14ac:dyDescent="0.25">
      <c r="A283">
        <v>282</v>
      </c>
      <c r="B283">
        <v>1</v>
      </c>
      <c r="C283">
        <v>282</v>
      </c>
      <c r="D283">
        <v>0</v>
      </c>
      <c r="E283" s="17">
        <v>41373</v>
      </c>
      <c r="F283" s="17">
        <v>55134</v>
      </c>
      <c r="G283" s="17">
        <v>41373</v>
      </c>
      <c r="H283" t="s">
        <v>788</v>
      </c>
    </row>
    <row r="284" spans="1:8" x14ac:dyDescent="0.25">
      <c r="A284">
        <v>283</v>
      </c>
      <c r="B284">
        <v>1</v>
      </c>
      <c r="C284">
        <v>283</v>
      </c>
      <c r="D284">
        <v>11</v>
      </c>
      <c r="E284" s="17">
        <v>41373</v>
      </c>
      <c r="F284" s="17">
        <v>42125</v>
      </c>
      <c r="G284" s="17">
        <v>41373</v>
      </c>
      <c r="H284" t="s">
        <v>788</v>
      </c>
    </row>
    <row r="285" spans="1:8" x14ac:dyDescent="0.25">
      <c r="A285">
        <v>284</v>
      </c>
      <c r="B285">
        <v>1</v>
      </c>
      <c r="C285">
        <v>284</v>
      </c>
      <c r="D285">
        <v>10</v>
      </c>
      <c r="E285" s="17">
        <v>41373</v>
      </c>
      <c r="F285" s="17">
        <v>41640</v>
      </c>
      <c r="G285" s="17">
        <v>41373</v>
      </c>
      <c r="H285" t="s">
        <v>788</v>
      </c>
    </row>
    <row r="286" spans="1:8" x14ac:dyDescent="0.25">
      <c r="A286">
        <v>285</v>
      </c>
      <c r="B286">
        <v>1</v>
      </c>
      <c r="C286">
        <v>285</v>
      </c>
      <c r="D286">
        <v>45</v>
      </c>
      <c r="E286" s="17">
        <v>41373</v>
      </c>
      <c r="F286" s="17">
        <v>41760</v>
      </c>
      <c r="G286" s="17">
        <v>41373</v>
      </c>
      <c r="H286" t="s">
        <v>788</v>
      </c>
    </row>
    <row r="287" spans="1:8" x14ac:dyDescent="0.25">
      <c r="A287">
        <v>286</v>
      </c>
      <c r="B287">
        <v>1</v>
      </c>
      <c r="C287">
        <v>286</v>
      </c>
      <c r="D287">
        <v>0</v>
      </c>
      <c r="E287" s="17">
        <v>41373</v>
      </c>
      <c r="F287" s="17">
        <v>55134</v>
      </c>
      <c r="G287" s="17">
        <v>41373</v>
      </c>
      <c r="H287" t="s">
        <v>788</v>
      </c>
    </row>
    <row r="288" spans="1:8" x14ac:dyDescent="0.25">
      <c r="A288">
        <v>287</v>
      </c>
      <c r="B288">
        <v>1</v>
      </c>
      <c r="C288">
        <v>287</v>
      </c>
      <c r="D288">
        <v>130</v>
      </c>
      <c r="E288" s="17">
        <v>41373</v>
      </c>
      <c r="F288" s="17">
        <v>41609</v>
      </c>
      <c r="G288" s="17">
        <v>41373</v>
      </c>
      <c r="H288" t="s">
        <v>788</v>
      </c>
    </row>
    <row r="289" spans="1:8" x14ac:dyDescent="0.25">
      <c r="A289">
        <v>288</v>
      </c>
      <c r="B289">
        <v>1</v>
      </c>
      <c r="C289">
        <v>288</v>
      </c>
      <c r="D289">
        <v>143</v>
      </c>
      <c r="E289" s="17">
        <v>41373</v>
      </c>
      <c r="F289" s="17">
        <v>42186</v>
      </c>
      <c r="G289" s="17">
        <v>41373</v>
      </c>
      <c r="H289" t="s">
        <v>788</v>
      </c>
    </row>
    <row r="290" spans="1:8" x14ac:dyDescent="0.25">
      <c r="A290">
        <v>289</v>
      </c>
      <c r="B290">
        <v>1</v>
      </c>
      <c r="C290">
        <v>289</v>
      </c>
      <c r="D290">
        <v>0</v>
      </c>
      <c r="E290" s="17">
        <v>41373</v>
      </c>
      <c r="F290" s="17">
        <v>55134</v>
      </c>
      <c r="G290" s="17">
        <v>41373</v>
      </c>
      <c r="H290" t="s">
        <v>788</v>
      </c>
    </row>
    <row r="291" spans="1:8" x14ac:dyDescent="0.25">
      <c r="A291">
        <v>290</v>
      </c>
      <c r="B291">
        <v>1</v>
      </c>
      <c r="C291">
        <v>290</v>
      </c>
      <c r="D291">
        <v>0</v>
      </c>
      <c r="E291" s="17">
        <v>41373</v>
      </c>
      <c r="F291" s="17">
        <v>55134</v>
      </c>
      <c r="G291" s="17">
        <v>41373</v>
      </c>
      <c r="H291" t="s">
        <v>788</v>
      </c>
    </row>
    <row r="292" spans="1:8" x14ac:dyDescent="0.25">
      <c r="A292">
        <v>291</v>
      </c>
      <c r="B292">
        <v>1</v>
      </c>
      <c r="C292">
        <v>291</v>
      </c>
      <c r="D292">
        <v>0</v>
      </c>
      <c r="E292" s="17">
        <v>41373</v>
      </c>
      <c r="F292" s="17">
        <v>55134</v>
      </c>
      <c r="G292" s="17">
        <v>41373</v>
      </c>
      <c r="H292" t="s">
        <v>788</v>
      </c>
    </row>
    <row r="293" spans="1:8" x14ac:dyDescent="0.25">
      <c r="A293">
        <v>292</v>
      </c>
      <c r="B293">
        <v>1</v>
      </c>
      <c r="C293">
        <v>292</v>
      </c>
      <c r="D293">
        <v>0</v>
      </c>
      <c r="E293" s="17">
        <v>41373</v>
      </c>
      <c r="F293" s="17">
        <v>55134</v>
      </c>
      <c r="G293" s="17">
        <v>41373</v>
      </c>
      <c r="H293" t="s">
        <v>788</v>
      </c>
    </row>
    <row r="294" spans="1:8" x14ac:dyDescent="0.25">
      <c r="A294">
        <v>293</v>
      </c>
      <c r="B294">
        <v>1</v>
      </c>
      <c r="C294">
        <v>293</v>
      </c>
      <c r="D294">
        <v>0</v>
      </c>
      <c r="E294" s="17">
        <v>41373</v>
      </c>
      <c r="F294" s="17">
        <v>55134</v>
      </c>
      <c r="G294" s="17">
        <v>41373</v>
      </c>
      <c r="H294" t="s">
        <v>788</v>
      </c>
    </row>
    <row r="295" spans="1:8" x14ac:dyDescent="0.25">
      <c r="A295">
        <v>294</v>
      </c>
      <c r="B295">
        <v>1</v>
      </c>
      <c r="C295">
        <v>294</v>
      </c>
      <c r="D295">
        <v>140</v>
      </c>
      <c r="E295" s="17">
        <v>41373</v>
      </c>
      <c r="F295" s="17">
        <v>41852</v>
      </c>
      <c r="G295" s="17">
        <v>41373</v>
      </c>
      <c r="H295" t="s">
        <v>788</v>
      </c>
    </row>
    <row r="296" spans="1:8" x14ac:dyDescent="0.25">
      <c r="A296">
        <v>295</v>
      </c>
      <c r="B296">
        <v>1</v>
      </c>
      <c r="C296">
        <v>295</v>
      </c>
      <c r="D296">
        <v>44</v>
      </c>
      <c r="E296" s="17">
        <v>41373</v>
      </c>
      <c r="F296" s="17">
        <v>41365</v>
      </c>
      <c r="G296" s="17">
        <v>41373</v>
      </c>
      <c r="H296" t="s">
        <v>788</v>
      </c>
    </row>
    <row r="297" spans="1:8" x14ac:dyDescent="0.25">
      <c r="A297">
        <v>296</v>
      </c>
      <c r="B297">
        <v>1</v>
      </c>
      <c r="C297">
        <v>296</v>
      </c>
      <c r="D297">
        <v>74</v>
      </c>
      <c r="E297" s="17">
        <v>41373</v>
      </c>
      <c r="F297" s="17">
        <v>41852</v>
      </c>
      <c r="G297" s="17">
        <v>41373</v>
      </c>
      <c r="H297" t="s">
        <v>788</v>
      </c>
    </row>
    <row r="298" spans="1:8" x14ac:dyDescent="0.25">
      <c r="A298">
        <v>297</v>
      </c>
      <c r="B298">
        <v>1</v>
      </c>
      <c r="C298">
        <v>297</v>
      </c>
      <c r="D298">
        <v>26</v>
      </c>
      <c r="E298" s="17">
        <v>41373</v>
      </c>
      <c r="F298" s="17">
        <v>42156</v>
      </c>
      <c r="G298" s="17">
        <v>41373</v>
      </c>
      <c r="H298" t="s">
        <v>788</v>
      </c>
    </row>
    <row r="299" spans="1:8" x14ac:dyDescent="0.25">
      <c r="A299">
        <v>298</v>
      </c>
      <c r="B299">
        <v>1</v>
      </c>
      <c r="C299">
        <v>298</v>
      </c>
      <c r="D299">
        <v>0</v>
      </c>
      <c r="E299" s="17">
        <v>41373</v>
      </c>
      <c r="F299" s="17">
        <v>55134</v>
      </c>
      <c r="G299" s="17">
        <v>41373</v>
      </c>
      <c r="H299" t="s">
        <v>788</v>
      </c>
    </row>
    <row r="300" spans="1:8" x14ac:dyDescent="0.25">
      <c r="A300">
        <v>299</v>
      </c>
      <c r="B300">
        <v>1</v>
      </c>
      <c r="C300">
        <v>299</v>
      </c>
      <c r="D300">
        <v>100</v>
      </c>
      <c r="E300" s="17">
        <v>41373</v>
      </c>
      <c r="F300" s="17">
        <v>41852</v>
      </c>
      <c r="G300" s="17">
        <v>41373</v>
      </c>
      <c r="H300" t="s">
        <v>788</v>
      </c>
    </row>
    <row r="301" spans="1:8" x14ac:dyDescent="0.25">
      <c r="A301">
        <v>300</v>
      </c>
      <c r="B301">
        <v>1</v>
      </c>
      <c r="C301">
        <v>300</v>
      </c>
      <c r="D301">
        <v>0</v>
      </c>
      <c r="E301" s="17">
        <v>41373</v>
      </c>
      <c r="F301" s="17">
        <v>55134</v>
      </c>
      <c r="G301" s="17">
        <v>41373</v>
      </c>
      <c r="H301" t="s">
        <v>788</v>
      </c>
    </row>
    <row r="302" spans="1:8" x14ac:dyDescent="0.25">
      <c r="A302">
        <v>301</v>
      </c>
      <c r="B302">
        <v>1</v>
      </c>
      <c r="C302">
        <v>301</v>
      </c>
      <c r="D302">
        <v>59</v>
      </c>
      <c r="E302" s="17">
        <v>41373</v>
      </c>
      <c r="F302" s="17">
        <v>42156</v>
      </c>
      <c r="G302" s="17">
        <v>41373</v>
      </c>
      <c r="H302" t="s">
        <v>788</v>
      </c>
    </row>
    <row r="303" spans="1:8" x14ac:dyDescent="0.25">
      <c r="A303">
        <v>302</v>
      </c>
      <c r="B303">
        <v>1</v>
      </c>
      <c r="C303">
        <v>302</v>
      </c>
      <c r="D303">
        <v>11</v>
      </c>
      <c r="E303" s="17">
        <v>41373</v>
      </c>
      <c r="F303" s="17">
        <v>41579</v>
      </c>
      <c r="G303" s="17">
        <v>41373</v>
      </c>
      <c r="H303" t="s">
        <v>788</v>
      </c>
    </row>
    <row r="304" spans="1:8" x14ac:dyDescent="0.25">
      <c r="A304">
        <v>303</v>
      </c>
      <c r="B304">
        <v>1</v>
      </c>
      <c r="C304">
        <v>303</v>
      </c>
      <c r="D304">
        <v>35</v>
      </c>
      <c r="E304" s="17">
        <v>41373</v>
      </c>
      <c r="F304" s="17">
        <v>41365</v>
      </c>
      <c r="G304" s="17">
        <v>41373</v>
      </c>
      <c r="H304" t="s">
        <v>788</v>
      </c>
    </row>
    <row r="305" spans="1:8" x14ac:dyDescent="0.25">
      <c r="A305">
        <v>304</v>
      </c>
      <c r="B305">
        <v>1</v>
      </c>
      <c r="C305">
        <v>304</v>
      </c>
      <c r="D305">
        <v>20</v>
      </c>
      <c r="E305" s="17">
        <v>41373</v>
      </c>
      <c r="F305" s="17">
        <v>41548</v>
      </c>
      <c r="G305" s="17">
        <v>41373</v>
      </c>
      <c r="H305" t="s">
        <v>788</v>
      </c>
    </row>
    <row r="306" spans="1:8" x14ac:dyDescent="0.25">
      <c r="A306">
        <v>305</v>
      </c>
      <c r="B306">
        <v>1</v>
      </c>
      <c r="C306">
        <v>305</v>
      </c>
      <c r="D306">
        <v>17</v>
      </c>
      <c r="E306" s="17">
        <v>41373</v>
      </c>
      <c r="F306" s="17">
        <v>41334</v>
      </c>
      <c r="G306" s="17">
        <v>41373</v>
      </c>
      <c r="H306" t="s">
        <v>788</v>
      </c>
    </row>
    <row r="307" spans="1:8" x14ac:dyDescent="0.25">
      <c r="A307">
        <v>306</v>
      </c>
      <c r="B307">
        <v>1</v>
      </c>
      <c r="C307">
        <v>306</v>
      </c>
      <c r="D307">
        <v>33</v>
      </c>
      <c r="E307" s="17">
        <v>41373</v>
      </c>
      <c r="F307" s="17">
        <v>41306</v>
      </c>
      <c r="G307" s="17">
        <v>41373</v>
      </c>
      <c r="H307" t="s">
        <v>788</v>
      </c>
    </row>
    <row r="308" spans="1:8" x14ac:dyDescent="0.25">
      <c r="A308">
        <v>307</v>
      </c>
      <c r="B308">
        <v>1</v>
      </c>
      <c r="C308">
        <v>307</v>
      </c>
      <c r="D308">
        <v>78</v>
      </c>
      <c r="E308" s="17">
        <v>41373</v>
      </c>
      <c r="F308" s="17">
        <v>42095</v>
      </c>
      <c r="G308" s="17">
        <v>41373</v>
      </c>
      <c r="H308" t="s">
        <v>788</v>
      </c>
    </row>
    <row r="309" spans="1:8" x14ac:dyDescent="0.25">
      <c r="A309">
        <v>308</v>
      </c>
      <c r="B309">
        <v>1</v>
      </c>
      <c r="C309">
        <v>308</v>
      </c>
      <c r="D309">
        <v>0</v>
      </c>
      <c r="E309" s="17">
        <v>41373</v>
      </c>
      <c r="F309" s="17">
        <v>55134</v>
      </c>
      <c r="G309" s="17">
        <v>41373</v>
      </c>
      <c r="H309" t="s">
        <v>788</v>
      </c>
    </row>
    <row r="310" spans="1:8" x14ac:dyDescent="0.25">
      <c r="A310">
        <v>309</v>
      </c>
      <c r="B310">
        <v>1</v>
      </c>
      <c r="C310">
        <v>309</v>
      </c>
      <c r="D310">
        <v>13</v>
      </c>
      <c r="E310" s="17">
        <v>41373</v>
      </c>
      <c r="F310" s="17">
        <v>42005</v>
      </c>
      <c r="G310" s="17">
        <v>41373</v>
      </c>
      <c r="H310" t="s">
        <v>788</v>
      </c>
    </row>
    <row r="311" spans="1:8" x14ac:dyDescent="0.25">
      <c r="A311">
        <v>310</v>
      </c>
      <c r="B311">
        <v>1</v>
      </c>
      <c r="C311">
        <v>310</v>
      </c>
      <c r="D311">
        <v>24</v>
      </c>
      <c r="E311" s="17">
        <v>41373</v>
      </c>
      <c r="F311" s="17">
        <v>42217</v>
      </c>
      <c r="G311" s="17">
        <v>41373</v>
      </c>
      <c r="H311" t="s">
        <v>788</v>
      </c>
    </row>
    <row r="312" spans="1:8" x14ac:dyDescent="0.25">
      <c r="A312">
        <v>311</v>
      </c>
      <c r="B312">
        <v>1</v>
      </c>
      <c r="C312">
        <v>311</v>
      </c>
      <c r="D312">
        <v>31</v>
      </c>
      <c r="E312" s="17">
        <v>41373</v>
      </c>
      <c r="F312" s="17">
        <v>42278</v>
      </c>
      <c r="G312" s="17">
        <v>41373</v>
      </c>
      <c r="H312" t="s">
        <v>788</v>
      </c>
    </row>
    <row r="313" spans="1:8" x14ac:dyDescent="0.25">
      <c r="A313">
        <v>312</v>
      </c>
      <c r="B313">
        <v>1</v>
      </c>
      <c r="C313">
        <v>312</v>
      </c>
      <c r="D313">
        <v>0</v>
      </c>
      <c r="E313" s="17">
        <v>41373</v>
      </c>
      <c r="F313" s="17">
        <v>55134</v>
      </c>
      <c r="G313" s="17">
        <v>41373</v>
      </c>
      <c r="H313" t="s">
        <v>788</v>
      </c>
    </row>
    <row r="314" spans="1:8" x14ac:dyDescent="0.25">
      <c r="A314">
        <v>313</v>
      </c>
      <c r="B314">
        <v>1</v>
      </c>
      <c r="C314">
        <v>313</v>
      </c>
      <c r="D314">
        <v>0</v>
      </c>
      <c r="E314" s="17">
        <v>41373</v>
      </c>
      <c r="F314" s="17">
        <v>55134</v>
      </c>
      <c r="G314" s="17">
        <v>41373</v>
      </c>
      <c r="H314" t="s">
        <v>788</v>
      </c>
    </row>
    <row r="315" spans="1:8" x14ac:dyDescent="0.25">
      <c r="A315">
        <v>314</v>
      </c>
      <c r="B315">
        <v>1</v>
      </c>
      <c r="C315">
        <v>314</v>
      </c>
      <c r="D315">
        <v>28</v>
      </c>
      <c r="E315" s="17">
        <v>41373</v>
      </c>
      <c r="F315" s="17">
        <v>41791</v>
      </c>
      <c r="G315" s="17">
        <v>41373</v>
      </c>
      <c r="H315" t="s">
        <v>788</v>
      </c>
    </row>
    <row r="316" spans="1:8" x14ac:dyDescent="0.25">
      <c r="A316">
        <v>315</v>
      </c>
      <c r="B316">
        <v>1</v>
      </c>
      <c r="C316">
        <v>315</v>
      </c>
      <c r="D316">
        <v>20</v>
      </c>
      <c r="E316" s="17">
        <v>41373</v>
      </c>
      <c r="F316" s="17">
        <v>41944</v>
      </c>
      <c r="G316" s="17">
        <v>41373</v>
      </c>
      <c r="H316" t="s">
        <v>788</v>
      </c>
    </row>
    <row r="317" spans="1:8" x14ac:dyDescent="0.25">
      <c r="A317">
        <v>316</v>
      </c>
      <c r="B317">
        <v>1</v>
      </c>
      <c r="C317">
        <v>316</v>
      </c>
      <c r="D317">
        <v>2</v>
      </c>
      <c r="E317" s="17">
        <v>41373</v>
      </c>
      <c r="F317" s="17">
        <v>41821</v>
      </c>
      <c r="G317" s="17">
        <v>41373</v>
      </c>
      <c r="H317" t="s">
        <v>788</v>
      </c>
    </row>
    <row r="318" spans="1:8" x14ac:dyDescent="0.25">
      <c r="A318">
        <v>317</v>
      </c>
      <c r="B318">
        <v>1</v>
      </c>
      <c r="C318">
        <v>317</v>
      </c>
      <c r="D318">
        <v>3</v>
      </c>
      <c r="E318" s="17">
        <v>41373</v>
      </c>
      <c r="F318" s="17">
        <v>42430</v>
      </c>
      <c r="G318" s="17">
        <v>41373</v>
      </c>
      <c r="H318" t="s">
        <v>788</v>
      </c>
    </row>
    <row r="319" spans="1:8" x14ac:dyDescent="0.25">
      <c r="A319">
        <v>318</v>
      </c>
      <c r="B319">
        <v>1</v>
      </c>
      <c r="C319">
        <v>318</v>
      </c>
      <c r="D319">
        <v>41</v>
      </c>
      <c r="E319" s="17">
        <v>41373</v>
      </c>
      <c r="F319" s="17">
        <v>42370</v>
      </c>
      <c r="G319" s="17">
        <v>41373</v>
      </c>
      <c r="H319" t="s">
        <v>788</v>
      </c>
    </row>
    <row r="320" spans="1:8" x14ac:dyDescent="0.25">
      <c r="A320">
        <v>319</v>
      </c>
      <c r="B320">
        <v>1</v>
      </c>
      <c r="C320">
        <v>319</v>
      </c>
      <c r="D320">
        <v>2</v>
      </c>
      <c r="E320" s="17">
        <v>41373</v>
      </c>
      <c r="F320" s="17">
        <v>41275</v>
      </c>
      <c r="G320" s="17">
        <v>41373</v>
      </c>
      <c r="H320" t="s">
        <v>788</v>
      </c>
    </row>
    <row r="321" spans="1:8" x14ac:dyDescent="0.25">
      <c r="A321">
        <v>320</v>
      </c>
      <c r="B321">
        <v>1</v>
      </c>
      <c r="C321">
        <v>320</v>
      </c>
      <c r="D321">
        <v>0</v>
      </c>
      <c r="E321" s="17">
        <v>41373</v>
      </c>
      <c r="F321" s="17">
        <v>55134</v>
      </c>
      <c r="G321" s="17">
        <v>41373</v>
      </c>
      <c r="H321" t="s">
        <v>788</v>
      </c>
    </row>
    <row r="322" spans="1:8" x14ac:dyDescent="0.25">
      <c r="A322">
        <v>321</v>
      </c>
      <c r="B322">
        <v>1</v>
      </c>
      <c r="C322">
        <v>321</v>
      </c>
      <c r="D322">
        <v>20</v>
      </c>
      <c r="E322" s="17">
        <v>41373</v>
      </c>
      <c r="F322" s="17">
        <v>41609</v>
      </c>
      <c r="G322" s="17">
        <v>41373</v>
      </c>
      <c r="H322" t="s">
        <v>788</v>
      </c>
    </row>
    <row r="323" spans="1:8" x14ac:dyDescent="0.25">
      <c r="A323">
        <v>322</v>
      </c>
      <c r="B323">
        <v>1</v>
      </c>
      <c r="C323">
        <v>322</v>
      </c>
      <c r="D323">
        <v>13</v>
      </c>
      <c r="E323" s="17">
        <v>41373</v>
      </c>
      <c r="F323" s="17">
        <v>42401</v>
      </c>
      <c r="G323" s="17">
        <v>41373</v>
      </c>
      <c r="H323" t="s">
        <v>788</v>
      </c>
    </row>
    <row r="324" spans="1:8" x14ac:dyDescent="0.25">
      <c r="A324">
        <v>323</v>
      </c>
      <c r="B324">
        <v>1</v>
      </c>
      <c r="C324">
        <v>323</v>
      </c>
      <c r="D324">
        <v>24</v>
      </c>
      <c r="E324" s="17">
        <v>41373</v>
      </c>
      <c r="F324" s="17">
        <v>41944</v>
      </c>
      <c r="G324" s="17">
        <v>41373</v>
      </c>
      <c r="H324" t="s">
        <v>788</v>
      </c>
    </row>
    <row r="325" spans="1:8" x14ac:dyDescent="0.25">
      <c r="A325">
        <v>324</v>
      </c>
      <c r="B325">
        <v>1</v>
      </c>
      <c r="C325">
        <v>324</v>
      </c>
      <c r="D325">
        <v>0</v>
      </c>
      <c r="E325" s="17">
        <v>41373</v>
      </c>
      <c r="F325" s="17">
        <v>55134</v>
      </c>
      <c r="G325" s="17">
        <v>41373</v>
      </c>
      <c r="H325" t="s">
        <v>788</v>
      </c>
    </row>
    <row r="326" spans="1:8" x14ac:dyDescent="0.25">
      <c r="A326">
        <v>325</v>
      </c>
      <c r="B326">
        <v>1</v>
      </c>
      <c r="C326">
        <v>325</v>
      </c>
      <c r="D326">
        <v>18</v>
      </c>
      <c r="E326" s="17">
        <v>41373</v>
      </c>
      <c r="F326" s="17">
        <v>41883</v>
      </c>
      <c r="G326" s="17">
        <v>41373</v>
      </c>
      <c r="H326" t="s">
        <v>788</v>
      </c>
    </row>
    <row r="327" spans="1:8" x14ac:dyDescent="0.25">
      <c r="A327">
        <v>326</v>
      </c>
      <c r="B327">
        <v>1</v>
      </c>
      <c r="C327">
        <v>326</v>
      </c>
      <c r="D327">
        <v>30</v>
      </c>
      <c r="E327" s="17">
        <v>41373</v>
      </c>
      <c r="F327" s="17">
        <v>41334</v>
      </c>
      <c r="G327" s="17">
        <v>41373</v>
      </c>
      <c r="H327" t="s">
        <v>788</v>
      </c>
    </row>
    <row r="328" spans="1:8" x14ac:dyDescent="0.25">
      <c r="A328">
        <v>327</v>
      </c>
      <c r="B328">
        <v>1</v>
      </c>
      <c r="C328">
        <v>327</v>
      </c>
      <c r="D328">
        <v>25</v>
      </c>
      <c r="E328" s="17">
        <v>41373</v>
      </c>
      <c r="F328" s="17">
        <v>41821</v>
      </c>
      <c r="G328" s="17">
        <v>41373</v>
      </c>
      <c r="H328" t="s">
        <v>788</v>
      </c>
    </row>
    <row r="329" spans="1:8" x14ac:dyDescent="0.25">
      <c r="A329">
        <v>328</v>
      </c>
      <c r="B329">
        <v>1</v>
      </c>
      <c r="C329">
        <v>328</v>
      </c>
      <c r="D329">
        <v>28</v>
      </c>
      <c r="E329" s="17">
        <v>41373</v>
      </c>
      <c r="F329" s="17">
        <v>41821</v>
      </c>
      <c r="G329" s="17">
        <v>41373</v>
      </c>
      <c r="H329" t="s">
        <v>788</v>
      </c>
    </row>
    <row r="330" spans="1:8" x14ac:dyDescent="0.25">
      <c r="A330">
        <v>329</v>
      </c>
      <c r="B330">
        <v>1</v>
      </c>
      <c r="C330">
        <v>329</v>
      </c>
      <c r="D330">
        <v>4</v>
      </c>
      <c r="E330" s="17">
        <v>41373</v>
      </c>
      <c r="F330" s="17">
        <v>41518</v>
      </c>
      <c r="G330" s="17">
        <v>41373</v>
      </c>
      <c r="H330" t="s">
        <v>788</v>
      </c>
    </row>
    <row r="331" spans="1:8" x14ac:dyDescent="0.25">
      <c r="A331">
        <v>330</v>
      </c>
      <c r="B331">
        <v>1</v>
      </c>
      <c r="C331">
        <v>330</v>
      </c>
      <c r="D331">
        <v>0</v>
      </c>
      <c r="E331" s="17">
        <v>41373</v>
      </c>
      <c r="F331" s="17">
        <v>55134</v>
      </c>
      <c r="G331" s="17">
        <v>41373</v>
      </c>
      <c r="H331" t="s">
        <v>788</v>
      </c>
    </row>
    <row r="332" spans="1:8" x14ac:dyDescent="0.25">
      <c r="A332">
        <v>331</v>
      </c>
      <c r="B332">
        <v>1</v>
      </c>
      <c r="C332">
        <v>331</v>
      </c>
      <c r="D332">
        <v>0</v>
      </c>
      <c r="E332" s="17">
        <v>41373</v>
      </c>
      <c r="F332" s="17">
        <v>55134</v>
      </c>
      <c r="G332" s="17">
        <v>41373</v>
      </c>
      <c r="H332" t="s">
        <v>788</v>
      </c>
    </row>
    <row r="333" spans="1:8" x14ac:dyDescent="0.25">
      <c r="A333">
        <v>332</v>
      </c>
      <c r="B333">
        <v>1</v>
      </c>
      <c r="C333">
        <v>332</v>
      </c>
      <c r="D333">
        <v>48</v>
      </c>
      <c r="E333" s="17">
        <v>41373</v>
      </c>
      <c r="F333" s="17">
        <v>41579</v>
      </c>
      <c r="G333" s="17">
        <v>41373</v>
      </c>
      <c r="H333" t="s">
        <v>788</v>
      </c>
    </row>
    <row r="334" spans="1:8" x14ac:dyDescent="0.25">
      <c r="A334">
        <v>333</v>
      </c>
      <c r="B334">
        <v>1</v>
      </c>
      <c r="C334">
        <v>333</v>
      </c>
      <c r="D334">
        <v>11</v>
      </c>
      <c r="E334" s="17">
        <v>41373</v>
      </c>
      <c r="F334" s="17">
        <v>41579</v>
      </c>
      <c r="G334" s="17">
        <v>41373</v>
      </c>
      <c r="H334" t="s">
        <v>788</v>
      </c>
    </row>
    <row r="335" spans="1:8" x14ac:dyDescent="0.25">
      <c r="A335">
        <v>334</v>
      </c>
      <c r="B335">
        <v>1</v>
      </c>
      <c r="C335">
        <v>334</v>
      </c>
      <c r="D335">
        <v>15</v>
      </c>
      <c r="E335" s="17">
        <v>41373</v>
      </c>
      <c r="F335" s="17">
        <v>41760</v>
      </c>
      <c r="G335" s="17">
        <v>41373</v>
      </c>
      <c r="H335" t="s">
        <v>788</v>
      </c>
    </row>
    <row r="336" spans="1:8" x14ac:dyDescent="0.25">
      <c r="A336">
        <v>335</v>
      </c>
      <c r="B336">
        <v>1</v>
      </c>
      <c r="C336">
        <v>335</v>
      </c>
      <c r="D336">
        <v>0</v>
      </c>
      <c r="E336" s="17">
        <v>41373</v>
      </c>
      <c r="F336" s="17">
        <v>55134</v>
      </c>
      <c r="G336" s="17">
        <v>41373</v>
      </c>
      <c r="H336" t="s">
        <v>788</v>
      </c>
    </row>
    <row r="337" spans="1:8" x14ac:dyDescent="0.25">
      <c r="A337">
        <v>336</v>
      </c>
      <c r="B337">
        <v>1</v>
      </c>
      <c r="C337">
        <v>336</v>
      </c>
      <c r="D337">
        <v>0</v>
      </c>
      <c r="E337" s="17">
        <v>41373</v>
      </c>
      <c r="F337" s="17">
        <v>55134</v>
      </c>
      <c r="G337" s="17">
        <v>41373</v>
      </c>
      <c r="H337" t="s">
        <v>788</v>
      </c>
    </row>
    <row r="338" spans="1:8" x14ac:dyDescent="0.25">
      <c r="A338">
        <v>337</v>
      </c>
      <c r="B338">
        <v>1</v>
      </c>
      <c r="C338">
        <v>337</v>
      </c>
      <c r="D338">
        <v>3</v>
      </c>
      <c r="E338" s="17">
        <v>41373</v>
      </c>
      <c r="F338" s="17">
        <v>41306</v>
      </c>
      <c r="G338" s="17">
        <v>41373</v>
      </c>
      <c r="H338" t="s">
        <v>788</v>
      </c>
    </row>
    <row r="339" spans="1:8" x14ac:dyDescent="0.25">
      <c r="A339">
        <v>338</v>
      </c>
      <c r="B339">
        <v>1</v>
      </c>
      <c r="C339">
        <v>338</v>
      </c>
      <c r="D339">
        <v>0</v>
      </c>
      <c r="E339" s="17">
        <v>41373</v>
      </c>
      <c r="F339" s="17">
        <v>55134</v>
      </c>
      <c r="G339" s="17">
        <v>41373</v>
      </c>
      <c r="H339" t="s">
        <v>788</v>
      </c>
    </row>
    <row r="340" spans="1:8" x14ac:dyDescent="0.25">
      <c r="A340">
        <v>339</v>
      </c>
      <c r="B340">
        <v>1</v>
      </c>
      <c r="C340">
        <v>339</v>
      </c>
      <c r="D340">
        <v>0</v>
      </c>
      <c r="E340" s="17">
        <v>41373</v>
      </c>
      <c r="F340" s="17">
        <v>55134</v>
      </c>
      <c r="G340" s="17">
        <v>41373</v>
      </c>
      <c r="H340" t="s">
        <v>788</v>
      </c>
    </row>
    <row r="341" spans="1:8" x14ac:dyDescent="0.25">
      <c r="A341">
        <v>340</v>
      </c>
      <c r="B341">
        <v>1</v>
      </c>
      <c r="C341">
        <v>340</v>
      </c>
      <c r="D341">
        <v>16</v>
      </c>
      <c r="E341" s="17">
        <v>41373</v>
      </c>
      <c r="F341" s="17">
        <v>42095</v>
      </c>
      <c r="G341" s="17">
        <v>41373</v>
      </c>
      <c r="H341" t="s">
        <v>788</v>
      </c>
    </row>
    <row r="342" spans="1:8" x14ac:dyDescent="0.25">
      <c r="A342">
        <v>341</v>
      </c>
      <c r="B342">
        <v>1</v>
      </c>
      <c r="C342">
        <v>341</v>
      </c>
      <c r="D342">
        <v>0</v>
      </c>
      <c r="E342" s="17">
        <v>41373</v>
      </c>
      <c r="F342" s="17">
        <v>55134</v>
      </c>
      <c r="G342" s="17">
        <v>41373</v>
      </c>
      <c r="H342" t="s">
        <v>788</v>
      </c>
    </row>
    <row r="343" spans="1:8" x14ac:dyDescent="0.25">
      <c r="A343">
        <v>342</v>
      </c>
      <c r="B343">
        <v>1</v>
      </c>
      <c r="C343">
        <v>342</v>
      </c>
      <c r="D343">
        <v>0</v>
      </c>
      <c r="E343" s="17">
        <v>41373</v>
      </c>
      <c r="F343" s="17">
        <v>55134</v>
      </c>
      <c r="G343" s="17">
        <v>41373</v>
      </c>
      <c r="H343" t="s">
        <v>788</v>
      </c>
    </row>
    <row r="344" spans="1:8" x14ac:dyDescent="0.25">
      <c r="A344">
        <v>343</v>
      </c>
      <c r="B344">
        <v>1</v>
      </c>
      <c r="C344">
        <v>343</v>
      </c>
      <c r="D344">
        <v>0</v>
      </c>
      <c r="E344" s="17">
        <v>41373</v>
      </c>
      <c r="F344" s="17">
        <v>55134</v>
      </c>
      <c r="G344" s="17">
        <v>41373</v>
      </c>
      <c r="H344" t="s">
        <v>788</v>
      </c>
    </row>
    <row r="345" spans="1:8" x14ac:dyDescent="0.25">
      <c r="A345">
        <v>344</v>
      </c>
      <c r="B345">
        <v>1</v>
      </c>
      <c r="C345">
        <v>344</v>
      </c>
      <c r="D345">
        <v>14</v>
      </c>
      <c r="E345" s="17">
        <v>41373</v>
      </c>
      <c r="F345" s="17">
        <v>42095</v>
      </c>
      <c r="G345" s="17">
        <v>41373</v>
      </c>
      <c r="H345" t="s">
        <v>788</v>
      </c>
    </row>
    <row r="346" spans="1:8" x14ac:dyDescent="0.25">
      <c r="A346">
        <v>345</v>
      </c>
      <c r="B346">
        <v>1</v>
      </c>
      <c r="C346">
        <v>345</v>
      </c>
      <c r="D346">
        <v>20</v>
      </c>
      <c r="E346" s="17">
        <v>41373</v>
      </c>
      <c r="F346" s="17">
        <v>42370</v>
      </c>
      <c r="G346" s="17">
        <v>41373</v>
      </c>
      <c r="H346" t="s">
        <v>788</v>
      </c>
    </row>
    <row r="347" spans="1:8" x14ac:dyDescent="0.25">
      <c r="A347">
        <v>346</v>
      </c>
      <c r="B347">
        <v>1</v>
      </c>
      <c r="C347">
        <v>346</v>
      </c>
      <c r="D347">
        <v>4</v>
      </c>
      <c r="E347" s="17">
        <v>41373</v>
      </c>
      <c r="F347" s="17">
        <v>41579</v>
      </c>
      <c r="G347" s="17">
        <v>41373</v>
      </c>
      <c r="H347" t="s">
        <v>788</v>
      </c>
    </row>
    <row r="348" spans="1:8" x14ac:dyDescent="0.25">
      <c r="A348">
        <v>347</v>
      </c>
      <c r="B348">
        <v>1</v>
      </c>
      <c r="C348">
        <v>347</v>
      </c>
      <c r="D348">
        <v>0</v>
      </c>
      <c r="E348" s="17">
        <v>41373</v>
      </c>
      <c r="F348" s="17">
        <v>55134</v>
      </c>
      <c r="G348" s="17">
        <v>41373</v>
      </c>
      <c r="H348" t="s">
        <v>788</v>
      </c>
    </row>
    <row r="349" spans="1:8" x14ac:dyDescent="0.25">
      <c r="A349">
        <v>348</v>
      </c>
      <c r="B349">
        <v>1</v>
      </c>
      <c r="C349">
        <v>348</v>
      </c>
      <c r="D349">
        <v>18</v>
      </c>
      <c r="E349" s="17">
        <v>41373</v>
      </c>
      <c r="F349" s="17">
        <v>41609</v>
      </c>
      <c r="G349" s="17">
        <v>41373</v>
      </c>
      <c r="H349" t="s">
        <v>788</v>
      </c>
    </row>
    <row r="350" spans="1:8" x14ac:dyDescent="0.25">
      <c r="A350">
        <v>349</v>
      </c>
      <c r="B350">
        <v>1</v>
      </c>
      <c r="C350">
        <v>349</v>
      </c>
      <c r="D350">
        <v>82</v>
      </c>
      <c r="E350" s="17">
        <v>41373</v>
      </c>
      <c r="F350" s="17">
        <v>42186</v>
      </c>
      <c r="G350" s="17">
        <v>41373</v>
      </c>
      <c r="H350" t="s">
        <v>788</v>
      </c>
    </row>
    <row r="351" spans="1:8" x14ac:dyDescent="0.25">
      <c r="A351">
        <v>350</v>
      </c>
      <c r="B351">
        <v>1</v>
      </c>
      <c r="C351">
        <v>350</v>
      </c>
      <c r="D351">
        <v>13</v>
      </c>
      <c r="E351" s="17">
        <v>41373</v>
      </c>
      <c r="F351" s="17">
        <v>42095</v>
      </c>
      <c r="G351" s="17">
        <v>41373</v>
      </c>
      <c r="H351" t="s">
        <v>788</v>
      </c>
    </row>
    <row r="352" spans="1:8" x14ac:dyDescent="0.25">
      <c r="A352">
        <v>351</v>
      </c>
      <c r="B352">
        <v>1</v>
      </c>
      <c r="C352">
        <v>351</v>
      </c>
      <c r="D352">
        <v>25</v>
      </c>
      <c r="E352" s="17">
        <v>41373</v>
      </c>
      <c r="F352" s="17">
        <v>42095</v>
      </c>
      <c r="G352" s="17">
        <v>41373</v>
      </c>
      <c r="H352" t="s">
        <v>788</v>
      </c>
    </row>
    <row r="353" spans="1:8" x14ac:dyDescent="0.25">
      <c r="A353">
        <v>352</v>
      </c>
      <c r="B353">
        <v>1</v>
      </c>
      <c r="C353">
        <v>352</v>
      </c>
      <c r="D353">
        <v>3</v>
      </c>
      <c r="E353" s="17">
        <v>41373</v>
      </c>
      <c r="F353" s="17">
        <v>42278</v>
      </c>
      <c r="G353" s="17">
        <v>41373</v>
      </c>
      <c r="H353" t="s">
        <v>788</v>
      </c>
    </row>
    <row r="354" spans="1:8" x14ac:dyDescent="0.25">
      <c r="A354">
        <v>353</v>
      </c>
      <c r="B354">
        <v>1</v>
      </c>
      <c r="C354">
        <v>353</v>
      </c>
      <c r="D354">
        <v>0</v>
      </c>
      <c r="E354" s="17">
        <v>41373</v>
      </c>
      <c r="F354" s="17">
        <v>55134</v>
      </c>
      <c r="G354" s="17">
        <v>41373</v>
      </c>
      <c r="H354" t="s">
        <v>788</v>
      </c>
    </row>
    <row r="355" spans="1:8" x14ac:dyDescent="0.25">
      <c r="A355">
        <v>354</v>
      </c>
      <c r="B355">
        <v>1</v>
      </c>
      <c r="C355">
        <v>354</v>
      </c>
      <c r="D355">
        <v>0</v>
      </c>
      <c r="E355" s="17">
        <v>41373</v>
      </c>
      <c r="F355" s="17">
        <v>55134</v>
      </c>
      <c r="G355" s="17">
        <v>41373</v>
      </c>
      <c r="H355" t="s">
        <v>788</v>
      </c>
    </row>
    <row r="356" spans="1:8" x14ac:dyDescent="0.25">
      <c r="A356">
        <v>355</v>
      </c>
      <c r="B356">
        <v>1</v>
      </c>
      <c r="C356">
        <v>355</v>
      </c>
      <c r="D356">
        <v>0</v>
      </c>
      <c r="E356" s="17">
        <v>41373</v>
      </c>
      <c r="F356" s="17">
        <v>55134</v>
      </c>
      <c r="G356" s="17">
        <v>41373</v>
      </c>
      <c r="H356" t="s">
        <v>788</v>
      </c>
    </row>
    <row r="357" spans="1:8" x14ac:dyDescent="0.25">
      <c r="A357">
        <v>356</v>
      </c>
      <c r="B357">
        <v>1</v>
      </c>
      <c r="C357">
        <v>356</v>
      </c>
      <c r="D357">
        <v>0</v>
      </c>
      <c r="E357" s="17">
        <v>41373</v>
      </c>
      <c r="F357" s="17">
        <v>55134</v>
      </c>
      <c r="G357" s="17">
        <v>41373</v>
      </c>
      <c r="H357" t="s">
        <v>788</v>
      </c>
    </row>
    <row r="358" spans="1:8" x14ac:dyDescent="0.25">
      <c r="A358">
        <v>357</v>
      </c>
      <c r="B358">
        <v>1</v>
      </c>
      <c r="C358">
        <v>357</v>
      </c>
      <c r="D358">
        <v>7</v>
      </c>
      <c r="E358" s="17">
        <v>41373</v>
      </c>
      <c r="F358" s="17">
        <v>42156</v>
      </c>
      <c r="G358" s="17">
        <v>41373</v>
      </c>
      <c r="H358" t="s">
        <v>788</v>
      </c>
    </row>
    <row r="359" spans="1:8" x14ac:dyDescent="0.25">
      <c r="A359">
        <v>358</v>
      </c>
      <c r="B359">
        <v>1</v>
      </c>
      <c r="C359">
        <v>358</v>
      </c>
      <c r="D359">
        <v>0</v>
      </c>
      <c r="E359" s="17">
        <v>41373</v>
      </c>
      <c r="F359" s="17">
        <v>55134</v>
      </c>
      <c r="G359" s="17">
        <v>41373</v>
      </c>
      <c r="H359" t="s">
        <v>788</v>
      </c>
    </row>
    <row r="360" spans="1:8" x14ac:dyDescent="0.25">
      <c r="A360">
        <v>359</v>
      </c>
      <c r="B360">
        <v>1</v>
      </c>
      <c r="C360">
        <v>359</v>
      </c>
      <c r="D360">
        <v>1</v>
      </c>
      <c r="E360" s="17">
        <v>41373</v>
      </c>
      <c r="F360" s="17">
        <v>42005</v>
      </c>
      <c r="G360" s="17">
        <v>41373</v>
      </c>
      <c r="H360" t="s">
        <v>788</v>
      </c>
    </row>
    <row r="361" spans="1:8" x14ac:dyDescent="0.25">
      <c r="A361">
        <v>360</v>
      </c>
      <c r="B361">
        <v>1</v>
      </c>
      <c r="C361">
        <v>360</v>
      </c>
      <c r="D361">
        <v>60</v>
      </c>
      <c r="E361" s="17">
        <v>41373</v>
      </c>
      <c r="F361" s="17">
        <v>42309</v>
      </c>
      <c r="G361" s="17">
        <v>41373</v>
      </c>
      <c r="H361" t="s">
        <v>788</v>
      </c>
    </row>
    <row r="362" spans="1:8" x14ac:dyDescent="0.25">
      <c r="A362">
        <v>361</v>
      </c>
      <c r="B362">
        <v>1</v>
      </c>
      <c r="C362">
        <v>361</v>
      </c>
      <c r="D362">
        <v>19</v>
      </c>
      <c r="E362" s="17">
        <v>41373</v>
      </c>
      <c r="F362" s="17">
        <v>42005</v>
      </c>
      <c r="G362" s="17">
        <v>41373</v>
      </c>
      <c r="H362" t="s">
        <v>788</v>
      </c>
    </row>
    <row r="363" spans="1:8" x14ac:dyDescent="0.25">
      <c r="A363">
        <v>362</v>
      </c>
      <c r="B363">
        <v>1</v>
      </c>
      <c r="C363">
        <v>362</v>
      </c>
      <c r="D363">
        <v>85</v>
      </c>
      <c r="E363" s="17">
        <v>41373</v>
      </c>
      <c r="F363" s="17">
        <v>42125</v>
      </c>
      <c r="G363" s="17">
        <v>41373</v>
      </c>
      <c r="H363" t="s">
        <v>788</v>
      </c>
    </row>
    <row r="364" spans="1:8" x14ac:dyDescent="0.25">
      <c r="A364">
        <v>363</v>
      </c>
      <c r="B364">
        <v>1</v>
      </c>
      <c r="C364">
        <v>363</v>
      </c>
      <c r="D364">
        <v>87</v>
      </c>
      <c r="E364" s="17">
        <v>41373</v>
      </c>
      <c r="F364" s="17">
        <v>42217</v>
      </c>
      <c r="G364" s="17">
        <v>41373</v>
      </c>
      <c r="H364" t="s">
        <v>788</v>
      </c>
    </row>
    <row r="365" spans="1:8" x14ac:dyDescent="0.25">
      <c r="A365">
        <v>364</v>
      </c>
      <c r="B365">
        <v>1</v>
      </c>
      <c r="C365">
        <v>364</v>
      </c>
      <c r="D365">
        <v>50</v>
      </c>
      <c r="E365" s="17">
        <v>41373</v>
      </c>
      <c r="F365" s="17">
        <v>42217</v>
      </c>
      <c r="G365" s="17">
        <v>41373</v>
      </c>
      <c r="H365" t="s">
        <v>788</v>
      </c>
    </row>
    <row r="366" spans="1:8" x14ac:dyDescent="0.25">
      <c r="A366">
        <v>365</v>
      </c>
      <c r="B366">
        <v>1</v>
      </c>
      <c r="C366">
        <v>365</v>
      </c>
      <c r="D366">
        <v>6</v>
      </c>
      <c r="E366" s="17">
        <v>41373</v>
      </c>
      <c r="F366" s="17">
        <v>41852</v>
      </c>
      <c r="G366" s="17">
        <v>41373</v>
      </c>
      <c r="H366" t="s">
        <v>788</v>
      </c>
    </row>
    <row r="367" spans="1:8" x14ac:dyDescent="0.25">
      <c r="A367">
        <v>366</v>
      </c>
      <c r="B367">
        <v>1</v>
      </c>
      <c r="C367">
        <v>366</v>
      </c>
      <c r="D367">
        <v>40</v>
      </c>
      <c r="E367" s="17">
        <v>41373</v>
      </c>
      <c r="F367" s="17">
        <v>42309</v>
      </c>
      <c r="G367" s="17">
        <v>41373</v>
      </c>
      <c r="H367" t="s">
        <v>788</v>
      </c>
    </row>
    <row r="368" spans="1:8" x14ac:dyDescent="0.25">
      <c r="A368">
        <v>367</v>
      </c>
      <c r="B368">
        <v>1</v>
      </c>
      <c r="C368">
        <v>367</v>
      </c>
      <c r="D368">
        <v>7</v>
      </c>
      <c r="E368" s="17">
        <v>41373</v>
      </c>
      <c r="F368" s="17">
        <v>55134</v>
      </c>
      <c r="G368" s="17">
        <v>41373</v>
      </c>
      <c r="H368" t="s">
        <v>788</v>
      </c>
    </row>
    <row r="369" spans="1:8" x14ac:dyDescent="0.25">
      <c r="A369">
        <v>368</v>
      </c>
      <c r="B369">
        <v>1</v>
      </c>
      <c r="C369">
        <v>368</v>
      </c>
      <c r="D369">
        <v>3</v>
      </c>
      <c r="E369" s="17">
        <v>41373</v>
      </c>
      <c r="F369" s="17">
        <v>55134</v>
      </c>
      <c r="G369" s="17">
        <v>41373</v>
      </c>
      <c r="H369" t="s">
        <v>788</v>
      </c>
    </row>
    <row r="370" spans="1:8" x14ac:dyDescent="0.25">
      <c r="A370">
        <v>369</v>
      </c>
      <c r="B370">
        <v>1</v>
      </c>
      <c r="C370">
        <v>369</v>
      </c>
      <c r="D370">
        <v>6</v>
      </c>
      <c r="E370" s="17">
        <v>41373</v>
      </c>
      <c r="F370" s="17">
        <v>55134</v>
      </c>
      <c r="G370" s="17">
        <v>41373</v>
      </c>
      <c r="H370" t="s">
        <v>788</v>
      </c>
    </row>
    <row r="371" spans="1:8" x14ac:dyDescent="0.25">
      <c r="A371">
        <v>370</v>
      </c>
      <c r="B371">
        <v>1</v>
      </c>
      <c r="C371">
        <v>370</v>
      </c>
      <c r="D371">
        <v>6</v>
      </c>
      <c r="E371" s="17">
        <v>41373</v>
      </c>
      <c r="F371" s="17">
        <v>55134</v>
      </c>
      <c r="G371" s="17">
        <v>41373</v>
      </c>
      <c r="H371" t="s">
        <v>788</v>
      </c>
    </row>
    <row r="372" spans="1:8" x14ac:dyDescent="0.25">
      <c r="A372">
        <v>371</v>
      </c>
      <c r="B372">
        <v>1</v>
      </c>
      <c r="C372">
        <v>371</v>
      </c>
      <c r="D372">
        <v>2</v>
      </c>
      <c r="E372" s="17">
        <v>41373</v>
      </c>
      <c r="F372" s="17">
        <v>55134</v>
      </c>
      <c r="G372" s="17">
        <v>41373</v>
      </c>
      <c r="H372" t="s">
        <v>788</v>
      </c>
    </row>
    <row r="373" spans="1:8" x14ac:dyDescent="0.25">
      <c r="A373">
        <v>372</v>
      </c>
      <c r="B373">
        <v>1</v>
      </c>
      <c r="C373">
        <v>372</v>
      </c>
      <c r="D373">
        <v>97</v>
      </c>
      <c r="E373" s="17">
        <v>41373</v>
      </c>
      <c r="F373" s="17">
        <v>42217</v>
      </c>
      <c r="G373" s="17">
        <v>41373</v>
      </c>
      <c r="H373" t="s">
        <v>788</v>
      </c>
    </row>
    <row r="374" spans="1:8" x14ac:dyDescent="0.25">
      <c r="A374">
        <v>373</v>
      </c>
      <c r="B374">
        <v>1</v>
      </c>
      <c r="C374">
        <v>373</v>
      </c>
      <c r="D374">
        <v>97</v>
      </c>
      <c r="E374" s="17">
        <v>41373</v>
      </c>
      <c r="F374" s="17">
        <v>42370</v>
      </c>
      <c r="G374" s="17">
        <v>41373</v>
      </c>
      <c r="H374" t="s">
        <v>788</v>
      </c>
    </row>
    <row r="375" spans="1:8" x14ac:dyDescent="0.25">
      <c r="A375">
        <v>374</v>
      </c>
      <c r="B375">
        <v>1</v>
      </c>
      <c r="C375">
        <v>374</v>
      </c>
      <c r="D375">
        <v>99</v>
      </c>
      <c r="E375" s="17">
        <v>41373</v>
      </c>
      <c r="F375" s="17">
        <v>42186</v>
      </c>
      <c r="G375" s="17">
        <v>41373</v>
      </c>
      <c r="H375" t="s">
        <v>788</v>
      </c>
    </row>
    <row r="376" spans="1:8" x14ac:dyDescent="0.25">
      <c r="A376">
        <v>375</v>
      </c>
      <c r="B376">
        <v>1</v>
      </c>
      <c r="C376">
        <v>375</v>
      </c>
      <c r="D376">
        <v>6</v>
      </c>
      <c r="E376" s="17">
        <v>41373</v>
      </c>
      <c r="F376" s="17">
        <v>42401</v>
      </c>
      <c r="G376" s="17">
        <v>41373</v>
      </c>
      <c r="H376" t="s">
        <v>788</v>
      </c>
    </row>
    <row r="377" spans="1:8" x14ac:dyDescent="0.25">
      <c r="A377">
        <v>376</v>
      </c>
      <c r="B377">
        <v>1</v>
      </c>
      <c r="C377">
        <v>376</v>
      </c>
      <c r="D377">
        <v>95</v>
      </c>
      <c r="E377" s="17">
        <v>41373</v>
      </c>
      <c r="F377" s="17">
        <v>1015</v>
      </c>
      <c r="G377" s="17">
        <v>41373</v>
      </c>
      <c r="H377" t="s">
        <v>788</v>
      </c>
    </row>
    <row r="378" spans="1:8" x14ac:dyDescent="0.25">
      <c r="A378">
        <v>377</v>
      </c>
      <c r="B378">
        <v>1</v>
      </c>
      <c r="C378">
        <v>377</v>
      </c>
      <c r="D378">
        <v>41</v>
      </c>
      <c r="E378" s="17">
        <v>41373</v>
      </c>
      <c r="F378" s="17">
        <v>42370</v>
      </c>
      <c r="G378" s="17">
        <v>41373</v>
      </c>
      <c r="H378" t="s">
        <v>788</v>
      </c>
    </row>
    <row r="379" spans="1:8" x14ac:dyDescent="0.25">
      <c r="A379">
        <v>378</v>
      </c>
      <c r="B379">
        <v>1</v>
      </c>
      <c r="C379">
        <v>378</v>
      </c>
      <c r="D379">
        <v>19</v>
      </c>
      <c r="E379" s="17">
        <v>41373</v>
      </c>
      <c r="F379" s="17">
        <v>42370</v>
      </c>
      <c r="G379" s="17">
        <v>41373</v>
      </c>
      <c r="H379" t="s">
        <v>788</v>
      </c>
    </row>
    <row r="380" spans="1:8" x14ac:dyDescent="0.25">
      <c r="A380">
        <v>379</v>
      </c>
      <c r="B380">
        <v>1</v>
      </c>
      <c r="C380">
        <v>379</v>
      </c>
      <c r="D380">
        <v>14</v>
      </c>
      <c r="E380" s="17">
        <v>41373</v>
      </c>
      <c r="F380" s="17">
        <v>42370</v>
      </c>
      <c r="G380" s="17">
        <v>41373</v>
      </c>
      <c r="H380" t="s">
        <v>788</v>
      </c>
    </row>
    <row r="381" spans="1:8" x14ac:dyDescent="0.25">
      <c r="A381">
        <v>380</v>
      </c>
      <c r="B381">
        <v>1</v>
      </c>
      <c r="C381">
        <v>380</v>
      </c>
      <c r="D381">
        <v>7</v>
      </c>
      <c r="E381" s="17">
        <v>41373</v>
      </c>
      <c r="F381" s="17">
        <v>42248</v>
      </c>
      <c r="G381" s="17">
        <v>41373</v>
      </c>
      <c r="H381" t="s">
        <v>788</v>
      </c>
    </row>
    <row r="382" spans="1:8" x14ac:dyDescent="0.25">
      <c r="A382">
        <v>381</v>
      </c>
      <c r="B382">
        <v>1</v>
      </c>
      <c r="C382">
        <v>381</v>
      </c>
      <c r="D382">
        <v>58</v>
      </c>
      <c r="E382" s="17">
        <v>41373</v>
      </c>
      <c r="F382" s="17">
        <v>42095</v>
      </c>
      <c r="G382" s="17">
        <v>41373</v>
      </c>
      <c r="H382" t="s">
        <v>788</v>
      </c>
    </row>
    <row r="383" spans="1:8" x14ac:dyDescent="0.25">
      <c r="A383">
        <v>382</v>
      </c>
      <c r="B383">
        <v>1</v>
      </c>
      <c r="C383">
        <v>382</v>
      </c>
      <c r="D383">
        <v>0</v>
      </c>
      <c r="E383" s="17">
        <v>41373</v>
      </c>
      <c r="F383" s="17">
        <v>55134</v>
      </c>
      <c r="G383" s="17">
        <v>41373</v>
      </c>
      <c r="H383" t="s">
        <v>788</v>
      </c>
    </row>
    <row r="384" spans="1:8" x14ac:dyDescent="0.25">
      <c r="A384">
        <v>383</v>
      </c>
      <c r="B384">
        <v>1</v>
      </c>
      <c r="C384">
        <v>383</v>
      </c>
      <c r="D384">
        <v>1</v>
      </c>
      <c r="E384" s="17">
        <v>41373</v>
      </c>
      <c r="F384" s="17">
        <v>41487</v>
      </c>
      <c r="G384" s="17">
        <v>41373</v>
      </c>
      <c r="H384" t="s">
        <v>788</v>
      </c>
    </row>
    <row r="385" spans="1:8" x14ac:dyDescent="0.25">
      <c r="A385">
        <v>384</v>
      </c>
      <c r="B385">
        <v>1</v>
      </c>
      <c r="C385">
        <v>384</v>
      </c>
      <c r="D385">
        <v>0</v>
      </c>
      <c r="E385" s="17">
        <v>41373</v>
      </c>
      <c r="F385" s="17">
        <v>55134</v>
      </c>
      <c r="G385" s="17">
        <v>41373</v>
      </c>
      <c r="H385" t="s">
        <v>788</v>
      </c>
    </row>
    <row r="386" spans="1:8" x14ac:dyDescent="0.25">
      <c r="A386">
        <v>385</v>
      </c>
      <c r="B386">
        <v>1</v>
      </c>
      <c r="C386">
        <v>385</v>
      </c>
      <c r="D386">
        <v>6</v>
      </c>
      <c r="E386" s="17">
        <v>41373</v>
      </c>
      <c r="F386" s="17">
        <v>41487</v>
      </c>
      <c r="G386" s="17">
        <v>41373</v>
      </c>
      <c r="H386" t="s">
        <v>788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 s="17">
        <v>41373</v>
      </c>
      <c r="F387" s="17">
        <v>55134</v>
      </c>
      <c r="G387" s="17">
        <v>41373</v>
      </c>
      <c r="H387" t="s">
        <v>788</v>
      </c>
    </row>
    <row r="388" spans="1:8" x14ac:dyDescent="0.25">
      <c r="A388">
        <v>387</v>
      </c>
      <c r="B388">
        <v>1</v>
      </c>
      <c r="C388">
        <v>387</v>
      </c>
      <c r="D388">
        <v>8</v>
      </c>
      <c r="E388" s="17">
        <v>41373</v>
      </c>
      <c r="F388" s="17">
        <v>42125</v>
      </c>
      <c r="G388" s="17">
        <v>41373</v>
      </c>
      <c r="H388" t="s">
        <v>788</v>
      </c>
    </row>
    <row r="389" spans="1:8" x14ac:dyDescent="0.25">
      <c r="A389">
        <v>388</v>
      </c>
      <c r="B389">
        <v>1</v>
      </c>
      <c r="C389">
        <v>388</v>
      </c>
      <c r="D389">
        <v>14</v>
      </c>
      <c r="E389" s="17">
        <v>41373</v>
      </c>
      <c r="F389" s="17">
        <v>42370</v>
      </c>
      <c r="G389" s="17">
        <v>41373</v>
      </c>
      <c r="H389" t="s">
        <v>788</v>
      </c>
    </row>
    <row r="390" spans="1:8" x14ac:dyDescent="0.25">
      <c r="A390">
        <v>389</v>
      </c>
      <c r="B390">
        <v>1</v>
      </c>
      <c r="C390">
        <v>389</v>
      </c>
      <c r="D390">
        <v>149</v>
      </c>
      <c r="E390" s="17">
        <v>41373</v>
      </c>
      <c r="F390" s="17">
        <v>42186</v>
      </c>
      <c r="G390" s="17">
        <v>41373</v>
      </c>
      <c r="H390" t="s">
        <v>788</v>
      </c>
    </row>
    <row r="391" spans="1:8" x14ac:dyDescent="0.25">
      <c r="A391">
        <v>390</v>
      </c>
      <c r="B391">
        <v>1</v>
      </c>
      <c r="C391">
        <v>390</v>
      </c>
      <c r="D391">
        <v>0</v>
      </c>
      <c r="E391" s="17">
        <v>41373</v>
      </c>
      <c r="F391" s="17">
        <v>55134</v>
      </c>
      <c r="G391" s="17">
        <v>41373</v>
      </c>
      <c r="H391" t="s">
        <v>788</v>
      </c>
    </row>
    <row r="392" spans="1:8" x14ac:dyDescent="0.25">
      <c r="A392">
        <v>391</v>
      </c>
      <c r="B392">
        <v>1</v>
      </c>
      <c r="C392">
        <v>391</v>
      </c>
      <c r="D392">
        <v>0</v>
      </c>
      <c r="E392" s="17">
        <v>41373</v>
      </c>
      <c r="F392" s="17">
        <v>55134</v>
      </c>
      <c r="G392" s="17">
        <v>41373</v>
      </c>
      <c r="H392" t="s">
        <v>788</v>
      </c>
    </row>
    <row r="393" spans="1:8" x14ac:dyDescent="0.25">
      <c r="A393">
        <v>392</v>
      </c>
      <c r="B393">
        <v>1</v>
      </c>
      <c r="C393">
        <v>392</v>
      </c>
      <c r="D393">
        <v>0</v>
      </c>
      <c r="E393" s="17">
        <v>41373</v>
      </c>
      <c r="F393" s="17">
        <v>55134</v>
      </c>
      <c r="G393" s="17">
        <v>41373</v>
      </c>
      <c r="H393" t="s">
        <v>788</v>
      </c>
    </row>
    <row r="394" spans="1:8" x14ac:dyDescent="0.25">
      <c r="A394">
        <v>393</v>
      </c>
      <c r="B394">
        <v>1</v>
      </c>
      <c r="C394">
        <v>393</v>
      </c>
      <c r="D394">
        <v>0</v>
      </c>
      <c r="E394" s="17">
        <v>41373</v>
      </c>
      <c r="F394" s="17">
        <v>55134</v>
      </c>
      <c r="G394" s="17">
        <v>41373</v>
      </c>
      <c r="H394" t="s">
        <v>788</v>
      </c>
    </row>
    <row r="395" spans="1:8" x14ac:dyDescent="0.25">
      <c r="A395">
        <v>394</v>
      </c>
      <c r="B395">
        <v>1</v>
      </c>
      <c r="C395">
        <v>394</v>
      </c>
      <c r="D395">
        <v>0</v>
      </c>
      <c r="E395" s="17">
        <v>41373</v>
      </c>
      <c r="F395" s="17">
        <v>55134</v>
      </c>
      <c r="G395" s="17">
        <v>41373</v>
      </c>
      <c r="H395" t="s">
        <v>788</v>
      </c>
    </row>
    <row r="396" spans="1:8" x14ac:dyDescent="0.25">
      <c r="A396">
        <v>395</v>
      </c>
      <c r="B396">
        <v>1</v>
      </c>
      <c r="C396">
        <v>395</v>
      </c>
      <c r="D396">
        <v>47</v>
      </c>
      <c r="E396" s="17">
        <v>41373</v>
      </c>
      <c r="F396" s="17">
        <v>41760</v>
      </c>
      <c r="G396" s="17">
        <v>41373</v>
      </c>
      <c r="H396" t="s">
        <v>788</v>
      </c>
    </row>
    <row r="397" spans="1:8" x14ac:dyDescent="0.25">
      <c r="A397">
        <v>396</v>
      </c>
      <c r="B397">
        <v>1</v>
      </c>
      <c r="C397">
        <v>396</v>
      </c>
      <c r="D397">
        <v>55</v>
      </c>
      <c r="E397" s="17">
        <v>41373</v>
      </c>
      <c r="F397" s="17">
        <v>42095</v>
      </c>
      <c r="G397" s="17">
        <v>41373</v>
      </c>
      <c r="H397" t="s">
        <v>788</v>
      </c>
    </row>
    <row r="398" spans="1:8" x14ac:dyDescent="0.25">
      <c r="A398">
        <v>397</v>
      </c>
      <c r="B398">
        <v>1</v>
      </c>
      <c r="C398">
        <v>397</v>
      </c>
      <c r="D398">
        <v>140</v>
      </c>
      <c r="E398" s="17">
        <v>41373</v>
      </c>
      <c r="F398" s="17">
        <v>41944</v>
      </c>
      <c r="G398" s="17">
        <v>41373</v>
      </c>
      <c r="H398" t="s">
        <v>788</v>
      </c>
    </row>
    <row r="399" spans="1:8" x14ac:dyDescent="0.25">
      <c r="A399">
        <v>398</v>
      </c>
      <c r="B399">
        <v>1</v>
      </c>
      <c r="C399">
        <v>398</v>
      </c>
      <c r="D399">
        <v>28</v>
      </c>
      <c r="E399" s="17">
        <v>41373</v>
      </c>
      <c r="F399" s="17">
        <v>42370</v>
      </c>
      <c r="G399" s="17">
        <v>41373</v>
      </c>
      <c r="H399" t="s">
        <v>788</v>
      </c>
    </row>
    <row r="400" spans="1:8" x14ac:dyDescent="0.25">
      <c r="A400">
        <v>399</v>
      </c>
      <c r="B400">
        <v>1</v>
      </c>
      <c r="C400">
        <v>399</v>
      </c>
      <c r="D400">
        <v>26</v>
      </c>
      <c r="E400" s="17">
        <v>41373</v>
      </c>
      <c r="F400" s="17">
        <v>42186</v>
      </c>
      <c r="G400" s="17">
        <v>41373</v>
      </c>
      <c r="H400" t="s">
        <v>788</v>
      </c>
    </row>
    <row r="401" spans="1:8" x14ac:dyDescent="0.25">
      <c r="A401">
        <v>400</v>
      </c>
      <c r="B401">
        <v>1</v>
      </c>
      <c r="C401">
        <v>400</v>
      </c>
      <c r="D401">
        <v>14</v>
      </c>
      <c r="E401" s="17">
        <v>41373</v>
      </c>
      <c r="F401" s="17">
        <v>42309</v>
      </c>
      <c r="G401" s="17">
        <v>41373</v>
      </c>
      <c r="H401" t="s">
        <v>788</v>
      </c>
    </row>
    <row r="402" spans="1:8" x14ac:dyDescent="0.25">
      <c r="A402">
        <v>401</v>
      </c>
      <c r="B402">
        <v>1</v>
      </c>
      <c r="C402">
        <v>401</v>
      </c>
      <c r="D402">
        <v>35</v>
      </c>
      <c r="E402" s="17">
        <v>41373</v>
      </c>
      <c r="F402" s="17">
        <v>42278</v>
      </c>
      <c r="G402" s="17">
        <v>41373</v>
      </c>
      <c r="H402" t="s">
        <v>788</v>
      </c>
    </row>
    <row r="403" spans="1:8" x14ac:dyDescent="0.25">
      <c r="A403">
        <v>402</v>
      </c>
      <c r="B403">
        <v>1</v>
      </c>
      <c r="C403">
        <v>402</v>
      </c>
      <c r="D403">
        <v>0</v>
      </c>
      <c r="E403" s="17">
        <v>41373</v>
      </c>
      <c r="F403" s="17">
        <v>55134</v>
      </c>
      <c r="G403" s="17">
        <v>41373</v>
      </c>
      <c r="H403" t="s">
        <v>788</v>
      </c>
    </row>
    <row r="404" spans="1:8" x14ac:dyDescent="0.25">
      <c r="A404">
        <v>403</v>
      </c>
      <c r="B404">
        <v>1</v>
      </c>
      <c r="C404">
        <v>403</v>
      </c>
      <c r="D404">
        <v>12</v>
      </c>
      <c r="E404" s="17">
        <v>41373</v>
      </c>
      <c r="F404" s="17">
        <v>42186</v>
      </c>
      <c r="G404" s="17">
        <v>41373</v>
      </c>
      <c r="H404" t="s">
        <v>788</v>
      </c>
    </row>
    <row r="405" spans="1:8" x14ac:dyDescent="0.25">
      <c r="A405">
        <v>404</v>
      </c>
      <c r="B405">
        <v>1</v>
      </c>
      <c r="C405">
        <v>404</v>
      </c>
      <c r="D405">
        <v>20</v>
      </c>
      <c r="E405" s="17">
        <v>41373</v>
      </c>
      <c r="F405" s="17">
        <v>42278</v>
      </c>
      <c r="G405" s="17">
        <v>41373</v>
      </c>
      <c r="H405" t="s">
        <v>788</v>
      </c>
    </row>
    <row r="406" spans="1:8" x14ac:dyDescent="0.25">
      <c r="A406">
        <v>405</v>
      </c>
      <c r="B406">
        <v>1</v>
      </c>
      <c r="C406">
        <v>405</v>
      </c>
      <c r="D406">
        <v>6</v>
      </c>
      <c r="E406" s="17">
        <v>41373</v>
      </c>
      <c r="F406" s="17">
        <v>42005</v>
      </c>
      <c r="G406" s="17">
        <v>41373</v>
      </c>
      <c r="H406" t="s">
        <v>788</v>
      </c>
    </row>
    <row r="407" spans="1:8" x14ac:dyDescent="0.25">
      <c r="A407">
        <v>406</v>
      </c>
      <c r="B407">
        <v>1</v>
      </c>
      <c r="C407">
        <v>406</v>
      </c>
      <c r="D407">
        <v>71</v>
      </c>
      <c r="E407" s="17">
        <v>41373</v>
      </c>
      <c r="F407" s="17">
        <v>42401</v>
      </c>
      <c r="G407" s="17">
        <v>41373</v>
      </c>
      <c r="H407" t="s">
        <v>788</v>
      </c>
    </row>
    <row r="408" spans="1:8" x14ac:dyDescent="0.25">
      <c r="A408">
        <v>407</v>
      </c>
      <c r="B408">
        <v>1</v>
      </c>
      <c r="C408">
        <v>407</v>
      </c>
      <c r="D408">
        <v>0</v>
      </c>
      <c r="E408" s="17">
        <v>41373</v>
      </c>
      <c r="F408" s="17">
        <v>55134</v>
      </c>
      <c r="G408" s="17">
        <v>41373</v>
      </c>
      <c r="H408" t="s">
        <v>788</v>
      </c>
    </row>
    <row r="409" spans="1:8" x14ac:dyDescent="0.25">
      <c r="A409">
        <v>408</v>
      </c>
      <c r="B409">
        <v>1</v>
      </c>
      <c r="C409">
        <v>408</v>
      </c>
      <c r="D409">
        <v>122</v>
      </c>
      <c r="E409" s="17">
        <v>41373</v>
      </c>
      <c r="F409" s="17">
        <v>42309</v>
      </c>
      <c r="G409" s="17">
        <v>41373</v>
      </c>
      <c r="H409" t="s">
        <v>788</v>
      </c>
    </row>
    <row r="410" spans="1:8" x14ac:dyDescent="0.25">
      <c r="A410">
        <v>409</v>
      </c>
      <c r="B410">
        <v>1</v>
      </c>
      <c r="C410">
        <v>409</v>
      </c>
      <c r="D410">
        <v>31</v>
      </c>
      <c r="E410" s="17">
        <v>41373</v>
      </c>
      <c r="F410" s="17">
        <v>42309</v>
      </c>
      <c r="G410" s="17">
        <v>41373</v>
      </c>
      <c r="H410" t="s">
        <v>788</v>
      </c>
    </row>
    <row r="411" spans="1:8" x14ac:dyDescent="0.25">
      <c r="A411">
        <v>410</v>
      </c>
      <c r="B411">
        <v>1</v>
      </c>
      <c r="C411">
        <v>410</v>
      </c>
      <c r="D411">
        <v>7</v>
      </c>
      <c r="E411" s="17">
        <v>41373</v>
      </c>
      <c r="F411" s="17">
        <v>42095</v>
      </c>
      <c r="G411" s="17">
        <v>41373</v>
      </c>
      <c r="H411" t="s">
        <v>788</v>
      </c>
    </row>
    <row r="412" spans="1:8" x14ac:dyDescent="0.25">
      <c r="A412">
        <v>411</v>
      </c>
      <c r="B412">
        <v>1</v>
      </c>
      <c r="C412">
        <v>411</v>
      </c>
      <c r="D412">
        <v>65</v>
      </c>
      <c r="E412" s="17">
        <v>41373</v>
      </c>
      <c r="F412" s="17">
        <v>42005</v>
      </c>
      <c r="G412" s="17">
        <v>41373</v>
      </c>
      <c r="H412" t="s">
        <v>788</v>
      </c>
    </row>
    <row r="413" spans="1:8" x14ac:dyDescent="0.25">
      <c r="A413">
        <v>412</v>
      </c>
      <c r="B413">
        <v>1</v>
      </c>
      <c r="C413">
        <v>412</v>
      </c>
      <c r="D413">
        <v>37</v>
      </c>
      <c r="E413" s="17">
        <v>41373</v>
      </c>
      <c r="F413" s="17">
        <v>42370</v>
      </c>
      <c r="G413" s="17">
        <v>41373</v>
      </c>
      <c r="H413" t="s">
        <v>788</v>
      </c>
    </row>
    <row r="414" spans="1:8" x14ac:dyDescent="0.25">
      <c r="A414">
        <v>413</v>
      </c>
      <c r="B414">
        <v>1</v>
      </c>
      <c r="C414">
        <v>413</v>
      </c>
      <c r="D414">
        <v>28</v>
      </c>
      <c r="E414" s="17">
        <v>41373</v>
      </c>
      <c r="F414" s="17">
        <v>42217</v>
      </c>
      <c r="G414" s="17">
        <v>41373</v>
      </c>
      <c r="H414" t="s">
        <v>788</v>
      </c>
    </row>
    <row r="415" spans="1:8" x14ac:dyDescent="0.25">
      <c r="A415">
        <v>414</v>
      </c>
      <c r="B415">
        <v>1</v>
      </c>
      <c r="C415">
        <v>414</v>
      </c>
      <c r="D415">
        <v>25</v>
      </c>
      <c r="E415" s="17">
        <v>41373</v>
      </c>
      <c r="F415" s="17">
        <v>42370</v>
      </c>
      <c r="G415" s="17">
        <v>41373</v>
      </c>
      <c r="H415" t="s">
        <v>788</v>
      </c>
    </row>
    <row r="416" spans="1:8" x14ac:dyDescent="0.25">
      <c r="A416">
        <v>415</v>
      </c>
      <c r="B416">
        <v>1</v>
      </c>
      <c r="C416">
        <v>415</v>
      </c>
      <c r="D416">
        <v>14</v>
      </c>
      <c r="E416" s="17">
        <v>41373</v>
      </c>
      <c r="F416" s="17">
        <v>42309</v>
      </c>
      <c r="G416" s="17">
        <v>41373</v>
      </c>
      <c r="H416" t="s">
        <v>788</v>
      </c>
    </row>
    <row r="417" spans="1:8" x14ac:dyDescent="0.25">
      <c r="A417">
        <v>416</v>
      </c>
      <c r="B417">
        <v>1</v>
      </c>
      <c r="C417">
        <v>416</v>
      </c>
      <c r="D417">
        <v>0</v>
      </c>
      <c r="E417" s="17">
        <v>41373</v>
      </c>
      <c r="F417" s="17">
        <v>55134</v>
      </c>
      <c r="G417" s="17">
        <v>41373</v>
      </c>
      <c r="H417" t="s">
        <v>788</v>
      </c>
    </row>
    <row r="418" spans="1:8" x14ac:dyDescent="0.25">
      <c r="A418">
        <v>417</v>
      </c>
      <c r="B418">
        <v>1</v>
      </c>
      <c r="C418">
        <v>417</v>
      </c>
      <c r="D418">
        <v>0</v>
      </c>
      <c r="E418" s="17">
        <v>41373</v>
      </c>
      <c r="F418" s="17">
        <v>55134</v>
      </c>
      <c r="G418" s="17">
        <v>41373</v>
      </c>
      <c r="H418" t="s">
        <v>788</v>
      </c>
    </row>
    <row r="419" spans="1:8" x14ac:dyDescent="0.25">
      <c r="A419">
        <v>418</v>
      </c>
      <c r="B419">
        <v>1</v>
      </c>
      <c r="C419">
        <v>418</v>
      </c>
      <c r="D419">
        <v>69</v>
      </c>
      <c r="E419" s="17">
        <v>41373</v>
      </c>
      <c r="F419" s="17">
        <v>41518</v>
      </c>
      <c r="G419" s="17">
        <v>41373</v>
      </c>
      <c r="H419" t="s">
        <v>788</v>
      </c>
    </row>
    <row r="420" spans="1:8" x14ac:dyDescent="0.25">
      <c r="A420">
        <v>419</v>
      </c>
      <c r="B420">
        <v>1</v>
      </c>
      <c r="C420">
        <v>419</v>
      </c>
      <c r="D420">
        <v>81</v>
      </c>
      <c r="E420" s="17">
        <v>41373</v>
      </c>
      <c r="F420" s="17">
        <v>42278</v>
      </c>
      <c r="G420" s="17">
        <v>41373</v>
      </c>
      <c r="H420" t="s">
        <v>788</v>
      </c>
    </row>
    <row r="421" spans="1:8" x14ac:dyDescent="0.25">
      <c r="A421">
        <v>420</v>
      </c>
      <c r="B421">
        <v>1</v>
      </c>
      <c r="C421">
        <v>420</v>
      </c>
      <c r="D421">
        <v>62</v>
      </c>
      <c r="E421" s="17">
        <v>41373</v>
      </c>
      <c r="F421" s="17">
        <v>42309</v>
      </c>
      <c r="G421" s="17">
        <v>41373</v>
      </c>
      <c r="H421" t="s">
        <v>788</v>
      </c>
    </row>
    <row r="422" spans="1:8" x14ac:dyDescent="0.25">
      <c r="A422">
        <v>421</v>
      </c>
      <c r="B422">
        <v>1</v>
      </c>
      <c r="C422">
        <v>421</v>
      </c>
      <c r="D422">
        <v>16</v>
      </c>
      <c r="E422" s="17">
        <v>41373</v>
      </c>
      <c r="F422" s="17">
        <v>55134</v>
      </c>
      <c r="G422" s="17">
        <v>41373</v>
      </c>
      <c r="H422" t="s">
        <v>788</v>
      </c>
    </row>
    <row r="423" spans="1:8" x14ac:dyDescent="0.25">
      <c r="A423">
        <v>422</v>
      </c>
      <c r="B423">
        <v>1</v>
      </c>
      <c r="C423">
        <v>422</v>
      </c>
      <c r="D423">
        <v>0</v>
      </c>
      <c r="E423" s="17">
        <v>41373</v>
      </c>
      <c r="F423" s="17">
        <v>55134</v>
      </c>
      <c r="G423" s="17">
        <v>41373</v>
      </c>
      <c r="H423" t="s">
        <v>788</v>
      </c>
    </row>
    <row r="424" spans="1:8" x14ac:dyDescent="0.25">
      <c r="A424">
        <v>423</v>
      </c>
      <c r="B424">
        <v>1</v>
      </c>
      <c r="C424">
        <v>423</v>
      </c>
      <c r="D424">
        <v>6</v>
      </c>
      <c r="E424" s="17">
        <v>41373</v>
      </c>
      <c r="F424" s="17">
        <v>42278</v>
      </c>
      <c r="G424" s="17">
        <v>41373</v>
      </c>
      <c r="H424" t="s">
        <v>788</v>
      </c>
    </row>
    <row r="425" spans="1:8" x14ac:dyDescent="0.25">
      <c r="A425">
        <v>424</v>
      </c>
      <c r="B425">
        <v>1</v>
      </c>
      <c r="C425">
        <v>424</v>
      </c>
      <c r="D425">
        <v>61</v>
      </c>
      <c r="E425" s="17">
        <v>41373</v>
      </c>
      <c r="F425" s="17">
        <v>42309</v>
      </c>
      <c r="G425" s="17">
        <v>41373</v>
      </c>
      <c r="H425" t="s">
        <v>788</v>
      </c>
    </row>
    <row r="426" spans="1:8" x14ac:dyDescent="0.25">
      <c r="A426">
        <v>425</v>
      </c>
      <c r="B426">
        <v>1</v>
      </c>
      <c r="C426">
        <v>425</v>
      </c>
      <c r="D426">
        <v>1</v>
      </c>
      <c r="E426" s="17">
        <v>41373</v>
      </c>
      <c r="F426" s="17">
        <v>42309</v>
      </c>
      <c r="G426" s="17">
        <v>41373</v>
      </c>
      <c r="H426" t="s">
        <v>788</v>
      </c>
    </row>
    <row r="427" spans="1:8" x14ac:dyDescent="0.25">
      <c r="A427">
        <v>426</v>
      </c>
      <c r="B427">
        <v>1</v>
      </c>
      <c r="C427">
        <v>426</v>
      </c>
      <c r="D427">
        <v>0</v>
      </c>
      <c r="E427" s="17">
        <v>41373</v>
      </c>
      <c r="F427" s="17">
        <v>55134</v>
      </c>
      <c r="G427" s="17">
        <v>41373</v>
      </c>
      <c r="H427" t="s">
        <v>788</v>
      </c>
    </row>
    <row r="428" spans="1:8" x14ac:dyDescent="0.25">
      <c r="A428">
        <v>427</v>
      </c>
      <c r="B428">
        <v>1</v>
      </c>
      <c r="C428">
        <v>427</v>
      </c>
      <c r="D428">
        <v>0</v>
      </c>
      <c r="E428" s="17">
        <v>41373</v>
      </c>
      <c r="F428" s="17">
        <v>55134</v>
      </c>
      <c r="G428" s="17">
        <v>41373</v>
      </c>
      <c r="H428" t="s">
        <v>788</v>
      </c>
    </row>
    <row r="429" spans="1:8" x14ac:dyDescent="0.25">
      <c r="A429">
        <v>428</v>
      </c>
      <c r="B429">
        <v>1</v>
      </c>
      <c r="C429">
        <v>428</v>
      </c>
      <c r="D429">
        <v>392</v>
      </c>
      <c r="E429" s="17">
        <v>41373</v>
      </c>
      <c r="F429" s="17">
        <v>42370</v>
      </c>
      <c r="G429" s="17">
        <v>41373</v>
      </c>
      <c r="H429" t="s">
        <v>788</v>
      </c>
    </row>
    <row r="430" spans="1:8" x14ac:dyDescent="0.25">
      <c r="A430">
        <v>429</v>
      </c>
      <c r="B430">
        <v>1</v>
      </c>
      <c r="C430">
        <v>429</v>
      </c>
      <c r="D430">
        <v>0</v>
      </c>
      <c r="E430" s="17">
        <v>41373</v>
      </c>
      <c r="F430" s="17">
        <v>55134</v>
      </c>
      <c r="G430" s="17">
        <v>41373</v>
      </c>
      <c r="H430" t="s">
        <v>788</v>
      </c>
    </row>
    <row r="431" spans="1:8" x14ac:dyDescent="0.25">
      <c r="A431">
        <v>430</v>
      </c>
      <c r="B431">
        <v>1</v>
      </c>
      <c r="C431">
        <v>430</v>
      </c>
      <c r="D431">
        <v>25</v>
      </c>
      <c r="E431" s="17">
        <v>41373</v>
      </c>
      <c r="F431" s="17">
        <v>42156</v>
      </c>
      <c r="G431" s="17">
        <v>41373</v>
      </c>
      <c r="H431" t="s">
        <v>788</v>
      </c>
    </row>
    <row r="432" spans="1:8" x14ac:dyDescent="0.25">
      <c r="A432">
        <v>431</v>
      </c>
      <c r="B432">
        <v>1</v>
      </c>
      <c r="C432">
        <v>431</v>
      </c>
      <c r="D432">
        <v>181</v>
      </c>
      <c r="E432" s="17">
        <v>41373</v>
      </c>
      <c r="F432" s="17">
        <v>42095</v>
      </c>
      <c r="G432" s="17">
        <v>41373</v>
      </c>
      <c r="H432" t="s">
        <v>788</v>
      </c>
    </row>
    <row r="433" spans="1:8" x14ac:dyDescent="0.25">
      <c r="A433">
        <v>432</v>
      </c>
      <c r="B433">
        <v>1</v>
      </c>
      <c r="C433">
        <v>432</v>
      </c>
      <c r="D433">
        <v>8</v>
      </c>
      <c r="E433" s="17">
        <v>41373</v>
      </c>
      <c r="F433" s="17">
        <v>42248</v>
      </c>
      <c r="G433" s="17">
        <v>41373</v>
      </c>
      <c r="H433" t="s">
        <v>788</v>
      </c>
    </row>
    <row r="434" spans="1:8" x14ac:dyDescent="0.25">
      <c r="A434">
        <v>433</v>
      </c>
      <c r="B434">
        <v>1</v>
      </c>
      <c r="C434">
        <v>433</v>
      </c>
      <c r="D434">
        <v>0</v>
      </c>
      <c r="E434" s="17">
        <v>41373</v>
      </c>
      <c r="F434" s="17">
        <v>55134</v>
      </c>
      <c r="G434" s="17">
        <v>41373</v>
      </c>
      <c r="H434" t="s">
        <v>788</v>
      </c>
    </row>
    <row r="435" spans="1:8" x14ac:dyDescent="0.25">
      <c r="A435">
        <v>434</v>
      </c>
      <c r="B435">
        <v>1</v>
      </c>
      <c r="C435">
        <v>434</v>
      </c>
      <c r="D435">
        <v>17</v>
      </c>
      <c r="E435" s="17">
        <v>41373</v>
      </c>
      <c r="F435" s="17">
        <v>42064</v>
      </c>
      <c r="G435" s="17">
        <v>41373</v>
      </c>
      <c r="H435" t="s">
        <v>788</v>
      </c>
    </row>
    <row r="436" spans="1:8" x14ac:dyDescent="0.25">
      <c r="A436">
        <v>435</v>
      </c>
      <c r="B436">
        <v>1</v>
      </c>
      <c r="C436">
        <v>435</v>
      </c>
      <c r="D436">
        <v>18</v>
      </c>
      <c r="E436" s="17">
        <v>41373</v>
      </c>
      <c r="F436" s="17">
        <v>42186</v>
      </c>
      <c r="G436" s="17">
        <v>41373</v>
      </c>
      <c r="H436" t="s">
        <v>788</v>
      </c>
    </row>
    <row r="437" spans="1:8" x14ac:dyDescent="0.25">
      <c r="A437">
        <v>436</v>
      </c>
      <c r="B437">
        <v>1</v>
      </c>
      <c r="C437">
        <v>436</v>
      </c>
      <c r="D437">
        <v>10</v>
      </c>
      <c r="E437" s="17">
        <v>41373</v>
      </c>
      <c r="F437" s="17">
        <v>41548</v>
      </c>
      <c r="G437" s="17">
        <v>41373</v>
      </c>
      <c r="H437" t="s">
        <v>788</v>
      </c>
    </row>
    <row r="438" spans="1:8" x14ac:dyDescent="0.25">
      <c r="A438">
        <v>437</v>
      </c>
      <c r="B438">
        <v>1</v>
      </c>
      <c r="C438">
        <v>437</v>
      </c>
      <c r="D438">
        <v>7</v>
      </c>
      <c r="E438" s="17">
        <v>41373</v>
      </c>
      <c r="F438" s="17">
        <v>42036</v>
      </c>
      <c r="G438" s="17">
        <v>41373</v>
      </c>
      <c r="H438" t="s">
        <v>788</v>
      </c>
    </row>
    <row r="439" spans="1:8" x14ac:dyDescent="0.25">
      <c r="A439">
        <v>438</v>
      </c>
      <c r="B439">
        <v>1</v>
      </c>
      <c r="C439">
        <v>438</v>
      </c>
      <c r="D439">
        <v>52</v>
      </c>
      <c r="E439" s="17">
        <v>41373</v>
      </c>
      <c r="F439" s="17">
        <v>42064</v>
      </c>
      <c r="G439" s="17">
        <v>41373</v>
      </c>
      <c r="H439" t="s">
        <v>788</v>
      </c>
    </row>
    <row r="440" spans="1:8" x14ac:dyDescent="0.25">
      <c r="A440">
        <v>439</v>
      </c>
      <c r="B440">
        <v>1</v>
      </c>
      <c r="C440">
        <v>439</v>
      </c>
      <c r="D440">
        <v>0</v>
      </c>
      <c r="E440" s="17">
        <v>41373</v>
      </c>
      <c r="F440" s="17">
        <v>55134</v>
      </c>
      <c r="G440" s="17">
        <v>41373</v>
      </c>
      <c r="H440" t="s">
        <v>788</v>
      </c>
    </row>
    <row r="441" spans="1:8" x14ac:dyDescent="0.25">
      <c r="A441">
        <v>440</v>
      </c>
      <c r="B441">
        <v>1</v>
      </c>
      <c r="C441">
        <v>440</v>
      </c>
      <c r="D441">
        <v>30</v>
      </c>
      <c r="E441" s="17">
        <v>41373</v>
      </c>
      <c r="F441" s="17">
        <v>42186</v>
      </c>
      <c r="G441" s="17">
        <v>41373</v>
      </c>
      <c r="H441" t="s">
        <v>788</v>
      </c>
    </row>
    <row r="442" spans="1:8" x14ac:dyDescent="0.25">
      <c r="A442">
        <v>441</v>
      </c>
      <c r="B442">
        <v>1</v>
      </c>
      <c r="C442">
        <v>441</v>
      </c>
      <c r="D442">
        <v>44</v>
      </c>
      <c r="E442" s="17">
        <v>41373</v>
      </c>
      <c r="F442" s="17">
        <v>42095</v>
      </c>
      <c r="G442" s="17">
        <v>41373</v>
      </c>
      <c r="H442" t="s">
        <v>788</v>
      </c>
    </row>
    <row r="443" spans="1:8" x14ac:dyDescent="0.25">
      <c r="A443">
        <v>442</v>
      </c>
      <c r="B443">
        <v>1</v>
      </c>
      <c r="C443">
        <v>442</v>
      </c>
      <c r="D443">
        <v>4</v>
      </c>
      <c r="E443" s="17">
        <v>41373</v>
      </c>
      <c r="F443" s="17">
        <v>42248</v>
      </c>
      <c r="G443" s="17">
        <v>41373</v>
      </c>
      <c r="H443" t="s">
        <v>788</v>
      </c>
    </row>
    <row r="444" spans="1:8" x14ac:dyDescent="0.25">
      <c r="A444">
        <v>443</v>
      </c>
      <c r="B444">
        <v>1</v>
      </c>
      <c r="C444">
        <v>443</v>
      </c>
      <c r="D444">
        <v>30</v>
      </c>
      <c r="E444" s="17">
        <v>41373</v>
      </c>
      <c r="F444" s="17">
        <v>42095</v>
      </c>
      <c r="G444" s="17">
        <v>41373</v>
      </c>
      <c r="H444" t="s">
        <v>788</v>
      </c>
    </row>
    <row r="445" spans="1:8" x14ac:dyDescent="0.25">
      <c r="A445">
        <v>444</v>
      </c>
      <c r="B445">
        <v>1</v>
      </c>
      <c r="C445">
        <v>444</v>
      </c>
      <c r="D445">
        <v>0</v>
      </c>
      <c r="E445" s="17">
        <v>41373</v>
      </c>
      <c r="F445" s="17">
        <v>55134</v>
      </c>
      <c r="G445" s="17">
        <v>41373</v>
      </c>
      <c r="H445" t="s">
        <v>788</v>
      </c>
    </row>
    <row r="446" spans="1:8" x14ac:dyDescent="0.25">
      <c r="A446">
        <v>445</v>
      </c>
      <c r="B446">
        <v>1</v>
      </c>
      <c r="C446">
        <v>445</v>
      </c>
      <c r="D446">
        <v>46</v>
      </c>
      <c r="E446" s="17">
        <v>41373</v>
      </c>
      <c r="F446" s="17">
        <v>42064</v>
      </c>
      <c r="G446" s="17">
        <v>41373</v>
      </c>
      <c r="H446" t="s">
        <v>788</v>
      </c>
    </row>
    <row r="447" spans="1:8" x14ac:dyDescent="0.25">
      <c r="A447">
        <v>446</v>
      </c>
      <c r="B447">
        <v>1</v>
      </c>
      <c r="C447">
        <v>446</v>
      </c>
      <c r="D447">
        <v>14</v>
      </c>
      <c r="E447" s="17">
        <v>41373</v>
      </c>
      <c r="F447" s="17">
        <v>42125</v>
      </c>
      <c r="G447" s="17">
        <v>41373</v>
      </c>
      <c r="H447" t="s">
        <v>788</v>
      </c>
    </row>
    <row r="448" spans="1:8" x14ac:dyDescent="0.25">
      <c r="A448">
        <v>447</v>
      </c>
      <c r="B448">
        <v>1</v>
      </c>
      <c r="C448">
        <v>447</v>
      </c>
      <c r="D448">
        <v>27</v>
      </c>
      <c r="E448" s="17">
        <v>41373</v>
      </c>
      <c r="F448" s="17">
        <v>42278</v>
      </c>
      <c r="G448" s="17">
        <v>41373</v>
      </c>
      <c r="H448" t="s">
        <v>788</v>
      </c>
    </row>
    <row r="449" spans="1:8" x14ac:dyDescent="0.25">
      <c r="A449">
        <v>448</v>
      </c>
      <c r="B449">
        <v>1</v>
      </c>
      <c r="C449">
        <v>448</v>
      </c>
      <c r="D449">
        <v>15</v>
      </c>
      <c r="E449" s="17">
        <v>41373</v>
      </c>
      <c r="F449" s="17">
        <v>42309</v>
      </c>
      <c r="G449" s="17">
        <v>41373</v>
      </c>
      <c r="H449" t="s">
        <v>788</v>
      </c>
    </row>
    <row r="450" spans="1:8" x14ac:dyDescent="0.25">
      <c r="A450">
        <v>449</v>
      </c>
      <c r="B450">
        <v>1</v>
      </c>
      <c r="C450">
        <v>449</v>
      </c>
      <c r="D450">
        <v>0</v>
      </c>
      <c r="E450" s="17">
        <v>41373</v>
      </c>
      <c r="F450" s="17">
        <v>55134</v>
      </c>
      <c r="G450" s="17">
        <v>41373</v>
      </c>
      <c r="H450" t="s">
        <v>788</v>
      </c>
    </row>
    <row r="451" spans="1:8" x14ac:dyDescent="0.25">
      <c r="A451">
        <v>450</v>
      </c>
      <c r="B451">
        <v>1</v>
      </c>
      <c r="C451">
        <v>450</v>
      </c>
      <c r="D451">
        <v>177</v>
      </c>
      <c r="E451" s="17">
        <v>41373</v>
      </c>
      <c r="F451" s="17">
        <v>42278</v>
      </c>
      <c r="G451" s="17">
        <v>41373</v>
      </c>
      <c r="H451" t="s">
        <v>788</v>
      </c>
    </row>
    <row r="452" spans="1:8" x14ac:dyDescent="0.25">
      <c r="A452">
        <v>451</v>
      </c>
      <c r="B452">
        <v>1</v>
      </c>
      <c r="C452">
        <v>451</v>
      </c>
      <c r="D452">
        <v>60</v>
      </c>
      <c r="E452" s="17">
        <v>41373</v>
      </c>
      <c r="F452" s="17">
        <v>42370</v>
      </c>
      <c r="G452" s="17">
        <v>41373</v>
      </c>
      <c r="H452" t="s">
        <v>788</v>
      </c>
    </row>
    <row r="453" spans="1:8" x14ac:dyDescent="0.25">
      <c r="A453">
        <v>452</v>
      </c>
      <c r="B453">
        <v>1</v>
      </c>
      <c r="C453">
        <v>452</v>
      </c>
      <c r="D453">
        <v>48</v>
      </c>
      <c r="E453" s="17">
        <v>41373</v>
      </c>
      <c r="F453" s="17">
        <v>42675</v>
      </c>
      <c r="G453" s="17">
        <v>41373</v>
      </c>
      <c r="H453" t="s">
        <v>788</v>
      </c>
    </row>
    <row r="454" spans="1:8" x14ac:dyDescent="0.25">
      <c r="A454">
        <v>453</v>
      </c>
      <c r="B454">
        <v>1</v>
      </c>
      <c r="C454">
        <v>453</v>
      </c>
      <c r="D454">
        <v>24</v>
      </c>
      <c r="E454" s="17">
        <v>41373</v>
      </c>
      <c r="F454" s="17">
        <v>55134</v>
      </c>
      <c r="G454" s="17">
        <v>41373</v>
      </c>
      <c r="H454" t="s">
        <v>788</v>
      </c>
    </row>
    <row r="455" spans="1:8" x14ac:dyDescent="0.25">
      <c r="A455">
        <v>454</v>
      </c>
      <c r="B455">
        <v>1</v>
      </c>
      <c r="C455">
        <v>454</v>
      </c>
      <c r="D455">
        <v>22</v>
      </c>
      <c r="E455" s="17">
        <v>41373</v>
      </c>
      <c r="F455" s="17">
        <v>55134</v>
      </c>
      <c r="G455" s="17">
        <v>41373</v>
      </c>
      <c r="H455" t="s">
        <v>788</v>
      </c>
    </row>
    <row r="456" spans="1:8" x14ac:dyDescent="0.25">
      <c r="A456">
        <v>455</v>
      </c>
      <c r="B456">
        <v>1</v>
      </c>
      <c r="C456">
        <v>455</v>
      </c>
      <c r="D456">
        <v>0</v>
      </c>
      <c r="E456" s="17">
        <v>41373</v>
      </c>
      <c r="F456" s="17">
        <v>55134</v>
      </c>
      <c r="G456" s="17">
        <v>41373</v>
      </c>
      <c r="H456" t="s">
        <v>788</v>
      </c>
    </row>
    <row r="457" spans="1:8" x14ac:dyDescent="0.25">
      <c r="A457">
        <v>456</v>
      </c>
      <c r="B457">
        <v>1</v>
      </c>
      <c r="C457">
        <v>456</v>
      </c>
      <c r="D457">
        <v>0</v>
      </c>
      <c r="E457" s="17">
        <v>41373</v>
      </c>
      <c r="F457" s="17">
        <v>55134</v>
      </c>
      <c r="G457" s="17">
        <v>41373</v>
      </c>
      <c r="H457" t="s">
        <v>788</v>
      </c>
    </row>
    <row r="458" spans="1:8" x14ac:dyDescent="0.25">
      <c r="A458">
        <v>457</v>
      </c>
      <c r="B458">
        <v>1</v>
      </c>
      <c r="C458">
        <v>457</v>
      </c>
      <c r="D458">
        <v>0</v>
      </c>
      <c r="E458" s="17">
        <v>41373</v>
      </c>
      <c r="F458" s="17">
        <v>55134</v>
      </c>
      <c r="G458" s="17">
        <v>41373</v>
      </c>
      <c r="H458" t="s">
        <v>788</v>
      </c>
    </row>
    <row r="459" spans="1:8" x14ac:dyDescent="0.25">
      <c r="A459">
        <v>458</v>
      </c>
      <c r="B459">
        <v>1</v>
      </c>
      <c r="C459">
        <v>458</v>
      </c>
      <c r="D459">
        <v>94</v>
      </c>
      <c r="E459" s="17">
        <v>41373</v>
      </c>
      <c r="F459" s="17">
        <v>42064</v>
      </c>
      <c r="G459" s="17">
        <v>41373</v>
      </c>
      <c r="H459" t="s">
        <v>788</v>
      </c>
    </row>
    <row r="460" spans="1:8" x14ac:dyDescent="0.25">
      <c r="A460">
        <v>459</v>
      </c>
      <c r="B460">
        <v>1</v>
      </c>
      <c r="C460">
        <v>459</v>
      </c>
      <c r="D460">
        <v>158</v>
      </c>
      <c r="E460" s="17">
        <v>41373</v>
      </c>
      <c r="F460" s="17">
        <v>41760</v>
      </c>
      <c r="G460" s="17">
        <v>41373</v>
      </c>
      <c r="H460" t="s">
        <v>788</v>
      </c>
    </row>
    <row r="461" spans="1:8" x14ac:dyDescent="0.25">
      <c r="A461">
        <v>460</v>
      </c>
      <c r="B461">
        <v>1</v>
      </c>
      <c r="C461">
        <v>460</v>
      </c>
      <c r="D461">
        <v>5</v>
      </c>
      <c r="E461" s="17">
        <v>41373</v>
      </c>
      <c r="F461" s="17">
        <v>42309</v>
      </c>
      <c r="G461" s="17">
        <v>41373</v>
      </c>
      <c r="H461" t="s">
        <v>788</v>
      </c>
    </row>
    <row r="462" spans="1:8" x14ac:dyDescent="0.25">
      <c r="A462">
        <v>461</v>
      </c>
      <c r="B462">
        <v>1</v>
      </c>
      <c r="C462">
        <v>461</v>
      </c>
      <c r="D462">
        <v>36</v>
      </c>
      <c r="E462" s="17">
        <v>41373</v>
      </c>
      <c r="F462" s="17">
        <v>42217</v>
      </c>
      <c r="G462" s="17">
        <v>41373</v>
      </c>
      <c r="H462" t="s">
        <v>788</v>
      </c>
    </row>
    <row r="463" spans="1:8" x14ac:dyDescent="0.25">
      <c r="A463">
        <v>462</v>
      </c>
      <c r="B463">
        <v>1</v>
      </c>
      <c r="C463">
        <v>462</v>
      </c>
      <c r="D463">
        <v>391</v>
      </c>
      <c r="E463" s="17">
        <v>41373</v>
      </c>
      <c r="F463" s="17">
        <v>42309</v>
      </c>
      <c r="G463" s="17">
        <v>41373</v>
      </c>
      <c r="H463" t="s">
        <v>788</v>
      </c>
    </row>
    <row r="464" spans="1:8" x14ac:dyDescent="0.25">
      <c r="A464">
        <v>463</v>
      </c>
      <c r="B464">
        <v>1</v>
      </c>
      <c r="C464">
        <v>463</v>
      </c>
      <c r="D464">
        <v>2</v>
      </c>
      <c r="E464" s="17">
        <v>41373</v>
      </c>
      <c r="F464" s="17">
        <v>55134</v>
      </c>
      <c r="G464" s="17">
        <v>41373</v>
      </c>
      <c r="H464" t="s">
        <v>788</v>
      </c>
    </row>
    <row r="465" spans="1:8" x14ac:dyDescent="0.25">
      <c r="A465">
        <v>464</v>
      </c>
      <c r="B465">
        <v>1</v>
      </c>
      <c r="C465">
        <v>464</v>
      </c>
      <c r="D465">
        <v>2</v>
      </c>
      <c r="E465" s="17">
        <v>41373</v>
      </c>
      <c r="F465" s="17">
        <v>55134</v>
      </c>
      <c r="G465" s="17">
        <v>41373</v>
      </c>
      <c r="H465" t="s">
        <v>788</v>
      </c>
    </row>
    <row r="466" spans="1:8" x14ac:dyDescent="0.25">
      <c r="A466">
        <v>465</v>
      </c>
      <c r="B466">
        <v>1</v>
      </c>
      <c r="C466">
        <v>465</v>
      </c>
      <c r="D466">
        <v>2</v>
      </c>
      <c r="E466" s="17">
        <v>41373</v>
      </c>
      <c r="F466" s="17">
        <v>55134</v>
      </c>
      <c r="G466" s="17">
        <v>41373</v>
      </c>
      <c r="H466" t="s">
        <v>788</v>
      </c>
    </row>
    <row r="467" spans="1:8" x14ac:dyDescent="0.25">
      <c r="A467">
        <v>466</v>
      </c>
      <c r="B467">
        <v>1</v>
      </c>
      <c r="C467">
        <v>466</v>
      </c>
      <c r="D467">
        <v>42</v>
      </c>
      <c r="E467" s="17">
        <v>41373</v>
      </c>
      <c r="F467" s="17">
        <v>42095</v>
      </c>
      <c r="G467" s="17">
        <v>41373</v>
      </c>
      <c r="H467" t="s">
        <v>788</v>
      </c>
    </row>
    <row r="468" spans="1:8" x14ac:dyDescent="0.25">
      <c r="A468">
        <v>467</v>
      </c>
      <c r="B468">
        <v>1</v>
      </c>
      <c r="C468">
        <v>467</v>
      </c>
      <c r="D468">
        <v>19</v>
      </c>
      <c r="E468" s="17">
        <v>41373</v>
      </c>
      <c r="F468" s="17">
        <v>41791</v>
      </c>
      <c r="G468" s="17">
        <v>41373</v>
      </c>
      <c r="H468" t="s">
        <v>788</v>
      </c>
    </row>
    <row r="469" spans="1:8" x14ac:dyDescent="0.25">
      <c r="A469">
        <v>468</v>
      </c>
      <c r="B469">
        <v>1</v>
      </c>
      <c r="C469">
        <v>468</v>
      </c>
      <c r="D469">
        <v>36</v>
      </c>
      <c r="E469" s="17">
        <v>41373</v>
      </c>
      <c r="F469" s="17">
        <v>41699</v>
      </c>
      <c r="G469" s="17">
        <v>41373</v>
      </c>
      <c r="H469" t="s">
        <v>788</v>
      </c>
    </row>
    <row r="470" spans="1:8" x14ac:dyDescent="0.25">
      <c r="A470">
        <v>469</v>
      </c>
      <c r="B470">
        <v>1</v>
      </c>
      <c r="C470">
        <v>469</v>
      </c>
      <c r="D470">
        <v>0</v>
      </c>
      <c r="E470" s="17">
        <v>41373</v>
      </c>
      <c r="F470" s="17">
        <v>55134</v>
      </c>
      <c r="G470" s="17">
        <v>41373</v>
      </c>
      <c r="H470" t="s">
        <v>788</v>
      </c>
    </row>
    <row r="471" spans="1:8" x14ac:dyDescent="0.25">
      <c r="A471">
        <v>470</v>
      </c>
      <c r="B471">
        <v>1</v>
      </c>
      <c r="C471">
        <v>470</v>
      </c>
      <c r="D471">
        <v>32</v>
      </c>
      <c r="E471" s="17">
        <v>41373</v>
      </c>
      <c r="F471" s="17">
        <v>42064</v>
      </c>
      <c r="G471" s="17">
        <v>41373</v>
      </c>
      <c r="H471" t="s">
        <v>788</v>
      </c>
    </row>
    <row r="472" spans="1:8" x14ac:dyDescent="0.25">
      <c r="A472">
        <v>471</v>
      </c>
      <c r="B472">
        <v>1</v>
      </c>
      <c r="C472">
        <v>471</v>
      </c>
      <c r="D472">
        <v>5</v>
      </c>
      <c r="E472" s="17">
        <v>41373</v>
      </c>
      <c r="F472" s="17">
        <v>42064</v>
      </c>
      <c r="G472" s="17">
        <v>41373</v>
      </c>
      <c r="H472" t="s">
        <v>788</v>
      </c>
    </row>
    <row r="473" spans="1:8" x14ac:dyDescent="0.25">
      <c r="A473">
        <v>472</v>
      </c>
      <c r="B473">
        <v>1</v>
      </c>
      <c r="C473">
        <v>472</v>
      </c>
      <c r="D473">
        <v>5</v>
      </c>
      <c r="E473" s="17">
        <v>41373</v>
      </c>
      <c r="F473" s="17">
        <v>55134</v>
      </c>
      <c r="G473" s="17">
        <v>41373</v>
      </c>
      <c r="H473" t="s">
        <v>788</v>
      </c>
    </row>
    <row r="474" spans="1:8" x14ac:dyDescent="0.25">
      <c r="A474">
        <v>473</v>
      </c>
      <c r="B474">
        <v>1</v>
      </c>
      <c r="C474">
        <v>473</v>
      </c>
      <c r="D474">
        <v>12</v>
      </c>
      <c r="E474" s="17">
        <v>41373</v>
      </c>
      <c r="F474" s="17">
        <v>42278</v>
      </c>
      <c r="G474" s="17">
        <v>41373</v>
      </c>
      <c r="H474" t="s">
        <v>788</v>
      </c>
    </row>
    <row r="475" spans="1:8" x14ac:dyDescent="0.25">
      <c r="A475">
        <v>474</v>
      </c>
      <c r="B475">
        <v>1</v>
      </c>
      <c r="C475">
        <v>474</v>
      </c>
      <c r="D475">
        <v>115</v>
      </c>
      <c r="E475" s="17">
        <v>41373</v>
      </c>
      <c r="F475" s="17">
        <v>42370</v>
      </c>
      <c r="G475" s="17">
        <v>41373</v>
      </c>
      <c r="H475" t="s">
        <v>788</v>
      </c>
    </row>
    <row r="476" spans="1:8" x14ac:dyDescent="0.25">
      <c r="A476">
        <v>475</v>
      </c>
      <c r="B476">
        <v>1</v>
      </c>
      <c r="C476">
        <v>475</v>
      </c>
      <c r="D476">
        <v>35</v>
      </c>
      <c r="E476" s="17">
        <v>41373</v>
      </c>
      <c r="F476" s="17">
        <v>42095</v>
      </c>
      <c r="G476" s="17">
        <v>41373</v>
      </c>
      <c r="H476" t="s">
        <v>788</v>
      </c>
    </row>
    <row r="477" spans="1:8" x14ac:dyDescent="0.25">
      <c r="A477">
        <v>476</v>
      </c>
      <c r="B477">
        <v>1</v>
      </c>
      <c r="C477">
        <v>476</v>
      </c>
      <c r="D477">
        <v>48</v>
      </c>
      <c r="E477" s="17">
        <v>41373</v>
      </c>
      <c r="F477" s="17">
        <v>42095</v>
      </c>
      <c r="G477" s="17">
        <v>41373</v>
      </c>
      <c r="H477" t="s">
        <v>788</v>
      </c>
    </row>
    <row r="478" spans="1:8" x14ac:dyDescent="0.25">
      <c r="A478">
        <v>477</v>
      </c>
      <c r="B478">
        <v>1</v>
      </c>
      <c r="C478">
        <v>477</v>
      </c>
      <c r="D478">
        <v>80</v>
      </c>
      <c r="E478" s="17">
        <v>41373</v>
      </c>
      <c r="F478" s="17">
        <v>42278</v>
      </c>
      <c r="G478" s="17">
        <v>41373</v>
      </c>
      <c r="H478" t="s">
        <v>788</v>
      </c>
    </row>
    <row r="479" spans="1:8" x14ac:dyDescent="0.25">
      <c r="A479">
        <v>478</v>
      </c>
      <c r="B479">
        <v>1</v>
      </c>
      <c r="C479">
        <v>478</v>
      </c>
      <c r="D479">
        <v>25</v>
      </c>
      <c r="E479" s="17">
        <v>41373</v>
      </c>
      <c r="F479" s="17">
        <v>42036</v>
      </c>
      <c r="G479" s="17">
        <v>41373</v>
      </c>
      <c r="H479" t="s">
        <v>788</v>
      </c>
    </row>
    <row r="480" spans="1:8" x14ac:dyDescent="0.25">
      <c r="A480">
        <v>479</v>
      </c>
      <c r="B480">
        <v>1</v>
      </c>
      <c r="C480">
        <v>479</v>
      </c>
      <c r="D480">
        <v>35</v>
      </c>
      <c r="E480" s="17">
        <v>41373</v>
      </c>
      <c r="F480" s="17">
        <v>42156</v>
      </c>
      <c r="G480" s="17">
        <v>41373</v>
      </c>
      <c r="H480" t="s">
        <v>788</v>
      </c>
    </row>
    <row r="481" spans="1:8" x14ac:dyDescent="0.25">
      <c r="A481">
        <v>480</v>
      </c>
      <c r="B481">
        <v>1</v>
      </c>
      <c r="C481">
        <v>480</v>
      </c>
      <c r="D481">
        <v>0</v>
      </c>
      <c r="E481" s="17">
        <v>41373</v>
      </c>
      <c r="F481" s="17">
        <v>55134</v>
      </c>
      <c r="G481" s="17">
        <v>41373</v>
      </c>
      <c r="H481" t="s">
        <v>788</v>
      </c>
    </row>
    <row r="482" spans="1:8" x14ac:dyDescent="0.25">
      <c r="A482">
        <v>481</v>
      </c>
      <c r="B482">
        <v>1</v>
      </c>
      <c r="C482">
        <v>481</v>
      </c>
      <c r="D482">
        <v>8</v>
      </c>
      <c r="E482" s="17">
        <v>41373</v>
      </c>
      <c r="F482" s="17">
        <v>42095</v>
      </c>
      <c r="G482" s="17">
        <v>41373</v>
      </c>
      <c r="H482" t="s">
        <v>788</v>
      </c>
    </row>
    <row r="483" spans="1:8" x14ac:dyDescent="0.25">
      <c r="A483">
        <v>482</v>
      </c>
      <c r="B483">
        <v>1</v>
      </c>
      <c r="C483">
        <v>482</v>
      </c>
      <c r="D483">
        <v>28</v>
      </c>
      <c r="E483" s="17">
        <v>41373</v>
      </c>
      <c r="F483" s="17">
        <v>42095</v>
      </c>
      <c r="G483" s="17">
        <v>41373</v>
      </c>
      <c r="H483" t="s">
        <v>788</v>
      </c>
    </row>
    <row r="484" spans="1:8" x14ac:dyDescent="0.25">
      <c r="A484">
        <v>483</v>
      </c>
      <c r="B484">
        <v>1</v>
      </c>
      <c r="C484">
        <v>483</v>
      </c>
      <c r="D484">
        <v>6</v>
      </c>
      <c r="E484" s="17">
        <v>41373</v>
      </c>
      <c r="F484" s="17">
        <v>42005</v>
      </c>
      <c r="G484" s="17">
        <v>41373</v>
      </c>
      <c r="H484" t="s">
        <v>788</v>
      </c>
    </row>
    <row r="485" spans="1:8" x14ac:dyDescent="0.25">
      <c r="A485">
        <v>484</v>
      </c>
      <c r="B485">
        <v>1</v>
      </c>
      <c r="C485">
        <v>484</v>
      </c>
      <c r="D485">
        <v>38</v>
      </c>
      <c r="E485" s="17">
        <v>41373</v>
      </c>
      <c r="F485" s="17">
        <v>42095</v>
      </c>
      <c r="G485" s="17">
        <v>41373</v>
      </c>
      <c r="H485" t="s">
        <v>788</v>
      </c>
    </row>
    <row r="486" spans="1:8" x14ac:dyDescent="0.25">
      <c r="A486">
        <v>485</v>
      </c>
      <c r="B486">
        <v>1</v>
      </c>
      <c r="C486">
        <v>485</v>
      </c>
      <c r="D486">
        <v>26</v>
      </c>
      <c r="E486" s="17">
        <v>41373</v>
      </c>
      <c r="F486" s="17">
        <v>42186</v>
      </c>
      <c r="G486" s="17">
        <v>41373</v>
      </c>
      <c r="H486" t="s">
        <v>788</v>
      </c>
    </row>
    <row r="487" spans="1:8" x14ac:dyDescent="0.25">
      <c r="A487">
        <v>486</v>
      </c>
      <c r="B487">
        <v>1</v>
      </c>
      <c r="C487">
        <v>486</v>
      </c>
      <c r="D487">
        <v>25</v>
      </c>
      <c r="E487" s="17">
        <v>41373</v>
      </c>
      <c r="F487" s="17">
        <v>42125</v>
      </c>
      <c r="G487" s="17">
        <v>41373</v>
      </c>
      <c r="H487" t="s">
        <v>788</v>
      </c>
    </row>
    <row r="488" spans="1:8" x14ac:dyDescent="0.25">
      <c r="A488">
        <v>487</v>
      </c>
      <c r="B488">
        <v>1</v>
      </c>
      <c r="C488">
        <v>487</v>
      </c>
      <c r="D488">
        <v>17</v>
      </c>
      <c r="E488" s="17">
        <v>41373</v>
      </c>
      <c r="F488" s="17">
        <v>42125</v>
      </c>
      <c r="G488" s="17">
        <v>41373</v>
      </c>
      <c r="H488" t="s">
        <v>788</v>
      </c>
    </row>
    <row r="489" spans="1:8" x14ac:dyDescent="0.25">
      <c r="A489">
        <v>488</v>
      </c>
      <c r="B489">
        <v>1</v>
      </c>
      <c r="C489">
        <v>488</v>
      </c>
      <c r="D489">
        <v>6</v>
      </c>
      <c r="E489" s="17">
        <v>41373</v>
      </c>
      <c r="F489" s="17">
        <v>42125</v>
      </c>
      <c r="G489" s="17">
        <v>41373</v>
      </c>
      <c r="H489" t="s">
        <v>788</v>
      </c>
    </row>
    <row r="490" spans="1:8" x14ac:dyDescent="0.25">
      <c r="A490">
        <v>489</v>
      </c>
      <c r="B490">
        <v>1</v>
      </c>
      <c r="C490">
        <v>489</v>
      </c>
      <c r="D490">
        <v>24</v>
      </c>
      <c r="E490" s="17">
        <v>41373</v>
      </c>
      <c r="F490" s="17">
        <v>42125</v>
      </c>
      <c r="G490" s="17">
        <v>41373</v>
      </c>
      <c r="H490" t="s">
        <v>788</v>
      </c>
    </row>
    <row r="491" spans="1:8" x14ac:dyDescent="0.25">
      <c r="A491">
        <v>490</v>
      </c>
      <c r="B491">
        <v>1</v>
      </c>
      <c r="C491">
        <v>490</v>
      </c>
      <c r="D491">
        <v>0</v>
      </c>
      <c r="E491" s="17">
        <v>41373</v>
      </c>
      <c r="F491" s="17">
        <v>55134</v>
      </c>
      <c r="G491" s="17">
        <v>41373</v>
      </c>
      <c r="H491" t="s">
        <v>788</v>
      </c>
    </row>
    <row r="492" spans="1:8" x14ac:dyDescent="0.25">
      <c r="A492">
        <v>491</v>
      </c>
      <c r="B492">
        <v>1</v>
      </c>
      <c r="C492">
        <v>491</v>
      </c>
      <c r="D492">
        <v>10</v>
      </c>
      <c r="E492" s="17">
        <v>41373</v>
      </c>
      <c r="F492" s="17">
        <v>41852</v>
      </c>
      <c r="G492" s="17">
        <v>41373</v>
      </c>
      <c r="H492" t="s">
        <v>788</v>
      </c>
    </row>
    <row r="493" spans="1:8" x14ac:dyDescent="0.25">
      <c r="A493">
        <v>492</v>
      </c>
      <c r="B493">
        <v>1</v>
      </c>
      <c r="C493">
        <v>492</v>
      </c>
      <c r="D493">
        <v>114</v>
      </c>
      <c r="E493" s="17">
        <v>41373</v>
      </c>
      <c r="F493" s="17">
        <v>41730</v>
      </c>
      <c r="G493" s="17">
        <v>41373</v>
      </c>
      <c r="H493" t="s">
        <v>788</v>
      </c>
    </row>
    <row r="494" spans="1:8" x14ac:dyDescent="0.25">
      <c r="A494">
        <v>493</v>
      </c>
      <c r="B494">
        <v>1</v>
      </c>
      <c r="C494">
        <v>493</v>
      </c>
      <c r="D494">
        <v>46</v>
      </c>
      <c r="E494" s="17">
        <v>41373</v>
      </c>
      <c r="F494" s="17">
        <v>42370</v>
      </c>
      <c r="G494" s="17">
        <v>41373</v>
      </c>
      <c r="H494" t="s">
        <v>788</v>
      </c>
    </row>
    <row r="495" spans="1:8" x14ac:dyDescent="0.25">
      <c r="A495">
        <v>494</v>
      </c>
      <c r="B495">
        <v>1</v>
      </c>
      <c r="C495">
        <v>494</v>
      </c>
      <c r="D495">
        <v>38</v>
      </c>
      <c r="E495" s="17">
        <v>41373</v>
      </c>
      <c r="F495" s="17">
        <v>42095</v>
      </c>
      <c r="G495" s="17">
        <v>41373</v>
      </c>
      <c r="H495" t="s">
        <v>788</v>
      </c>
    </row>
    <row r="496" spans="1:8" x14ac:dyDescent="0.25">
      <c r="A496">
        <v>495</v>
      </c>
      <c r="B496">
        <v>1</v>
      </c>
      <c r="C496">
        <v>495</v>
      </c>
      <c r="D496">
        <v>9</v>
      </c>
      <c r="E496" s="17">
        <v>41373</v>
      </c>
      <c r="F496" s="17">
        <v>55134</v>
      </c>
      <c r="G496" s="17">
        <v>41373</v>
      </c>
      <c r="H496" t="s">
        <v>788</v>
      </c>
    </row>
    <row r="497" spans="1:8" x14ac:dyDescent="0.25">
      <c r="A497">
        <v>496</v>
      </c>
      <c r="B497">
        <v>1</v>
      </c>
      <c r="C497">
        <v>496</v>
      </c>
      <c r="D497">
        <v>0</v>
      </c>
      <c r="E497" s="17">
        <v>41373</v>
      </c>
      <c r="F497" s="17">
        <v>55134</v>
      </c>
      <c r="G497" s="17">
        <v>41373</v>
      </c>
      <c r="H497" t="s">
        <v>788</v>
      </c>
    </row>
    <row r="498" spans="1:8" x14ac:dyDescent="0.25">
      <c r="A498">
        <v>497</v>
      </c>
      <c r="B498">
        <v>1</v>
      </c>
      <c r="C498">
        <v>497</v>
      </c>
      <c r="D498">
        <v>0</v>
      </c>
      <c r="E498" s="17">
        <v>41373</v>
      </c>
      <c r="F498" s="17">
        <v>55134</v>
      </c>
      <c r="G498" s="17">
        <v>41373</v>
      </c>
      <c r="H498" t="s">
        <v>788</v>
      </c>
    </row>
    <row r="499" spans="1:8" x14ac:dyDescent="0.25">
      <c r="A499">
        <v>498</v>
      </c>
      <c r="B499">
        <v>1</v>
      </c>
      <c r="C499">
        <v>498</v>
      </c>
      <c r="D499">
        <v>25</v>
      </c>
      <c r="E499" s="17">
        <v>41373</v>
      </c>
      <c r="F499" s="17">
        <v>42036</v>
      </c>
      <c r="G499" s="17">
        <v>41373</v>
      </c>
      <c r="H499" t="s">
        <v>788</v>
      </c>
    </row>
    <row r="500" spans="1:8" x14ac:dyDescent="0.25">
      <c r="A500">
        <v>499</v>
      </c>
      <c r="B500">
        <v>1</v>
      </c>
      <c r="C500">
        <v>499</v>
      </c>
      <c r="D500">
        <v>53</v>
      </c>
      <c r="E500" s="17">
        <v>41373</v>
      </c>
      <c r="F500" s="17">
        <v>42401</v>
      </c>
      <c r="G500" s="17">
        <v>41373</v>
      </c>
      <c r="H500" t="s">
        <v>788</v>
      </c>
    </row>
    <row r="501" spans="1:8" x14ac:dyDescent="0.25">
      <c r="A501">
        <v>500</v>
      </c>
      <c r="B501">
        <v>1</v>
      </c>
      <c r="C501">
        <v>500</v>
      </c>
      <c r="D501">
        <v>76</v>
      </c>
      <c r="E501" s="17">
        <v>41373</v>
      </c>
      <c r="F501" s="17">
        <v>42156</v>
      </c>
      <c r="G501" s="17">
        <v>41373</v>
      </c>
      <c r="H501" t="s">
        <v>788</v>
      </c>
    </row>
    <row r="502" spans="1:8" x14ac:dyDescent="0.25">
      <c r="A502">
        <v>501</v>
      </c>
      <c r="B502">
        <v>1</v>
      </c>
      <c r="C502">
        <v>501</v>
      </c>
      <c r="D502">
        <v>23</v>
      </c>
      <c r="E502" s="17">
        <v>41373</v>
      </c>
      <c r="F502" s="17">
        <v>42156</v>
      </c>
      <c r="G502" s="17">
        <v>41373</v>
      </c>
      <c r="H502" t="s">
        <v>788</v>
      </c>
    </row>
    <row r="503" spans="1:8" x14ac:dyDescent="0.25">
      <c r="A503">
        <v>502</v>
      </c>
      <c r="B503">
        <v>1</v>
      </c>
      <c r="C503">
        <v>502</v>
      </c>
      <c r="D503">
        <v>3</v>
      </c>
      <c r="E503" s="17">
        <v>41373</v>
      </c>
      <c r="F503" s="17">
        <v>41944</v>
      </c>
      <c r="G503" s="17">
        <v>41373</v>
      </c>
      <c r="H503" t="s">
        <v>788</v>
      </c>
    </row>
    <row r="504" spans="1:8" x14ac:dyDescent="0.25">
      <c r="A504">
        <v>503</v>
      </c>
      <c r="B504">
        <v>1</v>
      </c>
      <c r="C504">
        <v>503</v>
      </c>
      <c r="D504">
        <v>31</v>
      </c>
      <c r="E504" s="17">
        <v>41373</v>
      </c>
      <c r="F504" s="17">
        <v>42064</v>
      </c>
      <c r="G504" s="17">
        <v>41373</v>
      </c>
      <c r="H504" t="s">
        <v>788</v>
      </c>
    </row>
    <row r="505" spans="1:8" x14ac:dyDescent="0.25">
      <c r="A505">
        <v>504</v>
      </c>
      <c r="B505">
        <v>1</v>
      </c>
      <c r="C505">
        <v>504</v>
      </c>
      <c r="D505">
        <v>0</v>
      </c>
      <c r="E505" s="17">
        <v>41373</v>
      </c>
      <c r="F505" s="17">
        <v>55134</v>
      </c>
      <c r="G505" s="17">
        <v>41373</v>
      </c>
      <c r="H505" t="s">
        <v>788</v>
      </c>
    </row>
    <row r="506" spans="1:8" x14ac:dyDescent="0.25">
      <c r="A506">
        <v>505</v>
      </c>
      <c r="B506">
        <v>1</v>
      </c>
      <c r="C506">
        <v>505</v>
      </c>
      <c r="D506">
        <v>10</v>
      </c>
      <c r="E506" s="17">
        <v>41373</v>
      </c>
      <c r="F506" s="17">
        <v>41579</v>
      </c>
      <c r="G506" s="17">
        <v>41373</v>
      </c>
      <c r="H506" t="s">
        <v>788</v>
      </c>
    </row>
    <row r="507" spans="1:8" x14ac:dyDescent="0.25">
      <c r="A507">
        <v>506</v>
      </c>
      <c r="B507">
        <v>1</v>
      </c>
      <c r="C507">
        <v>506</v>
      </c>
      <c r="D507">
        <v>0</v>
      </c>
      <c r="E507" s="17">
        <v>41373</v>
      </c>
      <c r="F507" s="17">
        <v>55134</v>
      </c>
      <c r="G507" s="17">
        <v>41373</v>
      </c>
      <c r="H507" t="s">
        <v>788</v>
      </c>
    </row>
    <row r="508" spans="1:8" x14ac:dyDescent="0.25">
      <c r="A508">
        <v>507</v>
      </c>
      <c r="B508">
        <v>1</v>
      </c>
      <c r="C508">
        <v>507</v>
      </c>
      <c r="D508">
        <v>0</v>
      </c>
      <c r="E508" s="17">
        <v>41373</v>
      </c>
      <c r="F508" s="17">
        <v>55134</v>
      </c>
      <c r="G508" s="17">
        <v>41373</v>
      </c>
      <c r="H508" t="s">
        <v>788</v>
      </c>
    </row>
    <row r="509" spans="1:8" x14ac:dyDescent="0.25">
      <c r="A509">
        <v>508</v>
      </c>
      <c r="B509">
        <v>1</v>
      </c>
      <c r="C509">
        <v>508</v>
      </c>
      <c r="D509">
        <v>6</v>
      </c>
      <c r="E509" s="17">
        <v>41373</v>
      </c>
      <c r="F509" s="17">
        <v>41456</v>
      </c>
      <c r="G509" s="17">
        <v>41373</v>
      </c>
      <c r="H509" t="s">
        <v>788</v>
      </c>
    </row>
    <row r="510" spans="1:8" x14ac:dyDescent="0.25">
      <c r="A510">
        <v>509</v>
      </c>
      <c r="B510">
        <v>1</v>
      </c>
      <c r="C510">
        <v>509</v>
      </c>
      <c r="D510">
        <v>37</v>
      </c>
      <c r="E510" s="17">
        <v>41373</v>
      </c>
      <c r="F510" s="17">
        <v>41671</v>
      </c>
      <c r="G510" s="17">
        <v>41373</v>
      </c>
      <c r="H510" t="s">
        <v>788</v>
      </c>
    </row>
    <row r="511" spans="1:8" x14ac:dyDescent="0.25">
      <c r="A511">
        <v>510</v>
      </c>
      <c r="B511">
        <v>1</v>
      </c>
      <c r="C511">
        <v>510</v>
      </c>
      <c r="D511">
        <v>5</v>
      </c>
      <c r="E511" s="17">
        <v>41373</v>
      </c>
      <c r="F511" s="17">
        <v>41609</v>
      </c>
      <c r="G511" s="17">
        <v>41373</v>
      </c>
      <c r="H511" t="s">
        <v>788</v>
      </c>
    </row>
    <row r="512" spans="1:8" x14ac:dyDescent="0.25">
      <c r="A512">
        <v>511</v>
      </c>
      <c r="B512">
        <v>1</v>
      </c>
      <c r="C512">
        <v>511</v>
      </c>
      <c r="D512">
        <v>1</v>
      </c>
      <c r="E512" s="17">
        <v>41373</v>
      </c>
      <c r="F512" s="17">
        <v>41334</v>
      </c>
      <c r="G512" s="17">
        <v>41373</v>
      </c>
      <c r="H512" t="s">
        <v>788</v>
      </c>
    </row>
    <row r="513" spans="1:8" x14ac:dyDescent="0.25">
      <c r="A513">
        <v>512</v>
      </c>
      <c r="B513">
        <v>1</v>
      </c>
      <c r="C513">
        <v>512</v>
      </c>
      <c r="D513">
        <v>0</v>
      </c>
      <c r="E513" s="17">
        <v>41373</v>
      </c>
      <c r="F513" s="17">
        <v>55134</v>
      </c>
      <c r="G513" s="17">
        <v>41373</v>
      </c>
      <c r="H513" t="s">
        <v>788</v>
      </c>
    </row>
    <row r="514" spans="1:8" x14ac:dyDescent="0.25">
      <c r="A514">
        <v>513</v>
      </c>
      <c r="B514">
        <v>1</v>
      </c>
      <c r="C514">
        <v>513</v>
      </c>
      <c r="D514">
        <v>0</v>
      </c>
      <c r="E514" s="17">
        <v>41373</v>
      </c>
      <c r="F514" s="17">
        <v>55134</v>
      </c>
      <c r="G514" s="17">
        <v>41373</v>
      </c>
      <c r="H514" t="s">
        <v>788</v>
      </c>
    </row>
    <row r="515" spans="1:8" x14ac:dyDescent="0.25">
      <c r="A515">
        <v>514</v>
      </c>
      <c r="B515">
        <v>1</v>
      </c>
      <c r="C515">
        <v>514</v>
      </c>
      <c r="D515">
        <v>0</v>
      </c>
      <c r="E515" s="17">
        <v>41373</v>
      </c>
      <c r="F515" s="17">
        <v>55134</v>
      </c>
      <c r="G515" s="17">
        <v>41373</v>
      </c>
      <c r="H515" t="s">
        <v>788</v>
      </c>
    </row>
    <row r="516" spans="1:8" x14ac:dyDescent="0.25">
      <c r="A516">
        <v>515</v>
      </c>
      <c r="B516">
        <v>1</v>
      </c>
      <c r="C516">
        <v>515</v>
      </c>
      <c r="D516">
        <v>0</v>
      </c>
      <c r="E516" s="17">
        <v>41373</v>
      </c>
      <c r="F516" s="17">
        <v>55134</v>
      </c>
      <c r="G516" s="17">
        <v>41373</v>
      </c>
      <c r="H516" t="s">
        <v>788</v>
      </c>
    </row>
    <row r="517" spans="1:8" x14ac:dyDescent="0.25">
      <c r="A517">
        <v>516</v>
      </c>
      <c r="B517">
        <v>1</v>
      </c>
      <c r="C517">
        <v>516</v>
      </c>
      <c r="D517">
        <v>91</v>
      </c>
      <c r="E517" s="17">
        <v>41373</v>
      </c>
      <c r="F517" s="17">
        <v>41730</v>
      </c>
      <c r="G517" s="17">
        <v>41373</v>
      </c>
      <c r="H517" t="s">
        <v>788</v>
      </c>
    </row>
    <row r="518" spans="1:8" x14ac:dyDescent="0.25">
      <c r="A518">
        <v>517</v>
      </c>
      <c r="B518">
        <v>1</v>
      </c>
      <c r="C518">
        <v>517</v>
      </c>
      <c r="D518">
        <v>136</v>
      </c>
      <c r="E518" s="17">
        <v>41373</v>
      </c>
      <c r="F518" s="17">
        <v>41518</v>
      </c>
      <c r="G518" s="17">
        <v>41373</v>
      </c>
      <c r="H518" t="s">
        <v>788</v>
      </c>
    </row>
    <row r="519" spans="1:8" x14ac:dyDescent="0.25">
      <c r="A519">
        <v>518</v>
      </c>
      <c r="B519">
        <v>1</v>
      </c>
      <c r="C519">
        <v>518</v>
      </c>
      <c r="D519">
        <v>0</v>
      </c>
      <c r="E519" s="17">
        <v>41373</v>
      </c>
      <c r="F519" s="17">
        <v>55134</v>
      </c>
      <c r="G519" s="17">
        <v>41373</v>
      </c>
      <c r="H519" t="s">
        <v>788</v>
      </c>
    </row>
    <row r="520" spans="1:8" x14ac:dyDescent="0.25">
      <c r="A520">
        <v>519</v>
      </c>
      <c r="B520">
        <v>1</v>
      </c>
      <c r="C520">
        <v>519</v>
      </c>
      <c r="D520">
        <v>0</v>
      </c>
      <c r="E520" s="17">
        <v>41373</v>
      </c>
      <c r="F520" s="17">
        <v>55134</v>
      </c>
      <c r="G520" s="17">
        <v>41373</v>
      </c>
      <c r="H520" t="s">
        <v>788</v>
      </c>
    </row>
    <row r="521" spans="1:8" x14ac:dyDescent="0.25">
      <c r="A521">
        <v>520</v>
      </c>
      <c r="B521">
        <v>1</v>
      </c>
      <c r="C521">
        <v>520</v>
      </c>
      <c r="D521">
        <v>12</v>
      </c>
      <c r="E521" s="17">
        <v>41373</v>
      </c>
      <c r="F521" s="17">
        <v>42767</v>
      </c>
      <c r="G521" s="17">
        <v>41373</v>
      </c>
      <c r="H521" t="s">
        <v>788</v>
      </c>
    </row>
    <row r="522" spans="1:8" x14ac:dyDescent="0.25">
      <c r="A522">
        <v>521</v>
      </c>
      <c r="B522">
        <v>1</v>
      </c>
      <c r="C522">
        <v>521</v>
      </c>
      <c r="D522">
        <v>12</v>
      </c>
      <c r="E522" s="17">
        <v>41373</v>
      </c>
      <c r="F522" s="17">
        <v>42767</v>
      </c>
      <c r="G522" s="17">
        <v>41373</v>
      </c>
      <c r="H522" t="s">
        <v>788</v>
      </c>
    </row>
    <row r="523" spans="1:8" x14ac:dyDescent="0.25">
      <c r="A523">
        <v>522</v>
      </c>
      <c r="B523">
        <v>1</v>
      </c>
      <c r="C523">
        <v>522</v>
      </c>
      <c r="D523">
        <v>0</v>
      </c>
      <c r="E523" s="17">
        <v>41373</v>
      </c>
      <c r="F523" s="17">
        <v>55134</v>
      </c>
      <c r="G523" s="17">
        <v>41373</v>
      </c>
      <c r="H523" t="s">
        <v>788</v>
      </c>
    </row>
    <row r="524" spans="1:8" x14ac:dyDescent="0.25">
      <c r="A524">
        <v>523</v>
      </c>
      <c r="B524">
        <v>1</v>
      </c>
      <c r="C524">
        <v>523</v>
      </c>
      <c r="D524">
        <v>20</v>
      </c>
      <c r="E524" s="17">
        <v>41373</v>
      </c>
      <c r="F524" s="17">
        <v>41760</v>
      </c>
      <c r="G524" s="17">
        <v>41373</v>
      </c>
      <c r="H524" t="s">
        <v>788</v>
      </c>
    </row>
    <row r="525" spans="1:8" x14ac:dyDescent="0.25">
      <c r="A525">
        <v>524</v>
      </c>
      <c r="B525">
        <v>1</v>
      </c>
      <c r="C525">
        <v>524</v>
      </c>
      <c r="D525">
        <v>75</v>
      </c>
      <c r="E525" s="17">
        <v>41373</v>
      </c>
      <c r="F525" s="17">
        <v>41760</v>
      </c>
      <c r="G525" s="17">
        <v>41373</v>
      </c>
      <c r="H525" t="s">
        <v>788</v>
      </c>
    </row>
    <row r="526" spans="1:8" x14ac:dyDescent="0.25">
      <c r="A526">
        <v>525</v>
      </c>
      <c r="B526">
        <v>1</v>
      </c>
      <c r="C526">
        <v>525</v>
      </c>
      <c r="D526">
        <v>89</v>
      </c>
      <c r="E526" s="17">
        <v>41373</v>
      </c>
      <c r="F526" s="17">
        <v>41518</v>
      </c>
      <c r="G526" s="17">
        <v>41373</v>
      </c>
      <c r="H526" t="s">
        <v>788</v>
      </c>
    </row>
    <row r="527" spans="1:8" x14ac:dyDescent="0.25">
      <c r="A527">
        <v>526</v>
      </c>
      <c r="B527">
        <v>1</v>
      </c>
      <c r="C527">
        <v>526</v>
      </c>
      <c r="D527">
        <v>23</v>
      </c>
      <c r="E527" s="17">
        <v>41373</v>
      </c>
      <c r="F527" s="17">
        <v>41671</v>
      </c>
      <c r="G527" s="17">
        <v>41373</v>
      </c>
      <c r="H527" t="s">
        <v>788</v>
      </c>
    </row>
    <row r="528" spans="1:8" x14ac:dyDescent="0.25">
      <c r="A528">
        <v>527</v>
      </c>
      <c r="B528">
        <v>1</v>
      </c>
      <c r="C528">
        <v>527</v>
      </c>
      <c r="D528">
        <v>12</v>
      </c>
      <c r="E528" s="17">
        <v>41373</v>
      </c>
      <c r="F528" s="17">
        <v>41730</v>
      </c>
      <c r="G528" s="17">
        <v>41373</v>
      </c>
      <c r="H528" t="s">
        <v>788</v>
      </c>
    </row>
    <row r="529" spans="1:8" x14ac:dyDescent="0.25">
      <c r="A529">
        <v>528</v>
      </c>
      <c r="B529">
        <v>1</v>
      </c>
      <c r="C529">
        <v>528</v>
      </c>
      <c r="D529">
        <v>0</v>
      </c>
      <c r="E529" s="17">
        <v>41373</v>
      </c>
      <c r="F529" s="17">
        <v>55134</v>
      </c>
      <c r="G529" s="17">
        <v>41373</v>
      </c>
      <c r="H529" t="s">
        <v>788</v>
      </c>
    </row>
    <row r="530" spans="1:8" x14ac:dyDescent="0.25">
      <c r="A530">
        <v>529</v>
      </c>
      <c r="B530">
        <v>1</v>
      </c>
      <c r="C530">
        <v>529</v>
      </c>
      <c r="D530">
        <v>12</v>
      </c>
      <c r="E530" s="17">
        <v>41373</v>
      </c>
      <c r="F530" s="17">
        <v>41671</v>
      </c>
      <c r="G530" s="17">
        <v>41373</v>
      </c>
      <c r="H530" t="s">
        <v>788</v>
      </c>
    </row>
    <row r="531" spans="1:8" x14ac:dyDescent="0.25">
      <c r="A531">
        <v>530</v>
      </c>
      <c r="B531">
        <v>1</v>
      </c>
      <c r="C531">
        <v>530</v>
      </c>
      <c r="D531">
        <v>0</v>
      </c>
      <c r="E531" s="17">
        <v>41373</v>
      </c>
      <c r="F531" s="17">
        <v>55134</v>
      </c>
      <c r="G531" s="17">
        <v>41373</v>
      </c>
      <c r="H531" t="s">
        <v>788</v>
      </c>
    </row>
    <row r="532" spans="1:8" x14ac:dyDescent="0.25">
      <c r="A532">
        <v>531</v>
      </c>
      <c r="B532">
        <v>1</v>
      </c>
      <c r="C532">
        <v>531</v>
      </c>
      <c r="D532">
        <v>0</v>
      </c>
      <c r="E532" s="17">
        <v>41373</v>
      </c>
      <c r="F532" s="17">
        <v>55134</v>
      </c>
      <c r="G532" s="17">
        <v>41373</v>
      </c>
      <c r="H532" t="s">
        <v>788</v>
      </c>
    </row>
    <row r="533" spans="1:8" x14ac:dyDescent="0.25">
      <c r="A533">
        <v>532</v>
      </c>
      <c r="B533">
        <v>1</v>
      </c>
      <c r="C533">
        <v>532</v>
      </c>
      <c r="D533">
        <v>0</v>
      </c>
      <c r="E533" s="17">
        <v>41373</v>
      </c>
      <c r="F533" s="17">
        <v>55134</v>
      </c>
      <c r="G533" s="17">
        <v>41373</v>
      </c>
      <c r="H533" t="s">
        <v>788</v>
      </c>
    </row>
    <row r="534" spans="1:8" x14ac:dyDescent="0.25">
      <c r="A534">
        <v>533</v>
      </c>
      <c r="B534">
        <v>1</v>
      </c>
      <c r="C534">
        <v>533</v>
      </c>
      <c r="D534">
        <v>0</v>
      </c>
      <c r="E534" s="17">
        <v>41373</v>
      </c>
      <c r="F534" s="17">
        <v>55134</v>
      </c>
      <c r="G534" s="17">
        <v>41373</v>
      </c>
      <c r="H534" t="s">
        <v>788</v>
      </c>
    </row>
    <row r="535" spans="1:8" x14ac:dyDescent="0.25">
      <c r="A535">
        <v>534</v>
      </c>
      <c r="B535">
        <v>1</v>
      </c>
      <c r="C535">
        <v>534</v>
      </c>
      <c r="D535">
        <v>0</v>
      </c>
      <c r="E535" s="17">
        <v>41373</v>
      </c>
      <c r="F535" s="17">
        <v>55134</v>
      </c>
      <c r="G535" s="17">
        <v>41373</v>
      </c>
      <c r="H535" t="s">
        <v>788</v>
      </c>
    </row>
    <row r="536" spans="1:8" x14ac:dyDescent="0.25">
      <c r="A536">
        <v>535</v>
      </c>
      <c r="B536">
        <v>1</v>
      </c>
      <c r="C536">
        <v>535</v>
      </c>
      <c r="D536">
        <v>0</v>
      </c>
      <c r="E536" s="17">
        <v>41373</v>
      </c>
      <c r="F536" s="17">
        <v>55134</v>
      </c>
      <c r="G536" s="17">
        <v>41373</v>
      </c>
      <c r="H536" t="s">
        <v>788</v>
      </c>
    </row>
    <row r="537" spans="1:8" x14ac:dyDescent="0.25">
      <c r="A537">
        <v>536</v>
      </c>
      <c r="B537">
        <v>1</v>
      </c>
      <c r="C537">
        <v>536</v>
      </c>
      <c r="D537">
        <v>15</v>
      </c>
      <c r="E537" s="17">
        <v>41373</v>
      </c>
      <c r="F537" s="17">
        <v>41548</v>
      </c>
      <c r="G537" s="17">
        <v>41373</v>
      </c>
      <c r="H537" t="s">
        <v>788</v>
      </c>
    </row>
    <row r="538" spans="1:8" x14ac:dyDescent="0.25">
      <c r="A538">
        <v>537</v>
      </c>
      <c r="B538">
        <v>1</v>
      </c>
      <c r="C538">
        <v>537</v>
      </c>
      <c r="D538">
        <v>0</v>
      </c>
      <c r="E538" s="17">
        <v>41373</v>
      </c>
      <c r="F538" s="17">
        <v>55134</v>
      </c>
      <c r="G538" s="17">
        <v>41373</v>
      </c>
      <c r="H538" t="s">
        <v>788</v>
      </c>
    </row>
    <row r="539" spans="1:8" x14ac:dyDescent="0.25">
      <c r="A539">
        <v>538</v>
      </c>
      <c r="B539">
        <v>1</v>
      </c>
      <c r="C539">
        <v>538</v>
      </c>
      <c r="D539">
        <v>0</v>
      </c>
      <c r="E539" s="17">
        <v>41373</v>
      </c>
      <c r="F539" s="17">
        <v>55134</v>
      </c>
      <c r="G539" s="17">
        <v>41373</v>
      </c>
      <c r="H539" t="s">
        <v>788</v>
      </c>
    </row>
    <row r="540" spans="1:8" x14ac:dyDescent="0.25">
      <c r="A540">
        <v>539</v>
      </c>
      <c r="B540">
        <v>1</v>
      </c>
      <c r="C540">
        <v>539</v>
      </c>
      <c r="D540">
        <v>0</v>
      </c>
      <c r="E540" s="17">
        <v>41373</v>
      </c>
      <c r="F540" s="17">
        <v>55134</v>
      </c>
      <c r="G540" s="17">
        <v>41373</v>
      </c>
      <c r="H540" t="s">
        <v>788</v>
      </c>
    </row>
    <row r="541" spans="1:8" x14ac:dyDescent="0.25">
      <c r="A541">
        <v>540</v>
      </c>
      <c r="B541">
        <v>1</v>
      </c>
      <c r="C541">
        <v>540</v>
      </c>
      <c r="D541">
        <v>0</v>
      </c>
      <c r="E541" s="17">
        <v>41373</v>
      </c>
      <c r="F541" s="17">
        <v>55134</v>
      </c>
      <c r="G541" s="17">
        <v>41373</v>
      </c>
      <c r="H541" t="s">
        <v>788</v>
      </c>
    </row>
    <row r="542" spans="1:8" x14ac:dyDescent="0.25">
      <c r="A542">
        <v>541</v>
      </c>
      <c r="B542">
        <v>1</v>
      </c>
      <c r="C542">
        <v>541</v>
      </c>
      <c r="D542">
        <v>0</v>
      </c>
      <c r="E542" s="17">
        <v>41373</v>
      </c>
      <c r="F542" s="17">
        <v>55134</v>
      </c>
      <c r="G542" s="17">
        <v>41373</v>
      </c>
      <c r="H542" t="s">
        <v>788</v>
      </c>
    </row>
    <row r="543" spans="1:8" x14ac:dyDescent="0.25">
      <c r="A543">
        <v>542</v>
      </c>
      <c r="B543">
        <v>1</v>
      </c>
      <c r="C543">
        <v>542</v>
      </c>
      <c r="D543">
        <v>7</v>
      </c>
      <c r="E543" s="17">
        <v>41373</v>
      </c>
      <c r="F543" s="17">
        <v>41612</v>
      </c>
      <c r="G543" s="17">
        <v>41373</v>
      </c>
      <c r="H543" t="s">
        <v>788</v>
      </c>
    </row>
    <row r="544" spans="1:8" x14ac:dyDescent="0.25">
      <c r="A544">
        <v>543</v>
      </c>
      <c r="B544">
        <v>1</v>
      </c>
      <c r="C544">
        <v>543</v>
      </c>
      <c r="D544">
        <v>0</v>
      </c>
      <c r="E544" s="17">
        <v>41373</v>
      </c>
      <c r="F544" s="17">
        <v>55134</v>
      </c>
      <c r="G544" s="17">
        <v>41373</v>
      </c>
      <c r="H544" t="s">
        <v>788</v>
      </c>
    </row>
    <row r="545" spans="1:8" x14ac:dyDescent="0.25">
      <c r="A545">
        <v>544</v>
      </c>
      <c r="B545">
        <v>1</v>
      </c>
      <c r="C545">
        <v>544</v>
      </c>
      <c r="D545">
        <v>0</v>
      </c>
      <c r="E545" s="17">
        <v>41373</v>
      </c>
      <c r="F545" s="17">
        <v>55134</v>
      </c>
      <c r="G545" s="17">
        <v>41373</v>
      </c>
      <c r="H545" t="s">
        <v>788</v>
      </c>
    </row>
    <row r="546" spans="1:8" x14ac:dyDescent="0.25">
      <c r="A546">
        <v>545</v>
      </c>
      <c r="B546">
        <v>1</v>
      </c>
      <c r="C546">
        <v>545</v>
      </c>
      <c r="D546">
        <v>0</v>
      </c>
      <c r="E546" s="17">
        <v>41373</v>
      </c>
      <c r="F546" s="17">
        <v>55134</v>
      </c>
      <c r="G546" s="17">
        <v>41373</v>
      </c>
      <c r="H546" t="s">
        <v>788</v>
      </c>
    </row>
    <row r="547" spans="1:8" x14ac:dyDescent="0.25">
      <c r="A547">
        <v>546</v>
      </c>
      <c r="B547">
        <v>1</v>
      </c>
      <c r="C547">
        <v>546</v>
      </c>
      <c r="D547">
        <v>0</v>
      </c>
      <c r="E547" s="17">
        <v>41373</v>
      </c>
      <c r="F547" s="17">
        <v>55134</v>
      </c>
      <c r="G547" s="17">
        <v>41373</v>
      </c>
      <c r="H547" t="s">
        <v>788</v>
      </c>
    </row>
    <row r="548" spans="1:8" x14ac:dyDescent="0.25">
      <c r="A548">
        <v>547</v>
      </c>
      <c r="B548">
        <v>1</v>
      </c>
      <c r="C548">
        <v>547</v>
      </c>
      <c r="D548">
        <v>0</v>
      </c>
      <c r="E548" s="17">
        <v>41373</v>
      </c>
      <c r="F548" s="17">
        <v>55134</v>
      </c>
      <c r="G548" s="17">
        <v>41373</v>
      </c>
      <c r="H548" t="s">
        <v>788</v>
      </c>
    </row>
    <row r="549" spans="1:8" x14ac:dyDescent="0.25">
      <c r="A549">
        <v>548</v>
      </c>
      <c r="B549">
        <v>1</v>
      </c>
      <c r="C549">
        <v>548</v>
      </c>
      <c r="D549">
        <v>0</v>
      </c>
      <c r="E549" s="17">
        <v>41373</v>
      </c>
      <c r="F549" s="17">
        <v>55134</v>
      </c>
      <c r="G549" s="17">
        <v>41373</v>
      </c>
      <c r="H549" t="s">
        <v>788</v>
      </c>
    </row>
    <row r="550" spans="1:8" x14ac:dyDescent="0.25">
      <c r="A550">
        <v>549</v>
      </c>
      <c r="B550">
        <v>1</v>
      </c>
      <c r="C550">
        <v>549</v>
      </c>
      <c r="D550">
        <v>0</v>
      </c>
      <c r="E550" s="17">
        <v>41373</v>
      </c>
      <c r="F550" s="17">
        <v>55134</v>
      </c>
      <c r="G550" s="17">
        <v>41373</v>
      </c>
      <c r="H550" t="s">
        <v>788</v>
      </c>
    </row>
    <row r="551" spans="1:8" x14ac:dyDescent="0.25">
      <c r="A551">
        <v>550</v>
      </c>
      <c r="B551">
        <v>1</v>
      </c>
      <c r="C551">
        <v>550</v>
      </c>
      <c r="D551">
        <v>0</v>
      </c>
      <c r="E551" s="17">
        <v>41373</v>
      </c>
      <c r="F551" s="17">
        <v>55134</v>
      </c>
      <c r="G551" s="17">
        <v>41373</v>
      </c>
      <c r="H551" t="s">
        <v>788</v>
      </c>
    </row>
    <row r="552" spans="1:8" x14ac:dyDescent="0.25">
      <c r="A552">
        <v>551</v>
      </c>
      <c r="B552">
        <v>1</v>
      </c>
      <c r="C552">
        <v>551</v>
      </c>
      <c r="D552">
        <v>0</v>
      </c>
      <c r="E552" s="17">
        <v>41373</v>
      </c>
      <c r="F552" s="17">
        <v>55134</v>
      </c>
      <c r="G552" s="17">
        <v>41373</v>
      </c>
      <c r="H552" t="s">
        <v>788</v>
      </c>
    </row>
    <row r="553" spans="1:8" x14ac:dyDescent="0.25">
      <c r="A553">
        <v>552</v>
      </c>
      <c r="B553">
        <v>1</v>
      </c>
      <c r="C553">
        <v>552</v>
      </c>
      <c r="D553">
        <v>0</v>
      </c>
      <c r="E553" s="17">
        <v>41373</v>
      </c>
      <c r="F553" s="17">
        <v>55134</v>
      </c>
      <c r="G553" s="17">
        <v>41373</v>
      </c>
      <c r="H553" t="s">
        <v>788</v>
      </c>
    </row>
    <row r="554" spans="1:8" x14ac:dyDescent="0.25">
      <c r="A554">
        <v>553</v>
      </c>
      <c r="B554">
        <v>1</v>
      </c>
      <c r="C554">
        <v>553</v>
      </c>
      <c r="D554">
        <v>0</v>
      </c>
      <c r="E554" s="17">
        <v>41373</v>
      </c>
      <c r="F554" s="17">
        <v>55134</v>
      </c>
      <c r="G554" s="17">
        <v>41373</v>
      </c>
      <c r="H554" t="s">
        <v>788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 s="17">
        <v>41373</v>
      </c>
      <c r="F555" s="17">
        <v>55134</v>
      </c>
      <c r="G555" s="17">
        <v>41373</v>
      </c>
      <c r="H555" t="s">
        <v>788</v>
      </c>
    </row>
    <row r="556" spans="1:8" x14ac:dyDescent="0.25">
      <c r="A556">
        <v>555</v>
      </c>
      <c r="B556">
        <v>1</v>
      </c>
      <c r="C556">
        <v>555</v>
      </c>
      <c r="D556">
        <v>0</v>
      </c>
      <c r="E556" s="17">
        <v>41373</v>
      </c>
      <c r="F556" s="17">
        <v>55134</v>
      </c>
      <c r="G556" s="17">
        <v>41373</v>
      </c>
      <c r="H556" t="s">
        <v>788</v>
      </c>
    </row>
    <row r="557" spans="1:8" x14ac:dyDescent="0.25">
      <c r="A557">
        <v>556</v>
      </c>
      <c r="B557">
        <v>1</v>
      </c>
      <c r="C557">
        <v>556</v>
      </c>
      <c r="D557">
        <v>0</v>
      </c>
      <c r="E557" s="17">
        <v>41373</v>
      </c>
      <c r="F557" s="17">
        <v>55134</v>
      </c>
      <c r="G557" s="17">
        <v>41373</v>
      </c>
      <c r="H557" t="s">
        <v>788</v>
      </c>
    </row>
    <row r="558" spans="1:8" x14ac:dyDescent="0.25">
      <c r="A558">
        <v>557</v>
      </c>
      <c r="B558">
        <v>1</v>
      </c>
      <c r="C558">
        <v>557</v>
      </c>
      <c r="D558">
        <v>0</v>
      </c>
      <c r="E558" s="17">
        <v>41373</v>
      </c>
      <c r="F558" s="17">
        <v>55134</v>
      </c>
      <c r="G558" s="17">
        <v>41373</v>
      </c>
      <c r="H558" t="s">
        <v>788</v>
      </c>
    </row>
    <row r="559" spans="1:8" x14ac:dyDescent="0.25">
      <c r="A559">
        <v>558</v>
      </c>
      <c r="B559">
        <v>1</v>
      </c>
      <c r="C559">
        <v>558</v>
      </c>
      <c r="D559">
        <v>0</v>
      </c>
      <c r="E559" s="17">
        <v>41373</v>
      </c>
      <c r="F559" s="17">
        <v>55134</v>
      </c>
      <c r="G559" s="17">
        <v>41373</v>
      </c>
      <c r="H559" t="s">
        <v>788</v>
      </c>
    </row>
    <row r="560" spans="1:8" x14ac:dyDescent="0.25">
      <c r="A560">
        <v>559</v>
      </c>
      <c r="B560">
        <v>1</v>
      </c>
      <c r="C560">
        <v>559</v>
      </c>
      <c r="D560">
        <v>0</v>
      </c>
      <c r="E560" s="17">
        <v>41373</v>
      </c>
      <c r="F560" s="17">
        <v>55134</v>
      </c>
      <c r="G560" s="17">
        <v>41373</v>
      </c>
      <c r="H560" t="s">
        <v>788</v>
      </c>
    </row>
    <row r="561" spans="1:8" x14ac:dyDescent="0.25">
      <c r="A561">
        <v>560</v>
      </c>
      <c r="B561">
        <v>1</v>
      </c>
      <c r="C561">
        <v>560</v>
      </c>
      <c r="D561">
        <v>19</v>
      </c>
      <c r="E561" s="17">
        <v>41373</v>
      </c>
      <c r="F561" s="17">
        <v>41760</v>
      </c>
      <c r="G561" s="17">
        <v>41373</v>
      </c>
      <c r="H561" t="s">
        <v>788</v>
      </c>
    </row>
    <row r="562" spans="1:8" x14ac:dyDescent="0.25">
      <c r="A562">
        <v>561</v>
      </c>
      <c r="B562">
        <v>1</v>
      </c>
      <c r="C562">
        <v>561</v>
      </c>
      <c r="D562">
        <v>0</v>
      </c>
      <c r="E562" s="17">
        <v>41373</v>
      </c>
      <c r="F562" s="17">
        <v>55134</v>
      </c>
      <c r="G562" s="17">
        <v>41373</v>
      </c>
      <c r="H562" t="s">
        <v>788</v>
      </c>
    </row>
    <row r="563" spans="1:8" x14ac:dyDescent="0.25">
      <c r="A563">
        <v>562</v>
      </c>
      <c r="B563">
        <v>1</v>
      </c>
      <c r="C563">
        <v>562</v>
      </c>
      <c r="D563">
        <v>0</v>
      </c>
      <c r="E563" s="17">
        <v>41373</v>
      </c>
      <c r="F563" s="17">
        <v>55134</v>
      </c>
      <c r="G563" s="17">
        <v>41373</v>
      </c>
      <c r="H563" t="s">
        <v>788</v>
      </c>
    </row>
    <row r="564" spans="1:8" x14ac:dyDescent="0.25">
      <c r="A564">
        <v>563</v>
      </c>
      <c r="B564">
        <v>1</v>
      </c>
      <c r="C564">
        <v>563</v>
      </c>
      <c r="D564">
        <v>0</v>
      </c>
      <c r="E564" s="17">
        <v>41373</v>
      </c>
      <c r="F564" s="17">
        <v>55134</v>
      </c>
      <c r="G564" s="17">
        <v>41373</v>
      </c>
      <c r="H564" t="s">
        <v>788</v>
      </c>
    </row>
    <row r="565" spans="1:8" x14ac:dyDescent="0.25">
      <c r="A565">
        <v>564</v>
      </c>
      <c r="B565">
        <v>1</v>
      </c>
      <c r="C565">
        <v>564</v>
      </c>
      <c r="D565">
        <v>0</v>
      </c>
      <c r="E565" s="17">
        <v>41373</v>
      </c>
      <c r="F565" s="17">
        <v>55134</v>
      </c>
      <c r="G565" s="17">
        <v>41373</v>
      </c>
      <c r="H565" t="s">
        <v>788</v>
      </c>
    </row>
    <row r="566" spans="1:8" x14ac:dyDescent="0.25">
      <c r="A566">
        <v>565</v>
      </c>
      <c r="B566">
        <v>1</v>
      </c>
      <c r="C566">
        <v>565</v>
      </c>
      <c r="D566">
        <v>16</v>
      </c>
      <c r="E566" s="17">
        <v>41373</v>
      </c>
      <c r="F566" s="17">
        <v>41913</v>
      </c>
      <c r="G566" s="17">
        <v>41373</v>
      </c>
      <c r="H566" t="s">
        <v>788</v>
      </c>
    </row>
    <row r="567" spans="1:8" x14ac:dyDescent="0.25">
      <c r="A567">
        <v>566</v>
      </c>
      <c r="B567">
        <v>1</v>
      </c>
      <c r="C567">
        <v>566</v>
      </c>
      <c r="D567">
        <v>0</v>
      </c>
      <c r="E567" s="17">
        <v>41373</v>
      </c>
      <c r="F567" s="17">
        <v>55134</v>
      </c>
      <c r="G567" s="17">
        <v>41373</v>
      </c>
      <c r="H567" t="s">
        <v>788</v>
      </c>
    </row>
    <row r="568" spans="1:8" x14ac:dyDescent="0.25">
      <c r="A568">
        <v>567</v>
      </c>
      <c r="B568">
        <v>1</v>
      </c>
      <c r="C568">
        <v>567</v>
      </c>
      <c r="D568">
        <v>12</v>
      </c>
      <c r="E568" s="17">
        <v>41373</v>
      </c>
      <c r="F568" s="17">
        <v>41671</v>
      </c>
      <c r="G568" s="17">
        <v>41373</v>
      </c>
      <c r="H568" t="s">
        <v>788</v>
      </c>
    </row>
    <row r="569" spans="1:8" x14ac:dyDescent="0.25">
      <c r="A569">
        <v>568</v>
      </c>
      <c r="B569">
        <v>1</v>
      </c>
      <c r="C569">
        <v>568</v>
      </c>
      <c r="D569">
        <v>6</v>
      </c>
      <c r="E569" s="17">
        <v>41373</v>
      </c>
      <c r="F569" s="17">
        <v>41791</v>
      </c>
      <c r="G569" s="17">
        <v>41373</v>
      </c>
      <c r="H569" t="s">
        <v>788</v>
      </c>
    </row>
    <row r="570" spans="1:8" x14ac:dyDescent="0.25">
      <c r="A570">
        <v>569</v>
      </c>
      <c r="B570">
        <v>1</v>
      </c>
      <c r="C570">
        <v>569</v>
      </c>
      <c r="D570">
        <v>1</v>
      </c>
      <c r="E570" s="17">
        <v>41373</v>
      </c>
      <c r="F570" s="17">
        <v>41640</v>
      </c>
      <c r="G570" s="17">
        <v>41373</v>
      </c>
      <c r="H570" t="s">
        <v>788</v>
      </c>
    </row>
    <row r="571" spans="1:8" x14ac:dyDescent="0.25">
      <c r="A571">
        <v>570</v>
      </c>
      <c r="B571">
        <v>1</v>
      </c>
      <c r="C571">
        <v>570</v>
      </c>
      <c r="D571">
        <v>0</v>
      </c>
      <c r="E571" s="17">
        <v>41373</v>
      </c>
      <c r="F571" s="17">
        <v>55134</v>
      </c>
      <c r="G571" s="17">
        <v>41373</v>
      </c>
      <c r="H571" t="s">
        <v>788</v>
      </c>
    </row>
    <row r="572" spans="1:8" x14ac:dyDescent="0.25">
      <c r="A572">
        <v>571</v>
      </c>
      <c r="B572">
        <v>1</v>
      </c>
      <c r="C572">
        <v>571</v>
      </c>
      <c r="D572">
        <v>0</v>
      </c>
      <c r="E572" s="17">
        <v>41373</v>
      </c>
      <c r="F572" s="17">
        <v>55134</v>
      </c>
      <c r="G572" s="17">
        <v>41373</v>
      </c>
      <c r="H572" t="s">
        <v>788</v>
      </c>
    </row>
    <row r="573" spans="1:8" x14ac:dyDescent="0.25">
      <c r="A573">
        <v>572</v>
      </c>
      <c r="B573">
        <v>1</v>
      </c>
      <c r="C573">
        <v>572</v>
      </c>
      <c r="D573">
        <v>31</v>
      </c>
      <c r="E573" s="17">
        <v>41373</v>
      </c>
      <c r="F573" s="17">
        <v>41671</v>
      </c>
      <c r="G573" s="17">
        <v>41373</v>
      </c>
      <c r="H573" t="s">
        <v>788</v>
      </c>
    </row>
    <row r="574" spans="1:8" x14ac:dyDescent="0.25">
      <c r="A574">
        <v>573</v>
      </c>
      <c r="B574">
        <v>1</v>
      </c>
      <c r="C574">
        <v>573</v>
      </c>
      <c r="D574">
        <v>0</v>
      </c>
      <c r="E574" s="17">
        <v>41373</v>
      </c>
      <c r="F574" s="17">
        <v>55134</v>
      </c>
      <c r="G574" s="17">
        <v>41373</v>
      </c>
      <c r="H574" t="s">
        <v>788</v>
      </c>
    </row>
    <row r="575" spans="1:8" x14ac:dyDescent="0.25">
      <c r="A575">
        <v>574</v>
      </c>
      <c r="B575">
        <v>1</v>
      </c>
      <c r="C575">
        <v>574</v>
      </c>
      <c r="D575">
        <v>0</v>
      </c>
      <c r="E575" s="17">
        <v>41373</v>
      </c>
      <c r="F575" s="17">
        <v>55134</v>
      </c>
      <c r="G575" s="17">
        <v>41373</v>
      </c>
      <c r="H575" t="s">
        <v>788</v>
      </c>
    </row>
    <row r="576" spans="1:8" x14ac:dyDescent="0.25">
      <c r="A576">
        <v>575</v>
      </c>
      <c r="B576">
        <v>1</v>
      </c>
      <c r="C576">
        <v>575</v>
      </c>
      <c r="D576">
        <v>130</v>
      </c>
      <c r="E576" s="17">
        <v>41373</v>
      </c>
      <c r="F576" s="17">
        <v>42186</v>
      </c>
      <c r="G576" s="17">
        <v>41373</v>
      </c>
      <c r="H576" t="s">
        <v>788</v>
      </c>
    </row>
    <row r="577" spans="1:8" x14ac:dyDescent="0.25">
      <c r="A577">
        <v>576</v>
      </c>
      <c r="B577">
        <v>1</v>
      </c>
      <c r="C577">
        <v>576</v>
      </c>
      <c r="D577">
        <v>0</v>
      </c>
      <c r="E577" s="17">
        <v>41373</v>
      </c>
      <c r="F577" s="17">
        <v>55134</v>
      </c>
      <c r="G577" s="17">
        <v>41373</v>
      </c>
      <c r="H577" t="s">
        <v>788</v>
      </c>
    </row>
    <row r="578" spans="1:8" x14ac:dyDescent="0.25">
      <c r="A578">
        <v>577</v>
      </c>
      <c r="B578">
        <v>1</v>
      </c>
      <c r="C578">
        <v>577</v>
      </c>
      <c r="D578">
        <v>0</v>
      </c>
      <c r="E578" s="17">
        <v>41373</v>
      </c>
      <c r="F578" s="17">
        <v>55134</v>
      </c>
      <c r="G578" s="17">
        <v>41373</v>
      </c>
      <c r="H578" t="s">
        <v>788</v>
      </c>
    </row>
    <row r="579" spans="1:8" x14ac:dyDescent="0.25">
      <c r="A579">
        <v>578</v>
      </c>
      <c r="B579">
        <v>1</v>
      </c>
      <c r="C579">
        <v>578</v>
      </c>
      <c r="D579">
        <v>0</v>
      </c>
      <c r="E579" s="17">
        <v>41373</v>
      </c>
      <c r="F579" s="17">
        <v>55134</v>
      </c>
      <c r="G579" s="17">
        <v>41373</v>
      </c>
      <c r="H579" t="s">
        <v>788</v>
      </c>
    </row>
    <row r="580" spans="1:8" x14ac:dyDescent="0.25">
      <c r="A580">
        <v>579</v>
      </c>
      <c r="B580">
        <v>1</v>
      </c>
      <c r="C580">
        <v>579</v>
      </c>
      <c r="D580">
        <v>0</v>
      </c>
      <c r="E580" s="17">
        <v>41373</v>
      </c>
      <c r="F580" s="17">
        <v>55134</v>
      </c>
      <c r="G580" s="17">
        <v>41373</v>
      </c>
      <c r="H580" t="s">
        <v>788</v>
      </c>
    </row>
    <row r="581" spans="1:8" x14ac:dyDescent="0.25">
      <c r="A581">
        <v>580</v>
      </c>
      <c r="B581">
        <v>1</v>
      </c>
      <c r="C581">
        <v>580</v>
      </c>
      <c r="D581">
        <v>117</v>
      </c>
      <c r="E581" s="17">
        <v>41373</v>
      </c>
      <c r="F581" s="17">
        <v>41852</v>
      </c>
      <c r="G581" s="17">
        <v>41373</v>
      </c>
      <c r="H581" t="s">
        <v>788</v>
      </c>
    </row>
    <row r="582" spans="1:8" x14ac:dyDescent="0.25">
      <c r="A582">
        <v>581</v>
      </c>
      <c r="B582">
        <v>1</v>
      </c>
      <c r="C582">
        <v>581</v>
      </c>
      <c r="D582">
        <v>0</v>
      </c>
      <c r="E582" s="17">
        <v>41373</v>
      </c>
      <c r="F582" s="17">
        <v>55134</v>
      </c>
      <c r="G582" s="17">
        <v>41373</v>
      </c>
      <c r="H582" t="s">
        <v>788</v>
      </c>
    </row>
    <row r="583" spans="1:8" x14ac:dyDescent="0.25">
      <c r="A583">
        <v>582</v>
      </c>
      <c r="B583">
        <v>1</v>
      </c>
      <c r="C583">
        <v>582</v>
      </c>
      <c r="D583">
        <v>1</v>
      </c>
      <c r="E583" s="17">
        <v>41373</v>
      </c>
      <c r="F583" s="17">
        <v>42064</v>
      </c>
      <c r="G583" s="17">
        <v>41373</v>
      </c>
      <c r="H583" t="s">
        <v>788</v>
      </c>
    </row>
    <row r="584" spans="1:8" x14ac:dyDescent="0.25">
      <c r="A584">
        <v>583</v>
      </c>
      <c r="B584">
        <v>1</v>
      </c>
      <c r="C584">
        <v>583</v>
      </c>
      <c r="D584">
        <v>0</v>
      </c>
      <c r="E584" s="17">
        <v>41373</v>
      </c>
      <c r="F584" s="17">
        <v>55134</v>
      </c>
      <c r="G584" s="17">
        <v>41373</v>
      </c>
      <c r="H584" t="s">
        <v>788</v>
      </c>
    </row>
    <row r="585" spans="1:8" x14ac:dyDescent="0.25">
      <c r="A585">
        <v>584</v>
      </c>
      <c r="B585">
        <v>1</v>
      </c>
      <c r="C585">
        <v>584</v>
      </c>
      <c r="D585">
        <v>0</v>
      </c>
      <c r="E585" s="17">
        <v>41373</v>
      </c>
      <c r="F585" s="17">
        <v>55134</v>
      </c>
      <c r="G585" s="17">
        <v>41373</v>
      </c>
      <c r="H585" t="s">
        <v>788</v>
      </c>
    </row>
    <row r="586" spans="1:8" x14ac:dyDescent="0.25">
      <c r="A586">
        <v>585</v>
      </c>
      <c r="B586">
        <v>1</v>
      </c>
      <c r="C586">
        <v>585</v>
      </c>
      <c r="D586">
        <v>0</v>
      </c>
      <c r="E586" s="17">
        <v>41373</v>
      </c>
      <c r="F586" s="17">
        <v>55134</v>
      </c>
      <c r="G586" s="17">
        <v>41373</v>
      </c>
      <c r="H586" t="s">
        <v>788</v>
      </c>
    </row>
    <row r="587" spans="1:8" x14ac:dyDescent="0.25">
      <c r="A587">
        <v>586</v>
      </c>
      <c r="B587">
        <v>1</v>
      </c>
      <c r="C587">
        <v>586</v>
      </c>
      <c r="D587">
        <v>0</v>
      </c>
      <c r="E587" s="17">
        <v>41373</v>
      </c>
      <c r="F587" s="17">
        <v>55134</v>
      </c>
      <c r="G587" s="17">
        <v>41373</v>
      </c>
      <c r="H587" t="s">
        <v>788</v>
      </c>
    </row>
    <row r="588" spans="1:8" x14ac:dyDescent="0.25">
      <c r="A588">
        <v>587</v>
      </c>
      <c r="B588">
        <v>1</v>
      </c>
      <c r="C588">
        <v>587</v>
      </c>
      <c r="D588">
        <v>34</v>
      </c>
      <c r="E588" s="17">
        <v>41373</v>
      </c>
      <c r="F588" s="17">
        <v>41791</v>
      </c>
      <c r="G588" s="17">
        <v>41373</v>
      </c>
      <c r="H588" t="s">
        <v>788</v>
      </c>
    </row>
    <row r="589" spans="1:8" x14ac:dyDescent="0.25">
      <c r="A589">
        <v>588</v>
      </c>
      <c r="B589">
        <v>1</v>
      </c>
      <c r="C589">
        <v>588</v>
      </c>
      <c r="D589">
        <v>0</v>
      </c>
      <c r="E589" s="17">
        <v>41373</v>
      </c>
      <c r="F589" s="17">
        <v>55134</v>
      </c>
      <c r="G589" s="17">
        <v>41373</v>
      </c>
      <c r="H589" t="s">
        <v>788</v>
      </c>
    </row>
    <row r="590" spans="1:8" x14ac:dyDescent="0.25">
      <c r="A590">
        <v>589</v>
      </c>
      <c r="B590">
        <v>1</v>
      </c>
      <c r="C590">
        <v>589</v>
      </c>
      <c r="D590">
        <v>1</v>
      </c>
      <c r="E590" s="17">
        <v>41373</v>
      </c>
      <c r="F590" s="17">
        <v>55134</v>
      </c>
      <c r="G590" s="17">
        <v>41373</v>
      </c>
      <c r="H590" t="s">
        <v>788</v>
      </c>
    </row>
    <row r="591" spans="1:8" x14ac:dyDescent="0.25">
      <c r="A591">
        <v>590</v>
      </c>
      <c r="B591">
        <v>1</v>
      </c>
      <c r="C591">
        <v>590</v>
      </c>
      <c r="D591">
        <v>21</v>
      </c>
      <c r="E591" s="17">
        <v>41373</v>
      </c>
      <c r="F591" s="17">
        <v>41640</v>
      </c>
      <c r="G591" s="17">
        <v>41373</v>
      </c>
      <c r="H591" t="s">
        <v>788</v>
      </c>
    </row>
    <row r="592" spans="1:8" x14ac:dyDescent="0.25">
      <c r="A592">
        <v>591</v>
      </c>
      <c r="B592">
        <v>1</v>
      </c>
      <c r="C592">
        <v>591</v>
      </c>
      <c r="D592">
        <v>0</v>
      </c>
      <c r="E592" s="17">
        <v>41373</v>
      </c>
      <c r="F592" s="17">
        <v>55134</v>
      </c>
      <c r="G592" s="17">
        <v>41373</v>
      </c>
      <c r="H592" t="s">
        <v>788</v>
      </c>
    </row>
    <row r="593" spans="1:8" x14ac:dyDescent="0.25">
      <c r="A593">
        <v>592</v>
      </c>
      <c r="B593">
        <v>1</v>
      </c>
      <c r="C593">
        <v>592</v>
      </c>
      <c r="D593">
        <v>10</v>
      </c>
      <c r="E593" s="17">
        <v>41373</v>
      </c>
      <c r="F593" s="17">
        <v>41821</v>
      </c>
      <c r="G593" s="17">
        <v>41373</v>
      </c>
      <c r="H593" t="s">
        <v>788</v>
      </c>
    </row>
    <row r="594" spans="1:8" x14ac:dyDescent="0.25">
      <c r="A594">
        <v>593</v>
      </c>
      <c r="B594">
        <v>1</v>
      </c>
      <c r="C594">
        <v>593</v>
      </c>
      <c r="D594">
        <v>0</v>
      </c>
      <c r="E594" s="17">
        <v>41373</v>
      </c>
      <c r="F594" s="17">
        <v>55134</v>
      </c>
      <c r="G594" s="17">
        <v>41373</v>
      </c>
      <c r="H594" t="s">
        <v>788</v>
      </c>
    </row>
    <row r="595" spans="1:8" x14ac:dyDescent="0.25">
      <c r="A595">
        <v>594</v>
      </c>
      <c r="B595">
        <v>1</v>
      </c>
      <c r="C595">
        <v>594</v>
      </c>
      <c r="D595">
        <v>4</v>
      </c>
      <c r="E595" s="17">
        <v>41373</v>
      </c>
      <c r="F595" s="17">
        <v>41974</v>
      </c>
      <c r="G595" s="17">
        <v>41373</v>
      </c>
      <c r="H595" t="s">
        <v>788</v>
      </c>
    </row>
    <row r="596" spans="1:8" x14ac:dyDescent="0.25">
      <c r="A596">
        <v>595</v>
      </c>
      <c r="B596">
        <v>1</v>
      </c>
      <c r="C596">
        <v>595</v>
      </c>
      <c r="D596">
        <v>22</v>
      </c>
      <c r="E596" s="17">
        <v>41373</v>
      </c>
      <c r="F596" s="17">
        <v>41974</v>
      </c>
      <c r="G596" s="17">
        <v>41373</v>
      </c>
      <c r="H596" t="s">
        <v>788</v>
      </c>
    </row>
    <row r="597" spans="1:8" x14ac:dyDescent="0.25">
      <c r="A597">
        <v>596</v>
      </c>
      <c r="B597">
        <v>1</v>
      </c>
      <c r="C597">
        <v>596</v>
      </c>
      <c r="D597">
        <v>0</v>
      </c>
      <c r="E597" s="17">
        <v>41373</v>
      </c>
      <c r="F597" s="17">
        <v>55134</v>
      </c>
      <c r="G597" s="17">
        <v>41373</v>
      </c>
      <c r="H597" t="s">
        <v>788</v>
      </c>
    </row>
    <row r="598" spans="1:8" x14ac:dyDescent="0.25">
      <c r="A598">
        <v>597</v>
      </c>
      <c r="B598">
        <v>1</v>
      </c>
      <c r="C598">
        <v>597</v>
      </c>
      <c r="D598">
        <v>29</v>
      </c>
      <c r="E598" s="17">
        <v>41373</v>
      </c>
      <c r="F598" s="17">
        <v>41275</v>
      </c>
      <c r="G598" s="17">
        <v>41373</v>
      </c>
      <c r="H598" t="s">
        <v>788</v>
      </c>
    </row>
    <row r="599" spans="1:8" x14ac:dyDescent="0.25">
      <c r="A599">
        <v>598</v>
      </c>
      <c r="B599">
        <v>1</v>
      </c>
      <c r="C599">
        <v>598</v>
      </c>
      <c r="D599">
        <v>0</v>
      </c>
      <c r="E599" s="17">
        <v>41373</v>
      </c>
      <c r="F599" s="17">
        <v>55134</v>
      </c>
      <c r="G599" s="17">
        <v>41373</v>
      </c>
      <c r="H599" t="s">
        <v>788</v>
      </c>
    </row>
    <row r="600" spans="1:8" x14ac:dyDescent="0.25">
      <c r="A600">
        <v>599</v>
      </c>
      <c r="B600">
        <v>1</v>
      </c>
      <c r="C600">
        <v>599</v>
      </c>
      <c r="D600">
        <v>0</v>
      </c>
      <c r="E600" s="17">
        <v>41373</v>
      </c>
      <c r="F600" s="17">
        <v>55134</v>
      </c>
      <c r="G600" s="17">
        <v>41373</v>
      </c>
      <c r="H600" t="s">
        <v>788</v>
      </c>
    </row>
    <row r="601" spans="1:8" x14ac:dyDescent="0.25">
      <c r="A601">
        <v>600</v>
      </c>
      <c r="B601">
        <v>1</v>
      </c>
      <c r="C601">
        <v>600</v>
      </c>
      <c r="D601">
        <v>0</v>
      </c>
      <c r="E601" s="17">
        <v>41373</v>
      </c>
      <c r="F601" s="17">
        <v>55134</v>
      </c>
      <c r="G601" s="17">
        <v>41373</v>
      </c>
      <c r="H601" t="s">
        <v>788</v>
      </c>
    </row>
    <row r="602" spans="1:8" x14ac:dyDescent="0.25">
      <c r="A602">
        <v>601</v>
      </c>
      <c r="B602">
        <v>1</v>
      </c>
      <c r="C602">
        <v>601</v>
      </c>
      <c r="D602">
        <v>0</v>
      </c>
      <c r="E602" s="17">
        <v>41373</v>
      </c>
      <c r="F602" s="17">
        <v>55134</v>
      </c>
      <c r="G602" s="17">
        <v>41373</v>
      </c>
      <c r="H602" t="s">
        <v>788</v>
      </c>
    </row>
    <row r="603" spans="1:8" x14ac:dyDescent="0.25">
      <c r="A603">
        <v>602</v>
      </c>
      <c r="B603">
        <v>1</v>
      </c>
      <c r="C603">
        <v>602</v>
      </c>
      <c r="D603">
        <v>0</v>
      </c>
      <c r="E603" s="17">
        <v>41373</v>
      </c>
      <c r="F603" s="17">
        <v>55134</v>
      </c>
      <c r="G603" s="17">
        <v>41373</v>
      </c>
      <c r="H603" t="s">
        <v>788</v>
      </c>
    </row>
    <row r="604" spans="1:8" x14ac:dyDescent="0.25">
      <c r="A604">
        <v>603</v>
      </c>
      <c r="B604">
        <v>1</v>
      </c>
      <c r="C604">
        <v>603</v>
      </c>
      <c r="D604">
        <v>300</v>
      </c>
      <c r="E604" s="17">
        <v>41373</v>
      </c>
      <c r="F604" s="17">
        <v>42036</v>
      </c>
      <c r="G604" s="17">
        <v>41373</v>
      </c>
      <c r="H604" t="s">
        <v>788</v>
      </c>
    </row>
    <row r="605" spans="1:8" x14ac:dyDescent="0.25">
      <c r="A605">
        <v>604</v>
      </c>
      <c r="B605">
        <v>1</v>
      </c>
      <c r="C605">
        <v>604</v>
      </c>
      <c r="D605">
        <v>0</v>
      </c>
      <c r="E605" s="17">
        <v>41373</v>
      </c>
      <c r="F605" s="17">
        <v>55134</v>
      </c>
      <c r="G605" s="17">
        <v>41373</v>
      </c>
      <c r="H605" t="s">
        <v>788</v>
      </c>
    </row>
    <row r="606" spans="1:8" x14ac:dyDescent="0.25">
      <c r="A606">
        <v>605</v>
      </c>
      <c r="B606">
        <v>1</v>
      </c>
      <c r="C606">
        <v>605</v>
      </c>
      <c r="D606">
        <v>118</v>
      </c>
      <c r="E606" s="17">
        <v>41373</v>
      </c>
      <c r="F606" s="17">
        <v>42036</v>
      </c>
      <c r="G606" s="17">
        <v>41373</v>
      </c>
      <c r="H606" t="s">
        <v>788</v>
      </c>
    </row>
    <row r="607" spans="1:8" x14ac:dyDescent="0.25">
      <c r="A607">
        <v>606</v>
      </c>
      <c r="B607">
        <v>1</v>
      </c>
      <c r="C607">
        <v>606</v>
      </c>
      <c r="D607">
        <v>135</v>
      </c>
      <c r="E607" s="17">
        <v>41373</v>
      </c>
      <c r="F607" s="17">
        <v>42401</v>
      </c>
      <c r="G607" s="17">
        <v>41373</v>
      </c>
      <c r="H607" t="s">
        <v>788</v>
      </c>
    </row>
    <row r="608" spans="1:8" x14ac:dyDescent="0.25">
      <c r="A608">
        <v>607</v>
      </c>
      <c r="B608">
        <v>1</v>
      </c>
      <c r="C608">
        <v>607</v>
      </c>
      <c r="D608">
        <v>0</v>
      </c>
      <c r="E608" s="17">
        <v>41373</v>
      </c>
      <c r="F608" s="17">
        <v>55134</v>
      </c>
      <c r="G608" s="17">
        <v>41373</v>
      </c>
      <c r="H608" t="s">
        <v>788</v>
      </c>
    </row>
    <row r="609" spans="1:8" x14ac:dyDescent="0.25">
      <c r="A609">
        <v>608</v>
      </c>
      <c r="B609">
        <v>1</v>
      </c>
      <c r="C609">
        <v>608</v>
      </c>
      <c r="D609">
        <v>0</v>
      </c>
      <c r="E609" s="17">
        <v>41373</v>
      </c>
      <c r="F609" s="17">
        <v>55134</v>
      </c>
      <c r="G609" s="17">
        <v>41373</v>
      </c>
      <c r="H609" t="s">
        <v>788</v>
      </c>
    </row>
    <row r="610" spans="1:8" x14ac:dyDescent="0.25">
      <c r="A610">
        <v>609</v>
      </c>
      <c r="B610">
        <v>1</v>
      </c>
      <c r="C610">
        <v>609</v>
      </c>
      <c r="D610">
        <v>0</v>
      </c>
      <c r="E610" s="17">
        <v>41373</v>
      </c>
      <c r="F610" s="17">
        <v>55134</v>
      </c>
      <c r="G610" s="17">
        <v>41373</v>
      </c>
      <c r="H610" t="s">
        <v>788</v>
      </c>
    </row>
    <row r="611" spans="1:8" x14ac:dyDescent="0.25">
      <c r="A611">
        <v>610</v>
      </c>
      <c r="B611">
        <v>1</v>
      </c>
      <c r="C611">
        <v>610</v>
      </c>
      <c r="D611">
        <v>0</v>
      </c>
      <c r="E611" s="17">
        <v>41373</v>
      </c>
      <c r="F611" s="17">
        <v>55134</v>
      </c>
      <c r="G611" s="17">
        <v>41373</v>
      </c>
      <c r="H611" t="s">
        <v>788</v>
      </c>
    </row>
    <row r="612" spans="1:8" x14ac:dyDescent="0.25">
      <c r="A612">
        <v>611</v>
      </c>
      <c r="B612">
        <v>1</v>
      </c>
      <c r="C612">
        <v>611</v>
      </c>
      <c r="D612">
        <v>113</v>
      </c>
      <c r="E612" s="17">
        <v>41373</v>
      </c>
      <c r="F612" s="17">
        <v>41730</v>
      </c>
      <c r="G612" s="17">
        <v>41373</v>
      </c>
      <c r="H612" t="s">
        <v>788</v>
      </c>
    </row>
    <row r="613" spans="1:8" x14ac:dyDescent="0.25">
      <c r="A613">
        <v>612</v>
      </c>
      <c r="B613">
        <v>1</v>
      </c>
      <c r="C613">
        <v>612</v>
      </c>
      <c r="D613">
        <v>20</v>
      </c>
      <c r="E613" s="17">
        <v>41373</v>
      </c>
      <c r="F613" s="17">
        <v>42248</v>
      </c>
      <c r="G613" s="17">
        <v>41373</v>
      </c>
      <c r="H613" t="s">
        <v>788</v>
      </c>
    </row>
    <row r="614" spans="1:8" x14ac:dyDescent="0.25">
      <c r="A614">
        <v>613</v>
      </c>
      <c r="B614">
        <v>1</v>
      </c>
      <c r="C614">
        <v>613</v>
      </c>
      <c r="D614">
        <v>23</v>
      </c>
      <c r="E614" s="17">
        <v>41373</v>
      </c>
      <c r="F614" s="17">
        <v>42064</v>
      </c>
      <c r="G614" s="17">
        <v>41373</v>
      </c>
      <c r="H614" t="s">
        <v>788</v>
      </c>
    </row>
    <row r="615" spans="1:8" x14ac:dyDescent="0.25">
      <c r="A615">
        <v>614</v>
      </c>
      <c r="B615">
        <v>1</v>
      </c>
      <c r="C615">
        <v>614</v>
      </c>
      <c r="D615">
        <v>0</v>
      </c>
      <c r="E615" s="17">
        <v>41373</v>
      </c>
      <c r="F615" s="17">
        <v>55134</v>
      </c>
      <c r="G615" s="17">
        <v>41373</v>
      </c>
      <c r="H615" t="s">
        <v>788</v>
      </c>
    </row>
    <row r="616" spans="1:8" x14ac:dyDescent="0.25">
      <c r="A616">
        <v>615</v>
      </c>
      <c r="B616">
        <v>1</v>
      </c>
      <c r="C616">
        <v>615</v>
      </c>
      <c r="D616">
        <v>0</v>
      </c>
      <c r="E616" s="17">
        <v>41373</v>
      </c>
      <c r="F616" s="17">
        <v>55134</v>
      </c>
      <c r="G616" s="17">
        <v>41373</v>
      </c>
      <c r="H616" t="s">
        <v>788</v>
      </c>
    </row>
    <row r="617" spans="1:8" x14ac:dyDescent="0.25">
      <c r="A617">
        <v>616</v>
      </c>
      <c r="B617">
        <v>1</v>
      </c>
      <c r="C617">
        <v>616</v>
      </c>
      <c r="D617">
        <v>0</v>
      </c>
      <c r="E617" s="17">
        <v>41373</v>
      </c>
      <c r="F617" s="17">
        <v>55134</v>
      </c>
      <c r="G617" s="17">
        <v>41373</v>
      </c>
      <c r="H617" t="s">
        <v>788</v>
      </c>
    </row>
    <row r="618" spans="1:8" x14ac:dyDescent="0.25">
      <c r="A618">
        <v>617</v>
      </c>
      <c r="B618">
        <v>1</v>
      </c>
      <c r="C618">
        <v>617</v>
      </c>
      <c r="D618">
        <v>0</v>
      </c>
      <c r="E618" s="17">
        <v>41373</v>
      </c>
      <c r="F618" s="17">
        <v>55134</v>
      </c>
      <c r="G618" s="17">
        <v>41373</v>
      </c>
      <c r="H618" t="s">
        <v>788</v>
      </c>
    </row>
    <row r="619" spans="1:8" x14ac:dyDescent="0.25">
      <c r="A619">
        <v>618</v>
      </c>
      <c r="B619">
        <v>1</v>
      </c>
      <c r="C619">
        <v>618</v>
      </c>
      <c r="D619">
        <v>0</v>
      </c>
      <c r="E619" s="17">
        <v>41373</v>
      </c>
      <c r="F619" s="17">
        <v>55134</v>
      </c>
      <c r="G619" s="17">
        <v>41373</v>
      </c>
      <c r="H619" t="s">
        <v>788</v>
      </c>
    </row>
    <row r="620" spans="1:8" x14ac:dyDescent="0.25">
      <c r="A620">
        <v>619</v>
      </c>
      <c r="B620">
        <v>1</v>
      </c>
      <c r="C620">
        <v>619</v>
      </c>
      <c r="D620">
        <v>0</v>
      </c>
      <c r="E620" s="17">
        <v>41373</v>
      </c>
      <c r="F620" s="17">
        <v>55134</v>
      </c>
      <c r="G620" s="17">
        <v>41373</v>
      </c>
      <c r="H620" t="s">
        <v>788</v>
      </c>
    </row>
    <row r="621" spans="1:8" x14ac:dyDescent="0.25">
      <c r="A621">
        <v>620</v>
      </c>
      <c r="B621">
        <v>1</v>
      </c>
      <c r="C621">
        <v>620</v>
      </c>
      <c r="D621">
        <v>0</v>
      </c>
      <c r="E621" s="17">
        <v>41373</v>
      </c>
      <c r="F621" s="17">
        <v>55134</v>
      </c>
      <c r="G621" s="17">
        <v>41373</v>
      </c>
      <c r="H621" t="s">
        <v>788</v>
      </c>
    </row>
    <row r="622" spans="1:8" x14ac:dyDescent="0.25">
      <c r="A622">
        <v>621</v>
      </c>
      <c r="B622">
        <v>1</v>
      </c>
      <c r="C622">
        <v>621</v>
      </c>
      <c r="D622">
        <v>0</v>
      </c>
      <c r="E622" s="17">
        <v>41373</v>
      </c>
      <c r="F622" s="17">
        <v>55134</v>
      </c>
      <c r="G622" s="17">
        <v>41373</v>
      </c>
      <c r="H622" t="s">
        <v>788</v>
      </c>
    </row>
    <row r="623" spans="1:8" x14ac:dyDescent="0.25">
      <c r="A623">
        <v>622</v>
      </c>
      <c r="B623">
        <v>1</v>
      </c>
      <c r="C623">
        <v>622</v>
      </c>
      <c r="D623">
        <v>0</v>
      </c>
      <c r="E623" s="17">
        <v>41373</v>
      </c>
      <c r="F623" s="17">
        <v>55134</v>
      </c>
      <c r="G623" s="17">
        <v>41373</v>
      </c>
      <c r="H623" t="s">
        <v>788</v>
      </c>
    </row>
    <row r="624" spans="1:8" x14ac:dyDescent="0.25">
      <c r="A624">
        <v>623</v>
      </c>
      <c r="B624">
        <v>1</v>
      </c>
      <c r="C624">
        <v>623</v>
      </c>
      <c r="D624">
        <v>0</v>
      </c>
      <c r="E624" s="17">
        <v>41373</v>
      </c>
      <c r="F624" s="17">
        <v>55134</v>
      </c>
      <c r="G624" s="17">
        <v>41373</v>
      </c>
      <c r="H624" t="s">
        <v>788</v>
      </c>
    </row>
    <row r="625" spans="1:8" x14ac:dyDescent="0.25">
      <c r="A625">
        <v>624</v>
      </c>
      <c r="B625">
        <v>1</v>
      </c>
      <c r="C625">
        <v>624</v>
      </c>
      <c r="D625">
        <v>0</v>
      </c>
      <c r="E625" s="17">
        <v>41373</v>
      </c>
      <c r="F625" s="17">
        <v>55134</v>
      </c>
      <c r="G625" s="17">
        <v>41373</v>
      </c>
      <c r="H625" t="s">
        <v>788</v>
      </c>
    </row>
    <row r="626" spans="1:8" x14ac:dyDescent="0.25">
      <c r="A626">
        <v>625</v>
      </c>
      <c r="B626">
        <v>1</v>
      </c>
      <c r="C626">
        <v>625</v>
      </c>
      <c r="D626">
        <v>0</v>
      </c>
      <c r="E626" s="17">
        <v>41373</v>
      </c>
      <c r="F626" s="17">
        <v>55134</v>
      </c>
      <c r="G626" s="17">
        <v>41373</v>
      </c>
      <c r="H626" t="s">
        <v>788</v>
      </c>
    </row>
    <row r="627" spans="1:8" x14ac:dyDescent="0.25">
      <c r="A627">
        <v>626</v>
      </c>
      <c r="B627">
        <v>1</v>
      </c>
      <c r="C627">
        <v>626</v>
      </c>
      <c r="D627">
        <v>0</v>
      </c>
      <c r="E627" s="17">
        <v>41373</v>
      </c>
      <c r="F627" s="17">
        <v>55134</v>
      </c>
      <c r="G627" s="17">
        <v>41373</v>
      </c>
      <c r="H627" t="s">
        <v>788</v>
      </c>
    </row>
    <row r="628" spans="1:8" x14ac:dyDescent="0.25">
      <c r="A628">
        <v>627</v>
      </c>
      <c r="B628">
        <v>1</v>
      </c>
      <c r="C628">
        <v>627</v>
      </c>
      <c r="D628">
        <v>0</v>
      </c>
      <c r="E628" s="17">
        <v>41373</v>
      </c>
      <c r="F628" s="17">
        <v>55134</v>
      </c>
      <c r="G628" s="17">
        <v>41373</v>
      </c>
      <c r="H628" t="s">
        <v>788</v>
      </c>
    </row>
    <row r="629" spans="1:8" x14ac:dyDescent="0.25">
      <c r="A629">
        <v>628</v>
      </c>
      <c r="B629">
        <v>1</v>
      </c>
      <c r="C629">
        <v>628</v>
      </c>
      <c r="D629">
        <v>329</v>
      </c>
      <c r="E629" s="17">
        <v>41373</v>
      </c>
      <c r="F629" s="17">
        <v>42370</v>
      </c>
      <c r="G629" s="17">
        <v>41373</v>
      </c>
      <c r="H629" t="s">
        <v>788</v>
      </c>
    </row>
    <row r="630" spans="1:8" x14ac:dyDescent="0.25">
      <c r="A630">
        <v>629</v>
      </c>
      <c r="B630">
        <v>1</v>
      </c>
      <c r="C630">
        <v>629</v>
      </c>
      <c r="D630">
        <v>63</v>
      </c>
      <c r="E630" s="17">
        <v>41373</v>
      </c>
      <c r="F630" s="17">
        <v>42217</v>
      </c>
      <c r="G630" s="17">
        <v>41373</v>
      </c>
      <c r="H630" t="s">
        <v>788</v>
      </c>
    </row>
    <row r="631" spans="1:8" x14ac:dyDescent="0.25">
      <c r="A631">
        <v>630</v>
      </c>
      <c r="B631">
        <v>1</v>
      </c>
      <c r="C631">
        <v>630</v>
      </c>
      <c r="D631">
        <v>87</v>
      </c>
      <c r="E631" s="17">
        <v>41373</v>
      </c>
      <c r="F631" s="17">
        <v>42339</v>
      </c>
      <c r="G631" s="17">
        <v>41373</v>
      </c>
      <c r="H631" t="s">
        <v>788</v>
      </c>
    </row>
    <row r="632" spans="1:8" x14ac:dyDescent="0.25">
      <c r="A632">
        <v>631</v>
      </c>
      <c r="B632">
        <v>1</v>
      </c>
      <c r="C632">
        <v>631</v>
      </c>
      <c r="D632">
        <v>132</v>
      </c>
      <c r="E632" s="17">
        <v>41373</v>
      </c>
      <c r="F632" s="17">
        <v>42370</v>
      </c>
      <c r="G632" s="17">
        <v>41373</v>
      </c>
      <c r="H632" t="s">
        <v>788</v>
      </c>
    </row>
    <row r="633" spans="1:8" x14ac:dyDescent="0.25">
      <c r="A633">
        <v>632</v>
      </c>
      <c r="B633">
        <v>1</v>
      </c>
      <c r="C633">
        <v>632</v>
      </c>
      <c r="D633">
        <v>0</v>
      </c>
      <c r="E633" s="17">
        <v>41373</v>
      </c>
      <c r="F633" s="17">
        <v>55134</v>
      </c>
      <c r="G633" s="17">
        <v>41373</v>
      </c>
      <c r="H633" t="s">
        <v>788</v>
      </c>
    </row>
    <row r="634" spans="1:8" x14ac:dyDescent="0.25">
      <c r="A634">
        <v>633</v>
      </c>
      <c r="B634">
        <v>1</v>
      </c>
      <c r="C634">
        <v>633</v>
      </c>
      <c r="D634">
        <v>0</v>
      </c>
      <c r="E634" s="17">
        <v>41373</v>
      </c>
      <c r="F634" s="17">
        <v>55134</v>
      </c>
      <c r="G634" s="17">
        <v>41373</v>
      </c>
      <c r="H634" t="s">
        <v>788</v>
      </c>
    </row>
    <row r="635" spans="1:8" x14ac:dyDescent="0.25">
      <c r="A635">
        <v>634</v>
      </c>
      <c r="B635">
        <v>1</v>
      </c>
      <c r="C635">
        <v>634</v>
      </c>
      <c r="D635">
        <v>0</v>
      </c>
      <c r="E635" s="17">
        <v>41373</v>
      </c>
      <c r="F635" s="17">
        <v>55134</v>
      </c>
      <c r="G635" s="17">
        <v>41373</v>
      </c>
      <c r="H635" t="s">
        <v>788</v>
      </c>
    </row>
    <row r="636" spans="1:8" x14ac:dyDescent="0.25">
      <c r="A636">
        <v>635</v>
      </c>
      <c r="B636">
        <v>1</v>
      </c>
      <c r="C636">
        <v>635</v>
      </c>
      <c r="D636">
        <v>0</v>
      </c>
      <c r="E636" s="17">
        <v>41373</v>
      </c>
      <c r="F636" s="17">
        <v>55134</v>
      </c>
      <c r="G636" s="17">
        <v>41373</v>
      </c>
      <c r="H636" t="s">
        <v>788</v>
      </c>
    </row>
    <row r="637" spans="1:8" x14ac:dyDescent="0.25">
      <c r="A637">
        <v>636</v>
      </c>
      <c r="B637">
        <v>1</v>
      </c>
      <c r="C637">
        <v>636</v>
      </c>
      <c r="D637">
        <v>0</v>
      </c>
      <c r="E637" s="17">
        <v>41373</v>
      </c>
      <c r="F637" s="17">
        <v>55134</v>
      </c>
      <c r="G637" s="17">
        <v>41373</v>
      </c>
      <c r="H637" t="s">
        <v>788</v>
      </c>
    </row>
    <row r="638" spans="1:8" x14ac:dyDescent="0.25">
      <c r="A638">
        <v>637</v>
      </c>
      <c r="B638">
        <v>1</v>
      </c>
      <c r="C638">
        <v>637</v>
      </c>
      <c r="D638">
        <v>2800</v>
      </c>
      <c r="E638" s="17">
        <v>41373</v>
      </c>
      <c r="F638" s="17">
        <v>41883</v>
      </c>
      <c r="G638" s="17">
        <v>41373</v>
      </c>
      <c r="H638" t="s">
        <v>788</v>
      </c>
    </row>
    <row r="639" spans="1:8" x14ac:dyDescent="0.25">
      <c r="A639">
        <v>638</v>
      </c>
      <c r="B639">
        <v>1</v>
      </c>
      <c r="C639">
        <v>638</v>
      </c>
      <c r="D639">
        <v>0</v>
      </c>
      <c r="E639" s="17">
        <v>41373</v>
      </c>
      <c r="F639" s="17">
        <v>55134</v>
      </c>
      <c r="G639" s="17">
        <v>41373</v>
      </c>
      <c r="H639" t="s">
        <v>788</v>
      </c>
    </row>
    <row r="640" spans="1:8" x14ac:dyDescent="0.25">
      <c r="A640">
        <v>639</v>
      </c>
      <c r="B640">
        <v>1</v>
      </c>
      <c r="C640">
        <v>639</v>
      </c>
      <c r="D640">
        <v>21</v>
      </c>
      <c r="E640" s="17">
        <v>41373</v>
      </c>
      <c r="F640" s="17">
        <v>41913</v>
      </c>
      <c r="G640" s="17">
        <v>41373</v>
      </c>
      <c r="H640" t="s">
        <v>788</v>
      </c>
    </row>
    <row r="641" spans="1:8" x14ac:dyDescent="0.25">
      <c r="A641">
        <v>640</v>
      </c>
      <c r="B641">
        <v>1</v>
      </c>
      <c r="C641">
        <v>640</v>
      </c>
      <c r="D641">
        <v>0</v>
      </c>
      <c r="E641" s="17">
        <v>41373</v>
      </c>
      <c r="F641" s="17">
        <v>55134</v>
      </c>
      <c r="G641" s="17">
        <v>41373</v>
      </c>
      <c r="H641" t="s">
        <v>788</v>
      </c>
    </row>
    <row r="642" spans="1:8" x14ac:dyDescent="0.25">
      <c r="A642">
        <v>641</v>
      </c>
      <c r="B642">
        <v>1</v>
      </c>
      <c r="C642">
        <v>641</v>
      </c>
      <c r="D642">
        <v>0</v>
      </c>
      <c r="E642" s="17">
        <v>41373</v>
      </c>
      <c r="F642" s="17">
        <v>55134</v>
      </c>
      <c r="G642" s="17">
        <v>41373</v>
      </c>
      <c r="H642" t="s">
        <v>788</v>
      </c>
    </row>
    <row r="643" spans="1:8" x14ac:dyDescent="0.25">
      <c r="A643">
        <v>642</v>
      </c>
      <c r="B643">
        <v>1</v>
      </c>
      <c r="C643">
        <v>642</v>
      </c>
      <c r="D643">
        <v>0</v>
      </c>
      <c r="E643" s="17">
        <v>41373</v>
      </c>
      <c r="F643" s="17">
        <v>55134</v>
      </c>
      <c r="G643" s="17">
        <v>41373</v>
      </c>
      <c r="H643" t="s">
        <v>788</v>
      </c>
    </row>
    <row r="644" spans="1:8" x14ac:dyDescent="0.25">
      <c r="A644">
        <v>643</v>
      </c>
      <c r="B644">
        <v>1</v>
      </c>
      <c r="C644">
        <v>643</v>
      </c>
      <c r="D644">
        <v>0</v>
      </c>
      <c r="E644" s="17">
        <v>41373</v>
      </c>
      <c r="F644" s="17">
        <v>55134</v>
      </c>
      <c r="G644" s="17">
        <v>41373</v>
      </c>
      <c r="H644" t="s">
        <v>788</v>
      </c>
    </row>
    <row r="645" spans="1:8" x14ac:dyDescent="0.25">
      <c r="A645">
        <v>644</v>
      </c>
      <c r="B645">
        <v>1</v>
      </c>
      <c r="C645">
        <v>644</v>
      </c>
      <c r="D645">
        <v>0</v>
      </c>
      <c r="E645" s="17">
        <v>41373</v>
      </c>
      <c r="F645" s="17">
        <v>55134</v>
      </c>
      <c r="G645" s="17">
        <v>41373</v>
      </c>
      <c r="H645" t="s">
        <v>788</v>
      </c>
    </row>
    <row r="646" spans="1:8" x14ac:dyDescent="0.25">
      <c r="A646">
        <v>645</v>
      </c>
      <c r="B646">
        <v>1</v>
      </c>
      <c r="C646">
        <v>645</v>
      </c>
      <c r="D646">
        <v>0</v>
      </c>
      <c r="E646" s="17">
        <v>41373</v>
      </c>
      <c r="F646" s="17">
        <v>55134</v>
      </c>
      <c r="G646" s="17">
        <v>41373</v>
      </c>
      <c r="H646" t="s">
        <v>788</v>
      </c>
    </row>
    <row r="647" spans="1:8" x14ac:dyDescent="0.25">
      <c r="A647">
        <v>646</v>
      </c>
      <c r="B647">
        <v>1</v>
      </c>
      <c r="C647">
        <v>646</v>
      </c>
      <c r="D647">
        <v>21</v>
      </c>
      <c r="E647" s="17">
        <v>41373</v>
      </c>
      <c r="F647" s="17">
        <v>41821</v>
      </c>
      <c r="G647" s="17">
        <v>41373</v>
      </c>
      <c r="H647" t="s">
        <v>788</v>
      </c>
    </row>
    <row r="648" spans="1:8" x14ac:dyDescent="0.25">
      <c r="A648">
        <v>647</v>
      </c>
      <c r="B648">
        <v>1</v>
      </c>
      <c r="C648">
        <v>647</v>
      </c>
      <c r="D648">
        <v>14</v>
      </c>
      <c r="E648" s="17">
        <v>41373</v>
      </c>
      <c r="F648" s="17">
        <v>41821</v>
      </c>
      <c r="G648" s="17">
        <v>41373</v>
      </c>
      <c r="H648" t="s">
        <v>788</v>
      </c>
    </row>
    <row r="649" spans="1:8" x14ac:dyDescent="0.25">
      <c r="A649">
        <v>648</v>
      </c>
      <c r="B649">
        <v>1</v>
      </c>
      <c r="C649">
        <v>648</v>
      </c>
      <c r="D649">
        <v>10</v>
      </c>
      <c r="E649" s="17">
        <v>41373</v>
      </c>
      <c r="F649" s="17">
        <v>41821</v>
      </c>
      <c r="G649" s="17">
        <v>41373</v>
      </c>
      <c r="H649" t="s">
        <v>788</v>
      </c>
    </row>
    <row r="650" spans="1:8" x14ac:dyDescent="0.25">
      <c r="A650">
        <v>649</v>
      </c>
      <c r="B650">
        <v>1</v>
      </c>
      <c r="C650">
        <v>649</v>
      </c>
      <c r="D650">
        <v>0</v>
      </c>
      <c r="E650" s="17">
        <v>41373</v>
      </c>
      <c r="F650" s="17">
        <v>55134</v>
      </c>
      <c r="G650" s="17">
        <v>41373</v>
      </c>
      <c r="H650" t="s">
        <v>788</v>
      </c>
    </row>
    <row r="651" spans="1:8" x14ac:dyDescent="0.25">
      <c r="A651">
        <v>650</v>
      </c>
      <c r="B651">
        <v>1</v>
      </c>
      <c r="C651">
        <v>650</v>
      </c>
      <c r="D651">
        <v>325</v>
      </c>
      <c r="E651" s="17">
        <v>41373</v>
      </c>
      <c r="F651" s="17">
        <v>42036</v>
      </c>
      <c r="G651" s="17">
        <v>41373</v>
      </c>
      <c r="H651" t="s">
        <v>788</v>
      </c>
    </row>
    <row r="652" spans="1:8" x14ac:dyDescent="0.25">
      <c r="A652">
        <v>651</v>
      </c>
      <c r="B652">
        <v>1</v>
      </c>
      <c r="C652">
        <v>651</v>
      </c>
      <c r="D652">
        <v>143</v>
      </c>
      <c r="E652" s="17">
        <v>41373</v>
      </c>
      <c r="F652" s="17">
        <v>42339</v>
      </c>
      <c r="G652" s="17">
        <v>41373</v>
      </c>
      <c r="H652" t="s">
        <v>788</v>
      </c>
    </row>
    <row r="653" spans="1:8" x14ac:dyDescent="0.25">
      <c r="A653">
        <v>652</v>
      </c>
      <c r="B653">
        <v>1</v>
      </c>
      <c r="C653">
        <v>652</v>
      </c>
      <c r="D653">
        <v>36</v>
      </c>
      <c r="E653" s="17">
        <v>41373</v>
      </c>
      <c r="F653" s="17">
        <v>42156</v>
      </c>
      <c r="G653" s="17">
        <v>41373</v>
      </c>
      <c r="H653" t="s">
        <v>788</v>
      </c>
    </row>
    <row r="654" spans="1:8" x14ac:dyDescent="0.25">
      <c r="A654">
        <v>653</v>
      </c>
      <c r="B654">
        <v>1</v>
      </c>
      <c r="C654">
        <v>653</v>
      </c>
      <c r="D654">
        <v>56</v>
      </c>
      <c r="E654" s="17">
        <v>41373</v>
      </c>
      <c r="F654" s="17">
        <v>42370</v>
      </c>
      <c r="G654" s="17">
        <v>41373</v>
      </c>
      <c r="H654" t="s">
        <v>788</v>
      </c>
    </row>
    <row r="655" spans="1:8" x14ac:dyDescent="0.25">
      <c r="A655">
        <v>654</v>
      </c>
      <c r="B655">
        <v>1</v>
      </c>
      <c r="C655">
        <v>654</v>
      </c>
      <c r="D655">
        <v>0</v>
      </c>
      <c r="E655" s="17">
        <v>41373</v>
      </c>
      <c r="F655" s="17">
        <v>55134</v>
      </c>
      <c r="G655" s="17">
        <v>41373</v>
      </c>
      <c r="H655" t="s">
        <v>788</v>
      </c>
    </row>
    <row r="656" spans="1:8" x14ac:dyDescent="0.25">
      <c r="A656">
        <v>655</v>
      </c>
      <c r="B656">
        <v>1</v>
      </c>
      <c r="C656">
        <v>655</v>
      </c>
      <c r="D656">
        <v>48</v>
      </c>
      <c r="E656" s="17">
        <v>41373</v>
      </c>
      <c r="F656" s="17">
        <v>41456</v>
      </c>
      <c r="G656" s="17">
        <v>41373</v>
      </c>
      <c r="H656" t="s">
        <v>788</v>
      </c>
    </row>
    <row r="657" spans="1:8" x14ac:dyDescent="0.25">
      <c r="A657">
        <v>656</v>
      </c>
      <c r="B657">
        <v>1</v>
      </c>
      <c r="C657">
        <v>656</v>
      </c>
      <c r="D657">
        <v>0</v>
      </c>
      <c r="E657" s="17">
        <v>41373</v>
      </c>
      <c r="F657" s="17">
        <v>55134</v>
      </c>
      <c r="G657" s="17">
        <v>41373</v>
      </c>
      <c r="H657" t="s">
        <v>788</v>
      </c>
    </row>
    <row r="658" spans="1:8" x14ac:dyDescent="0.25">
      <c r="A658">
        <v>657</v>
      </c>
      <c r="B658">
        <v>1</v>
      </c>
      <c r="C658">
        <v>657</v>
      </c>
      <c r="D658">
        <v>0</v>
      </c>
      <c r="E658" s="17">
        <v>41373</v>
      </c>
      <c r="F658" s="17">
        <v>55134</v>
      </c>
      <c r="G658" s="17">
        <v>41373</v>
      </c>
      <c r="H658" t="s">
        <v>788</v>
      </c>
    </row>
    <row r="659" spans="1:8" x14ac:dyDescent="0.25">
      <c r="A659">
        <v>658</v>
      </c>
      <c r="B659">
        <v>1</v>
      </c>
      <c r="C659">
        <v>658</v>
      </c>
      <c r="D659">
        <v>21</v>
      </c>
      <c r="E659" s="17">
        <v>41373</v>
      </c>
      <c r="F659" s="17">
        <v>41671</v>
      </c>
      <c r="G659" s="17">
        <v>41373</v>
      </c>
      <c r="H659" t="s">
        <v>788</v>
      </c>
    </row>
    <row r="660" spans="1:8" x14ac:dyDescent="0.25">
      <c r="A660">
        <v>659</v>
      </c>
      <c r="B660">
        <v>1</v>
      </c>
      <c r="C660">
        <v>659</v>
      </c>
      <c r="D660">
        <v>0</v>
      </c>
      <c r="E660" s="17">
        <v>41373</v>
      </c>
      <c r="F660" s="17">
        <v>55134</v>
      </c>
      <c r="G660" s="17">
        <v>41373</v>
      </c>
      <c r="H660" t="s">
        <v>788</v>
      </c>
    </row>
    <row r="661" spans="1:8" x14ac:dyDescent="0.25">
      <c r="A661">
        <v>660</v>
      </c>
      <c r="B661">
        <v>1</v>
      </c>
      <c r="C661">
        <v>660</v>
      </c>
      <c r="D661">
        <v>0</v>
      </c>
      <c r="E661" s="17">
        <v>41373</v>
      </c>
      <c r="F661" s="17">
        <v>55134</v>
      </c>
      <c r="G661" s="17">
        <v>41373</v>
      </c>
      <c r="H661" t="s">
        <v>788</v>
      </c>
    </row>
    <row r="662" spans="1:8" x14ac:dyDescent="0.25">
      <c r="A662">
        <v>661</v>
      </c>
      <c r="B662">
        <v>1</v>
      </c>
      <c r="C662">
        <v>661</v>
      </c>
      <c r="D662">
        <v>18</v>
      </c>
      <c r="E662" s="17">
        <v>41373</v>
      </c>
      <c r="F662" s="17">
        <v>42156</v>
      </c>
      <c r="G662" s="17">
        <v>41373</v>
      </c>
      <c r="H662" t="s">
        <v>788</v>
      </c>
    </row>
    <row r="663" spans="1:8" x14ac:dyDescent="0.25">
      <c r="A663">
        <v>662</v>
      </c>
      <c r="B663">
        <v>1</v>
      </c>
      <c r="C663">
        <v>662</v>
      </c>
      <c r="D663">
        <v>0</v>
      </c>
      <c r="E663" s="17">
        <v>41373</v>
      </c>
      <c r="F663" s="17">
        <v>55134</v>
      </c>
      <c r="G663" s="17">
        <v>41373</v>
      </c>
      <c r="H663" t="s">
        <v>788</v>
      </c>
    </row>
    <row r="664" spans="1:8" x14ac:dyDescent="0.25">
      <c r="A664">
        <v>663</v>
      </c>
      <c r="B664">
        <v>1</v>
      </c>
      <c r="C664">
        <v>663</v>
      </c>
      <c r="D664">
        <v>18</v>
      </c>
      <c r="E664" s="17">
        <v>41373</v>
      </c>
      <c r="F664" s="17">
        <v>42430</v>
      </c>
      <c r="G664" s="17">
        <v>41373</v>
      </c>
      <c r="H664" t="s">
        <v>788</v>
      </c>
    </row>
    <row r="665" spans="1:8" x14ac:dyDescent="0.25">
      <c r="A665">
        <v>664</v>
      </c>
      <c r="B665">
        <v>1</v>
      </c>
      <c r="C665">
        <v>664</v>
      </c>
      <c r="D665">
        <v>13</v>
      </c>
      <c r="E665" s="17">
        <v>41373</v>
      </c>
      <c r="F665" s="17">
        <v>42401</v>
      </c>
      <c r="G665" s="17">
        <v>41373</v>
      </c>
      <c r="H665" t="s">
        <v>788</v>
      </c>
    </row>
    <row r="666" spans="1:8" x14ac:dyDescent="0.25">
      <c r="A666">
        <v>665</v>
      </c>
      <c r="B666">
        <v>1</v>
      </c>
      <c r="C666">
        <v>665</v>
      </c>
      <c r="D666">
        <v>0</v>
      </c>
      <c r="E666" s="17">
        <v>41373</v>
      </c>
      <c r="F666" s="17">
        <v>55134</v>
      </c>
      <c r="G666" s="17">
        <v>41373</v>
      </c>
      <c r="H666" t="s">
        <v>788</v>
      </c>
    </row>
    <row r="667" spans="1:8" x14ac:dyDescent="0.25">
      <c r="A667">
        <v>666</v>
      </c>
      <c r="B667">
        <v>1</v>
      </c>
      <c r="C667">
        <v>666</v>
      </c>
      <c r="D667">
        <v>0</v>
      </c>
      <c r="E667" s="17">
        <v>41373</v>
      </c>
      <c r="F667" s="17">
        <v>55134</v>
      </c>
      <c r="G667" s="17">
        <v>41373</v>
      </c>
      <c r="H667" t="s">
        <v>788</v>
      </c>
    </row>
    <row r="668" spans="1:8" x14ac:dyDescent="0.25">
      <c r="A668">
        <v>667</v>
      </c>
      <c r="B668">
        <v>1</v>
      </c>
      <c r="C668">
        <v>667</v>
      </c>
      <c r="D668">
        <v>0</v>
      </c>
      <c r="E668" s="17">
        <v>41373</v>
      </c>
      <c r="F668" s="17">
        <v>55134</v>
      </c>
      <c r="G668" s="17">
        <v>41373</v>
      </c>
      <c r="H668" t="s">
        <v>788</v>
      </c>
    </row>
    <row r="669" spans="1:8" x14ac:dyDescent="0.25">
      <c r="A669">
        <v>668</v>
      </c>
      <c r="B669">
        <v>1</v>
      </c>
      <c r="C669">
        <v>668</v>
      </c>
      <c r="D669">
        <v>0</v>
      </c>
      <c r="E669" s="17">
        <v>41373</v>
      </c>
      <c r="F669" s="17">
        <v>55134</v>
      </c>
      <c r="G669" s="17">
        <v>41373</v>
      </c>
      <c r="H669" t="s">
        <v>788</v>
      </c>
    </row>
    <row r="670" spans="1:8" x14ac:dyDescent="0.25">
      <c r="A670">
        <v>669</v>
      </c>
      <c r="B670">
        <v>1</v>
      </c>
      <c r="C670">
        <v>669</v>
      </c>
      <c r="D670">
        <v>0</v>
      </c>
      <c r="E670" s="17">
        <v>41373</v>
      </c>
      <c r="F670" s="17">
        <v>55134</v>
      </c>
      <c r="G670" s="17">
        <v>41373</v>
      </c>
      <c r="H670" t="s">
        <v>788</v>
      </c>
    </row>
    <row r="671" spans="1:8" x14ac:dyDescent="0.25">
      <c r="A671">
        <v>670</v>
      </c>
      <c r="B671">
        <v>1</v>
      </c>
      <c r="C671">
        <v>670</v>
      </c>
      <c r="D671">
        <v>0</v>
      </c>
      <c r="E671" s="17">
        <v>41373</v>
      </c>
      <c r="F671" s="17">
        <v>55134</v>
      </c>
      <c r="G671" s="17">
        <v>41373</v>
      </c>
      <c r="H671" t="s">
        <v>788</v>
      </c>
    </row>
    <row r="672" spans="1:8" x14ac:dyDescent="0.25">
      <c r="A672">
        <v>671</v>
      </c>
      <c r="B672">
        <v>1</v>
      </c>
      <c r="C672">
        <v>671</v>
      </c>
      <c r="D672">
        <v>36</v>
      </c>
      <c r="E672" s="17">
        <v>41373</v>
      </c>
      <c r="F672" s="17">
        <v>42005</v>
      </c>
      <c r="G672" s="17">
        <v>41373</v>
      </c>
      <c r="H672" t="s">
        <v>788</v>
      </c>
    </row>
    <row r="673" spans="1:8" x14ac:dyDescent="0.25">
      <c r="A673">
        <v>672</v>
      </c>
      <c r="B673">
        <v>1</v>
      </c>
      <c r="C673">
        <v>672</v>
      </c>
      <c r="D673">
        <v>155</v>
      </c>
      <c r="E673" s="17">
        <v>41373</v>
      </c>
      <c r="F673" s="17">
        <v>41944</v>
      </c>
      <c r="G673" s="17">
        <v>41373</v>
      </c>
      <c r="H673" t="s">
        <v>788</v>
      </c>
    </row>
    <row r="674" spans="1:8" x14ac:dyDescent="0.25">
      <c r="A674">
        <v>673</v>
      </c>
      <c r="B674">
        <v>1</v>
      </c>
      <c r="C674">
        <v>673</v>
      </c>
      <c r="D674">
        <v>107</v>
      </c>
      <c r="E674" s="17">
        <v>41373</v>
      </c>
      <c r="F674" s="17">
        <v>42005</v>
      </c>
      <c r="G674" s="17">
        <v>41373</v>
      </c>
      <c r="H674" t="s">
        <v>788</v>
      </c>
    </row>
    <row r="675" spans="1:8" x14ac:dyDescent="0.25">
      <c r="A675">
        <v>674</v>
      </c>
      <c r="B675">
        <v>1</v>
      </c>
      <c r="C675">
        <v>674</v>
      </c>
      <c r="D675">
        <v>68</v>
      </c>
      <c r="E675" s="17">
        <v>41373</v>
      </c>
      <c r="F675" s="17">
        <v>42036</v>
      </c>
      <c r="G675" s="17">
        <v>41373</v>
      </c>
      <c r="H675" t="s">
        <v>788</v>
      </c>
    </row>
    <row r="676" spans="1:8" x14ac:dyDescent="0.25">
      <c r="A676">
        <v>675</v>
      </c>
      <c r="B676">
        <v>1</v>
      </c>
      <c r="C676">
        <v>675</v>
      </c>
      <c r="D676">
        <v>39</v>
      </c>
      <c r="E676" s="17">
        <v>41373</v>
      </c>
      <c r="F676" s="17">
        <v>42036</v>
      </c>
      <c r="G676" s="17">
        <v>41373</v>
      </c>
      <c r="H676" t="s">
        <v>788</v>
      </c>
    </row>
    <row r="677" spans="1:8" x14ac:dyDescent="0.25">
      <c r="A677">
        <v>676</v>
      </c>
      <c r="B677">
        <v>1</v>
      </c>
      <c r="C677">
        <v>676</v>
      </c>
      <c r="D677">
        <v>0</v>
      </c>
      <c r="E677" s="17">
        <v>41373</v>
      </c>
      <c r="F677" s="17">
        <v>55134</v>
      </c>
      <c r="G677" s="17">
        <v>41373</v>
      </c>
      <c r="H677" t="s">
        <v>788</v>
      </c>
    </row>
    <row r="678" spans="1:8" x14ac:dyDescent="0.25">
      <c r="A678">
        <v>677</v>
      </c>
      <c r="B678">
        <v>1</v>
      </c>
      <c r="C678">
        <v>677</v>
      </c>
      <c r="D678">
        <v>0</v>
      </c>
      <c r="E678" s="17">
        <v>41373</v>
      </c>
      <c r="F678" s="17">
        <v>55134</v>
      </c>
      <c r="G678" s="17">
        <v>41373</v>
      </c>
      <c r="H678" t="s">
        <v>788</v>
      </c>
    </row>
    <row r="679" spans="1:8" x14ac:dyDescent="0.25">
      <c r="A679">
        <v>678</v>
      </c>
      <c r="B679">
        <v>1</v>
      </c>
      <c r="C679">
        <v>678</v>
      </c>
      <c r="D679">
        <v>0</v>
      </c>
      <c r="E679" s="17">
        <v>41373</v>
      </c>
      <c r="F679" s="17">
        <v>55134</v>
      </c>
      <c r="G679" s="17">
        <v>41373</v>
      </c>
      <c r="H679" t="s">
        <v>788</v>
      </c>
    </row>
    <row r="680" spans="1:8" x14ac:dyDescent="0.25">
      <c r="A680">
        <v>679</v>
      </c>
      <c r="B680">
        <v>1</v>
      </c>
      <c r="C680">
        <v>679</v>
      </c>
      <c r="D680">
        <v>0</v>
      </c>
      <c r="E680" s="17">
        <v>41373</v>
      </c>
      <c r="F680" s="17">
        <v>55134</v>
      </c>
      <c r="G680" s="17">
        <v>41373</v>
      </c>
      <c r="H680" t="s">
        <v>788</v>
      </c>
    </row>
    <row r="681" spans="1:8" x14ac:dyDescent="0.25">
      <c r="A681">
        <v>680</v>
      </c>
      <c r="B681">
        <v>1</v>
      </c>
      <c r="C681">
        <v>680</v>
      </c>
      <c r="D681">
        <v>0</v>
      </c>
      <c r="E681" s="17">
        <v>41373</v>
      </c>
      <c r="F681" s="17">
        <v>55134</v>
      </c>
      <c r="G681" s="17">
        <v>41373</v>
      </c>
      <c r="H681" t="s">
        <v>788</v>
      </c>
    </row>
    <row r="682" spans="1:8" x14ac:dyDescent="0.25">
      <c r="A682">
        <v>681</v>
      </c>
      <c r="B682">
        <v>1</v>
      </c>
      <c r="C682">
        <v>681</v>
      </c>
      <c r="D682">
        <v>340</v>
      </c>
      <c r="E682" s="17">
        <v>41373</v>
      </c>
      <c r="F682" s="17">
        <v>42064</v>
      </c>
      <c r="G682" s="17">
        <v>41373</v>
      </c>
      <c r="H682" t="s">
        <v>788</v>
      </c>
    </row>
    <row r="683" spans="1:8" x14ac:dyDescent="0.25">
      <c r="A683">
        <v>682</v>
      </c>
      <c r="B683">
        <v>1</v>
      </c>
      <c r="C683">
        <v>682</v>
      </c>
      <c r="D683">
        <v>31</v>
      </c>
      <c r="E683" s="17">
        <v>41373</v>
      </c>
      <c r="F683" s="17">
        <v>42370</v>
      </c>
      <c r="G683" s="17">
        <v>41373</v>
      </c>
      <c r="H683" t="s">
        <v>788</v>
      </c>
    </row>
    <row r="684" spans="1:8" x14ac:dyDescent="0.25">
      <c r="A684">
        <v>683</v>
      </c>
      <c r="B684">
        <v>1</v>
      </c>
      <c r="C684">
        <v>683</v>
      </c>
      <c r="D684">
        <v>0</v>
      </c>
      <c r="E684" s="17">
        <v>41373</v>
      </c>
      <c r="F684" s="17">
        <v>55134</v>
      </c>
      <c r="G684" s="17">
        <v>41373</v>
      </c>
      <c r="H684" t="s">
        <v>788</v>
      </c>
    </row>
    <row r="685" spans="1:8" x14ac:dyDescent="0.25">
      <c r="A685">
        <v>684</v>
      </c>
      <c r="B685">
        <v>1</v>
      </c>
      <c r="C685">
        <v>684</v>
      </c>
      <c r="D685">
        <v>0</v>
      </c>
      <c r="E685" s="17">
        <v>41373</v>
      </c>
      <c r="F685" s="17">
        <v>55134</v>
      </c>
      <c r="G685" s="17">
        <v>41373</v>
      </c>
      <c r="H685" t="s">
        <v>788</v>
      </c>
    </row>
    <row r="686" spans="1:8" x14ac:dyDescent="0.25">
      <c r="A686">
        <v>685</v>
      </c>
      <c r="B686">
        <v>1</v>
      </c>
      <c r="C686">
        <v>685</v>
      </c>
      <c r="D686">
        <v>0</v>
      </c>
      <c r="E686" s="17">
        <v>41373</v>
      </c>
      <c r="F686" s="17">
        <v>55134</v>
      </c>
      <c r="G686" s="17">
        <v>41373</v>
      </c>
      <c r="H686" t="s">
        <v>788</v>
      </c>
    </row>
    <row r="687" spans="1:8" x14ac:dyDescent="0.25">
      <c r="A687">
        <v>686</v>
      </c>
      <c r="B687">
        <v>1</v>
      </c>
      <c r="C687">
        <v>686</v>
      </c>
      <c r="D687">
        <v>61</v>
      </c>
      <c r="E687" s="17">
        <v>41373</v>
      </c>
      <c r="F687" s="17">
        <v>42370</v>
      </c>
      <c r="G687" s="17">
        <v>41373</v>
      </c>
      <c r="H687" t="s">
        <v>788</v>
      </c>
    </row>
    <row r="688" spans="1:8" x14ac:dyDescent="0.25">
      <c r="A688">
        <v>687</v>
      </c>
      <c r="B688">
        <v>1</v>
      </c>
      <c r="C688">
        <v>687</v>
      </c>
      <c r="D688">
        <v>0</v>
      </c>
      <c r="E688" s="17">
        <v>41373</v>
      </c>
      <c r="F688" s="17">
        <v>55134</v>
      </c>
      <c r="G688" s="17">
        <v>41373</v>
      </c>
      <c r="H688" t="s">
        <v>788</v>
      </c>
    </row>
    <row r="689" spans="1:8" x14ac:dyDescent="0.25">
      <c r="A689">
        <v>688</v>
      </c>
      <c r="B689">
        <v>1</v>
      </c>
      <c r="C689">
        <v>688</v>
      </c>
      <c r="D689">
        <v>0</v>
      </c>
      <c r="E689" s="17">
        <v>41373</v>
      </c>
      <c r="F689" s="17">
        <v>55134</v>
      </c>
      <c r="G689" s="17">
        <v>41373</v>
      </c>
      <c r="H689" t="s">
        <v>788</v>
      </c>
    </row>
    <row r="690" spans="1:8" x14ac:dyDescent="0.25">
      <c r="A690">
        <v>689</v>
      </c>
      <c r="B690">
        <v>1</v>
      </c>
      <c r="C690">
        <v>689</v>
      </c>
      <c r="D690">
        <v>0</v>
      </c>
      <c r="E690" s="17">
        <v>41373</v>
      </c>
      <c r="F690" s="17">
        <v>55134</v>
      </c>
      <c r="G690" s="17">
        <v>41373</v>
      </c>
      <c r="H690" t="s">
        <v>788</v>
      </c>
    </row>
    <row r="691" spans="1:8" x14ac:dyDescent="0.25">
      <c r="A691">
        <v>690</v>
      </c>
      <c r="B691">
        <v>1</v>
      </c>
      <c r="C691">
        <v>690</v>
      </c>
      <c r="D691">
        <v>0</v>
      </c>
      <c r="E691" s="17">
        <v>41373</v>
      </c>
      <c r="F691" s="17">
        <v>55134</v>
      </c>
      <c r="G691" s="17">
        <v>41373</v>
      </c>
      <c r="H691" t="s">
        <v>788</v>
      </c>
    </row>
    <row r="692" spans="1:8" x14ac:dyDescent="0.25">
      <c r="A692">
        <v>691</v>
      </c>
      <c r="B692">
        <v>1</v>
      </c>
      <c r="C692">
        <v>691</v>
      </c>
      <c r="D692">
        <v>0</v>
      </c>
      <c r="E692" s="17">
        <v>41373</v>
      </c>
      <c r="F692" s="17">
        <v>55134</v>
      </c>
      <c r="G692" s="17">
        <v>41373</v>
      </c>
      <c r="H692" t="s">
        <v>788</v>
      </c>
    </row>
    <row r="693" spans="1:8" x14ac:dyDescent="0.25">
      <c r="A693">
        <v>692</v>
      </c>
      <c r="B693">
        <v>1</v>
      </c>
      <c r="C693">
        <v>692</v>
      </c>
      <c r="D693">
        <v>0</v>
      </c>
      <c r="E693" s="17">
        <v>41373</v>
      </c>
      <c r="F693" s="17">
        <v>55134</v>
      </c>
      <c r="G693" s="17">
        <v>41373</v>
      </c>
      <c r="H693" t="s">
        <v>788</v>
      </c>
    </row>
    <row r="694" spans="1:8" x14ac:dyDescent="0.25">
      <c r="A694">
        <v>693</v>
      </c>
      <c r="B694">
        <v>1</v>
      </c>
      <c r="C694">
        <v>693</v>
      </c>
      <c r="D694">
        <v>0</v>
      </c>
      <c r="E694" s="17">
        <v>41373</v>
      </c>
      <c r="F694" s="17">
        <v>55134</v>
      </c>
      <c r="G694" s="17">
        <v>41373</v>
      </c>
      <c r="H694" t="s">
        <v>788</v>
      </c>
    </row>
    <row r="695" spans="1:8" x14ac:dyDescent="0.25">
      <c r="A695">
        <v>694</v>
      </c>
      <c r="B695">
        <v>1</v>
      </c>
      <c r="C695">
        <v>694</v>
      </c>
      <c r="D695">
        <v>24</v>
      </c>
      <c r="E695" s="17">
        <v>41373</v>
      </c>
      <c r="F695" s="17">
        <v>42186</v>
      </c>
      <c r="G695" s="17">
        <v>41373</v>
      </c>
      <c r="H695" t="s">
        <v>788</v>
      </c>
    </row>
    <row r="696" spans="1:8" x14ac:dyDescent="0.25">
      <c r="A696">
        <v>695</v>
      </c>
      <c r="B696">
        <v>1</v>
      </c>
      <c r="C696">
        <v>695</v>
      </c>
      <c r="D696">
        <v>0</v>
      </c>
      <c r="E696" s="17">
        <v>41373</v>
      </c>
      <c r="F696" s="17">
        <v>55134</v>
      </c>
      <c r="G696" s="17">
        <v>41373</v>
      </c>
      <c r="H696" t="s">
        <v>788</v>
      </c>
    </row>
    <row r="697" spans="1:8" x14ac:dyDescent="0.25">
      <c r="A697">
        <v>696</v>
      </c>
      <c r="B697">
        <v>1</v>
      </c>
      <c r="C697">
        <v>696</v>
      </c>
      <c r="D697">
        <v>0</v>
      </c>
      <c r="E697" s="17">
        <v>41373</v>
      </c>
      <c r="F697" s="17">
        <v>55134</v>
      </c>
      <c r="G697" s="17">
        <v>41373</v>
      </c>
      <c r="H697" t="s">
        <v>788</v>
      </c>
    </row>
    <row r="698" spans="1:8" x14ac:dyDescent="0.25">
      <c r="A698">
        <v>697</v>
      </c>
      <c r="B698">
        <v>1</v>
      </c>
      <c r="C698">
        <v>697</v>
      </c>
      <c r="D698">
        <v>10</v>
      </c>
      <c r="E698" s="17">
        <v>41373</v>
      </c>
      <c r="F698" s="17">
        <v>41699</v>
      </c>
      <c r="G698" s="17">
        <v>41373</v>
      </c>
      <c r="H698" t="s">
        <v>788</v>
      </c>
    </row>
    <row r="699" spans="1:8" x14ac:dyDescent="0.25">
      <c r="A699">
        <v>698</v>
      </c>
      <c r="B699">
        <v>1</v>
      </c>
      <c r="C699">
        <v>698</v>
      </c>
      <c r="D699">
        <v>0</v>
      </c>
      <c r="E699" s="17">
        <v>41373</v>
      </c>
      <c r="F699" s="17">
        <v>55134</v>
      </c>
      <c r="G699" s="17">
        <v>41373</v>
      </c>
      <c r="H699" t="s">
        <v>788</v>
      </c>
    </row>
    <row r="700" spans="1:8" x14ac:dyDescent="0.25">
      <c r="A700">
        <v>699</v>
      </c>
      <c r="B700">
        <v>1</v>
      </c>
      <c r="C700">
        <v>699</v>
      </c>
      <c r="D700">
        <v>0</v>
      </c>
      <c r="E700" s="17">
        <v>41373</v>
      </c>
      <c r="F700" s="17">
        <v>55134</v>
      </c>
      <c r="G700" s="17">
        <v>41373</v>
      </c>
      <c r="H700" t="s">
        <v>788</v>
      </c>
    </row>
    <row r="701" spans="1:8" x14ac:dyDescent="0.25">
      <c r="A701">
        <v>700</v>
      </c>
      <c r="B701">
        <v>1</v>
      </c>
      <c r="C701">
        <v>700</v>
      </c>
      <c r="D701">
        <v>0</v>
      </c>
      <c r="E701" s="17">
        <v>41373</v>
      </c>
      <c r="F701" s="17">
        <v>55134</v>
      </c>
      <c r="G701" s="17">
        <v>41373</v>
      </c>
      <c r="H701" t="s">
        <v>788</v>
      </c>
    </row>
    <row r="702" spans="1:8" x14ac:dyDescent="0.25">
      <c r="A702">
        <v>701</v>
      </c>
      <c r="B702">
        <v>1</v>
      </c>
      <c r="C702">
        <v>701</v>
      </c>
      <c r="D702">
        <v>0</v>
      </c>
      <c r="E702" s="17">
        <v>41373</v>
      </c>
      <c r="F702" s="17">
        <v>55134</v>
      </c>
      <c r="G702" s="17">
        <v>41373</v>
      </c>
      <c r="H702" t="s">
        <v>788</v>
      </c>
    </row>
    <row r="703" spans="1:8" x14ac:dyDescent="0.25">
      <c r="A703">
        <v>702</v>
      </c>
      <c r="B703">
        <v>1</v>
      </c>
      <c r="C703">
        <v>702</v>
      </c>
      <c r="D703">
        <v>0</v>
      </c>
      <c r="E703" s="17">
        <v>41373</v>
      </c>
      <c r="F703" s="17">
        <v>55134</v>
      </c>
      <c r="G703" s="17">
        <v>41373</v>
      </c>
      <c r="H703" t="s">
        <v>788</v>
      </c>
    </row>
    <row r="704" spans="1:8" x14ac:dyDescent="0.25">
      <c r="A704">
        <v>703</v>
      </c>
      <c r="B704">
        <v>1</v>
      </c>
      <c r="C704">
        <v>703</v>
      </c>
      <c r="D704">
        <v>78</v>
      </c>
      <c r="E704" s="17">
        <v>41373</v>
      </c>
      <c r="F704" s="17">
        <v>42095</v>
      </c>
      <c r="G704" s="17">
        <v>41373</v>
      </c>
      <c r="H704" t="s">
        <v>788</v>
      </c>
    </row>
    <row r="705" spans="1:8" x14ac:dyDescent="0.25">
      <c r="A705">
        <v>704</v>
      </c>
      <c r="B705">
        <v>1</v>
      </c>
      <c r="C705">
        <v>704</v>
      </c>
      <c r="D705">
        <v>0</v>
      </c>
      <c r="E705" s="17">
        <v>41373</v>
      </c>
      <c r="F705" s="17">
        <v>55134</v>
      </c>
      <c r="G705" s="17">
        <v>41373</v>
      </c>
      <c r="H705" t="s">
        <v>788</v>
      </c>
    </row>
    <row r="706" spans="1:8" x14ac:dyDescent="0.25">
      <c r="A706">
        <v>705</v>
      </c>
      <c r="B706">
        <v>1</v>
      </c>
      <c r="C706">
        <v>705</v>
      </c>
      <c r="D706">
        <v>33</v>
      </c>
      <c r="E706" s="17">
        <v>41373</v>
      </c>
      <c r="F706" s="17">
        <v>41760</v>
      </c>
      <c r="G706" s="17">
        <v>41373</v>
      </c>
      <c r="H706" t="s">
        <v>788</v>
      </c>
    </row>
    <row r="707" spans="1:8" x14ac:dyDescent="0.25">
      <c r="A707">
        <v>706</v>
      </c>
      <c r="B707">
        <v>1</v>
      </c>
      <c r="C707">
        <v>706</v>
      </c>
      <c r="D707">
        <v>48</v>
      </c>
      <c r="E707" s="17">
        <v>41373</v>
      </c>
      <c r="F707" s="17">
        <v>41609</v>
      </c>
      <c r="G707" s="17">
        <v>41373</v>
      </c>
      <c r="H707" t="s">
        <v>788</v>
      </c>
    </row>
    <row r="708" spans="1:8" x14ac:dyDescent="0.25">
      <c r="A708">
        <v>707</v>
      </c>
      <c r="B708">
        <v>1</v>
      </c>
      <c r="C708">
        <v>707</v>
      </c>
      <c r="D708">
        <v>0</v>
      </c>
      <c r="E708" s="17">
        <v>41373</v>
      </c>
      <c r="F708" s="17">
        <v>55134</v>
      </c>
      <c r="G708" s="17">
        <v>41373</v>
      </c>
      <c r="H708" t="s">
        <v>788</v>
      </c>
    </row>
    <row r="709" spans="1:8" x14ac:dyDescent="0.25">
      <c r="A709">
        <v>708</v>
      </c>
      <c r="B709">
        <v>1</v>
      </c>
      <c r="C709">
        <v>708</v>
      </c>
      <c r="D709">
        <v>0</v>
      </c>
      <c r="E709" s="17">
        <v>41373</v>
      </c>
      <c r="F709" s="17">
        <v>55134</v>
      </c>
      <c r="G709" s="17">
        <v>41373</v>
      </c>
      <c r="H709" t="s">
        <v>788</v>
      </c>
    </row>
    <row r="710" spans="1:8" x14ac:dyDescent="0.25">
      <c r="A710">
        <v>709</v>
      </c>
      <c r="B710">
        <v>1</v>
      </c>
      <c r="C710">
        <v>709</v>
      </c>
      <c r="D710">
        <v>0</v>
      </c>
      <c r="E710" s="17">
        <v>41373</v>
      </c>
      <c r="F710" s="17">
        <v>55134</v>
      </c>
      <c r="G710" s="17">
        <v>41373</v>
      </c>
      <c r="H710" t="s">
        <v>788</v>
      </c>
    </row>
    <row r="711" spans="1:8" x14ac:dyDescent="0.25">
      <c r="A711">
        <v>710</v>
      </c>
      <c r="B711">
        <v>1</v>
      </c>
      <c r="C711">
        <v>710</v>
      </c>
      <c r="D711">
        <v>0</v>
      </c>
      <c r="E711" s="17">
        <v>41373</v>
      </c>
      <c r="F711" s="17">
        <v>55134</v>
      </c>
      <c r="G711" s="17">
        <v>41373</v>
      </c>
      <c r="H711" t="s">
        <v>788</v>
      </c>
    </row>
    <row r="712" spans="1:8" x14ac:dyDescent="0.25">
      <c r="A712">
        <v>711</v>
      </c>
      <c r="B712">
        <v>1</v>
      </c>
      <c r="C712">
        <v>711</v>
      </c>
      <c r="D712">
        <v>0</v>
      </c>
      <c r="E712" s="17">
        <v>41373</v>
      </c>
      <c r="F712" s="17">
        <v>55134</v>
      </c>
      <c r="G712" s="17">
        <v>41373</v>
      </c>
      <c r="H712" t="s">
        <v>788</v>
      </c>
    </row>
    <row r="713" spans="1:8" x14ac:dyDescent="0.25">
      <c r="A713">
        <v>712</v>
      </c>
      <c r="B713">
        <v>1</v>
      </c>
      <c r="C713">
        <v>712</v>
      </c>
      <c r="D713">
        <v>0</v>
      </c>
      <c r="E713" s="17">
        <v>41373</v>
      </c>
      <c r="F713" s="17">
        <v>55134</v>
      </c>
      <c r="G713" s="17">
        <v>41373</v>
      </c>
      <c r="H713" t="s">
        <v>788</v>
      </c>
    </row>
    <row r="714" spans="1:8" x14ac:dyDescent="0.25">
      <c r="A714">
        <v>713</v>
      </c>
      <c r="B714">
        <v>1</v>
      </c>
      <c r="C714">
        <v>713</v>
      </c>
      <c r="D714">
        <v>0</v>
      </c>
      <c r="E714" s="17">
        <v>41373</v>
      </c>
      <c r="F714" s="17">
        <v>55134</v>
      </c>
      <c r="G714" s="17">
        <v>41373</v>
      </c>
      <c r="H714" t="s">
        <v>788</v>
      </c>
    </row>
    <row r="715" spans="1:8" x14ac:dyDescent="0.25">
      <c r="A715">
        <v>714</v>
      </c>
      <c r="B715">
        <v>1</v>
      </c>
      <c r="C715">
        <v>714</v>
      </c>
      <c r="D715">
        <v>0</v>
      </c>
      <c r="E715" s="17">
        <v>41373</v>
      </c>
      <c r="F715" s="17">
        <v>55134</v>
      </c>
      <c r="G715" s="17">
        <v>41373</v>
      </c>
      <c r="H715" t="s">
        <v>788</v>
      </c>
    </row>
    <row r="716" spans="1:8" x14ac:dyDescent="0.25">
      <c r="A716">
        <v>715</v>
      </c>
      <c r="B716">
        <v>1</v>
      </c>
      <c r="C716">
        <v>715</v>
      </c>
      <c r="D716">
        <v>0</v>
      </c>
      <c r="E716" s="17">
        <v>41373</v>
      </c>
      <c r="F716" s="17">
        <v>55134</v>
      </c>
      <c r="G716" s="17">
        <v>41373</v>
      </c>
      <c r="H716" t="s">
        <v>788</v>
      </c>
    </row>
    <row r="717" spans="1:8" x14ac:dyDescent="0.25">
      <c r="A717">
        <v>716</v>
      </c>
      <c r="B717">
        <v>1</v>
      </c>
      <c r="C717">
        <v>716</v>
      </c>
      <c r="D717">
        <v>51</v>
      </c>
      <c r="E717" s="17">
        <v>41373</v>
      </c>
      <c r="F717" s="17">
        <v>41852</v>
      </c>
      <c r="G717" s="17">
        <v>41373</v>
      </c>
      <c r="H717" t="s">
        <v>788</v>
      </c>
    </row>
    <row r="718" spans="1:8" x14ac:dyDescent="0.25">
      <c r="A718">
        <v>717</v>
      </c>
      <c r="B718">
        <v>1</v>
      </c>
      <c r="C718">
        <v>717</v>
      </c>
      <c r="D718">
        <v>0</v>
      </c>
      <c r="E718" s="17">
        <v>41373</v>
      </c>
      <c r="F718" s="17">
        <v>55134</v>
      </c>
      <c r="G718" s="17">
        <v>41373</v>
      </c>
      <c r="H718" t="s">
        <v>788</v>
      </c>
    </row>
    <row r="719" spans="1:8" x14ac:dyDescent="0.25">
      <c r="A719">
        <v>718</v>
      </c>
      <c r="B719">
        <v>1</v>
      </c>
      <c r="C719">
        <v>718</v>
      </c>
      <c r="D719">
        <v>0</v>
      </c>
      <c r="E719" s="17">
        <v>41373</v>
      </c>
      <c r="F719" s="17">
        <v>55134</v>
      </c>
      <c r="G719" s="17">
        <v>41373</v>
      </c>
      <c r="H719" t="s">
        <v>788</v>
      </c>
    </row>
    <row r="720" spans="1:8" x14ac:dyDescent="0.25">
      <c r="A720">
        <v>719</v>
      </c>
      <c r="B720">
        <v>1</v>
      </c>
      <c r="C720">
        <v>719</v>
      </c>
      <c r="D720">
        <v>0</v>
      </c>
      <c r="E720" s="17">
        <v>41373</v>
      </c>
      <c r="F720" s="17">
        <v>55134</v>
      </c>
      <c r="G720" s="17">
        <v>41373</v>
      </c>
      <c r="H720" t="s">
        <v>788</v>
      </c>
    </row>
    <row r="721" spans="1:8" x14ac:dyDescent="0.25">
      <c r="A721">
        <v>720</v>
      </c>
      <c r="B721">
        <v>1</v>
      </c>
      <c r="C721">
        <v>720</v>
      </c>
      <c r="D721">
        <v>0</v>
      </c>
      <c r="E721" s="17">
        <v>41373</v>
      </c>
      <c r="F721" s="17">
        <v>55134</v>
      </c>
      <c r="G721" s="17">
        <v>41373</v>
      </c>
      <c r="H721" t="s">
        <v>788</v>
      </c>
    </row>
    <row r="722" spans="1:8" x14ac:dyDescent="0.25">
      <c r="A722">
        <v>721</v>
      </c>
      <c r="B722">
        <v>1</v>
      </c>
      <c r="C722">
        <v>721</v>
      </c>
      <c r="D722">
        <v>0</v>
      </c>
      <c r="E722" s="17">
        <v>41373</v>
      </c>
      <c r="F722" s="17">
        <v>55134</v>
      </c>
      <c r="G722" s="17">
        <v>41373</v>
      </c>
      <c r="H722" t="s">
        <v>788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 s="17">
        <v>41373</v>
      </c>
      <c r="F723" s="17">
        <v>55134</v>
      </c>
      <c r="G723" s="17">
        <v>41373</v>
      </c>
      <c r="H723" t="s">
        <v>788</v>
      </c>
    </row>
    <row r="724" spans="1:8" x14ac:dyDescent="0.25">
      <c r="A724">
        <v>723</v>
      </c>
      <c r="B724">
        <v>1</v>
      </c>
      <c r="C724">
        <v>723</v>
      </c>
      <c r="D724">
        <v>0</v>
      </c>
      <c r="E724" s="17">
        <v>41373</v>
      </c>
      <c r="F724" s="17">
        <v>55134</v>
      </c>
      <c r="G724" s="17">
        <v>41373</v>
      </c>
      <c r="H724" t="s">
        <v>788</v>
      </c>
    </row>
    <row r="725" spans="1:8" x14ac:dyDescent="0.25">
      <c r="A725">
        <v>724</v>
      </c>
      <c r="B725">
        <v>1</v>
      </c>
      <c r="C725">
        <v>724</v>
      </c>
      <c r="D725">
        <v>23</v>
      </c>
      <c r="E725" s="17">
        <v>41373</v>
      </c>
      <c r="F725" s="17">
        <v>41730</v>
      </c>
      <c r="G725" s="17">
        <v>41373</v>
      </c>
      <c r="H725" t="s">
        <v>788</v>
      </c>
    </row>
    <row r="726" spans="1:8" x14ac:dyDescent="0.25">
      <c r="A726">
        <v>725</v>
      </c>
      <c r="B726">
        <v>1</v>
      </c>
      <c r="C726">
        <v>725</v>
      </c>
      <c r="D726">
        <v>0</v>
      </c>
      <c r="E726" s="17">
        <v>41373</v>
      </c>
      <c r="F726" s="17">
        <v>55134</v>
      </c>
      <c r="G726" s="17">
        <v>41373</v>
      </c>
      <c r="H726" t="s">
        <v>788</v>
      </c>
    </row>
    <row r="727" spans="1:8" x14ac:dyDescent="0.25">
      <c r="A727">
        <v>726</v>
      </c>
      <c r="B727">
        <v>1</v>
      </c>
      <c r="C727">
        <v>726</v>
      </c>
      <c r="D727">
        <v>0</v>
      </c>
      <c r="E727" s="17">
        <v>41373</v>
      </c>
      <c r="F727" s="17">
        <v>55134</v>
      </c>
      <c r="G727" s="17">
        <v>41373</v>
      </c>
      <c r="H727" t="s">
        <v>788</v>
      </c>
    </row>
    <row r="728" spans="1:8" x14ac:dyDescent="0.25">
      <c r="A728">
        <v>727</v>
      </c>
      <c r="B728">
        <v>1</v>
      </c>
      <c r="C728">
        <v>727</v>
      </c>
      <c r="D728">
        <v>0</v>
      </c>
      <c r="E728" s="17">
        <v>41373</v>
      </c>
      <c r="F728" s="17">
        <v>55134</v>
      </c>
      <c r="G728" s="17">
        <v>41373</v>
      </c>
      <c r="H728" t="s">
        <v>788</v>
      </c>
    </row>
    <row r="729" spans="1:8" x14ac:dyDescent="0.25">
      <c r="A729">
        <v>728</v>
      </c>
      <c r="B729">
        <v>1</v>
      </c>
      <c r="C729">
        <v>728</v>
      </c>
      <c r="D729">
        <v>0</v>
      </c>
      <c r="E729" s="17">
        <v>41373</v>
      </c>
      <c r="F729" s="17">
        <v>55134</v>
      </c>
      <c r="G729" s="17">
        <v>41373</v>
      </c>
      <c r="H729" t="s">
        <v>788</v>
      </c>
    </row>
    <row r="730" spans="1:8" x14ac:dyDescent="0.25">
      <c r="A730">
        <v>729</v>
      </c>
      <c r="B730">
        <v>1</v>
      </c>
      <c r="C730">
        <v>729</v>
      </c>
      <c r="D730">
        <v>0</v>
      </c>
      <c r="E730" s="17">
        <v>41373</v>
      </c>
      <c r="F730" s="17">
        <v>55134</v>
      </c>
      <c r="G730" s="17">
        <v>41373</v>
      </c>
      <c r="H730" t="s">
        <v>788</v>
      </c>
    </row>
    <row r="731" spans="1:8" x14ac:dyDescent="0.25">
      <c r="A731">
        <v>730</v>
      </c>
      <c r="B731">
        <v>1</v>
      </c>
      <c r="C731">
        <v>730</v>
      </c>
      <c r="D731">
        <v>0</v>
      </c>
      <c r="E731" s="17">
        <v>41373</v>
      </c>
      <c r="F731" s="17">
        <v>55134</v>
      </c>
      <c r="G731" s="17">
        <v>41373</v>
      </c>
      <c r="H731" t="s">
        <v>788</v>
      </c>
    </row>
    <row r="732" spans="1:8" x14ac:dyDescent="0.25">
      <c r="A732">
        <v>731</v>
      </c>
      <c r="B732">
        <v>1</v>
      </c>
      <c r="C732">
        <v>731</v>
      </c>
      <c r="D732">
        <v>0</v>
      </c>
      <c r="E732" s="17">
        <v>41373</v>
      </c>
      <c r="F732" s="17">
        <v>55134</v>
      </c>
      <c r="G732" s="17">
        <v>41373</v>
      </c>
      <c r="H732" t="s">
        <v>788</v>
      </c>
    </row>
    <row r="733" spans="1:8" x14ac:dyDescent="0.25">
      <c r="A733">
        <v>732</v>
      </c>
      <c r="B733">
        <v>1</v>
      </c>
      <c r="C733">
        <v>732</v>
      </c>
      <c r="D733">
        <v>0</v>
      </c>
      <c r="E733" s="17">
        <v>41373</v>
      </c>
      <c r="F733" s="17">
        <v>55134</v>
      </c>
      <c r="G733" s="17">
        <v>41373</v>
      </c>
      <c r="H733" t="s">
        <v>788</v>
      </c>
    </row>
    <row r="734" spans="1:8" x14ac:dyDescent="0.25">
      <c r="A734">
        <v>733</v>
      </c>
      <c r="B734">
        <v>1</v>
      </c>
      <c r="C734">
        <v>733</v>
      </c>
      <c r="D734">
        <v>0</v>
      </c>
      <c r="E734" s="17">
        <v>41373</v>
      </c>
      <c r="F734" s="17">
        <v>55134</v>
      </c>
      <c r="G734" s="17">
        <v>41373</v>
      </c>
      <c r="H734" t="s">
        <v>788</v>
      </c>
    </row>
    <row r="735" spans="1:8" x14ac:dyDescent="0.25">
      <c r="A735">
        <v>734</v>
      </c>
      <c r="B735">
        <v>1</v>
      </c>
      <c r="C735">
        <v>734</v>
      </c>
      <c r="D735">
        <v>0</v>
      </c>
      <c r="E735" s="17">
        <v>41373</v>
      </c>
      <c r="F735" s="17">
        <v>55134</v>
      </c>
      <c r="G735" s="17">
        <v>41373</v>
      </c>
      <c r="H735" t="s">
        <v>788</v>
      </c>
    </row>
    <row r="736" spans="1:8" x14ac:dyDescent="0.25">
      <c r="A736">
        <v>735</v>
      </c>
      <c r="B736">
        <v>1</v>
      </c>
      <c r="C736">
        <v>735</v>
      </c>
      <c r="D736">
        <v>0</v>
      </c>
      <c r="E736" s="17">
        <v>41373</v>
      </c>
      <c r="F736" s="17">
        <v>55134</v>
      </c>
      <c r="G736" s="17">
        <v>41373</v>
      </c>
      <c r="H736" t="s">
        <v>788</v>
      </c>
    </row>
    <row r="737" spans="1:8" x14ac:dyDescent="0.25">
      <c r="A737">
        <v>736</v>
      </c>
      <c r="B737">
        <v>1</v>
      </c>
      <c r="C737">
        <v>736</v>
      </c>
      <c r="D737">
        <v>0</v>
      </c>
      <c r="E737" s="17">
        <v>41373</v>
      </c>
      <c r="F737" s="17">
        <v>55134</v>
      </c>
      <c r="G737" s="17">
        <v>41373</v>
      </c>
      <c r="H737" t="s">
        <v>788</v>
      </c>
    </row>
    <row r="738" spans="1:8" x14ac:dyDescent="0.25">
      <c r="A738">
        <v>737</v>
      </c>
      <c r="B738">
        <v>1</v>
      </c>
      <c r="C738">
        <v>737</v>
      </c>
      <c r="D738">
        <v>14</v>
      </c>
      <c r="E738" s="17">
        <v>41373</v>
      </c>
      <c r="F738" s="17">
        <v>41760</v>
      </c>
      <c r="G738" s="17">
        <v>41373</v>
      </c>
      <c r="H738" t="s">
        <v>788</v>
      </c>
    </row>
    <row r="739" spans="1:8" x14ac:dyDescent="0.25">
      <c r="A739">
        <v>738</v>
      </c>
      <c r="B739">
        <v>1</v>
      </c>
      <c r="C739">
        <v>738</v>
      </c>
      <c r="D739">
        <v>19</v>
      </c>
      <c r="E739" s="17">
        <v>41373</v>
      </c>
      <c r="F739" s="17">
        <v>41334</v>
      </c>
      <c r="G739" s="17">
        <v>41373</v>
      </c>
      <c r="H739" t="s">
        <v>788</v>
      </c>
    </row>
    <row r="740" spans="1:8" x14ac:dyDescent="0.25">
      <c r="A740">
        <v>739</v>
      </c>
      <c r="B740">
        <v>1</v>
      </c>
      <c r="C740">
        <v>739</v>
      </c>
      <c r="D740">
        <v>20</v>
      </c>
      <c r="E740" s="17">
        <v>41373</v>
      </c>
      <c r="F740" s="17">
        <v>42036</v>
      </c>
      <c r="G740" s="17">
        <v>41373</v>
      </c>
      <c r="H740" t="s">
        <v>788</v>
      </c>
    </row>
    <row r="741" spans="1:8" x14ac:dyDescent="0.25">
      <c r="A741">
        <v>740</v>
      </c>
      <c r="B741">
        <v>1</v>
      </c>
      <c r="C741">
        <v>740</v>
      </c>
      <c r="D741">
        <v>0</v>
      </c>
      <c r="E741" s="17">
        <v>41373</v>
      </c>
      <c r="F741" s="17">
        <v>55134</v>
      </c>
      <c r="G741" s="17">
        <v>41373</v>
      </c>
      <c r="H741" t="s">
        <v>788</v>
      </c>
    </row>
    <row r="742" spans="1:8" x14ac:dyDescent="0.25">
      <c r="A742">
        <v>741</v>
      </c>
      <c r="B742">
        <v>1</v>
      </c>
      <c r="C742">
        <v>741</v>
      </c>
      <c r="D742">
        <v>0</v>
      </c>
      <c r="E742" s="17">
        <v>41373</v>
      </c>
      <c r="F742" s="17">
        <v>55134</v>
      </c>
      <c r="G742" s="17">
        <v>41373</v>
      </c>
      <c r="H742" t="s">
        <v>788</v>
      </c>
    </row>
    <row r="743" spans="1:8" x14ac:dyDescent="0.25">
      <c r="A743">
        <v>742</v>
      </c>
      <c r="B743">
        <v>1</v>
      </c>
      <c r="C743">
        <v>742</v>
      </c>
      <c r="D743">
        <v>7</v>
      </c>
      <c r="E743" s="17">
        <v>41373</v>
      </c>
      <c r="F743" s="17">
        <v>41883</v>
      </c>
      <c r="G743" s="17">
        <v>41373</v>
      </c>
      <c r="H743" t="s">
        <v>788</v>
      </c>
    </row>
    <row r="744" spans="1:8" x14ac:dyDescent="0.25">
      <c r="A744">
        <v>743</v>
      </c>
      <c r="B744">
        <v>1</v>
      </c>
      <c r="C744">
        <v>743</v>
      </c>
      <c r="D744">
        <v>0</v>
      </c>
      <c r="E744" s="17">
        <v>41373</v>
      </c>
      <c r="F744" s="17">
        <v>55134</v>
      </c>
      <c r="G744" s="17">
        <v>41373</v>
      </c>
      <c r="H744" t="s">
        <v>788</v>
      </c>
    </row>
    <row r="745" spans="1:8" x14ac:dyDescent="0.25">
      <c r="A745">
        <v>744</v>
      </c>
      <c r="B745">
        <v>1</v>
      </c>
      <c r="C745">
        <v>744</v>
      </c>
      <c r="D745">
        <v>0</v>
      </c>
      <c r="E745" s="17">
        <v>41373</v>
      </c>
      <c r="F745" s="17">
        <v>55134</v>
      </c>
      <c r="G745" s="17">
        <v>41373</v>
      </c>
      <c r="H745" t="s">
        <v>788</v>
      </c>
    </row>
    <row r="746" spans="1:8" x14ac:dyDescent="0.25">
      <c r="A746">
        <v>745</v>
      </c>
      <c r="B746">
        <v>1</v>
      </c>
      <c r="C746">
        <v>745</v>
      </c>
      <c r="D746">
        <v>0</v>
      </c>
      <c r="E746" s="17">
        <v>41373</v>
      </c>
      <c r="F746" s="17">
        <v>55134</v>
      </c>
      <c r="G746" s="17">
        <v>41373</v>
      </c>
      <c r="H746" t="s">
        <v>788</v>
      </c>
    </row>
    <row r="747" spans="1:8" x14ac:dyDescent="0.25">
      <c r="A747">
        <v>746</v>
      </c>
      <c r="B747">
        <v>1</v>
      </c>
      <c r="C747">
        <v>746</v>
      </c>
      <c r="D747">
        <v>45</v>
      </c>
      <c r="E747" s="17">
        <v>41373</v>
      </c>
      <c r="F747" s="17">
        <v>41760</v>
      </c>
      <c r="G747" s="17">
        <v>41373</v>
      </c>
      <c r="H747" t="s">
        <v>788</v>
      </c>
    </row>
    <row r="748" spans="1:8" x14ac:dyDescent="0.25">
      <c r="A748">
        <v>747</v>
      </c>
      <c r="B748">
        <v>1</v>
      </c>
      <c r="C748">
        <v>747</v>
      </c>
      <c r="D748">
        <v>0</v>
      </c>
      <c r="E748" s="17">
        <v>41373</v>
      </c>
      <c r="F748" s="17">
        <v>55134</v>
      </c>
      <c r="G748" s="17">
        <v>41373</v>
      </c>
      <c r="H748" t="s">
        <v>788</v>
      </c>
    </row>
    <row r="749" spans="1:8" x14ac:dyDescent="0.25">
      <c r="A749">
        <v>748</v>
      </c>
      <c r="B749">
        <v>1</v>
      </c>
      <c r="C749">
        <v>748</v>
      </c>
      <c r="D749">
        <v>59</v>
      </c>
      <c r="E749" s="17">
        <v>41373</v>
      </c>
      <c r="F749" s="17">
        <v>41730</v>
      </c>
      <c r="G749" s="17">
        <v>41373</v>
      </c>
      <c r="H749" t="s">
        <v>788</v>
      </c>
    </row>
    <row r="750" spans="1:8" x14ac:dyDescent="0.25">
      <c r="A750">
        <v>749</v>
      </c>
      <c r="B750">
        <v>1</v>
      </c>
      <c r="C750">
        <v>749</v>
      </c>
      <c r="D750">
        <v>4</v>
      </c>
      <c r="E750" s="17">
        <v>41373</v>
      </c>
      <c r="F750" s="17">
        <v>55134</v>
      </c>
      <c r="G750" s="17">
        <v>41373</v>
      </c>
      <c r="H750" t="s">
        <v>788</v>
      </c>
    </row>
    <row r="751" spans="1:8" x14ac:dyDescent="0.25">
      <c r="A751">
        <v>750</v>
      </c>
      <c r="B751">
        <v>1</v>
      </c>
      <c r="C751">
        <v>750</v>
      </c>
      <c r="D751">
        <v>21</v>
      </c>
      <c r="E751" s="17">
        <v>41373</v>
      </c>
      <c r="F751" s="17">
        <v>41883</v>
      </c>
      <c r="G751" s="17">
        <v>41373</v>
      </c>
      <c r="H751" t="s">
        <v>788</v>
      </c>
    </row>
    <row r="752" spans="1:8" x14ac:dyDescent="0.25">
      <c r="A752">
        <v>751</v>
      </c>
      <c r="B752">
        <v>1</v>
      </c>
      <c r="C752">
        <v>751</v>
      </c>
      <c r="D752">
        <v>0</v>
      </c>
      <c r="E752" s="17">
        <v>41373</v>
      </c>
      <c r="F752" s="17">
        <v>55134</v>
      </c>
      <c r="G752" s="17">
        <v>41373</v>
      </c>
      <c r="H752" t="s">
        <v>788</v>
      </c>
    </row>
    <row r="753" spans="1:8" x14ac:dyDescent="0.25">
      <c r="A753">
        <v>752</v>
      </c>
      <c r="B753">
        <v>1</v>
      </c>
      <c r="C753">
        <v>752</v>
      </c>
      <c r="D753">
        <v>0</v>
      </c>
      <c r="E753" s="17">
        <v>41373</v>
      </c>
      <c r="F753" s="17">
        <v>55134</v>
      </c>
      <c r="G753" s="17">
        <v>41373</v>
      </c>
      <c r="H753" t="s">
        <v>788</v>
      </c>
    </row>
    <row r="754" spans="1:8" x14ac:dyDescent="0.25">
      <c r="A754">
        <v>753</v>
      </c>
      <c r="B754">
        <v>1</v>
      </c>
      <c r="C754">
        <v>753</v>
      </c>
      <c r="D754">
        <v>0</v>
      </c>
      <c r="E754" s="17">
        <v>41373</v>
      </c>
      <c r="F754" s="17">
        <v>55134</v>
      </c>
      <c r="G754" s="17">
        <v>41373</v>
      </c>
      <c r="H754" t="s">
        <v>788</v>
      </c>
    </row>
    <row r="755" spans="1:8" x14ac:dyDescent="0.25">
      <c r="A755">
        <v>754</v>
      </c>
      <c r="B755">
        <v>1</v>
      </c>
      <c r="C755">
        <v>754</v>
      </c>
      <c r="D755">
        <v>0</v>
      </c>
      <c r="E755" s="17">
        <v>41373</v>
      </c>
      <c r="F755" s="17">
        <v>55134</v>
      </c>
      <c r="G755" s="17">
        <v>41373</v>
      </c>
      <c r="H755" t="s">
        <v>788</v>
      </c>
    </row>
    <row r="756" spans="1:8" x14ac:dyDescent="0.25">
      <c r="A756">
        <v>755</v>
      </c>
      <c r="B756">
        <v>1</v>
      </c>
      <c r="C756">
        <v>755</v>
      </c>
      <c r="D756">
        <v>0</v>
      </c>
      <c r="E756" s="17">
        <v>41373</v>
      </c>
      <c r="F756" s="17">
        <v>55134</v>
      </c>
      <c r="G756" s="17">
        <v>41373</v>
      </c>
      <c r="H756" t="s">
        <v>788</v>
      </c>
    </row>
    <row r="757" spans="1:8" x14ac:dyDescent="0.25">
      <c r="A757">
        <v>756</v>
      </c>
      <c r="B757">
        <v>1</v>
      </c>
      <c r="C757">
        <v>756</v>
      </c>
      <c r="D757">
        <v>0</v>
      </c>
      <c r="E757" s="17">
        <v>41373</v>
      </c>
      <c r="F757" s="17">
        <v>55134</v>
      </c>
      <c r="G757" s="17">
        <v>41373</v>
      </c>
      <c r="H757" t="s">
        <v>788</v>
      </c>
    </row>
    <row r="758" spans="1:8" x14ac:dyDescent="0.25">
      <c r="A758">
        <v>757</v>
      </c>
      <c r="B758">
        <v>1</v>
      </c>
      <c r="C758">
        <v>757</v>
      </c>
      <c r="D758">
        <v>0</v>
      </c>
      <c r="E758" s="17">
        <v>41373</v>
      </c>
      <c r="F758" s="17">
        <v>55134</v>
      </c>
      <c r="G758" s="17">
        <v>41373</v>
      </c>
      <c r="H758" t="s">
        <v>788</v>
      </c>
    </row>
    <row r="759" spans="1:8" x14ac:dyDescent="0.25">
      <c r="A759">
        <v>758</v>
      </c>
      <c r="B759">
        <v>1</v>
      </c>
      <c r="C759">
        <v>758</v>
      </c>
      <c r="D759">
        <v>0</v>
      </c>
      <c r="E759" s="17">
        <v>41373</v>
      </c>
      <c r="F759" s="17">
        <v>55134</v>
      </c>
      <c r="G759" s="17">
        <v>41373</v>
      </c>
      <c r="H759" t="s">
        <v>788</v>
      </c>
    </row>
    <row r="760" spans="1:8" x14ac:dyDescent="0.25">
      <c r="A760">
        <v>759</v>
      </c>
      <c r="B760">
        <v>1</v>
      </c>
      <c r="C760">
        <v>759</v>
      </c>
      <c r="D760">
        <v>0</v>
      </c>
      <c r="E760" s="17">
        <v>41373</v>
      </c>
      <c r="F760" s="17">
        <v>55134</v>
      </c>
      <c r="G760" s="17">
        <v>41373</v>
      </c>
      <c r="H760" t="s">
        <v>788</v>
      </c>
    </row>
    <row r="761" spans="1:8" x14ac:dyDescent="0.25">
      <c r="A761">
        <v>760</v>
      </c>
      <c r="B761">
        <v>1</v>
      </c>
      <c r="C761">
        <v>760</v>
      </c>
      <c r="D761">
        <v>0</v>
      </c>
      <c r="E761" s="17">
        <v>41373</v>
      </c>
      <c r="F761" s="17">
        <v>55134</v>
      </c>
      <c r="G761" s="17">
        <v>41373</v>
      </c>
      <c r="H761" t="s">
        <v>788</v>
      </c>
    </row>
    <row r="762" spans="1:8" x14ac:dyDescent="0.25">
      <c r="A762">
        <v>761</v>
      </c>
      <c r="B762">
        <v>1</v>
      </c>
      <c r="C762">
        <v>761</v>
      </c>
      <c r="D762">
        <v>0</v>
      </c>
      <c r="E762" s="17">
        <v>41373</v>
      </c>
      <c r="F762" s="17">
        <v>55134</v>
      </c>
      <c r="G762" s="17">
        <v>41373</v>
      </c>
      <c r="H762" t="s">
        <v>788</v>
      </c>
    </row>
    <row r="763" spans="1:8" x14ac:dyDescent="0.25">
      <c r="A763">
        <v>762</v>
      </c>
      <c r="B763">
        <v>1</v>
      </c>
      <c r="C763">
        <v>762</v>
      </c>
      <c r="D763">
        <v>0</v>
      </c>
      <c r="E763" s="17">
        <v>41373</v>
      </c>
      <c r="F763" s="17">
        <v>55134</v>
      </c>
      <c r="G763" s="17">
        <v>41373</v>
      </c>
      <c r="H763" t="s">
        <v>788</v>
      </c>
    </row>
    <row r="764" spans="1:8" x14ac:dyDescent="0.25">
      <c r="A764">
        <v>763</v>
      </c>
      <c r="B764">
        <v>1</v>
      </c>
      <c r="C764">
        <v>763</v>
      </c>
      <c r="D764">
        <v>0</v>
      </c>
      <c r="E764" s="17">
        <v>41373</v>
      </c>
      <c r="F764" s="17">
        <v>55134</v>
      </c>
      <c r="G764" s="17">
        <v>41373</v>
      </c>
      <c r="H764" t="s">
        <v>788</v>
      </c>
    </row>
    <row r="765" spans="1:8" x14ac:dyDescent="0.25">
      <c r="A765">
        <v>764</v>
      </c>
      <c r="B765">
        <v>1</v>
      </c>
      <c r="C765">
        <v>764</v>
      </c>
      <c r="D765">
        <v>0</v>
      </c>
      <c r="E765" s="17">
        <v>41373</v>
      </c>
      <c r="F765" s="17">
        <v>55134</v>
      </c>
      <c r="G765" s="17">
        <v>41373</v>
      </c>
      <c r="H765" t="s">
        <v>788</v>
      </c>
    </row>
    <row r="766" spans="1:8" x14ac:dyDescent="0.25">
      <c r="A766">
        <v>765</v>
      </c>
      <c r="B766">
        <v>1</v>
      </c>
      <c r="C766">
        <v>765</v>
      </c>
      <c r="D766">
        <v>0</v>
      </c>
      <c r="E766" s="17">
        <v>41373</v>
      </c>
      <c r="F766" s="17">
        <v>55134</v>
      </c>
      <c r="G766" s="17">
        <v>41373</v>
      </c>
      <c r="H766" t="s">
        <v>788</v>
      </c>
    </row>
    <row r="767" spans="1:8" x14ac:dyDescent="0.25">
      <c r="A767">
        <v>766</v>
      </c>
      <c r="B767">
        <v>1</v>
      </c>
      <c r="C767">
        <v>766</v>
      </c>
      <c r="D767">
        <v>0</v>
      </c>
      <c r="E767" s="17">
        <v>41373</v>
      </c>
      <c r="F767" s="17">
        <v>55134</v>
      </c>
      <c r="G767" s="17">
        <v>41373</v>
      </c>
      <c r="H767" t="s">
        <v>788</v>
      </c>
    </row>
    <row r="768" spans="1:8" x14ac:dyDescent="0.25">
      <c r="A768">
        <v>767</v>
      </c>
      <c r="B768">
        <v>1</v>
      </c>
      <c r="C768">
        <v>767</v>
      </c>
      <c r="D768">
        <v>0</v>
      </c>
      <c r="E768" s="17">
        <v>41373</v>
      </c>
      <c r="F768" s="17">
        <v>55134</v>
      </c>
      <c r="G768" s="17">
        <v>41373</v>
      </c>
      <c r="H768" t="s">
        <v>788</v>
      </c>
    </row>
    <row r="769" spans="1:8" x14ac:dyDescent="0.25">
      <c r="A769">
        <v>768</v>
      </c>
      <c r="B769">
        <v>1</v>
      </c>
      <c r="C769">
        <v>768</v>
      </c>
      <c r="D769">
        <v>35</v>
      </c>
      <c r="E769" s="17">
        <v>41373</v>
      </c>
      <c r="F769" s="17">
        <v>41730</v>
      </c>
      <c r="G769" s="17">
        <v>41373</v>
      </c>
      <c r="H769" t="s">
        <v>788</v>
      </c>
    </row>
    <row r="770" spans="1:8" x14ac:dyDescent="0.25">
      <c r="A770">
        <v>769</v>
      </c>
      <c r="B770">
        <v>1</v>
      </c>
      <c r="C770">
        <v>769</v>
      </c>
      <c r="D770">
        <v>48</v>
      </c>
      <c r="E770" s="17">
        <v>41373</v>
      </c>
      <c r="F770" s="17">
        <v>41821</v>
      </c>
      <c r="G770" s="17">
        <v>41373</v>
      </c>
      <c r="H770" t="s">
        <v>788</v>
      </c>
    </row>
    <row r="771" spans="1:8" x14ac:dyDescent="0.25">
      <c r="A771">
        <v>770</v>
      </c>
      <c r="B771">
        <v>1</v>
      </c>
      <c r="C771">
        <v>770</v>
      </c>
      <c r="D771">
        <v>50</v>
      </c>
      <c r="E771" s="17">
        <v>41373</v>
      </c>
      <c r="F771" s="17">
        <v>41730</v>
      </c>
      <c r="G771" s="17">
        <v>41373</v>
      </c>
      <c r="H771" t="s">
        <v>788</v>
      </c>
    </row>
    <row r="772" spans="1:8" x14ac:dyDescent="0.25">
      <c r="A772">
        <v>771</v>
      </c>
      <c r="B772">
        <v>1</v>
      </c>
      <c r="C772">
        <v>771</v>
      </c>
      <c r="D772">
        <v>0</v>
      </c>
      <c r="E772" s="17">
        <v>41373</v>
      </c>
      <c r="F772" s="17">
        <v>55134</v>
      </c>
      <c r="G772" s="17">
        <v>41373</v>
      </c>
      <c r="H772" t="s">
        <v>788</v>
      </c>
    </row>
    <row r="773" spans="1:8" x14ac:dyDescent="0.25">
      <c r="A773">
        <v>772</v>
      </c>
      <c r="B773">
        <v>1</v>
      </c>
      <c r="C773">
        <v>772</v>
      </c>
      <c r="D773">
        <v>16</v>
      </c>
      <c r="E773" s="17">
        <v>41373</v>
      </c>
      <c r="F773" s="17">
        <v>42461</v>
      </c>
      <c r="G773" s="17">
        <v>41373</v>
      </c>
      <c r="H773" t="s">
        <v>788</v>
      </c>
    </row>
    <row r="774" spans="1:8" x14ac:dyDescent="0.25">
      <c r="A774">
        <v>773</v>
      </c>
      <c r="B774">
        <v>1</v>
      </c>
      <c r="C774">
        <v>773</v>
      </c>
      <c r="D774">
        <v>4</v>
      </c>
      <c r="E774" s="17">
        <v>41373</v>
      </c>
      <c r="F774" s="17">
        <v>42583</v>
      </c>
      <c r="G774" s="17">
        <v>41373</v>
      </c>
      <c r="H774" t="s">
        <v>788</v>
      </c>
    </row>
    <row r="775" spans="1:8" x14ac:dyDescent="0.25">
      <c r="A775">
        <v>774</v>
      </c>
      <c r="B775">
        <v>1</v>
      </c>
      <c r="C775">
        <v>774</v>
      </c>
      <c r="D775">
        <v>24</v>
      </c>
      <c r="E775" s="17">
        <v>41373</v>
      </c>
      <c r="F775" s="17">
        <v>42767</v>
      </c>
      <c r="G775" s="17">
        <v>41373</v>
      </c>
      <c r="H775" t="s">
        <v>788</v>
      </c>
    </row>
    <row r="776" spans="1:8" x14ac:dyDescent="0.25">
      <c r="A776">
        <v>775</v>
      </c>
      <c r="B776">
        <v>1</v>
      </c>
      <c r="C776">
        <v>775</v>
      </c>
      <c r="D776">
        <v>22</v>
      </c>
      <c r="E776" s="17">
        <v>41373</v>
      </c>
      <c r="F776" s="17">
        <v>42064</v>
      </c>
      <c r="G776" s="17">
        <v>41373</v>
      </c>
      <c r="H776" t="s">
        <v>788</v>
      </c>
    </row>
    <row r="777" spans="1:8" x14ac:dyDescent="0.25">
      <c r="A777">
        <v>776</v>
      </c>
      <c r="B777">
        <v>1</v>
      </c>
      <c r="C777">
        <v>776</v>
      </c>
      <c r="D777">
        <v>3</v>
      </c>
      <c r="E777" s="17">
        <v>41373</v>
      </c>
      <c r="F777" s="17">
        <v>42795</v>
      </c>
      <c r="G777" s="17">
        <v>41373</v>
      </c>
      <c r="H777" t="s">
        <v>788</v>
      </c>
    </row>
    <row r="778" spans="1:8" x14ac:dyDescent="0.25">
      <c r="A778">
        <v>777</v>
      </c>
      <c r="B778">
        <v>1</v>
      </c>
      <c r="C778">
        <v>777</v>
      </c>
      <c r="D778">
        <v>0</v>
      </c>
      <c r="E778" s="17">
        <v>41373</v>
      </c>
      <c r="F778" s="17">
        <v>55134</v>
      </c>
      <c r="G778" s="17">
        <v>41373</v>
      </c>
      <c r="H778" t="s">
        <v>788</v>
      </c>
    </row>
    <row r="779" spans="1:8" x14ac:dyDescent="0.25">
      <c r="A779">
        <v>778</v>
      </c>
      <c r="B779">
        <v>1</v>
      </c>
      <c r="C779">
        <v>778</v>
      </c>
      <c r="D779">
        <v>0</v>
      </c>
      <c r="E779" s="17">
        <v>41373</v>
      </c>
      <c r="F779" s="17">
        <v>55134</v>
      </c>
      <c r="G779" s="17">
        <v>41373</v>
      </c>
      <c r="H779" t="s">
        <v>788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9"/>
  <sheetViews>
    <sheetView topLeftCell="L1" zoomScaleNormal="100" workbookViewId="0">
      <pane ySplit="1" topLeftCell="A756" activePane="bottomLeft" state="frozen"/>
      <selection pane="bottomLeft" activeCell="N2" sqref="N2:N779"/>
    </sheetView>
  </sheetViews>
  <sheetFormatPr baseColWidth="10" defaultRowHeight="15" x14ac:dyDescent="0.25"/>
  <cols>
    <col min="3" max="5" width="43.7109375" customWidth="1"/>
    <col min="6" max="6" width="34.85546875" customWidth="1"/>
    <col min="7" max="7" width="19.140625" customWidth="1"/>
    <col min="11" max="12" width="16.140625" style="32" customWidth="1"/>
    <col min="13" max="14" width="14.7109375" customWidth="1"/>
    <col min="15" max="15" width="14.7109375" style="17" customWidth="1"/>
    <col min="16" max="16" width="18.7109375" style="17" customWidth="1"/>
    <col min="17" max="17" width="13.140625" bestFit="1" customWidth="1"/>
  </cols>
  <sheetData>
    <row r="1" spans="1:17" x14ac:dyDescent="0.25">
      <c r="A1" t="s">
        <v>1677</v>
      </c>
      <c r="B1" t="s">
        <v>1678</v>
      </c>
      <c r="C1" s="13" t="s">
        <v>104</v>
      </c>
      <c r="D1" s="13"/>
      <c r="E1" s="13"/>
      <c r="F1" s="14" t="s">
        <v>105</v>
      </c>
      <c r="G1" s="14" t="s">
        <v>0</v>
      </c>
      <c r="H1" s="14" t="s">
        <v>769</v>
      </c>
      <c r="I1" s="14" t="s">
        <v>1</v>
      </c>
      <c r="J1" s="14" t="s">
        <v>2</v>
      </c>
      <c r="K1" s="31" t="s">
        <v>914</v>
      </c>
      <c r="L1" s="31"/>
      <c r="M1" s="14" t="s">
        <v>1679</v>
      </c>
      <c r="N1" t="str">
        <f t="shared" ref="N1:N64" si="0">IF(M1="",0,M1)</f>
        <v>STOCK</v>
      </c>
      <c r="P1" s="28" t="s">
        <v>1680</v>
      </c>
    </row>
    <row r="2" spans="1:17" x14ac:dyDescent="0.25">
      <c r="A2">
        <f>VLOOKUP(TRIM(C2),proveedores!$A$1:$C$13,2,FALSE)</f>
        <v>2</v>
      </c>
      <c r="B2">
        <v>1</v>
      </c>
      <c r="C2" s="15" t="s">
        <v>103</v>
      </c>
      <c r="D2" s="15" t="s">
        <v>1691</v>
      </c>
      <c r="E2" s="15" t="str">
        <f>CONCATENATE(F2," ",G2)</f>
        <v xml:space="preserve">TOLFEN L.A. 8%   50 ml </v>
      </c>
      <c r="F2" s="5" t="s">
        <v>86</v>
      </c>
      <c r="G2" s="5" t="s">
        <v>21</v>
      </c>
      <c r="H2" s="11">
        <f>I2/1.2</f>
        <v>26.730225988700568</v>
      </c>
      <c r="I2" s="11">
        <v>32.076271186440678</v>
      </c>
      <c r="J2" s="11">
        <f t="shared" ref="J2:J65" si="1">I2*1.18</f>
        <v>37.85</v>
      </c>
      <c r="K2" s="32" t="s">
        <v>906</v>
      </c>
      <c r="L2" s="32">
        <f>VLOOKUP(K2,unidad!$I$4:$K$23,3,FALSE)</f>
        <v>4</v>
      </c>
      <c r="N2">
        <f t="shared" si="0"/>
        <v>0</v>
      </c>
      <c r="O2" s="17" t="str">
        <f>IF(P2="","12/12/2050",IF(P2="NULL","12/12/2050",P2))</f>
        <v>12/12/2050</v>
      </c>
      <c r="Q2" s="26">
        <f>M2*H2</f>
        <v>0</v>
      </c>
    </row>
    <row r="3" spans="1:17" x14ac:dyDescent="0.25">
      <c r="A3">
        <f>VLOOKUP(TRIM(C3),proveedores!$A$1:$C$13,2,FALSE)</f>
        <v>2</v>
      </c>
      <c r="B3">
        <v>2</v>
      </c>
      <c r="C3" s="15" t="s">
        <v>103</v>
      </c>
      <c r="D3" s="15" t="s">
        <v>955</v>
      </c>
      <c r="E3" s="15" t="str">
        <f t="shared" ref="E3:E66" si="2">CONCATENATE(F3," ",G3)</f>
        <v xml:space="preserve">ADRENAVIDA 0.1% Adrenalin  20 ml </v>
      </c>
      <c r="F3" s="5" t="s">
        <v>49</v>
      </c>
      <c r="G3" s="5" t="s">
        <v>23</v>
      </c>
      <c r="H3" s="11">
        <f t="shared" ref="H3:H71" si="3">I3/1.2</f>
        <v>10.416666666666668</v>
      </c>
      <c r="I3" s="11">
        <v>12.5</v>
      </c>
      <c r="J3" s="11">
        <f t="shared" si="1"/>
        <v>14.75</v>
      </c>
      <c r="K3" s="32" t="s">
        <v>906</v>
      </c>
      <c r="L3" s="32">
        <f>VLOOKUP(K3,unidad!$I$4:$K$23,3,FALSE)</f>
        <v>4</v>
      </c>
      <c r="N3">
        <f t="shared" si="0"/>
        <v>0</v>
      </c>
      <c r="O3" s="17" t="str">
        <f t="shared" ref="O3:O66" si="4">IF(P3="","12/12/2050",IF(P3="NULL","12/12/2050",P3))</f>
        <v>12/12/2050</v>
      </c>
      <c r="Q3" s="26">
        <f t="shared" ref="Q3:Q66" si="5">M3*H3</f>
        <v>0</v>
      </c>
    </row>
    <row r="4" spans="1:17" x14ac:dyDescent="0.25">
      <c r="A4">
        <f>VLOOKUP(TRIM(C4),proveedores!$A$1:$C$13,2,FALSE)</f>
        <v>2</v>
      </c>
      <c r="B4">
        <v>3</v>
      </c>
      <c r="C4" s="15" t="s">
        <v>103</v>
      </c>
      <c r="D4" s="15" t="s">
        <v>956</v>
      </c>
      <c r="E4" s="15" t="str">
        <f t="shared" si="2"/>
        <v>ADRENAVIDA 0.1% Adrenalin 50 ml.</v>
      </c>
      <c r="F4" s="5" t="s">
        <v>49</v>
      </c>
      <c r="G4" s="5" t="s">
        <v>51</v>
      </c>
      <c r="H4" s="11">
        <f t="shared" si="3"/>
        <v>19.915254237288138</v>
      </c>
      <c r="I4" s="11">
        <v>23.898305084745765</v>
      </c>
      <c r="J4" s="11">
        <f t="shared" si="1"/>
        <v>28.2</v>
      </c>
      <c r="K4" s="32" t="s">
        <v>906</v>
      </c>
      <c r="L4" s="32">
        <f>VLOOKUP(K4,unidad!$I$4:$K$23,3,FALSE)</f>
        <v>4</v>
      </c>
      <c r="M4">
        <v>19</v>
      </c>
      <c r="N4">
        <f t="shared" si="0"/>
        <v>19</v>
      </c>
      <c r="O4" s="17">
        <f t="shared" si="4"/>
        <v>42248</v>
      </c>
      <c r="P4" s="17">
        <v>42248</v>
      </c>
      <c r="Q4" s="26">
        <f t="shared" si="5"/>
        <v>378.38983050847463</v>
      </c>
    </row>
    <row r="5" spans="1:17" x14ac:dyDescent="0.25">
      <c r="A5">
        <f>VLOOKUP(TRIM(C5),proveedores!$A$1:$C$13,2,FALSE)</f>
        <v>2</v>
      </c>
      <c r="B5">
        <v>4</v>
      </c>
      <c r="C5" s="15" t="s">
        <v>103</v>
      </c>
      <c r="D5" s="15" t="s">
        <v>957</v>
      </c>
      <c r="E5" s="15" t="str">
        <f t="shared" si="2"/>
        <v xml:space="preserve">AGROGENTA 11  100 ml </v>
      </c>
      <c r="F5" s="5" t="s">
        <v>3</v>
      </c>
      <c r="G5" s="5" t="s">
        <v>4</v>
      </c>
      <c r="H5" s="11">
        <f t="shared" si="3"/>
        <v>18.750000000000004</v>
      </c>
      <c r="I5" s="11">
        <v>22.500000000000004</v>
      </c>
      <c r="J5" s="11">
        <f t="shared" si="1"/>
        <v>26.550000000000004</v>
      </c>
      <c r="K5" s="32" t="s">
        <v>906</v>
      </c>
      <c r="L5" s="32">
        <f>VLOOKUP(K5,unidad!$I$4:$K$23,3,FALSE)</f>
        <v>4</v>
      </c>
      <c r="M5">
        <v>11</v>
      </c>
      <c r="N5">
        <f t="shared" si="0"/>
        <v>11</v>
      </c>
      <c r="O5" s="17">
        <f t="shared" si="4"/>
        <v>42309</v>
      </c>
      <c r="P5" s="17">
        <v>42309</v>
      </c>
      <c r="Q5" s="26">
        <f t="shared" si="5"/>
        <v>206.25000000000003</v>
      </c>
    </row>
    <row r="6" spans="1:17" x14ac:dyDescent="0.25">
      <c r="A6">
        <f>VLOOKUP(TRIM(C6),proveedores!$A$1:$C$13,2,FALSE)</f>
        <v>2</v>
      </c>
      <c r="B6">
        <v>5</v>
      </c>
      <c r="C6" s="15" t="s">
        <v>103</v>
      </c>
      <c r="D6" s="15" t="s">
        <v>1774</v>
      </c>
      <c r="E6" s="15" t="str">
        <f t="shared" si="2"/>
        <v xml:space="preserve">ALCAFORVET X 100 ML 100 ml </v>
      </c>
      <c r="F6" s="5" t="s">
        <v>1650</v>
      </c>
      <c r="G6" s="5" t="s">
        <v>4</v>
      </c>
      <c r="H6" s="29">
        <f t="shared" si="3"/>
        <v>18.750000000000004</v>
      </c>
      <c r="I6" s="29">
        <v>22.500000000000004</v>
      </c>
      <c r="J6" s="29">
        <f t="shared" si="1"/>
        <v>26.550000000000004</v>
      </c>
      <c r="K6" s="32" t="s">
        <v>906</v>
      </c>
      <c r="L6" s="32">
        <f>VLOOKUP(K6,unidad!$I$4:$K$23,3,FALSE)</f>
        <v>4</v>
      </c>
      <c r="M6">
        <v>8</v>
      </c>
      <c r="N6">
        <f t="shared" si="0"/>
        <v>8</v>
      </c>
      <c r="O6" s="17">
        <f t="shared" si="4"/>
        <v>42156</v>
      </c>
      <c r="P6" s="17">
        <v>42156</v>
      </c>
      <c r="Q6" s="26">
        <f t="shared" si="5"/>
        <v>150.00000000000003</v>
      </c>
    </row>
    <row r="7" spans="1:17" x14ac:dyDescent="0.25">
      <c r="A7">
        <f>VLOOKUP(TRIM(C7),proveedores!$A$1:$C$13,2,FALSE)</f>
        <v>2</v>
      </c>
      <c r="B7">
        <v>6</v>
      </c>
      <c r="C7" s="15" t="s">
        <v>103</v>
      </c>
      <c r="D7" s="15" t="s">
        <v>958</v>
      </c>
      <c r="E7" s="15" t="str">
        <f t="shared" si="2"/>
        <v xml:space="preserve">AMINOPLEX FORTE      250 ml </v>
      </c>
      <c r="F7" s="5" t="s">
        <v>38</v>
      </c>
      <c r="G7" s="5" t="s">
        <v>7</v>
      </c>
      <c r="H7" s="11">
        <f t="shared" si="3"/>
        <v>21.666666666666668</v>
      </c>
      <c r="I7" s="11">
        <v>26</v>
      </c>
      <c r="J7" s="11">
        <f t="shared" si="1"/>
        <v>30.68</v>
      </c>
      <c r="K7" s="32" t="s">
        <v>906</v>
      </c>
      <c r="L7" s="32">
        <f>VLOOKUP(K7,unidad!$I$4:$K$23,3,FALSE)</f>
        <v>4</v>
      </c>
      <c r="M7">
        <v>24</v>
      </c>
      <c r="N7">
        <f t="shared" si="0"/>
        <v>24</v>
      </c>
      <c r="O7" s="17">
        <f t="shared" si="4"/>
        <v>42309</v>
      </c>
      <c r="P7" s="17">
        <v>42309</v>
      </c>
      <c r="Q7" s="26">
        <f t="shared" si="5"/>
        <v>520</v>
      </c>
    </row>
    <row r="8" spans="1:17" x14ac:dyDescent="0.25">
      <c r="A8">
        <f>VLOOKUP(TRIM(C8),proveedores!$A$1:$C$13,2,FALSE)</f>
        <v>2</v>
      </c>
      <c r="B8">
        <v>7</v>
      </c>
      <c r="C8" s="15" t="s">
        <v>103</v>
      </c>
      <c r="D8" s="15" t="s">
        <v>959</v>
      </c>
      <c r="E8" s="15" t="str">
        <f t="shared" si="2"/>
        <v xml:space="preserve">AMINOPLEX FORTE      500 ml </v>
      </c>
      <c r="F8" s="5" t="s">
        <v>38</v>
      </c>
      <c r="G8" s="5" t="s">
        <v>37</v>
      </c>
      <c r="H8" s="11">
        <f t="shared" si="3"/>
        <v>34.583333333333336</v>
      </c>
      <c r="I8" s="11">
        <v>41.5</v>
      </c>
      <c r="J8" s="11">
        <f t="shared" si="1"/>
        <v>48.97</v>
      </c>
      <c r="K8" s="32" t="s">
        <v>906</v>
      </c>
      <c r="L8" s="32">
        <f>VLOOKUP(K8,unidad!$I$4:$K$23,3,FALSE)</f>
        <v>4</v>
      </c>
      <c r="M8">
        <v>12</v>
      </c>
      <c r="N8">
        <f t="shared" si="0"/>
        <v>12</v>
      </c>
      <c r="O8" s="17">
        <f t="shared" si="4"/>
        <v>42309</v>
      </c>
      <c r="P8" s="17">
        <v>42309</v>
      </c>
      <c r="Q8" s="26">
        <f t="shared" si="5"/>
        <v>415</v>
      </c>
    </row>
    <row r="9" spans="1:17" x14ac:dyDescent="0.25">
      <c r="A9">
        <f>VLOOKUP(TRIM(C9),proveedores!$A$1:$C$13,2,FALSE)</f>
        <v>2</v>
      </c>
      <c r="B9">
        <v>8</v>
      </c>
      <c r="C9" s="15" t="s">
        <v>103</v>
      </c>
      <c r="D9" s="15" t="s">
        <v>960</v>
      </c>
      <c r="E9" s="15" t="str">
        <f t="shared" si="2"/>
        <v xml:space="preserve">AMINOPLEX LIGHT  250 ml </v>
      </c>
      <c r="F9" s="5" t="s">
        <v>33</v>
      </c>
      <c r="G9" s="5" t="s">
        <v>7</v>
      </c>
      <c r="H9" s="11">
        <f t="shared" si="3"/>
        <v>0</v>
      </c>
      <c r="I9" s="11">
        <v>0</v>
      </c>
      <c r="J9" s="11">
        <f t="shared" si="1"/>
        <v>0</v>
      </c>
      <c r="K9" s="32" t="s">
        <v>906</v>
      </c>
      <c r="L9" s="32">
        <f>VLOOKUP(K9,unidad!$I$4:$K$23,3,FALSE)</f>
        <v>4</v>
      </c>
      <c r="N9">
        <f t="shared" si="0"/>
        <v>0</v>
      </c>
      <c r="O9" s="17" t="str">
        <f t="shared" si="4"/>
        <v>12/12/2050</v>
      </c>
      <c r="Q9" s="26">
        <f t="shared" si="5"/>
        <v>0</v>
      </c>
    </row>
    <row r="10" spans="1:17" x14ac:dyDescent="0.25">
      <c r="A10">
        <f>VLOOKUP(TRIM(C10),proveedores!$A$1:$C$13,2,FALSE)</f>
        <v>2</v>
      </c>
      <c r="B10">
        <v>9</v>
      </c>
      <c r="C10" s="15" t="s">
        <v>103</v>
      </c>
      <c r="D10" s="15" t="s">
        <v>961</v>
      </c>
      <c r="E10" s="15" t="str">
        <f t="shared" si="2"/>
        <v>AMOXI TABS  10 tab</v>
      </c>
      <c r="F10" s="5" t="s">
        <v>72</v>
      </c>
      <c r="G10" s="5" t="s">
        <v>73</v>
      </c>
      <c r="H10" s="11">
        <f t="shared" si="3"/>
        <v>9.1666666666666679</v>
      </c>
      <c r="I10" s="11">
        <v>11.000000000000002</v>
      </c>
      <c r="J10" s="11">
        <f t="shared" si="1"/>
        <v>12.980000000000002</v>
      </c>
      <c r="K10" s="32" t="s">
        <v>934</v>
      </c>
      <c r="L10" s="32">
        <f>VLOOKUP(K10,unidad!$I$4:$K$23,3,FALSE)</f>
        <v>19</v>
      </c>
      <c r="N10">
        <f t="shared" si="0"/>
        <v>0</v>
      </c>
      <c r="O10" s="17" t="str">
        <f t="shared" si="4"/>
        <v>12/12/2050</v>
      </c>
      <c r="Q10" s="26">
        <f t="shared" si="5"/>
        <v>0</v>
      </c>
    </row>
    <row r="11" spans="1:17" x14ac:dyDescent="0.25">
      <c r="A11">
        <f>VLOOKUP(TRIM(C11),proveedores!$A$1:$C$13,2,FALSE)</f>
        <v>2</v>
      </c>
      <c r="B11">
        <v>10</v>
      </c>
      <c r="C11" s="15" t="s">
        <v>103</v>
      </c>
      <c r="D11" s="15" t="s">
        <v>962</v>
      </c>
      <c r="E11" s="15" t="str">
        <f t="shared" si="2"/>
        <v>AMOXI TABS  50 tab</v>
      </c>
      <c r="F11" s="5" t="s">
        <v>72</v>
      </c>
      <c r="G11" s="5" t="s">
        <v>75</v>
      </c>
      <c r="H11" s="11">
        <f t="shared" si="3"/>
        <v>34.375</v>
      </c>
      <c r="I11" s="11">
        <v>41.25</v>
      </c>
      <c r="J11" s="11">
        <f t="shared" si="1"/>
        <v>48.674999999999997</v>
      </c>
      <c r="K11" s="32" t="s">
        <v>906</v>
      </c>
      <c r="L11" s="32">
        <f>VLOOKUP(K11,unidad!$I$4:$K$23,3,FALSE)</f>
        <v>4</v>
      </c>
      <c r="M11">
        <v>9</v>
      </c>
      <c r="N11">
        <f t="shared" si="0"/>
        <v>9</v>
      </c>
      <c r="O11" s="17">
        <f t="shared" si="4"/>
        <v>41671</v>
      </c>
      <c r="P11" s="17">
        <v>41671</v>
      </c>
      <c r="Q11" s="26">
        <f t="shared" si="5"/>
        <v>309.375</v>
      </c>
    </row>
    <row r="12" spans="1:17" x14ac:dyDescent="0.25">
      <c r="A12">
        <f>VLOOKUP(TRIM(C12),proveedores!$A$1:$C$13,2,FALSE)</f>
        <v>2</v>
      </c>
      <c r="B12">
        <v>11</v>
      </c>
      <c r="C12" s="15" t="s">
        <v>103</v>
      </c>
      <c r="D12" s="15" t="s">
        <v>963</v>
      </c>
      <c r="E12" s="15" t="str">
        <f t="shared" si="2"/>
        <v>Aretador Allflex Total Tagger unid</v>
      </c>
      <c r="F12" s="5" t="s">
        <v>85</v>
      </c>
      <c r="G12" s="5" t="s">
        <v>80</v>
      </c>
      <c r="H12" s="11">
        <f t="shared" si="3"/>
        <v>100.10593220338984</v>
      </c>
      <c r="I12" s="11">
        <v>120.12711864406781</v>
      </c>
      <c r="J12" s="11">
        <f t="shared" si="1"/>
        <v>141.75</v>
      </c>
      <c r="K12" s="32" t="s">
        <v>914</v>
      </c>
      <c r="L12" s="32">
        <f>VLOOKUP(K12,unidad!$I$4:$K$23,3,FALSE)</f>
        <v>8</v>
      </c>
      <c r="M12">
        <v>3</v>
      </c>
      <c r="N12">
        <f t="shared" si="0"/>
        <v>3</v>
      </c>
      <c r="O12" s="17" t="str">
        <f t="shared" si="4"/>
        <v>12/12/2050</v>
      </c>
      <c r="P12" s="17" t="s">
        <v>1681</v>
      </c>
      <c r="Q12" s="26">
        <f t="shared" si="5"/>
        <v>300.31779661016952</v>
      </c>
    </row>
    <row r="13" spans="1:17" x14ac:dyDescent="0.25">
      <c r="A13">
        <f>VLOOKUP(TRIM(C13),proveedores!$A$1:$C$13,2,FALSE)</f>
        <v>2</v>
      </c>
      <c r="B13">
        <v>12</v>
      </c>
      <c r="C13" s="15" t="s">
        <v>103</v>
      </c>
      <c r="D13" s="15" t="s">
        <v>964</v>
      </c>
      <c r="E13" s="15" t="str">
        <f t="shared" si="2"/>
        <v>Aretador Alternativo Total Tagger unid</v>
      </c>
      <c r="F13" s="5" t="s">
        <v>87</v>
      </c>
      <c r="G13" s="5" t="s">
        <v>80</v>
      </c>
      <c r="H13" s="11">
        <f t="shared" si="3"/>
        <v>73.658192090395488</v>
      </c>
      <c r="I13" s="11">
        <v>88.389830508474574</v>
      </c>
      <c r="J13" s="11">
        <f t="shared" si="1"/>
        <v>104.3</v>
      </c>
      <c r="K13" s="32" t="s">
        <v>914</v>
      </c>
      <c r="L13" s="32">
        <f>VLOOKUP(K13,unidad!$I$4:$K$23,3,FALSE)</f>
        <v>8</v>
      </c>
      <c r="M13">
        <v>2</v>
      </c>
      <c r="N13">
        <f t="shared" si="0"/>
        <v>2</v>
      </c>
      <c r="O13" s="17" t="str">
        <f t="shared" si="4"/>
        <v>12/12/2050</v>
      </c>
      <c r="P13" s="17" t="s">
        <v>1681</v>
      </c>
      <c r="Q13" s="26">
        <f t="shared" si="5"/>
        <v>147.31638418079098</v>
      </c>
    </row>
    <row r="14" spans="1:17" x14ac:dyDescent="0.25">
      <c r="A14">
        <f>VLOOKUP(TRIM(C14),proveedores!$A$1:$C$13,2,FALSE)</f>
        <v>2</v>
      </c>
      <c r="B14">
        <v>13</v>
      </c>
      <c r="C14" s="15" t="s">
        <v>103</v>
      </c>
      <c r="D14" s="15" t="s">
        <v>965</v>
      </c>
      <c r="E14" s="15" t="str">
        <f t="shared" si="2"/>
        <v>Arete Allflex gde. + bot. x 25 unid caja</v>
      </c>
      <c r="F14" s="5" t="s">
        <v>92</v>
      </c>
      <c r="G14" s="5" t="s">
        <v>89</v>
      </c>
      <c r="H14" s="11">
        <f t="shared" si="3"/>
        <v>70.091807909604526</v>
      </c>
      <c r="I14" s="11">
        <v>84.110169491525426</v>
      </c>
      <c r="J14" s="11">
        <f t="shared" si="1"/>
        <v>99.25</v>
      </c>
      <c r="K14" s="32" t="s">
        <v>902</v>
      </c>
      <c r="L14" s="32">
        <f>VLOOKUP(K14,unidad!$I$4:$K$23,3,FALSE)</f>
        <v>2</v>
      </c>
      <c r="N14">
        <f t="shared" si="0"/>
        <v>0</v>
      </c>
      <c r="O14" s="17" t="str">
        <f t="shared" si="4"/>
        <v>12/12/2050</v>
      </c>
      <c r="P14" s="17" t="s">
        <v>1681</v>
      </c>
      <c r="Q14" s="26">
        <f t="shared" si="5"/>
        <v>0</v>
      </c>
    </row>
    <row r="15" spans="1:17" x14ac:dyDescent="0.25">
      <c r="A15">
        <f>VLOOKUP(TRIM(C15),proveedores!$A$1:$C$13,2,FALSE)</f>
        <v>2</v>
      </c>
      <c r="B15">
        <v>14</v>
      </c>
      <c r="C15" s="15" t="s">
        <v>103</v>
      </c>
      <c r="D15" s="15" t="s">
        <v>966</v>
      </c>
      <c r="E15" s="15" t="str">
        <f t="shared" si="2"/>
        <v>Arete Allflex maxi + bot. x 25 unid caja</v>
      </c>
      <c r="F15" s="5" t="s">
        <v>88</v>
      </c>
      <c r="G15" s="5" t="s">
        <v>89</v>
      </c>
      <c r="H15" s="11">
        <f t="shared" si="3"/>
        <v>81.461864406779668</v>
      </c>
      <c r="I15" s="11">
        <v>97.754237288135599</v>
      </c>
      <c r="J15" s="11">
        <f t="shared" si="1"/>
        <v>115.35</v>
      </c>
      <c r="K15" s="32" t="s">
        <v>902</v>
      </c>
      <c r="L15" s="32">
        <f>VLOOKUP(K15,unidad!$I$4:$K$23,3,FALSE)</f>
        <v>2</v>
      </c>
      <c r="M15">
        <v>18</v>
      </c>
      <c r="N15">
        <f t="shared" si="0"/>
        <v>18</v>
      </c>
      <c r="O15" s="17" t="str">
        <f t="shared" si="4"/>
        <v>12/12/2050</v>
      </c>
      <c r="P15" s="17" t="s">
        <v>1681</v>
      </c>
      <c r="Q15" s="26">
        <f t="shared" si="5"/>
        <v>1466.3135593220341</v>
      </c>
    </row>
    <row r="16" spans="1:17" x14ac:dyDescent="0.25">
      <c r="A16">
        <f>VLOOKUP(TRIM(C16),proveedores!$A$1:$C$13,2,FALSE)</f>
        <v>2</v>
      </c>
      <c r="B16">
        <v>15</v>
      </c>
      <c r="C16" s="15" t="s">
        <v>103</v>
      </c>
      <c r="D16" s="15" t="s">
        <v>967</v>
      </c>
      <c r="E16" s="15" t="str">
        <f t="shared" si="2"/>
        <v>Arete Allflex med + bot. x 25 unid caja</v>
      </c>
      <c r="F16" s="5" t="s">
        <v>95</v>
      </c>
      <c r="G16" s="5" t="s">
        <v>89</v>
      </c>
      <c r="H16" s="11">
        <f t="shared" si="3"/>
        <v>62.711864406779668</v>
      </c>
      <c r="I16" s="11">
        <v>75.254237288135599</v>
      </c>
      <c r="J16" s="11">
        <f t="shared" si="1"/>
        <v>88.8</v>
      </c>
      <c r="K16" s="32" t="s">
        <v>902</v>
      </c>
      <c r="L16" s="32">
        <f>VLOOKUP(K16,unidad!$I$4:$K$23,3,FALSE)</f>
        <v>2</v>
      </c>
      <c r="M16">
        <v>6</v>
      </c>
      <c r="N16">
        <f t="shared" si="0"/>
        <v>6</v>
      </c>
      <c r="O16" s="17" t="str">
        <f t="shared" si="4"/>
        <v>12/12/2050</v>
      </c>
      <c r="P16" s="17" t="s">
        <v>1681</v>
      </c>
      <c r="Q16" s="26">
        <f t="shared" si="5"/>
        <v>376.27118644067798</v>
      </c>
    </row>
    <row r="17" spans="1:17" x14ac:dyDescent="0.25">
      <c r="A17">
        <f>VLOOKUP(TRIM(C17),proveedores!$A$1:$C$13,2,FALSE)</f>
        <v>2</v>
      </c>
      <c r="B17">
        <v>16</v>
      </c>
      <c r="C17" s="15" t="s">
        <v>103</v>
      </c>
      <c r="D17" s="15" t="s">
        <v>968</v>
      </c>
      <c r="E17" s="15" t="str">
        <f t="shared" si="2"/>
        <v>Arete Allflex ov/p. + bot. x 25 unid caja</v>
      </c>
      <c r="F17" s="5" t="s">
        <v>96</v>
      </c>
      <c r="G17" s="5" t="s">
        <v>89</v>
      </c>
      <c r="H17" s="11">
        <f t="shared" si="3"/>
        <v>56.073446327683627</v>
      </c>
      <c r="I17" s="11">
        <v>67.288135593220346</v>
      </c>
      <c r="J17" s="11">
        <f t="shared" si="1"/>
        <v>79.400000000000006</v>
      </c>
      <c r="K17" s="32" t="s">
        <v>902</v>
      </c>
      <c r="L17" s="32">
        <f>VLOOKUP(K17,unidad!$I$4:$K$23,3,FALSE)</f>
        <v>2</v>
      </c>
      <c r="M17">
        <v>2</v>
      </c>
      <c r="N17">
        <f t="shared" si="0"/>
        <v>2</v>
      </c>
      <c r="O17" s="17" t="str">
        <f t="shared" si="4"/>
        <v>12/12/2050</v>
      </c>
      <c r="P17" s="17" t="s">
        <v>1681</v>
      </c>
      <c r="Q17" s="26">
        <f t="shared" si="5"/>
        <v>112.14689265536725</v>
      </c>
    </row>
    <row r="18" spans="1:17" x14ac:dyDescent="0.25">
      <c r="A18">
        <f>VLOOKUP(TRIM(C18),proveedores!$A$1:$C$13,2,FALSE)</f>
        <v>2</v>
      </c>
      <c r="B18">
        <v>17</v>
      </c>
      <c r="C18" s="15" t="s">
        <v>103</v>
      </c>
      <c r="D18" s="15" t="s">
        <v>1692</v>
      </c>
      <c r="E18" s="15" t="str">
        <f t="shared" si="2"/>
        <v>ARETE ALUMINIO X 100 UNI caja</v>
      </c>
      <c r="F18" s="5" t="s">
        <v>1651</v>
      </c>
      <c r="G18" s="5" t="s">
        <v>89</v>
      </c>
      <c r="H18" s="29">
        <f t="shared" si="3"/>
        <v>56.073446327683627</v>
      </c>
      <c r="I18" s="29">
        <v>67.288135593220346</v>
      </c>
      <c r="J18" s="29">
        <f t="shared" si="1"/>
        <v>79.400000000000006</v>
      </c>
      <c r="K18" s="32" t="s">
        <v>902</v>
      </c>
      <c r="L18" s="32">
        <f>VLOOKUP(K18,unidad!$I$4:$K$23,3,FALSE)</f>
        <v>2</v>
      </c>
      <c r="M18">
        <v>1</v>
      </c>
      <c r="N18">
        <f t="shared" si="0"/>
        <v>1</v>
      </c>
      <c r="O18" s="17" t="str">
        <f t="shared" si="4"/>
        <v>12/12/2050</v>
      </c>
      <c r="P18" s="17" t="s">
        <v>1681</v>
      </c>
      <c r="Q18" s="26">
        <f t="shared" si="5"/>
        <v>56.073446327683627</v>
      </c>
    </row>
    <row r="19" spans="1:17" x14ac:dyDescent="0.25">
      <c r="A19">
        <f>VLOOKUP(TRIM(C19),proveedores!$A$1:$C$13,2,FALSE)</f>
        <v>2</v>
      </c>
      <c r="B19">
        <v>18</v>
      </c>
      <c r="C19" s="15" t="s">
        <v>103</v>
      </c>
      <c r="D19" s="15" t="s">
        <v>969</v>
      </c>
      <c r="E19" s="15" t="str">
        <f t="shared" si="2"/>
        <v>ARTROSAMINE 60 Tab.</v>
      </c>
      <c r="F19" s="5" t="s">
        <v>90</v>
      </c>
      <c r="G19" s="5" t="s">
        <v>91</v>
      </c>
      <c r="H19" s="11">
        <f t="shared" si="3"/>
        <v>52.000000000000007</v>
      </c>
      <c r="I19" s="11">
        <v>62.400000000000006</v>
      </c>
      <c r="J19" s="11">
        <f t="shared" si="1"/>
        <v>73.632000000000005</v>
      </c>
      <c r="K19" s="32" t="s">
        <v>906</v>
      </c>
      <c r="L19" s="32">
        <f>VLOOKUP(K19,unidad!$I$4:$K$23,3,FALSE)</f>
        <v>4</v>
      </c>
      <c r="M19">
        <v>15</v>
      </c>
      <c r="N19">
        <f t="shared" si="0"/>
        <v>15</v>
      </c>
      <c r="O19" s="17">
        <f t="shared" si="4"/>
        <v>41852</v>
      </c>
      <c r="P19" s="17">
        <v>41852</v>
      </c>
      <c r="Q19" s="26">
        <f t="shared" si="5"/>
        <v>780.00000000000011</v>
      </c>
    </row>
    <row r="20" spans="1:17" x14ac:dyDescent="0.25">
      <c r="A20">
        <f>VLOOKUP(TRIM(C20),proveedores!$A$1:$C$13,2,FALSE)</f>
        <v>2</v>
      </c>
      <c r="B20">
        <v>19</v>
      </c>
      <c r="C20" s="15" t="s">
        <v>103</v>
      </c>
      <c r="D20" s="15" t="s">
        <v>970</v>
      </c>
      <c r="E20" s="15" t="str">
        <f t="shared" si="2"/>
        <v>BIOCAN DH+L Diste+Leptosp.  dosis</v>
      </c>
      <c r="F20" s="5" t="s">
        <v>62</v>
      </c>
      <c r="G20" s="5" t="s">
        <v>61</v>
      </c>
      <c r="H20" s="11">
        <f t="shared" si="3"/>
        <v>7.4083333333333341</v>
      </c>
      <c r="I20" s="11">
        <v>8.89</v>
      </c>
      <c r="J20" s="11">
        <f t="shared" si="1"/>
        <v>10.4902</v>
      </c>
      <c r="K20" s="32" t="s">
        <v>926</v>
      </c>
      <c r="L20" s="32">
        <f>VLOOKUP(K20,unidad!$I$4:$K$23,3,FALSE)</f>
        <v>14</v>
      </c>
      <c r="N20">
        <f t="shared" si="0"/>
        <v>0</v>
      </c>
      <c r="O20" s="17" t="str">
        <f t="shared" si="4"/>
        <v>12/12/2050</v>
      </c>
      <c r="Q20" s="26">
        <f t="shared" si="5"/>
        <v>0</v>
      </c>
    </row>
    <row r="21" spans="1:17" x14ac:dyDescent="0.25">
      <c r="A21">
        <f>VLOOKUP(TRIM(C21),proveedores!$A$1:$C$13,2,FALSE)</f>
        <v>2</v>
      </c>
      <c r="B21">
        <v>20</v>
      </c>
      <c r="C21" s="15" t="s">
        <v>103</v>
      </c>
      <c r="D21" s="15" t="s">
        <v>971</v>
      </c>
      <c r="E21" s="15" t="str">
        <f t="shared" si="2"/>
        <v>BIOCAN DHPPi+L Dist+Hep+Lar+Lept.  dosis</v>
      </c>
      <c r="F21" s="5" t="s">
        <v>65</v>
      </c>
      <c r="G21" s="5" t="s">
        <v>61</v>
      </c>
      <c r="H21" s="11">
        <f t="shared" si="3"/>
        <v>8.4666666666666668</v>
      </c>
      <c r="I21" s="11">
        <v>10.16</v>
      </c>
      <c r="J21" s="11">
        <f t="shared" si="1"/>
        <v>11.988799999999999</v>
      </c>
      <c r="K21" s="32" t="s">
        <v>926</v>
      </c>
      <c r="L21" s="32">
        <f>VLOOKUP(K21,unidad!$I$4:$K$23,3,FALSE)</f>
        <v>14</v>
      </c>
      <c r="N21">
        <f t="shared" si="0"/>
        <v>0</v>
      </c>
      <c r="O21" s="17" t="str">
        <f t="shared" si="4"/>
        <v>12/12/2050</v>
      </c>
      <c r="Q21" s="26">
        <f t="shared" si="5"/>
        <v>0</v>
      </c>
    </row>
    <row r="22" spans="1:17" x14ac:dyDescent="0.25">
      <c r="A22">
        <f>VLOOKUP(TRIM(C22),proveedores!$A$1:$C$13,2,FALSE)</f>
        <v>2</v>
      </c>
      <c r="B22">
        <v>21</v>
      </c>
      <c r="C22" s="15" t="s">
        <v>103</v>
      </c>
      <c r="D22" s="15" t="s">
        <v>972</v>
      </c>
      <c r="E22" s="15" t="str">
        <f t="shared" si="2"/>
        <v>BIOCAN DHPPi+LR (Sextuple)  dosis</v>
      </c>
      <c r="F22" s="5" t="s">
        <v>68</v>
      </c>
      <c r="G22" s="5" t="s">
        <v>61</v>
      </c>
      <c r="H22" s="11">
        <f t="shared" si="3"/>
        <v>12.283333333333333</v>
      </c>
      <c r="I22" s="11">
        <v>14.74</v>
      </c>
      <c r="J22" s="11">
        <f t="shared" si="1"/>
        <v>17.3932</v>
      </c>
      <c r="K22" s="32" t="s">
        <v>926</v>
      </c>
      <c r="L22" s="32">
        <f>VLOOKUP(K22,unidad!$I$4:$K$23,3,FALSE)</f>
        <v>14</v>
      </c>
      <c r="N22">
        <f t="shared" si="0"/>
        <v>0</v>
      </c>
      <c r="O22" s="17" t="str">
        <f t="shared" si="4"/>
        <v>12/12/2050</v>
      </c>
      <c r="Q22" s="26">
        <f t="shared" si="5"/>
        <v>0</v>
      </c>
    </row>
    <row r="23" spans="1:17" x14ac:dyDescent="0.25">
      <c r="A23">
        <f>VLOOKUP(TRIM(C23),proveedores!$A$1:$C$13,2,FALSE)</f>
        <v>2</v>
      </c>
      <c r="B23">
        <v>22</v>
      </c>
      <c r="C23" s="15" t="s">
        <v>103</v>
      </c>
      <c r="D23" s="15" t="s">
        <v>973</v>
      </c>
      <c r="E23" s="15" t="str">
        <f t="shared" si="2"/>
        <v>BIOCAN M PLUS Microspurun  dosis</v>
      </c>
      <c r="F23" s="5" t="s">
        <v>70</v>
      </c>
      <c r="G23" s="5" t="s">
        <v>61</v>
      </c>
      <c r="H23" s="11">
        <f t="shared" si="3"/>
        <v>15.208333333333334</v>
      </c>
      <c r="I23" s="11">
        <v>18.25</v>
      </c>
      <c r="J23" s="11">
        <f t="shared" si="1"/>
        <v>21.535</v>
      </c>
      <c r="K23" s="32" t="s">
        <v>926</v>
      </c>
      <c r="L23" s="32">
        <f>VLOOKUP(K23,unidad!$I$4:$K$23,3,FALSE)</f>
        <v>14</v>
      </c>
      <c r="N23">
        <f t="shared" si="0"/>
        <v>0</v>
      </c>
      <c r="O23" s="17" t="str">
        <f t="shared" si="4"/>
        <v>12/12/2050</v>
      </c>
      <c r="Q23" s="26">
        <f t="shared" si="5"/>
        <v>0</v>
      </c>
    </row>
    <row r="24" spans="1:17" x14ac:dyDescent="0.25">
      <c r="A24">
        <f>VLOOKUP(TRIM(C24),proveedores!$A$1:$C$13,2,FALSE)</f>
        <v>2</v>
      </c>
      <c r="B24">
        <v>23</v>
      </c>
      <c r="C24" s="15" t="s">
        <v>103</v>
      </c>
      <c r="D24" s="15" t="s">
        <v>974</v>
      </c>
      <c r="E24" s="15" t="str">
        <f t="shared" si="2"/>
        <v>BIOCAN P Parvov  dosis</v>
      </c>
      <c r="F24" s="5" t="s">
        <v>60</v>
      </c>
      <c r="G24" s="5" t="s">
        <v>61</v>
      </c>
      <c r="H24" s="11">
        <f t="shared" si="3"/>
        <v>5.0166666666666666</v>
      </c>
      <c r="I24" s="11">
        <v>6.02</v>
      </c>
      <c r="J24" s="11">
        <f t="shared" si="1"/>
        <v>7.1035999999999992</v>
      </c>
      <c r="K24" s="32" t="s">
        <v>926</v>
      </c>
      <c r="L24" s="32">
        <f>VLOOKUP(K24,unidad!$I$4:$K$23,3,FALSE)</f>
        <v>14</v>
      </c>
      <c r="N24">
        <f t="shared" si="0"/>
        <v>0</v>
      </c>
      <c r="O24" s="17" t="str">
        <f t="shared" si="4"/>
        <v>12/12/2050</v>
      </c>
      <c r="Q24" s="26">
        <f t="shared" si="5"/>
        <v>0</v>
      </c>
    </row>
    <row r="25" spans="1:17" x14ac:dyDescent="0.25">
      <c r="A25">
        <f>VLOOKUP(TRIM(C25),proveedores!$A$1:$C$13,2,FALSE)</f>
        <v>2</v>
      </c>
      <c r="B25">
        <v>24</v>
      </c>
      <c r="C25" s="15" t="s">
        <v>103</v>
      </c>
      <c r="D25" s="15" t="s">
        <v>975</v>
      </c>
      <c r="E25" s="15" t="str">
        <f t="shared" si="2"/>
        <v>BIOCAN PUPPY Dist+Parvov.  dosis</v>
      </c>
      <c r="F25" s="5" t="s">
        <v>76</v>
      </c>
      <c r="G25" s="5" t="s">
        <v>61</v>
      </c>
      <c r="H25" s="11">
        <f t="shared" si="3"/>
        <v>7.2666666666666675</v>
      </c>
      <c r="I25" s="11">
        <v>8.7200000000000006</v>
      </c>
      <c r="J25" s="11">
        <f t="shared" si="1"/>
        <v>10.2896</v>
      </c>
      <c r="K25" s="32" t="s">
        <v>926</v>
      </c>
      <c r="L25" s="32">
        <f>VLOOKUP(K25,unidad!$I$4:$K$23,3,FALSE)</f>
        <v>14</v>
      </c>
      <c r="N25">
        <f t="shared" si="0"/>
        <v>0</v>
      </c>
      <c r="O25" s="17" t="str">
        <f t="shared" si="4"/>
        <v>12/12/2050</v>
      </c>
      <c r="Q25" s="26">
        <f t="shared" si="5"/>
        <v>0</v>
      </c>
    </row>
    <row r="26" spans="1:17" x14ac:dyDescent="0.25">
      <c r="A26">
        <f>VLOOKUP(TRIM(C26),proveedores!$A$1:$C$13,2,FALSE)</f>
        <v>2</v>
      </c>
      <c r="B26">
        <v>25</v>
      </c>
      <c r="C26" s="15" t="s">
        <v>103</v>
      </c>
      <c r="D26" s="15" t="s">
        <v>1775</v>
      </c>
      <c r="E26" s="15" t="str">
        <f t="shared" si="2"/>
        <v>BIOCAN R 1 Dosis  dosis</v>
      </c>
      <c r="F26" s="5" t="s">
        <v>71</v>
      </c>
      <c r="G26" s="5" t="s">
        <v>61</v>
      </c>
      <c r="H26" s="11">
        <f t="shared" si="3"/>
        <v>4.8728813559322042</v>
      </c>
      <c r="I26" s="11">
        <v>5.8474576271186445</v>
      </c>
      <c r="J26" s="11">
        <f t="shared" si="1"/>
        <v>6.9</v>
      </c>
      <c r="K26" s="32" t="s">
        <v>926</v>
      </c>
      <c r="L26" s="32">
        <f>VLOOKUP(K26,unidad!$I$4:$K$23,3,FALSE)</f>
        <v>14</v>
      </c>
      <c r="N26">
        <f t="shared" si="0"/>
        <v>0</v>
      </c>
      <c r="O26" s="17" t="str">
        <f t="shared" si="4"/>
        <v>12/12/2050</v>
      </c>
      <c r="Q26" s="26">
        <f t="shared" si="5"/>
        <v>0</v>
      </c>
    </row>
    <row r="27" spans="1:17" x14ac:dyDescent="0.25">
      <c r="A27">
        <f>VLOOKUP(TRIM(C27),proveedores!$A$1:$C$13,2,FALSE)</f>
        <v>2</v>
      </c>
      <c r="B27">
        <v>26</v>
      </c>
      <c r="C27" s="15" t="s">
        <v>103</v>
      </c>
      <c r="D27" s="15" t="s">
        <v>74</v>
      </c>
      <c r="E27" s="15" t="str">
        <f t="shared" si="2"/>
        <v>BIOCAN R 10 Dosis 10 dosis</v>
      </c>
      <c r="F27" s="5" t="s">
        <v>74</v>
      </c>
      <c r="G27" s="5" t="s">
        <v>106</v>
      </c>
      <c r="H27" s="11">
        <f t="shared" si="3"/>
        <v>30.333333333333332</v>
      </c>
      <c r="I27" s="11">
        <v>36.4</v>
      </c>
      <c r="J27" s="11">
        <f t="shared" si="1"/>
        <v>42.951999999999998</v>
      </c>
      <c r="K27" s="32" t="s">
        <v>926</v>
      </c>
      <c r="L27" s="32">
        <f>VLOOKUP(K27,unidad!$I$4:$K$23,3,FALSE)</f>
        <v>14</v>
      </c>
      <c r="M27">
        <v>4</v>
      </c>
      <c r="N27">
        <f t="shared" si="0"/>
        <v>4</v>
      </c>
      <c r="O27" s="17">
        <f t="shared" si="4"/>
        <v>41760</v>
      </c>
      <c r="P27" s="17">
        <v>41760</v>
      </c>
      <c r="Q27" s="26">
        <f t="shared" si="5"/>
        <v>121.33333333333333</v>
      </c>
    </row>
    <row r="28" spans="1:17" x14ac:dyDescent="0.25">
      <c r="A28">
        <f>VLOOKUP(TRIM(C28),proveedores!$A$1:$C$13,2,FALSE)</f>
        <v>2</v>
      </c>
      <c r="B28">
        <v>27</v>
      </c>
      <c r="C28" s="15" t="s">
        <v>103</v>
      </c>
      <c r="D28" s="15" t="s">
        <v>1693</v>
      </c>
      <c r="E28" s="15" t="str">
        <f t="shared" si="2"/>
        <v>ULTRAMETRIN 600  500 ml</v>
      </c>
      <c r="F28" s="5" t="s">
        <v>24</v>
      </c>
      <c r="G28" s="5" t="s">
        <v>28</v>
      </c>
      <c r="H28" s="11">
        <f t="shared" si="3"/>
        <v>35.833333333333343</v>
      </c>
      <c r="I28" s="11">
        <v>43.000000000000007</v>
      </c>
      <c r="J28" s="11">
        <f t="shared" si="1"/>
        <v>50.740000000000009</v>
      </c>
      <c r="K28" s="32" t="s">
        <v>906</v>
      </c>
      <c r="L28" s="32">
        <f>VLOOKUP(K28,unidad!$I$4:$K$23,3,FALSE)</f>
        <v>4</v>
      </c>
      <c r="M28">
        <v>21</v>
      </c>
      <c r="N28">
        <f t="shared" si="0"/>
        <v>21</v>
      </c>
      <c r="O28" s="17">
        <f t="shared" si="4"/>
        <v>42036</v>
      </c>
      <c r="P28" s="17">
        <v>42036</v>
      </c>
      <c r="Q28" s="26">
        <f t="shared" si="5"/>
        <v>752.50000000000023</v>
      </c>
    </row>
    <row r="29" spans="1:17" x14ac:dyDescent="0.25">
      <c r="A29">
        <f>VLOOKUP(TRIM(C29),proveedores!$A$1:$C$13,2,FALSE)</f>
        <v>2</v>
      </c>
      <c r="B29">
        <v>28</v>
      </c>
      <c r="C29" s="15" t="s">
        <v>103</v>
      </c>
      <c r="D29" s="15" t="s">
        <v>1694</v>
      </c>
      <c r="E29" s="15" t="str">
        <f t="shared" si="2"/>
        <v>ULTRAMETRIN 600  1 Lt.</v>
      </c>
      <c r="F29" s="5" t="s">
        <v>24</v>
      </c>
      <c r="G29" s="5" t="s">
        <v>29</v>
      </c>
      <c r="H29" s="11">
        <f t="shared" si="3"/>
        <v>65.833333333333343</v>
      </c>
      <c r="I29" s="11">
        <v>79</v>
      </c>
      <c r="J29" s="11">
        <f t="shared" si="1"/>
        <v>93.22</v>
      </c>
      <c r="K29" s="32" t="s">
        <v>906</v>
      </c>
      <c r="L29" s="32">
        <f>VLOOKUP(K29,unidad!$I$4:$K$23,3,FALSE)</f>
        <v>4</v>
      </c>
      <c r="N29">
        <f t="shared" si="0"/>
        <v>0</v>
      </c>
      <c r="O29" s="17" t="str">
        <f t="shared" si="4"/>
        <v>12/12/2050</v>
      </c>
      <c r="Q29" s="26">
        <f t="shared" si="5"/>
        <v>0</v>
      </c>
    </row>
    <row r="30" spans="1:17" x14ac:dyDescent="0.25">
      <c r="A30">
        <f>VLOOKUP(TRIM(C30),proveedores!$A$1:$C$13,2,FALSE)</f>
        <v>2</v>
      </c>
      <c r="B30">
        <v>29</v>
      </c>
      <c r="C30" s="15" t="s">
        <v>103</v>
      </c>
      <c r="D30" s="15" t="s">
        <v>1695</v>
      </c>
      <c r="E30" s="15" t="str">
        <f t="shared" si="2"/>
        <v xml:space="preserve">HEMATOFOS B-12    50 ml </v>
      </c>
      <c r="F30" s="5" t="s">
        <v>43</v>
      </c>
      <c r="G30" s="5" t="s">
        <v>17</v>
      </c>
      <c r="H30" s="11">
        <f t="shared" si="3"/>
        <v>9.3750000000000018</v>
      </c>
      <c r="I30" s="11">
        <v>11.250000000000002</v>
      </c>
      <c r="J30" s="11">
        <f t="shared" si="1"/>
        <v>13.275000000000002</v>
      </c>
      <c r="K30" s="32" t="s">
        <v>906</v>
      </c>
      <c r="L30" s="32">
        <f>VLOOKUP(K30,unidad!$I$4:$K$23,3,FALSE)</f>
        <v>4</v>
      </c>
      <c r="N30">
        <f t="shared" si="0"/>
        <v>0</v>
      </c>
      <c r="O30" s="17" t="str">
        <f t="shared" si="4"/>
        <v>12/12/2050</v>
      </c>
      <c r="Q30" s="26">
        <f t="shared" si="5"/>
        <v>0</v>
      </c>
    </row>
    <row r="31" spans="1:17" x14ac:dyDescent="0.25">
      <c r="A31">
        <f>VLOOKUP(TRIM(C31),proveedores!$A$1:$C$13,2,FALSE)</f>
        <v>2</v>
      </c>
      <c r="B31">
        <v>30</v>
      </c>
      <c r="C31" s="15" t="s">
        <v>103</v>
      </c>
      <c r="D31" s="15" t="s">
        <v>1696</v>
      </c>
      <c r="E31" s="15" t="str">
        <f t="shared" si="2"/>
        <v>Canula Oral unid</v>
      </c>
      <c r="F31" s="5" t="s">
        <v>1652</v>
      </c>
      <c r="G31" s="5" t="s">
        <v>80</v>
      </c>
      <c r="H31" s="29">
        <f t="shared" si="3"/>
        <v>0</v>
      </c>
      <c r="I31" s="29">
        <v>0</v>
      </c>
      <c r="J31" s="29">
        <f t="shared" si="1"/>
        <v>0</v>
      </c>
      <c r="K31" s="32" t="s">
        <v>906</v>
      </c>
      <c r="L31" s="32">
        <f>VLOOKUP(K31,unidad!$I$4:$K$23,3,FALSE)</f>
        <v>4</v>
      </c>
      <c r="M31">
        <v>9</v>
      </c>
      <c r="N31">
        <f t="shared" si="0"/>
        <v>9</v>
      </c>
      <c r="O31" s="17" t="str">
        <f t="shared" si="4"/>
        <v>12/12/2050</v>
      </c>
      <c r="P31" s="17" t="s">
        <v>1681</v>
      </c>
      <c r="Q31" s="26">
        <f t="shared" si="5"/>
        <v>0</v>
      </c>
    </row>
    <row r="32" spans="1:17" x14ac:dyDescent="0.25">
      <c r="A32">
        <f>VLOOKUP(TRIM(C32),proveedores!$A$1:$C$13,2,FALSE)</f>
        <v>2</v>
      </c>
      <c r="B32">
        <v>31</v>
      </c>
      <c r="C32" s="15" t="s">
        <v>103</v>
      </c>
      <c r="D32" s="15" t="s">
        <v>976</v>
      </c>
      <c r="E32" s="15" t="str">
        <f t="shared" si="2"/>
        <v>CARPRODYL 100 MG Carprofeno 20 tab</v>
      </c>
      <c r="F32" s="5" t="s">
        <v>81</v>
      </c>
      <c r="G32" s="5" t="s">
        <v>82</v>
      </c>
      <c r="H32" s="11">
        <f t="shared" si="3"/>
        <v>50</v>
      </c>
      <c r="I32" s="11">
        <v>60</v>
      </c>
      <c r="J32" s="11">
        <f t="shared" si="1"/>
        <v>70.8</v>
      </c>
      <c r="K32" s="32" t="s">
        <v>906</v>
      </c>
      <c r="L32" s="32">
        <f>VLOOKUP(K32,unidad!$I$4:$K$23,3,FALSE)</f>
        <v>4</v>
      </c>
      <c r="M32">
        <v>8</v>
      </c>
      <c r="N32">
        <f t="shared" si="0"/>
        <v>8</v>
      </c>
      <c r="O32" s="17">
        <f t="shared" si="4"/>
        <v>41883</v>
      </c>
      <c r="P32" s="17">
        <v>41883</v>
      </c>
      <c r="Q32" s="26">
        <f t="shared" si="5"/>
        <v>400</v>
      </c>
    </row>
    <row r="33" spans="1:17" x14ac:dyDescent="0.25">
      <c r="A33">
        <f>VLOOKUP(TRIM(C33),proveedores!$A$1:$C$13,2,FALSE)</f>
        <v>2</v>
      </c>
      <c r="B33">
        <v>32</v>
      </c>
      <c r="C33" s="15" t="s">
        <v>103</v>
      </c>
      <c r="D33" s="15" t="s">
        <v>977</v>
      </c>
      <c r="E33" s="15" t="str">
        <f t="shared" si="2"/>
        <v>CARPRODYL 25 MG  Carprofeno 40 tab</v>
      </c>
      <c r="F33" s="5" t="s">
        <v>77</v>
      </c>
      <c r="G33" s="5" t="s">
        <v>78</v>
      </c>
      <c r="H33" s="11">
        <f t="shared" si="3"/>
        <v>27.083333333333336</v>
      </c>
      <c r="I33" s="11">
        <v>32.5</v>
      </c>
      <c r="J33" s="11">
        <f t="shared" si="1"/>
        <v>38.35</v>
      </c>
      <c r="K33" s="32" t="s">
        <v>906</v>
      </c>
      <c r="L33" s="32">
        <f>VLOOKUP(K33,unidad!$I$4:$K$23,3,FALSE)</f>
        <v>4</v>
      </c>
      <c r="N33">
        <f t="shared" si="0"/>
        <v>0</v>
      </c>
      <c r="O33" s="17" t="str">
        <f t="shared" si="4"/>
        <v>12/12/2050</v>
      </c>
      <c r="Q33" s="26">
        <f t="shared" si="5"/>
        <v>0</v>
      </c>
    </row>
    <row r="34" spans="1:17" x14ac:dyDescent="0.25">
      <c r="A34">
        <f>VLOOKUP(TRIM(C34),proveedores!$A$1:$C$13,2,FALSE)</f>
        <v>2</v>
      </c>
      <c r="B34">
        <v>33</v>
      </c>
      <c r="C34" s="15" t="s">
        <v>103</v>
      </c>
      <c r="D34" s="15" t="s">
        <v>978</v>
      </c>
      <c r="E34" s="15" t="str">
        <f t="shared" si="2"/>
        <v>CEFA-MILK Forte (Cefalexina)  Jx10 ml</v>
      </c>
      <c r="F34" s="5" t="s">
        <v>10</v>
      </c>
      <c r="G34" s="5" t="s">
        <v>11</v>
      </c>
      <c r="H34" s="11">
        <f t="shared" si="3"/>
        <v>3.75</v>
      </c>
      <c r="I34" s="11">
        <v>4.5</v>
      </c>
      <c r="J34" s="11">
        <f t="shared" si="1"/>
        <v>5.31</v>
      </c>
      <c r="K34" s="32" t="s">
        <v>908</v>
      </c>
      <c r="L34" s="32">
        <f>VLOOKUP(K34,unidad!$I$4:$K$23,3,FALSE)</f>
        <v>5</v>
      </c>
      <c r="M34">
        <v>134</v>
      </c>
      <c r="N34">
        <f t="shared" si="0"/>
        <v>134</v>
      </c>
      <c r="O34" s="17">
        <f t="shared" si="4"/>
        <v>42339</v>
      </c>
      <c r="P34" s="17">
        <v>42339</v>
      </c>
      <c r="Q34" s="26">
        <f t="shared" si="5"/>
        <v>502.5</v>
      </c>
    </row>
    <row r="35" spans="1:17" x14ac:dyDescent="0.25">
      <c r="A35">
        <f>VLOOKUP(TRIM(C35),proveedores!$A$1:$C$13,2,FALSE)</f>
        <v>2</v>
      </c>
      <c r="B35">
        <v>34</v>
      </c>
      <c r="C35" s="15" t="s">
        <v>103</v>
      </c>
      <c r="D35" s="15" t="s">
        <v>979</v>
      </c>
      <c r="E35" s="15" t="str">
        <f t="shared" si="2"/>
        <v>Chupon  de Ternero unid</v>
      </c>
      <c r="F35" s="5" t="s">
        <v>79</v>
      </c>
      <c r="G35" s="5" t="s">
        <v>80</v>
      </c>
      <c r="H35" s="11">
        <f t="shared" si="3"/>
        <v>5.5826271186440684</v>
      </c>
      <c r="I35" s="11">
        <v>6.6991525423728815</v>
      </c>
      <c r="J35" s="11">
        <f t="shared" si="1"/>
        <v>7.9049999999999994</v>
      </c>
      <c r="K35" s="32" t="s">
        <v>914</v>
      </c>
      <c r="L35" s="32">
        <f>VLOOKUP(K35,unidad!$I$4:$K$23,3,FALSE)</f>
        <v>8</v>
      </c>
      <c r="N35">
        <f t="shared" si="0"/>
        <v>0</v>
      </c>
      <c r="O35" s="17" t="str">
        <f t="shared" si="4"/>
        <v>12/12/2050</v>
      </c>
      <c r="Q35" s="26">
        <f t="shared" si="5"/>
        <v>0</v>
      </c>
    </row>
    <row r="36" spans="1:17" x14ac:dyDescent="0.25">
      <c r="A36">
        <f>VLOOKUP(TRIM(C36),proveedores!$A$1:$C$13,2,FALSE)</f>
        <v>2</v>
      </c>
      <c r="B36">
        <v>35</v>
      </c>
      <c r="C36" s="15" t="s">
        <v>103</v>
      </c>
      <c r="D36" s="15" t="s">
        <v>1697</v>
      </c>
      <c r="E36" s="15" t="str">
        <f t="shared" si="2"/>
        <v xml:space="preserve">ULTRAMETRIN 600  250 ml </v>
      </c>
      <c r="F36" s="5" t="s">
        <v>24</v>
      </c>
      <c r="G36" s="5" t="s">
        <v>7</v>
      </c>
      <c r="H36" s="11">
        <f t="shared" si="3"/>
        <v>20.833333333333336</v>
      </c>
      <c r="I36" s="11">
        <v>25</v>
      </c>
      <c r="J36" s="11">
        <f t="shared" si="1"/>
        <v>29.5</v>
      </c>
      <c r="K36" s="32" t="s">
        <v>906</v>
      </c>
      <c r="L36" s="32">
        <f>VLOOKUP(K36,unidad!$I$4:$K$23,3,FALSE)</f>
        <v>4</v>
      </c>
      <c r="N36">
        <f t="shared" si="0"/>
        <v>0</v>
      </c>
      <c r="O36" s="17" t="str">
        <f t="shared" si="4"/>
        <v>12/12/2050</v>
      </c>
      <c r="Q36" s="26">
        <f t="shared" si="5"/>
        <v>0</v>
      </c>
    </row>
    <row r="37" spans="1:17" x14ac:dyDescent="0.25">
      <c r="A37">
        <f>VLOOKUP(TRIM(C37),proveedores!$A$1:$C$13,2,FALSE)</f>
        <v>2</v>
      </c>
      <c r="B37">
        <v>36</v>
      </c>
      <c r="C37" s="15" t="s">
        <v>103</v>
      </c>
      <c r="D37" s="15" t="s">
        <v>980</v>
      </c>
      <c r="E37" s="15" t="str">
        <f t="shared" si="2"/>
        <v>CIPRO TABS  250 (Ciprofloxacina)  30 tab</v>
      </c>
      <c r="F37" s="5" t="s">
        <v>13</v>
      </c>
      <c r="G37" s="5" t="s">
        <v>14</v>
      </c>
      <c r="H37" s="11">
        <f t="shared" si="3"/>
        <v>12.5</v>
      </c>
      <c r="I37" s="11">
        <v>15</v>
      </c>
      <c r="J37" s="11">
        <f t="shared" si="1"/>
        <v>17.7</v>
      </c>
      <c r="K37" s="32" t="s">
        <v>934</v>
      </c>
      <c r="L37" s="32">
        <f>VLOOKUP(K37,unidad!$I$4:$K$23,3,FALSE)</f>
        <v>19</v>
      </c>
      <c r="M37">
        <v>28</v>
      </c>
      <c r="N37">
        <f t="shared" si="0"/>
        <v>28</v>
      </c>
      <c r="O37" s="17">
        <f t="shared" si="4"/>
        <v>41883</v>
      </c>
      <c r="P37" s="17">
        <v>41883</v>
      </c>
      <c r="Q37" s="26">
        <f t="shared" si="5"/>
        <v>350</v>
      </c>
    </row>
    <row r="38" spans="1:17" x14ac:dyDescent="0.25">
      <c r="A38">
        <f>VLOOKUP(TRIM(C38),proveedores!$A$1:$C$13,2,FALSE)</f>
        <v>2</v>
      </c>
      <c r="B38">
        <v>37</v>
      </c>
      <c r="C38" s="15" t="s">
        <v>103</v>
      </c>
      <c r="D38" s="15" t="s">
        <v>1698</v>
      </c>
      <c r="E38" s="15" t="str">
        <f t="shared" si="2"/>
        <v xml:space="preserve">HEMATOFOS B-12  100 ml </v>
      </c>
      <c r="F38" s="5" t="s">
        <v>43</v>
      </c>
      <c r="G38" s="5" t="s">
        <v>4</v>
      </c>
      <c r="H38" s="11">
        <f t="shared" si="3"/>
        <v>15.459039548022602</v>
      </c>
      <c r="I38" s="11">
        <v>18.550847457627121</v>
      </c>
      <c r="J38" s="11">
        <f t="shared" si="1"/>
        <v>21.89</v>
      </c>
      <c r="K38" s="32" t="s">
        <v>906</v>
      </c>
      <c r="L38" s="32">
        <f>VLOOKUP(K38,unidad!$I$4:$K$23,3,FALSE)</f>
        <v>4</v>
      </c>
      <c r="N38">
        <f t="shared" si="0"/>
        <v>0</v>
      </c>
      <c r="O38" s="17" t="str">
        <f t="shared" si="4"/>
        <v>12/12/2050</v>
      </c>
      <c r="Q38" s="26">
        <f t="shared" si="5"/>
        <v>0</v>
      </c>
    </row>
    <row r="39" spans="1:17" x14ac:dyDescent="0.25">
      <c r="A39">
        <f>VLOOKUP(TRIM(C39),proveedores!$A$1:$C$13,2,FALSE)</f>
        <v>2</v>
      </c>
      <c r="B39">
        <v>38</v>
      </c>
      <c r="C39" s="15" t="s">
        <v>103</v>
      </c>
      <c r="D39" s="15" t="s">
        <v>1699</v>
      </c>
      <c r="E39" s="15" t="str">
        <f t="shared" si="2"/>
        <v xml:space="preserve">CLOXANTEL 11 ORAL 500 ml </v>
      </c>
      <c r="F39" s="5" t="s">
        <v>59</v>
      </c>
      <c r="G39" s="5" t="s">
        <v>37</v>
      </c>
      <c r="H39" s="11">
        <f t="shared" si="3"/>
        <v>43.333333333333336</v>
      </c>
      <c r="I39" s="11">
        <v>52</v>
      </c>
      <c r="J39" s="11">
        <f t="shared" si="1"/>
        <v>61.36</v>
      </c>
      <c r="K39" s="32" t="s">
        <v>906</v>
      </c>
      <c r="L39" s="32">
        <f>VLOOKUP(K39,unidad!$I$4:$K$23,3,FALSE)</f>
        <v>4</v>
      </c>
      <c r="N39">
        <f t="shared" si="0"/>
        <v>0</v>
      </c>
      <c r="O39" s="17" t="str">
        <f t="shared" si="4"/>
        <v>12/12/2050</v>
      </c>
      <c r="Q39" s="26">
        <f t="shared" si="5"/>
        <v>0</v>
      </c>
    </row>
    <row r="40" spans="1:17" x14ac:dyDescent="0.25">
      <c r="A40">
        <f>VLOOKUP(TRIM(C40),proveedores!$A$1:$C$13,2,FALSE)</f>
        <v>2</v>
      </c>
      <c r="B40">
        <v>39</v>
      </c>
      <c r="C40" s="15" t="s">
        <v>103</v>
      </c>
      <c r="D40" s="15" t="s">
        <v>981</v>
      </c>
      <c r="E40" s="15" t="str">
        <f t="shared" si="2"/>
        <v xml:space="preserve">CLOXANTEL 11 ORAL 250 ml </v>
      </c>
      <c r="F40" s="5" t="s">
        <v>59</v>
      </c>
      <c r="G40" s="5" t="s">
        <v>7</v>
      </c>
      <c r="H40" s="11">
        <f t="shared" si="3"/>
        <v>23.333333333333336</v>
      </c>
      <c r="I40" s="11">
        <v>28</v>
      </c>
      <c r="J40" s="11">
        <f t="shared" si="1"/>
        <v>33.04</v>
      </c>
      <c r="K40" s="32" t="s">
        <v>906</v>
      </c>
      <c r="L40" s="32">
        <f>VLOOKUP(K40,unidad!$I$4:$K$23,3,FALSE)</f>
        <v>4</v>
      </c>
      <c r="N40">
        <f t="shared" si="0"/>
        <v>0</v>
      </c>
      <c r="O40" s="17" t="str">
        <f t="shared" si="4"/>
        <v>12/12/2050</v>
      </c>
      <c r="Q40" s="26">
        <f t="shared" si="5"/>
        <v>0</v>
      </c>
    </row>
    <row r="41" spans="1:17" x14ac:dyDescent="0.25">
      <c r="A41">
        <f>VLOOKUP(TRIM(C41),proveedores!$A$1:$C$13,2,FALSE)</f>
        <v>2</v>
      </c>
      <c r="B41">
        <v>40</v>
      </c>
      <c r="C41" s="15" t="s">
        <v>103</v>
      </c>
      <c r="D41" s="15" t="s">
        <v>982</v>
      </c>
      <c r="E41" s="15" t="str">
        <f t="shared" si="2"/>
        <v xml:space="preserve">CLOXANTEL INY. 10% 250 ml </v>
      </c>
      <c r="F41" s="5" t="s">
        <v>57</v>
      </c>
      <c r="G41" s="5" t="s">
        <v>7</v>
      </c>
      <c r="H41" s="11">
        <f t="shared" si="3"/>
        <v>36.666666666666671</v>
      </c>
      <c r="I41" s="11">
        <v>44.000000000000007</v>
      </c>
      <c r="J41" s="11">
        <f t="shared" si="1"/>
        <v>51.920000000000009</v>
      </c>
      <c r="K41" s="32" t="s">
        <v>906</v>
      </c>
      <c r="L41" s="32">
        <f>VLOOKUP(K41,unidad!$I$4:$K$23,3,FALSE)</f>
        <v>4</v>
      </c>
      <c r="N41">
        <f t="shared" si="0"/>
        <v>0</v>
      </c>
      <c r="O41" s="17" t="str">
        <f t="shared" si="4"/>
        <v>12/12/2050</v>
      </c>
      <c r="Q41" s="26">
        <f t="shared" si="5"/>
        <v>0</v>
      </c>
    </row>
    <row r="42" spans="1:17" x14ac:dyDescent="0.25">
      <c r="A42">
        <f>VLOOKUP(TRIM(C42),proveedores!$A$1:$C$13,2,FALSE)</f>
        <v>2</v>
      </c>
      <c r="B42">
        <v>41</v>
      </c>
      <c r="C42" s="15" t="s">
        <v>103</v>
      </c>
      <c r="D42" s="15" t="s">
        <v>983</v>
      </c>
      <c r="E42" s="15" t="str">
        <f t="shared" si="2"/>
        <v>Collares x 10 cm unid</v>
      </c>
      <c r="F42" s="5" t="s">
        <v>97</v>
      </c>
      <c r="G42" s="5" t="s">
        <v>80</v>
      </c>
      <c r="H42" s="11">
        <f t="shared" si="3"/>
        <v>6.2146892655367241</v>
      </c>
      <c r="I42" s="11">
        <v>7.4576271186440684</v>
      </c>
      <c r="J42" s="11">
        <f t="shared" si="1"/>
        <v>8.8000000000000007</v>
      </c>
      <c r="K42" s="32" t="s">
        <v>914</v>
      </c>
      <c r="L42" s="32">
        <f>VLOOKUP(K42,unidad!$I$4:$K$23,3,FALSE)</f>
        <v>8</v>
      </c>
      <c r="N42">
        <f t="shared" si="0"/>
        <v>0</v>
      </c>
      <c r="O42" s="17" t="str">
        <f t="shared" si="4"/>
        <v>12/12/2050</v>
      </c>
      <c r="Q42" s="26">
        <f t="shared" si="5"/>
        <v>0</v>
      </c>
    </row>
    <row r="43" spans="1:17" x14ac:dyDescent="0.25">
      <c r="A43">
        <f>VLOOKUP(TRIM(C43),proveedores!$A$1:$C$13,2,FALSE)</f>
        <v>2</v>
      </c>
      <c r="B43">
        <v>42</v>
      </c>
      <c r="C43" s="15" t="s">
        <v>103</v>
      </c>
      <c r="D43" s="15" t="s">
        <v>984</v>
      </c>
      <c r="E43" s="15" t="str">
        <f t="shared" si="2"/>
        <v>Collares x 12.5 cm unid</v>
      </c>
      <c r="F43" s="5" t="s">
        <v>98</v>
      </c>
      <c r="G43" s="5" t="s">
        <v>80</v>
      </c>
      <c r="H43" s="11">
        <f t="shared" si="3"/>
        <v>6.5677966101694931</v>
      </c>
      <c r="I43" s="11">
        <v>7.881355932203391</v>
      </c>
      <c r="J43" s="11">
        <f t="shared" si="1"/>
        <v>9.3000000000000007</v>
      </c>
      <c r="K43" s="32" t="s">
        <v>914</v>
      </c>
      <c r="L43" s="32">
        <f>VLOOKUP(K43,unidad!$I$4:$K$23,3,FALSE)</f>
        <v>8</v>
      </c>
      <c r="M43">
        <v>1</v>
      </c>
      <c r="N43">
        <f t="shared" si="0"/>
        <v>1</v>
      </c>
      <c r="O43" s="17" t="str">
        <f t="shared" si="4"/>
        <v>12/12/2050</v>
      </c>
      <c r="P43" s="17" t="s">
        <v>1681</v>
      </c>
      <c r="Q43" s="26">
        <f t="shared" si="5"/>
        <v>6.5677966101694931</v>
      </c>
    </row>
    <row r="44" spans="1:17" x14ac:dyDescent="0.25">
      <c r="A44">
        <f>VLOOKUP(TRIM(C44),proveedores!$A$1:$C$13,2,FALSE)</f>
        <v>2</v>
      </c>
      <c r="B44">
        <v>43</v>
      </c>
      <c r="C44" s="15" t="s">
        <v>103</v>
      </c>
      <c r="D44" s="15" t="s">
        <v>985</v>
      </c>
      <c r="E44" s="15" t="str">
        <f t="shared" si="2"/>
        <v>Collares x 15 cm unid</v>
      </c>
      <c r="F44" s="5" t="s">
        <v>99</v>
      </c>
      <c r="G44" s="5" t="s">
        <v>80</v>
      </c>
      <c r="H44" s="11">
        <f t="shared" si="3"/>
        <v>6.6384180790960459</v>
      </c>
      <c r="I44" s="11">
        <v>7.9661016949152552</v>
      </c>
      <c r="J44" s="11">
        <f t="shared" si="1"/>
        <v>9.4</v>
      </c>
      <c r="K44" s="32" t="s">
        <v>914</v>
      </c>
      <c r="L44" s="32">
        <f>VLOOKUP(K44,unidad!$I$4:$K$23,3,FALSE)</f>
        <v>8</v>
      </c>
      <c r="M44">
        <v>1</v>
      </c>
      <c r="N44">
        <f t="shared" si="0"/>
        <v>1</v>
      </c>
      <c r="O44" s="17" t="str">
        <f t="shared" si="4"/>
        <v>12/12/2050</v>
      </c>
      <c r="P44" s="17" t="s">
        <v>1681</v>
      </c>
      <c r="Q44" s="26">
        <f t="shared" si="5"/>
        <v>6.6384180790960459</v>
      </c>
    </row>
    <row r="45" spans="1:17" x14ac:dyDescent="0.25">
      <c r="A45">
        <f>VLOOKUP(TRIM(C45),proveedores!$A$1:$C$13,2,FALSE)</f>
        <v>2</v>
      </c>
      <c r="B45">
        <v>44</v>
      </c>
      <c r="C45" s="15" t="s">
        <v>103</v>
      </c>
      <c r="D45" s="15" t="s">
        <v>986</v>
      </c>
      <c r="E45" s="15" t="str">
        <f t="shared" si="2"/>
        <v>Collares x 20 cm unid</v>
      </c>
      <c r="F45" s="5" t="s">
        <v>100</v>
      </c>
      <c r="G45" s="5" t="s">
        <v>80</v>
      </c>
      <c r="H45" s="11">
        <f t="shared" si="3"/>
        <v>7.3446327683615831</v>
      </c>
      <c r="I45" s="11">
        <v>8.8135593220338997</v>
      </c>
      <c r="J45" s="11">
        <f t="shared" si="1"/>
        <v>10.4</v>
      </c>
      <c r="K45" s="32" t="s">
        <v>914</v>
      </c>
      <c r="L45" s="32">
        <f>VLOOKUP(K45,unidad!$I$4:$K$23,3,FALSE)</f>
        <v>8</v>
      </c>
      <c r="N45">
        <f t="shared" si="0"/>
        <v>0</v>
      </c>
      <c r="O45" s="17" t="str">
        <f t="shared" si="4"/>
        <v>12/12/2050</v>
      </c>
      <c r="Q45" s="26">
        <f t="shared" si="5"/>
        <v>0</v>
      </c>
    </row>
    <row r="46" spans="1:17" x14ac:dyDescent="0.25">
      <c r="A46">
        <f>VLOOKUP(TRIM(C46),proveedores!$A$1:$C$13,2,FALSE)</f>
        <v>2</v>
      </c>
      <c r="B46">
        <v>45</v>
      </c>
      <c r="C46" s="15" t="s">
        <v>103</v>
      </c>
      <c r="D46" s="15" t="s">
        <v>987</v>
      </c>
      <c r="E46" s="15" t="str">
        <f t="shared" si="2"/>
        <v>Collares x 25 cm unid</v>
      </c>
      <c r="F46" s="5" t="s">
        <v>101</v>
      </c>
      <c r="G46" s="5" t="s">
        <v>80</v>
      </c>
      <c r="H46" s="11">
        <f t="shared" si="3"/>
        <v>9.3926553672316402</v>
      </c>
      <c r="I46" s="11">
        <v>11.271186440677967</v>
      </c>
      <c r="J46" s="11">
        <f t="shared" si="1"/>
        <v>13.3</v>
      </c>
      <c r="K46" s="32" t="s">
        <v>914</v>
      </c>
      <c r="L46" s="32">
        <f>VLOOKUP(K46,unidad!$I$4:$K$23,3,FALSE)</f>
        <v>8</v>
      </c>
      <c r="N46">
        <f t="shared" si="0"/>
        <v>0</v>
      </c>
      <c r="O46" s="17" t="str">
        <f t="shared" si="4"/>
        <v>12/12/2050</v>
      </c>
      <c r="Q46" s="26">
        <f t="shared" si="5"/>
        <v>0</v>
      </c>
    </row>
    <row r="47" spans="1:17" x14ac:dyDescent="0.25">
      <c r="A47">
        <f>VLOOKUP(TRIM(C47),proveedores!$A$1:$C$13,2,FALSE)</f>
        <v>2</v>
      </c>
      <c r="B47">
        <v>46</v>
      </c>
      <c r="C47" s="15" t="s">
        <v>103</v>
      </c>
      <c r="D47" s="15" t="s">
        <v>988</v>
      </c>
      <c r="E47" s="15" t="str">
        <f t="shared" si="2"/>
        <v>Collares x 30 cm unid</v>
      </c>
      <c r="F47" s="5" t="s">
        <v>102</v>
      </c>
      <c r="G47" s="5" t="s">
        <v>80</v>
      </c>
      <c r="H47" s="11">
        <f t="shared" si="3"/>
        <v>10.94632768361582</v>
      </c>
      <c r="I47" s="11">
        <v>13.135593220338984</v>
      </c>
      <c r="J47" s="11">
        <f t="shared" si="1"/>
        <v>15.5</v>
      </c>
      <c r="K47" s="32" t="s">
        <v>914</v>
      </c>
      <c r="L47" s="32">
        <f>VLOOKUP(K47,unidad!$I$4:$K$23,3,FALSE)</f>
        <v>8</v>
      </c>
      <c r="M47">
        <v>3</v>
      </c>
      <c r="N47">
        <f t="shared" si="0"/>
        <v>3</v>
      </c>
      <c r="O47" s="17" t="str">
        <f t="shared" si="4"/>
        <v>12/12/2050</v>
      </c>
      <c r="P47" s="17" t="s">
        <v>1681</v>
      </c>
      <c r="Q47" s="26">
        <f t="shared" si="5"/>
        <v>32.83898305084746</v>
      </c>
    </row>
    <row r="48" spans="1:17" x14ac:dyDescent="0.25">
      <c r="A48">
        <f>VLOOKUP(TRIM(C48),proveedores!$A$1:$C$13,2,FALSE)</f>
        <v>2</v>
      </c>
      <c r="B48">
        <v>47</v>
      </c>
      <c r="C48" s="15" t="s">
        <v>103</v>
      </c>
      <c r="D48" s="15" t="s">
        <v>1700</v>
      </c>
      <c r="E48" s="15" t="str">
        <f t="shared" si="2"/>
        <v>Cortador plastico de pajillas unid</v>
      </c>
      <c r="F48" s="5" t="s">
        <v>1653</v>
      </c>
      <c r="G48" s="5" t="s">
        <v>80</v>
      </c>
      <c r="H48" s="29">
        <f t="shared" si="3"/>
        <v>0</v>
      </c>
      <c r="I48" s="29">
        <v>0</v>
      </c>
      <c r="J48" s="29">
        <f t="shared" si="1"/>
        <v>0</v>
      </c>
      <c r="K48" s="32" t="s">
        <v>914</v>
      </c>
      <c r="L48" s="32">
        <f>VLOOKUP(K48,unidad!$I$4:$K$23,3,FALSE)</f>
        <v>8</v>
      </c>
      <c r="M48">
        <v>1</v>
      </c>
      <c r="N48">
        <f t="shared" si="0"/>
        <v>1</v>
      </c>
      <c r="O48" s="17" t="str">
        <f t="shared" si="4"/>
        <v>12/12/2050</v>
      </c>
      <c r="P48" s="17" t="s">
        <v>1681</v>
      </c>
      <c r="Q48" s="26">
        <f t="shared" si="5"/>
        <v>0</v>
      </c>
    </row>
    <row r="49" spans="1:17" x14ac:dyDescent="0.25">
      <c r="A49">
        <f>VLOOKUP(TRIM(C49),proveedores!$A$1:$C$13,2,FALSE)</f>
        <v>2</v>
      </c>
      <c r="B49">
        <v>48</v>
      </c>
      <c r="C49" s="15" t="s">
        <v>103</v>
      </c>
      <c r="D49" s="15" t="s">
        <v>989</v>
      </c>
      <c r="E49" s="15" t="str">
        <f t="shared" si="2"/>
        <v xml:space="preserve">CURABICHERA KERKUS Spray  400 ml </v>
      </c>
      <c r="F49" s="5" t="s">
        <v>5</v>
      </c>
      <c r="G49" s="5" t="s">
        <v>6</v>
      </c>
      <c r="H49" s="11">
        <f t="shared" si="3"/>
        <v>10.416666666666668</v>
      </c>
      <c r="I49" s="11">
        <v>12.5</v>
      </c>
      <c r="J49" s="11">
        <f t="shared" si="1"/>
        <v>14.75</v>
      </c>
      <c r="K49" s="32" t="s">
        <v>906</v>
      </c>
      <c r="L49" s="32">
        <f>VLOOKUP(K49,unidad!$I$4:$K$23,3,FALSE)</f>
        <v>4</v>
      </c>
      <c r="N49">
        <f t="shared" si="0"/>
        <v>0</v>
      </c>
      <c r="O49" s="17" t="str">
        <f t="shared" si="4"/>
        <v>12/12/2050</v>
      </c>
      <c r="Q49" s="26">
        <f t="shared" si="5"/>
        <v>0</v>
      </c>
    </row>
    <row r="50" spans="1:17" x14ac:dyDescent="0.25">
      <c r="A50">
        <f>VLOOKUP(TRIM(C50),proveedores!$A$1:$C$13,2,FALSE)</f>
        <v>2</v>
      </c>
      <c r="B50">
        <v>49</v>
      </c>
      <c r="C50" s="15" t="s">
        <v>103</v>
      </c>
      <c r="D50" s="15" t="s">
        <v>990</v>
      </c>
      <c r="E50" s="15" t="str">
        <f t="shared" si="2"/>
        <v xml:space="preserve">Dextrosa + Clor. Calcio 500 ml </v>
      </c>
      <c r="F50" s="5" t="s">
        <v>36</v>
      </c>
      <c r="G50" s="5" t="s">
        <v>37</v>
      </c>
      <c r="H50" s="11">
        <f t="shared" si="3"/>
        <v>15</v>
      </c>
      <c r="I50" s="11">
        <v>18</v>
      </c>
      <c r="J50" s="11">
        <f t="shared" si="1"/>
        <v>21.24</v>
      </c>
      <c r="K50" s="32" t="s">
        <v>906</v>
      </c>
      <c r="L50" s="32">
        <f>VLOOKUP(K50,unidad!$I$4:$K$23,3,FALSE)</f>
        <v>4</v>
      </c>
      <c r="N50">
        <f t="shared" si="0"/>
        <v>0</v>
      </c>
      <c r="O50" s="17" t="str">
        <f t="shared" si="4"/>
        <v>12/12/2050</v>
      </c>
      <c r="Q50" s="26">
        <f t="shared" si="5"/>
        <v>0</v>
      </c>
    </row>
    <row r="51" spans="1:17" x14ac:dyDescent="0.25">
      <c r="A51">
        <f>VLOOKUP(TRIM(C51),proveedores!$A$1:$C$13,2,FALSE)</f>
        <v>2</v>
      </c>
      <c r="B51">
        <v>50</v>
      </c>
      <c r="C51" s="15" t="s">
        <v>103</v>
      </c>
      <c r="D51" s="15" t="s">
        <v>1701</v>
      </c>
      <c r="E51" s="15" t="str">
        <f t="shared" si="2"/>
        <v>Dilatador de Pezones unid</v>
      </c>
      <c r="F51" s="5" t="s">
        <v>1654</v>
      </c>
      <c r="G51" s="5" t="s">
        <v>80</v>
      </c>
      <c r="H51" s="29">
        <f t="shared" si="3"/>
        <v>0</v>
      </c>
      <c r="I51" s="29">
        <v>0</v>
      </c>
      <c r="J51" s="29">
        <f t="shared" si="1"/>
        <v>0</v>
      </c>
      <c r="K51" s="32" t="s">
        <v>914</v>
      </c>
      <c r="L51" s="32">
        <f>VLOOKUP(K51,unidad!$I$4:$K$23,3,FALSE)</f>
        <v>8</v>
      </c>
      <c r="M51">
        <v>1</v>
      </c>
      <c r="N51">
        <f t="shared" si="0"/>
        <v>1</v>
      </c>
      <c r="O51" s="17" t="str">
        <f t="shared" si="4"/>
        <v>12/12/2050</v>
      </c>
      <c r="P51" s="17" t="s">
        <v>1681</v>
      </c>
      <c r="Q51" s="26">
        <f t="shared" si="5"/>
        <v>0</v>
      </c>
    </row>
    <row r="52" spans="1:17" x14ac:dyDescent="0.25">
      <c r="A52">
        <f>VLOOKUP(TRIM(C52),proveedores!$A$1:$C$13,2,FALSE)</f>
        <v>2</v>
      </c>
      <c r="B52">
        <v>51</v>
      </c>
      <c r="C52" s="15" t="s">
        <v>103</v>
      </c>
      <c r="D52" s="15" t="s">
        <v>991</v>
      </c>
      <c r="E52" s="15" t="str">
        <f t="shared" si="2"/>
        <v xml:space="preserve">DIURIDE 500   50 ml </v>
      </c>
      <c r="F52" s="5" t="s">
        <v>20</v>
      </c>
      <c r="G52" s="5" t="s">
        <v>21</v>
      </c>
      <c r="H52" s="11">
        <f t="shared" si="3"/>
        <v>11.25</v>
      </c>
      <c r="I52" s="11">
        <v>13.5</v>
      </c>
      <c r="J52" s="11">
        <f t="shared" si="1"/>
        <v>15.93</v>
      </c>
      <c r="K52" s="32" t="s">
        <v>906</v>
      </c>
      <c r="L52" s="32">
        <f>VLOOKUP(K52,unidad!$I$4:$K$23,3,FALSE)</f>
        <v>4</v>
      </c>
      <c r="N52">
        <f t="shared" si="0"/>
        <v>0</v>
      </c>
      <c r="O52" s="17" t="str">
        <f t="shared" si="4"/>
        <v>12/12/2050</v>
      </c>
      <c r="Q52" s="26">
        <f t="shared" si="5"/>
        <v>0</v>
      </c>
    </row>
    <row r="53" spans="1:17" x14ac:dyDescent="0.25">
      <c r="A53">
        <f>VLOOKUP(TRIM(C53),proveedores!$A$1:$C$13,2,FALSE)</f>
        <v>2</v>
      </c>
      <c r="B53">
        <v>52</v>
      </c>
      <c r="C53" s="15" t="s">
        <v>103</v>
      </c>
      <c r="D53" s="15" t="s">
        <v>992</v>
      </c>
      <c r="E53" s="15" t="str">
        <f t="shared" si="2"/>
        <v xml:space="preserve">DIURIDE 500  100 ml </v>
      </c>
      <c r="F53" s="5" t="s">
        <v>20</v>
      </c>
      <c r="G53" s="5" t="s">
        <v>4</v>
      </c>
      <c r="H53" s="11">
        <f t="shared" si="3"/>
        <v>20.833333333333336</v>
      </c>
      <c r="I53" s="11">
        <v>25</v>
      </c>
      <c r="J53" s="11">
        <f t="shared" si="1"/>
        <v>29.5</v>
      </c>
      <c r="K53" s="32" t="s">
        <v>906</v>
      </c>
      <c r="L53" s="32">
        <f>VLOOKUP(K53,unidad!$I$4:$K$23,3,FALSE)</f>
        <v>4</v>
      </c>
      <c r="M53">
        <v>38</v>
      </c>
      <c r="N53">
        <f t="shared" si="0"/>
        <v>38</v>
      </c>
      <c r="O53" s="17">
        <f t="shared" si="4"/>
        <v>42217</v>
      </c>
      <c r="P53" s="17">
        <v>42217</v>
      </c>
      <c r="Q53" s="26">
        <f t="shared" si="5"/>
        <v>791.66666666666674</v>
      </c>
    </row>
    <row r="54" spans="1:17" x14ac:dyDescent="0.25">
      <c r="A54">
        <f>VLOOKUP(TRIM(C54),proveedores!$A$1:$C$13,2,FALSE)</f>
        <v>2</v>
      </c>
      <c r="B54">
        <v>53</v>
      </c>
      <c r="C54" s="15" t="s">
        <v>103</v>
      </c>
      <c r="D54" s="15" t="s">
        <v>1702</v>
      </c>
      <c r="E54" s="15" t="str">
        <f t="shared" si="2"/>
        <v xml:space="preserve">ULTRAMETRIN 600   20 ml </v>
      </c>
      <c r="F54" s="5" t="s">
        <v>24</v>
      </c>
      <c r="G54" s="5" t="s">
        <v>23</v>
      </c>
      <c r="H54" s="11">
        <f t="shared" si="3"/>
        <v>3.75</v>
      </c>
      <c r="I54" s="11">
        <v>4.5</v>
      </c>
      <c r="J54" s="11">
        <f t="shared" si="1"/>
        <v>5.31</v>
      </c>
      <c r="K54" s="32" t="s">
        <v>906</v>
      </c>
      <c r="L54" s="32">
        <f>VLOOKUP(K54,unidad!$I$4:$K$23,3,FALSE)</f>
        <v>4</v>
      </c>
      <c r="N54">
        <f t="shared" si="0"/>
        <v>0</v>
      </c>
      <c r="O54" s="17" t="str">
        <f t="shared" si="4"/>
        <v>12/12/2050</v>
      </c>
      <c r="Q54" s="26">
        <f t="shared" si="5"/>
        <v>0</v>
      </c>
    </row>
    <row r="55" spans="1:17" x14ac:dyDescent="0.25">
      <c r="A55">
        <f>VLOOKUP(TRIM(C55),proveedores!$A$1:$C$13,2,FALSE)</f>
        <v>2</v>
      </c>
      <c r="B55">
        <v>54</v>
      </c>
      <c r="C55" s="15" t="s">
        <v>103</v>
      </c>
      <c r="D55" s="15" t="s">
        <v>993</v>
      </c>
      <c r="E55" s="15" t="str">
        <f t="shared" si="2"/>
        <v xml:space="preserve">DORMI-XYL 20    10 ml </v>
      </c>
      <c r="F55" s="5" t="s">
        <v>34</v>
      </c>
      <c r="G55" s="5" t="s">
        <v>35</v>
      </c>
      <c r="H55" s="11">
        <f t="shared" si="3"/>
        <v>9.1666666666666679</v>
      </c>
      <c r="I55" s="11">
        <v>11.000000000000002</v>
      </c>
      <c r="J55" s="11">
        <f t="shared" si="1"/>
        <v>12.980000000000002</v>
      </c>
      <c r="K55" s="32" t="s">
        <v>906</v>
      </c>
      <c r="L55" s="32">
        <f>VLOOKUP(K55,unidad!$I$4:$K$23,3,FALSE)</f>
        <v>4</v>
      </c>
      <c r="N55">
        <f t="shared" si="0"/>
        <v>0</v>
      </c>
      <c r="O55" s="17" t="str">
        <f t="shared" si="4"/>
        <v>12/12/2050</v>
      </c>
      <c r="Q55" s="26">
        <f t="shared" si="5"/>
        <v>0</v>
      </c>
    </row>
    <row r="56" spans="1:17" x14ac:dyDescent="0.25">
      <c r="A56">
        <f>VLOOKUP(TRIM(C56),proveedores!$A$1:$C$13,2,FALSE)</f>
        <v>2</v>
      </c>
      <c r="B56">
        <v>55</v>
      </c>
      <c r="C56" s="15" t="s">
        <v>103</v>
      </c>
      <c r="D56" s="15" t="s">
        <v>994</v>
      </c>
      <c r="E56" s="15" t="str">
        <f t="shared" si="2"/>
        <v xml:space="preserve">ECTOMETHRIN 200   20 ml </v>
      </c>
      <c r="F56" s="5" t="s">
        <v>32</v>
      </c>
      <c r="G56" s="5" t="s">
        <v>27</v>
      </c>
      <c r="H56" s="11">
        <f t="shared" si="3"/>
        <v>2.916666666666667</v>
      </c>
      <c r="I56" s="11">
        <v>3.5</v>
      </c>
      <c r="J56" s="11">
        <f t="shared" si="1"/>
        <v>4.13</v>
      </c>
      <c r="K56" s="32" t="s">
        <v>906</v>
      </c>
      <c r="L56" s="32">
        <f>VLOOKUP(K56,unidad!$I$4:$K$23,3,FALSE)</f>
        <v>4</v>
      </c>
      <c r="M56">
        <v>71</v>
      </c>
      <c r="N56">
        <f t="shared" si="0"/>
        <v>71</v>
      </c>
      <c r="O56" s="17">
        <f t="shared" si="4"/>
        <v>41579</v>
      </c>
      <c r="P56" s="17">
        <v>41579</v>
      </c>
      <c r="Q56" s="26">
        <f t="shared" si="5"/>
        <v>207.08333333333334</v>
      </c>
    </row>
    <row r="57" spans="1:17" x14ac:dyDescent="0.25">
      <c r="A57">
        <f>VLOOKUP(TRIM(C57),proveedores!$A$1:$C$13,2,FALSE)</f>
        <v>2</v>
      </c>
      <c r="B57">
        <v>56</v>
      </c>
      <c r="C57" s="15" t="s">
        <v>103</v>
      </c>
      <c r="D57" s="15" t="s">
        <v>995</v>
      </c>
      <c r="E57" s="15" t="str">
        <f t="shared" si="2"/>
        <v>ECTONIL POUR ON 30 ml</v>
      </c>
      <c r="F57" s="5" t="s">
        <v>30</v>
      </c>
      <c r="G57" s="5" t="s">
        <v>31</v>
      </c>
      <c r="H57" s="11">
        <f t="shared" si="3"/>
        <v>4.4385593220338988</v>
      </c>
      <c r="I57" s="11">
        <v>5.3262711864406782</v>
      </c>
      <c r="J57" s="11">
        <f t="shared" si="1"/>
        <v>6.2850000000000001</v>
      </c>
      <c r="K57" s="32" t="s">
        <v>906</v>
      </c>
      <c r="L57" s="32">
        <f>VLOOKUP(K57,unidad!$I$4:$K$23,3,FALSE)</f>
        <v>4</v>
      </c>
      <c r="M57">
        <v>182</v>
      </c>
      <c r="N57">
        <f t="shared" si="0"/>
        <v>182</v>
      </c>
      <c r="O57" s="17">
        <f t="shared" si="4"/>
        <v>42309</v>
      </c>
      <c r="P57" s="17">
        <v>42309</v>
      </c>
      <c r="Q57" s="26">
        <f t="shared" si="5"/>
        <v>807.81779661016958</v>
      </c>
    </row>
    <row r="58" spans="1:17" x14ac:dyDescent="0.25">
      <c r="A58">
        <f>VLOOKUP(TRIM(C58),proveedores!$A$1:$C$13,2,FALSE)</f>
        <v>2</v>
      </c>
      <c r="B58">
        <v>57</v>
      </c>
      <c r="C58" s="15" t="s">
        <v>103</v>
      </c>
      <c r="D58" s="15" t="s">
        <v>996</v>
      </c>
      <c r="E58" s="15" t="str">
        <f t="shared" si="2"/>
        <v xml:space="preserve">FENBUTA 200  Fenilbutazona 20% 100 ml </v>
      </c>
      <c r="F58" s="5" t="s">
        <v>84</v>
      </c>
      <c r="G58" s="5" t="s">
        <v>4</v>
      </c>
      <c r="H58" s="11">
        <f t="shared" si="3"/>
        <v>16.666666666666671</v>
      </c>
      <c r="I58" s="11">
        <v>20.000000000000004</v>
      </c>
      <c r="J58" s="11">
        <f t="shared" si="1"/>
        <v>23.6</v>
      </c>
      <c r="K58" s="32" t="s">
        <v>906</v>
      </c>
      <c r="L58" s="32">
        <f>VLOOKUP(K58,unidad!$I$4:$K$23,3,FALSE)</f>
        <v>4</v>
      </c>
      <c r="N58">
        <f t="shared" si="0"/>
        <v>0</v>
      </c>
      <c r="O58" s="17" t="str">
        <f t="shared" si="4"/>
        <v>12/12/2050</v>
      </c>
      <c r="Q58" s="26">
        <f t="shared" si="5"/>
        <v>0</v>
      </c>
    </row>
    <row r="59" spans="1:17" x14ac:dyDescent="0.25">
      <c r="A59">
        <f>VLOOKUP(TRIM(C59),proveedores!$A$1:$C$13,2,FALSE)</f>
        <v>2</v>
      </c>
      <c r="B59">
        <v>58</v>
      </c>
      <c r="C59" s="15" t="s">
        <v>103</v>
      </c>
      <c r="D59" s="15" t="s">
        <v>997</v>
      </c>
      <c r="E59" s="15" t="str">
        <f t="shared" si="2"/>
        <v>FIPRONEX DROP ON  pip.0.67</v>
      </c>
      <c r="F59" s="5" t="s">
        <v>8</v>
      </c>
      <c r="G59" s="5" t="s">
        <v>9</v>
      </c>
      <c r="H59" s="11">
        <f t="shared" si="3"/>
        <v>7.0833333333333339</v>
      </c>
      <c r="I59" s="11">
        <v>8.5</v>
      </c>
      <c r="J59" s="11">
        <f t="shared" si="1"/>
        <v>10.029999999999999</v>
      </c>
      <c r="K59" s="32" t="s">
        <v>926</v>
      </c>
      <c r="L59" s="32">
        <f>VLOOKUP(K59,unidad!$I$4:$K$23,3,FALSE)</f>
        <v>14</v>
      </c>
      <c r="M59">
        <v>1</v>
      </c>
      <c r="N59">
        <f t="shared" si="0"/>
        <v>1</v>
      </c>
      <c r="O59" s="17">
        <f t="shared" si="4"/>
        <v>41944</v>
      </c>
      <c r="P59" s="17">
        <v>41944</v>
      </c>
      <c r="Q59" s="26">
        <f t="shared" si="5"/>
        <v>7.0833333333333339</v>
      </c>
    </row>
    <row r="60" spans="1:17" x14ac:dyDescent="0.25">
      <c r="A60">
        <f>VLOOKUP(TRIM(C60),proveedores!$A$1:$C$13,2,FALSE)</f>
        <v>2</v>
      </c>
      <c r="B60">
        <v>59</v>
      </c>
      <c r="C60" s="15" t="s">
        <v>103</v>
      </c>
      <c r="D60" s="15" t="s">
        <v>998</v>
      </c>
      <c r="E60" s="15" t="str">
        <f t="shared" si="2"/>
        <v xml:space="preserve">FIPRONEX DUO Sp. Fip.0.25%+Pyr. 110 ml </v>
      </c>
      <c r="F60" s="5" t="s">
        <v>18</v>
      </c>
      <c r="G60" s="5" t="s">
        <v>19</v>
      </c>
      <c r="H60" s="11">
        <f t="shared" si="3"/>
        <v>18.750000000000004</v>
      </c>
      <c r="I60" s="11">
        <v>22.500000000000004</v>
      </c>
      <c r="J60" s="11">
        <f t="shared" si="1"/>
        <v>26.550000000000004</v>
      </c>
      <c r="K60" s="32" t="s">
        <v>906</v>
      </c>
      <c r="L60" s="32">
        <f>VLOOKUP(K60,unidad!$I$4:$K$23,3,FALSE)</f>
        <v>4</v>
      </c>
      <c r="N60">
        <f t="shared" si="0"/>
        <v>0</v>
      </c>
      <c r="O60" s="17" t="str">
        <f t="shared" si="4"/>
        <v>12/12/2050</v>
      </c>
      <c r="Q60" s="26">
        <f t="shared" si="5"/>
        <v>0</v>
      </c>
    </row>
    <row r="61" spans="1:17" x14ac:dyDescent="0.25">
      <c r="A61">
        <f>VLOOKUP(TRIM(C61),proveedores!$A$1:$C$13,2,FALSE)</f>
        <v>2</v>
      </c>
      <c r="B61">
        <v>60</v>
      </c>
      <c r="C61" s="15" t="s">
        <v>103</v>
      </c>
      <c r="D61" s="15" t="s">
        <v>1703</v>
      </c>
      <c r="E61" s="15" t="str">
        <f t="shared" si="2"/>
        <v>FIPRONEX DROP ON  pip.1.34</v>
      </c>
      <c r="F61" s="5" t="s">
        <v>8</v>
      </c>
      <c r="G61" s="5" t="s">
        <v>12</v>
      </c>
      <c r="H61" s="11">
        <f t="shared" si="3"/>
        <v>8.3333333333333357</v>
      </c>
      <c r="I61" s="11">
        <v>10.000000000000002</v>
      </c>
      <c r="J61" s="11">
        <f t="shared" si="1"/>
        <v>11.8</v>
      </c>
      <c r="K61" s="32" t="s">
        <v>926</v>
      </c>
      <c r="L61" s="32">
        <f>VLOOKUP(K61,unidad!$I$4:$K$23,3,FALSE)</f>
        <v>14</v>
      </c>
      <c r="N61">
        <f t="shared" si="0"/>
        <v>0</v>
      </c>
      <c r="O61" s="17" t="str">
        <f t="shared" si="4"/>
        <v>12/12/2050</v>
      </c>
      <c r="Q61" s="26">
        <f t="shared" si="5"/>
        <v>0</v>
      </c>
    </row>
    <row r="62" spans="1:17" x14ac:dyDescent="0.25">
      <c r="A62">
        <f>VLOOKUP(TRIM(C62),proveedores!$A$1:$C$13,2,FALSE)</f>
        <v>2</v>
      </c>
      <c r="B62">
        <v>61</v>
      </c>
      <c r="C62" s="15" t="s">
        <v>103</v>
      </c>
      <c r="D62" s="15" t="s">
        <v>1704</v>
      </c>
      <c r="E62" s="15" t="str">
        <f t="shared" si="2"/>
        <v>FIPRONEX DROP ON  pip.2.68</v>
      </c>
      <c r="F62" s="5" t="s">
        <v>8</v>
      </c>
      <c r="G62" s="5" t="s">
        <v>15</v>
      </c>
      <c r="H62" s="11">
        <f t="shared" si="3"/>
        <v>10.416666666666668</v>
      </c>
      <c r="I62" s="11">
        <v>12.5</v>
      </c>
      <c r="J62" s="11">
        <f t="shared" si="1"/>
        <v>14.75</v>
      </c>
      <c r="K62" s="32" t="s">
        <v>926</v>
      </c>
      <c r="L62" s="32">
        <f>VLOOKUP(K62,unidad!$I$4:$K$23,3,FALSE)</f>
        <v>14</v>
      </c>
      <c r="M62">
        <v>1</v>
      </c>
      <c r="N62">
        <f t="shared" si="0"/>
        <v>1</v>
      </c>
      <c r="O62" s="17">
        <f t="shared" si="4"/>
        <v>41944</v>
      </c>
      <c r="P62" s="17">
        <v>41944</v>
      </c>
      <c r="Q62" s="26">
        <f t="shared" si="5"/>
        <v>10.416666666666668</v>
      </c>
    </row>
    <row r="63" spans="1:17" x14ac:dyDescent="0.25">
      <c r="A63">
        <f>VLOOKUP(TRIM(C63),proveedores!$A$1:$C$13,2,FALSE)</f>
        <v>2</v>
      </c>
      <c r="B63">
        <v>62</v>
      </c>
      <c r="C63" s="15" t="s">
        <v>103</v>
      </c>
      <c r="D63" s="15" t="s">
        <v>999</v>
      </c>
      <c r="E63" s="15" t="str">
        <f t="shared" si="2"/>
        <v>GALLOMEC PLUS - Iver+Fenb.+Praz.  50 tab.</v>
      </c>
      <c r="F63" s="5" t="s">
        <v>66</v>
      </c>
      <c r="G63" s="5" t="s">
        <v>67</v>
      </c>
      <c r="H63" s="11">
        <f t="shared" si="3"/>
        <v>11.25</v>
      </c>
      <c r="I63" s="11">
        <v>13.5</v>
      </c>
      <c r="J63" s="11">
        <f t="shared" si="1"/>
        <v>15.93</v>
      </c>
      <c r="K63" s="32" t="s">
        <v>934</v>
      </c>
      <c r="L63" s="32">
        <f>VLOOKUP(K63,unidad!$I$4:$K$23,3,FALSE)</f>
        <v>19</v>
      </c>
      <c r="N63">
        <f t="shared" si="0"/>
        <v>0</v>
      </c>
      <c r="O63" s="17" t="str">
        <f t="shared" si="4"/>
        <v>12/12/2050</v>
      </c>
      <c r="Q63" s="26">
        <f t="shared" si="5"/>
        <v>0</v>
      </c>
    </row>
    <row r="64" spans="1:17" x14ac:dyDescent="0.25">
      <c r="A64">
        <f>VLOOKUP(TRIM(C64),proveedores!$A$1:$C$13,2,FALSE)</f>
        <v>2</v>
      </c>
      <c r="B64">
        <v>63</v>
      </c>
      <c r="C64" s="15" t="s">
        <v>103</v>
      </c>
      <c r="D64" s="15" t="s">
        <v>1000</v>
      </c>
      <c r="E64" s="15" t="str">
        <f t="shared" si="2"/>
        <v>GALLOMIX - Vitam. Hígado 100 tab</v>
      </c>
      <c r="F64" s="5" t="s">
        <v>41</v>
      </c>
      <c r="G64" s="5" t="s">
        <v>42</v>
      </c>
      <c r="H64" s="11">
        <f t="shared" si="3"/>
        <v>15.833333333333337</v>
      </c>
      <c r="I64" s="11">
        <v>19.000000000000004</v>
      </c>
      <c r="J64" s="11">
        <f t="shared" si="1"/>
        <v>22.42</v>
      </c>
      <c r="K64" s="32" t="s">
        <v>906</v>
      </c>
      <c r="L64" s="32">
        <f>VLOOKUP(K64,unidad!$I$4:$K$23,3,FALSE)</f>
        <v>4</v>
      </c>
      <c r="M64">
        <v>24</v>
      </c>
      <c r="N64">
        <f t="shared" si="0"/>
        <v>24</v>
      </c>
      <c r="O64" s="17">
        <f t="shared" si="4"/>
        <v>42036</v>
      </c>
      <c r="P64" s="17">
        <v>42036</v>
      </c>
      <c r="Q64" s="26">
        <f t="shared" si="5"/>
        <v>380.00000000000011</v>
      </c>
    </row>
    <row r="65" spans="1:17" x14ac:dyDescent="0.25">
      <c r="A65">
        <f>VLOOKUP(TRIM(C65),proveedores!$A$1:$C$13,2,FALSE)</f>
        <v>2</v>
      </c>
      <c r="B65">
        <v>64</v>
      </c>
      <c r="C65" s="15" t="s">
        <v>103</v>
      </c>
      <c r="D65" s="15" t="s">
        <v>1705</v>
      </c>
      <c r="E65" s="15" t="str">
        <f t="shared" si="2"/>
        <v xml:space="preserve">TYLO-COMBISONE  100 ml </v>
      </c>
      <c r="F65" s="5" t="s">
        <v>26</v>
      </c>
      <c r="G65" s="5" t="s">
        <v>4</v>
      </c>
      <c r="H65" s="11">
        <f t="shared" si="3"/>
        <v>23.333333333333336</v>
      </c>
      <c r="I65" s="11">
        <v>28</v>
      </c>
      <c r="J65" s="11">
        <f t="shared" si="1"/>
        <v>33.04</v>
      </c>
      <c r="K65" s="32" t="s">
        <v>906</v>
      </c>
      <c r="L65" s="32">
        <f>VLOOKUP(K65,unidad!$I$4:$K$23,3,FALSE)</f>
        <v>4</v>
      </c>
      <c r="M65">
        <v>9</v>
      </c>
      <c r="N65">
        <f t="shared" ref="N65:N128" si="6">IF(M65="",0,M65)</f>
        <v>9</v>
      </c>
      <c r="O65" s="17">
        <f t="shared" si="4"/>
        <v>41518</v>
      </c>
      <c r="P65" s="17">
        <v>41518</v>
      </c>
      <c r="Q65" s="26">
        <f t="shared" si="5"/>
        <v>210.00000000000003</v>
      </c>
    </row>
    <row r="66" spans="1:17" x14ac:dyDescent="0.25">
      <c r="A66">
        <f>VLOOKUP(TRIM(C66),proveedores!$A$1:$C$13,2,FALSE)</f>
        <v>2</v>
      </c>
      <c r="B66">
        <v>65</v>
      </c>
      <c r="C66" s="15" t="s">
        <v>103</v>
      </c>
      <c r="D66" s="15" t="s">
        <v>1706</v>
      </c>
      <c r="E66" s="15" t="str">
        <f t="shared" si="2"/>
        <v xml:space="preserve">TYLO-COMBISONE  250 ml </v>
      </c>
      <c r="F66" s="5" t="s">
        <v>26</v>
      </c>
      <c r="G66" s="5" t="s">
        <v>7</v>
      </c>
      <c r="H66" s="11">
        <f t="shared" si="3"/>
        <v>52.500000000000007</v>
      </c>
      <c r="I66" s="11">
        <v>63.000000000000007</v>
      </c>
      <c r="J66" s="11">
        <f t="shared" ref="J66:J103" si="7">I66*1.18</f>
        <v>74.34</v>
      </c>
      <c r="K66" s="32" t="s">
        <v>906</v>
      </c>
      <c r="L66" s="32">
        <f>VLOOKUP(K66,unidad!$I$4:$K$23,3,FALSE)</f>
        <v>4</v>
      </c>
      <c r="N66">
        <f t="shared" si="6"/>
        <v>0</v>
      </c>
      <c r="O66" s="17" t="str">
        <f t="shared" si="4"/>
        <v>12/12/2050</v>
      </c>
      <c r="Q66" s="26">
        <f t="shared" si="5"/>
        <v>0</v>
      </c>
    </row>
    <row r="67" spans="1:17" x14ac:dyDescent="0.25">
      <c r="A67">
        <f>VLOOKUP(TRIM(C67),proveedores!$A$1:$C$13,2,FALSE)</f>
        <v>2</v>
      </c>
      <c r="B67">
        <v>66</v>
      </c>
      <c r="C67" s="15" t="s">
        <v>103</v>
      </c>
      <c r="D67" s="15" t="s">
        <v>1707</v>
      </c>
      <c r="E67" s="15" t="str">
        <f t="shared" ref="E67:E130" si="8">CONCATENATE(F67," ",G67)</f>
        <v xml:space="preserve">AGROGENTA 11  250 ml </v>
      </c>
      <c r="F67" s="5" t="s">
        <v>3</v>
      </c>
      <c r="G67" s="5" t="s">
        <v>7</v>
      </c>
      <c r="H67" s="11">
        <f t="shared" si="3"/>
        <v>42.916666666666671</v>
      </c>
      <c r="I67" s="11">
        <v>51.500000000000007</v>
      </c>
      <c r="J67" s="11">
        <f t="shared" si="7"/>
        <v>60.77</v>
      </c>
      <c r="K67" s="32" t="s">
        <v>906</v>
      </c>
      <c r="L67" s="32">
        <f>VLOOKUP(K67,unidad!$I$4:$K$23,3,FALSE)</f>
        <v>4</v>
      </c>
      <c r="N67">
        <f t="shared" si="6"/>
        <v>0</v>
      </c>
      <c r="O67" s="17" t="str">
        <f t="shared" ref="O67:O130" si="9">IF(P67="","12/12/2050",IF(P67="NULL","12/12/2050",P67))</f>
        <v>12/12/2050</v>
      </c>
      <c r="Q67" s="26">
        <f t="shared" ref="Q67:Q130" si="10">M67*H67</f>
        <v>0</v>
      </c>
    </row>
    <row r="68" spans="1:17" x14ac:dyDescent="0.25">
      <c r="A68">
        <f>VLOOKUP(TRIM(C68),proveedores!$A$1:$C$13,2,FALSE)</f>
        <v>2</v>
      </c>
      <c r="B68">
        <v>67</v>
      </c>
      <c r="C68" s="15" t="s">
        <v>103</v>
      </c>
      <c r="D68" s="15" t="s">
        <v>1001</v>
      </c>
      <c r="E68" s="15" t="str">
        <f t="shared" si="8"/>
        <v xml:space="preserve">HEMATOFOS B-12    20 ml </v>
      </c>
      <c r="F68" s="5" t="s">
        <v>43</v>
      </c>
      <c r="G68" s="5" t="s">
        <v>27</v>
      </c>
      <c r="H68" s="11">
        <f t="shared" si="3"/>
        <v>5.8333333333333339</v>
      </c>
      <c r="I68" s="11">
        <v>7</v>
      </c>
      <c r="J68" s="11">
        <f t="shared" si="7"/>
        <v>8.26</v>
      </c>
      <c r="K68" s="32" t="s">
        <v>906</v>
      </c>
      <c r="L68" s="32">
        <f>VLOOKUP(K68,unidad!$I$4:$K$23,3,FALSE)</f>
        <v>4</v>
      </c>
      <c r="N68">
        <f t="shared" si="6"/>
        <v>0</v>
      </c>
      <c r="O68" s="17" t="str">
        <f t="shared" si="9"/>
        <v>12/12/2050</v>
      </c>
      <c r="Q68" s="26">
        <f t="shared" si="10"/>
        <v>0</v>
      </c>
    </row>
    <row r="69" spans="1:17" x14ac:dyDescent="0.25">
      <c r="A69">
        <f>VLOOKUP(TRIM(C69),proveedores!$A$1:$C$13,2,FALSE)</f>
        <v>2</v>
      </c>
      <c r="B69">
        <v>68</v>
      </c>
      <c r="C69" s="15" t="s">
        <v>103</v>
      </c>
      <c r="D69" s="15" t="s">
        <v>1002</v>
      </c>
      <c r="E69" s="15" t="str">
        <f t="shared" si="8"/>
        <v xml:space="preserve">HEMOSTOP K (Antihemorrágico vasot)   20 ml </v>
      </c>
      <c r="F69" s="5" t="s">
        <v>48</v>
      </c>
      <c r="G69" s="5" t="s">
        <v>27</v>
      </c>
      <c r="H69" s="11">
        <f t="shared" si="3"/>
        <v>19.583333333333336</v>
      </c>
      <c r="I69" s="11">
        <v>23.5</v>
      </c>
      <c r="J69" s="11">
        <f t="shared" si="7"/>
        <v>27.729999999999997</v>
      </c>
      <c r="K69" s="32" t="s">
        <v>906</v>
      </c>
      <c r="L69" s="32">
        <f>VLOOKUP(K69,unidad!$I$4:$K$23,3,FALSE)</f>
        <v>4</v>
      </c>
      <c r="N69">
        <f t="shared" si="6"/>
        <v>0</v>
      </c>
      <c r="O69" s="17" t="str">
        <f t="shared" si="9"/>
        <v>12/12/2050</v>
      </c>
      <c r="Q69" s="26">
        <f t="shared" si="10"/>
        <v>0</v>
      </c>
    </row>
    <row r="70" spans="1:17" x14ac:dyDescent="0.25">
      <c r="A70">
        <f>VLOOKUP(TRIM(C70),proveedores!$A$1:$C$13,2,FALSE)</f>
        <v>2</v>
      </c>
      <c r="B70">
        <v>69</v>
      </c>
      <c r="C70" s="15" t="s">
        <v>103</v>
      </c>
      <c r="D70" s="15" t="s">
        <v>1003</v>
      </c>
      <c r="E70" s="15" t="str">
        <f t="shared" si="8"/>
        <v xml:space="preserve">HEMOSTOP K (Antihemorrágico vasot) 50 ml </v>
      </c>
      <c r="F70" s="5" t="s">
        <v>48</v>
      </c>
      <c r="G70" s="5" t="s">
        <v>50</v>
      </c>
      <c r="H70" s="11">
        <f t="shared" si="3"/>
        <v>39.166666666666671</v>
      </c>
      <c r="I70" s="11">
        <v>47</v>
      </c>
      <c r="J70" s="11">
        <f t="shared" si="7"/>
        <v>55.459999999999994</v>
      </c>
      <c r="K70" s="32" t="s">
        <v>906</v>
      </c>
      <c r="L70" s="32">
        <f>VLOOKUP(K70,unidad!$I$4:$K$23,3,FALSE)</f>
        <v>4</v>
      </c>
      <c r="N70">
        <f t="shared" si="6"/>
        <v>0</v>
      </c>
      <c r="O70" s="17" t="str">
        <f t="shared" si="9"/>
        <v>12/12/2050</v>
      </c>
      <c r="Q70" s="26">
        <f t="shared" si="10"/>
        <v>0</v>
      </c>
    </row>
    <row r="71" spans="1:17" x14ac:dyDescent="0.25">
      <c r="A71">
        <f>VLOOKUP(TRIM(C71),proveedores!$A$1:$C$13,2,FALSE)</f>
        <v>2</v>
      </c>
      <c r="B71">
        <v>70</v>
      </c>
      <c r="C71" s="15" t="s">
        <v>103</v>
      </c>
      <c r="D71" s="15" t="s">
        <v>1708</v>
      </c>
      <c r="E71" s="15" t="str">
        <f t="shared" si="8"/>
        <v xml:space="preserve">IRON-DEX 200 B-12   100 ml </v>
      </c>
      <c r="F71" s="5" t="s">
        <v>52</v>
      </c>
      <c r="G71" s="5" t="s">
        <v>54</v>
      </c>
      <c r="H71" s="11">
        <f t="shared" si="3"/>
        <v>19.166666666666668</v>
      </c>
      <c r="I71" s="11">
        <v>23</v>
      </c>
      <c r="J71" s="11">
        <f t="shared" si="7"/>
        <v>27.139999999999997</v>
      </c>
      <c r="K71" s="32" t="s">
        <v>906</v>
      </c>
      <c r="L71" s="32">
        <f>VLOOKUP(K71,unidad!$I$4:$K$23,3,FALSE)</f>
        <v>4</v>
      </c>
      <c r="N71">
        <f t="shared" si="6"/>
        <v>0</v>
      </c>
      <c r="O71" s="17" t="str">
        <f t="shared" si="9"/>
        <v>12/12/2050</v>
      </c>
      <c r="Q71" s="26">
        <f t="shared" si="10"/>
        <v>0</v>
      </c>
    </row>
    <row r="72" spans="1:17" x14ac:dyDescent="0.25">
      <c r="A72">
        <f>VLOOKUP(TRIM(C72),proveedores!$A$1:$C$13,2,FALSE)</f>
        <v>2</v>
      </c>
      <c r="B72">
        <v>71</v>
      </c>
      <c r="C72" s="15" t="s">
        <v>103</v>
      </c>
      <c r="D72" s="15" t="s">
        <v>1709</v>
      </c>
      <c r="E72" s="15" t="str">
        <f t="shared" si="8"/>
        <v xml:space="preserve">IRON-DEX 200 B-12  250 ml </v>
      </c>
      <c r="F72" s="5" t="s">
        <v>52</v>
      </c>
      <c r="G72" s="5" t="s">
        <v>7</v>
      </c>
      <c r="H72" s="11">
        <f t="shared" ref="H72:H135" si="11">I72/1.2</f>
        <v>41.666666666666671</v>
      </c>
      <c r="I72" s="11">
        <v>50</v>
      </c>
      <c r="J72" s="11">
        <f t="shared" si="7"/>
        <v>59</v>
      </c>
      <c r="K72" s="32" t="s">
        <v>906</v>
      </c>
      <c r="L72" s="32">
        <f>VLOOKUP(K72,unidad!$I$4:$K$23,3,FALSE)</f>
        <v>4</v>
      </c>
      <c r="N72">
        <f t="shared" si="6"/>
        <v>0</v>
      </c>
      <c r="O72" s="17" t="str">
        <f t="shared" si="9"/>
        <v>12/12/2050</v>
      </c>
      <c r="Q72" s="26">
        <f t="shared" si="10"/>
        <v>0</v>
      </c>
    </row>
    <row r="73" spans="1:17" x14ac:dyDescent="0.25">
      <c r="A73">
        <f>VLOOKUP(TRIM(C73),proveedores!$A$1:$C$13,2,FALSE)</f>
        <v>2</v>
      </c>
      <c r="B73">
        <v>72</v>
      </c>
      <c r="C73" s="15" t="s">
        <v>103</v>
      </c>
      <c r="D73" s="15" t="s">
        <v>1004</v>
      </c>
      <c r="E73" s="15" t="str">
        <f t="shared" si="8"/>
        <v xml:space="preserve">IRON-DEX 200 B-12   50 ml </v>
      </c>
      <c r="F73" s="5" t="s">
        <v>52</v>
      </c>
      <c r="G73" s="5" t="s">
        <v>21</v>
      </c>
      <c r="H73" s="11">
        <f t="shared" si="11"/>
        <v>11.25</v>
      </c>
      <c r="I73" s="11">
        <v>13.5</v>
      </c>
      <c r="J73" s="11">
        <f t="shared" si="7"/>
        <v>15.93</v>
      </c>
      <c r="K73" s="32" t="s">
        <v>906</v>
      </c>
      <c r="L73" s="32">
        <f>VLOOKUP(K73,unidad!$I$4:$K$23,3,FALSE)</f>
        <v>4</v>
      </c>
      <c r="N73">
        <f t="shared" si="6"/>
        <v>0</v>
      </c>
      <c r="O73" s="17" t="str">
        <f t="shared" si="9"/>
        <v>12/12/2050</v>
      </c>
      <c r="Q73" s="26">
        <f t="shared" si="10"/>
        <v>0</v>
      </c>
    </row>
    <row r="74" spans="1:17" x14ac:dyDescent="0.25">
      <c r="A74">
        <f>VLOOKUP(TRIM(C74),proveedores!$A$1:$C$13,2,FALSE)</f>
        <v>2</v>
      </c>
      <c r="B74">
        <v>73</v>
      </c>
      <c r="C74" s="15" t="s">
        <v>103</v>
      </c>
      <c r="D74" s="15" t="s">
        <v>1710</v>
      </c>
      <c r="E74" s="15" t="str">
        <f t="shared" si="8"/>
        <v xml:space="preserve">KET-A- XYL  30 ml </v>
      </c>
      <c r="F74" s="5" t="s">
        <v>44</v>
      </c>
      <c r="G74" s="5" t="s">
        <v>39</v>
      </c>
      <c r="H74" s="11">
        <f t="shared" si="11"/>
        <v>29.166666666666668</v>
      </c>
      <c r="I74" s="11">
        <v>35</v>
      </c>
      <c r="J74" s="11">
        <f t="shared" si="7"/>
        <v>41.3</v>
      </c>
      <c r="K74" s="32" t="s">
        <v>906</v>
      </c>
      <c r="L74" s="32">
        <f>VLOOKUP(K74,unidad!$I$4:$K$23,3,FALSE)</f>
        <v>4</v>
      </c>
      <c r="M74">
        <v>15</v>
      </c>
      <c r="N74">
        <f t="shared" si="6"/>
        <v>15</v>
      </c>
      <c r="O74" s="17">
        <f t="shared" si="9"/>
        <v>41791</v>
      </c>
      <c r="P74" s="17">
        <v>41791</v>
      </c>
      <c r="Q74" s="26">
        <f t="shared" si="10"/>
        <v>437.5</v>
      </c>
    </row>
    <row r="75" spans="1:17" x14ac:dyDescent="0.25">
      <c r="A75">
        <f>VLOOKUP(TRIM(C75),proveedores!$A$1:$C$13,2,FALSE)</f>
        <v>2</v>
      </c>
      <c r="B75">
        <v>74</v>
      </c>
      <c r="C75" s="15" t="s">
        <v>103</v>
      </c>
      <c r="D75" s="15" t="s">
        <v>1005</v>
      </c>
      <c r="E75" s="15" t="str">
        <f t="shared" si="8"/>
        <v xml:space="preserve">KET-A-100  20 ml </v>
      </c>
      <c r="F75" s="5" t="s">
        <v>40</v>
      </c>
      <c r="G75" s="5" t="s">
        <v>23</v>
      </c>
      <c r="H75" s="11">
        <f t="shared" si="11"/>
        <v>24.166666666666668</v>
      </c>
      <c r="I75" s="11">
        <v>29</v>
      </c>
      <c r="J75" s="11">
        <f t="shared" si="7"/>
        <v>34.22</v>
      </c>
      <c r="K75" s="32" t="s">
        <v>906</v>
      </c>
      <c r="L75" s="32">
        <f>VLOOKUP(K75,unidad!$I$4:$K$23,3,FALSE)</f>
        <v>4</v>
      </c>
      <c r="N75">
        <f t="shared" si="6"/>
        <v>0</v>
      </c>
      <c r="O75" s="17" t="str">
        <f t="shared" si="9"/>
        <v>12/12/2050</v>
      </c>
      <c r="Q75" s="26">
        <f t="shared" si="10"/>
        <v>0</v>
      </c>
    </row>
    <row r="76" spans="1:17" x14ac:dyDescent="0.25">
      <c r="A76">
        <f>VLOOKUP(TRIM(C76),proveedores!$A$1:$C$13,2,FALSE)</f>
        <v>2</v>
      </c>
      <c r="B76">
        <v>75</v>
      </c>
      <c r="C76" s="15" t="s">
        <v>103</v>
      </c>
      <c r="D76" s="15" t="s">
        <v>1711</v>
      </c>
      <c r="E76" s="15" t="str">
        <f t="shared" si="8"/>
        <v xml:space="preserve">KET-A-100  30 ml </v>
      </c>
      <c r="F76" s="5" t="s">
        <v>40</v>
      </c>
      <c r="G76" s="5" t="s">
        <v>39</v>
      </c>
      <c r="H76" s="11">
        <f t="shared" si="11"/>
        <v>30.833333333333336</v>
      </c>
      <c r="I76" s="11">
        <v>37</v>
      </c>
      <c r="J76" s="11">
        <f t="shared" si="7"/>
        <v>43.66</v>
      </c>
      <c r="K76" s="32" t="s">
        <v>906</v>
      </c>
      <c r="L76" s="32">
        <f>VLOOKUP(K76,unidad!$I$4:$K$23,3,FALSE)</f>
        <v>4</v>
      </c>
      <c r="M76">
        <v>22</v>
      </c>
      <c r="N76">
        <f t="shared" si="6"/>
        <v>22</v>
      </c>
      <c r="O76" s="17">
        <f t="shared" si="9"/>
        <v>42005</v>
      </c>
      <c r="P76" s="17">
        <v>42005</v>
      </c>
      <c r="Q76" s="26">
        <f t="shared" si="10"/>
        <v>678.33333333333337</v>
      </c>
    </row>
    <row r="77" spans="1:17" x14ac:dyDescent="0.25">
      <c r="A77">
        <f>VLOOKUP(TRIM(C77),proveedores!$A$1:$C$13,2,FALSE)</f>
        <v>2</v>
      </c>
      <c r="B77">
        <v>76</v>
      </c>
      <c r="C77" s="15" t="s">
        <v>103</v>
      </c>
      <c r="D77" s="15" t="s">
        <v>1712</v>
      </c>
      <c r="E77" s="15" t="str">
        <f t="shared" si="8"/>
        <v xml:space="preserve">HEMATOFOS B-12  250 ml </v>
      </c>
      <c r="F77" s="5" t="s">
        <v>43</v>
      </c>
      <c r="G77" s="5" t="s">
        <v>7</v>
      </c>
      <c r="H77" s="11">
        <f t="shared" si="11"/>
        <v>30</v>
      </c>
      <c r="I77" s="11">
        <v>36</v>
      </c>
      <c r="J77" s="11">
        <f t="shared" si="7"/>
        <v>42.48</v>
      </c>
      <c r="K77" s="32" t="s">
        <v>906</v>
      </c>
      <c r="L77" s="32">
        <f>VLOOKUP(K77,unidad!$I$4:$K$23,3,FALSE)</f>
        <v>4</v>
      </c>
      <c r="N77">
        <f t="shared" si="6"/>
        <v>0</v>
      </c>
      <c r="O77" s="17" t="str">
        <f t="shared" si="9"/>
        <v>12/12/2050</v>
      </c>
      <c r="Q77" s="26">
        <f t="shared" si="10"/>
        <v>0</v>
      </c>
    </row>
    <row r="78" spans="1:17" x14ac:dyDescent="0.25">
      <c r="A78">
        <f>VLOOKUP(TRIM(C78),proveedores!$A$1:$C$13,2,FALSE)</f>
        <v>2</v>
      </c>
      <c r="B78">
        <v>77</v>
      </c>
      <c r="C78" s="15" t="s">
        <v>103</v>
      </c>
      <c r="D78" s="15" t="s">
        <v>1713</v>
      </c>
      <c r="E78" s="15" t="str">
        <f t="shared" si="8"/>
        <v xml:space="preserve">HEMATOFOS B-12  500 ml </v>
      </c>
      <c r="F78" s="5" t="s">
        <v>43</v>
      </c>
      <c r="G78" s="5" t="s">
        <v>37</v>
      </c>
      <c r="H78" s="11">
        <f t="shared" si="11"/>
        <v>57.5</v>
      </c>
      <c r="I78" s="11">
        <v>69</v>
      </c>
      <c r="J78" s="11">
        <f t="shared" si="7"/>
        <v>81.42</v>
      </c>
      <c r="K78" s="32" t="s">
        <v>906</v>
      </c>
      <c r="L78" s="32">
        <f>VLOOKUP(K78,unidad!$I$4:$K$23,3,FALSE)</f>
        <v>4</v>
      </c>
      <c r="N78">
        <f t="shared" si="6"/>
        <v>0</v>
      </c>
      <c r="O78" s="17" t="str">
        <f t="shared" si="9"/>
        <v>12/12/2050</v>
      </c>
      <c r="Q78" s="26">
        <f t="shared" si="10"/>
        <v>0</v>
      </c>
    </row>
    <row r="79" spans="1:17" x14ac:dyDescent="0.25">
      <c r="A79">
        <f>VLOOKUP(TRIM(C79),proveedores!$A$1:$C$13,2,FALSE)</f>
        <v>2</v>
      </c>
      <c r="B79">
        <v>78</v>
      </c>
      <c r="C79" s="15" t="s">
        <v>103</v>
      </c>
      <c r="D79" s="15" t="s">
        <v>1006</v>
      </c>
      <c r="E79" s="15" t="str">
        <f t="shared" si="8"/>
        <v xml:space="preserve">METRI-CEF 3   30 ml </v>
      </c>
      <c r="F79" s="5" t="s">
        <v>58</v>
      </c>
      <c r="G79" s="5" t="s">
        <v>39</v>
      </c>
      <c r="H79" s="11">
        <f t="shared" si="11"/>
        <v>12.5</v>
      </c>
      <c r="I79" s="11">
        <v>15</v>
      </c>
      <c r="J79" s="11">
        <f t="shared" si="7"/>
        <v>17.7</v>
      </c>
      <c r="K79" s="32" t="s">
        <v>906</v>
      </c>
      <c r="L79" s="32">
        <f>VLOOKUP(K79,unidad!$I$4:$K$23,3,FALSE)</f>
        <v>4</v>
      </c>
      <c r="N79">
        <f t="shared" si="6"/>
        <v>0</v>
      </c>
      <c r="O79" s="17" t="str">
        <f t="shared" si="9"/>
        <v>12/12/2050</v>
      </c>
      <c r="Q79" s="26">
        <f t="shared" si="10"/>
        <v>0</v>
      </c>
    </row>
    <row r="80" spans="1:17" x14ac:dyDescent="0.25">
      <c r="A80">
        <f>VLOOKUP(TRIM(C80),proveedores!$A$1:$C$13,2,FALSE)</f>
        <v>2</v>
      </c>
      <c r="B80">
        <v>79</v>
      </c>
      <c r="C80" s="15" t="s">
        <v>103</v>
      </c>
      <c r="D80" s="15" t="s">
        <v>1007</v>
      </c>
      <c r="E80" s="15" t="str">
        <f t="shared" si="8"/>
        <v>OTIDERMA-CEF  15 ml</v>
      </c>
      <c r="F80" s="5" t="s">
        <v>46</v>
      </c>
      <c r="G80" s="5" t="s">
        <v>47</v>
      </c>
      <c r="H80" s="11">
        <f t="shared" si="11"/>
        <v>6.041666666666667</v>
      </c>
      <c r="I80" s="11">
        <v>7.25</v>
      </c>
      <c r="J80" s="11">
        <f t="shared" si="7"/>
        <v>8.5549999999999997</v>
      </c>
      <c r="K80" s="32" t="s">
        <v>906</v>
      </c>
      <c r="L80" s="32">
        <f>VLOOKUP(K80,unidad!$I$4:$K$23,3,FALSE)</f>
        <v>4</v>
      </c>
      <c r="N80">
        <f t="shared" si="6"/>
        <v>0</v>
      </c>
      <c r="O80" s="17" t="str">
        <f t="shared" si="9"/>
        <v>12/12/2050</v>
      </c>
      <c r="Q80" s="26">
        <f t="shared" si="10"/>
        <v>0</v>
      </c>
    </row>
    <row r="81" spans="1:17" x14ac:dyDescent="0.25">
      <c r="A81">
        <f>VLOOKUP(TRIM(C81),proveedores!$A$1:$C$13,2,FALSE)</f>
        <v>2</v>
      </c>
      <c r="B81">
        <v>80</v>
      </c>
      <c r="C81" s="15" t="s">
        <v>103</v>
      </c>
      <c r="D81" s="15" t="s">
        <v>1008</v>
      </c>
      <c r="E81" s="15" t="str">
        <f t="shared" si="8"/>
        <v>OXANTEL GEL 10 gr</v>
      </c>
      <c r="F81" s="5" t="s">
        <v>93</v>
      </c>
      <c r="G81" s="5" t="s">
        <v>94</v>
      </c>
      <c r="H81" s="11">
        <f t="shared" si="11"/>
        <v>5.2</v>
      </c>
      <c r="I81" s="11">
        <v>6.24</v>
      </c>
      <c r="J81" s="11">
        <f t="shared" si="7"/>
        <v>7.3632</v>
      </c>
      <c r="K81" s="32" t="s">
        <v>906</v>
      </c>
      <c r="L81" s="32">
        <f>VLOOKUP(K81,unidad!$I$4:$K$23,3,FALSE)</f>
        <v>4</v>
      </c>
      <c r="N81">
        <f t="shared" si="6"/>
        <v>0</v>
      </c>
      <c r="O81" s="17" t="str">
        <f t="shared" si="9"/>
        <v>12/12/2050</v>
      </c>
      <c r="Q81" s="26">
        <f t="shared" si="10"/>
        <v>0</v>
      </c>
    </row>
    <row r="82" spans="1:17" x14ac:dyDescent="0.25">
      <c r="A82">
        <f>VLOOKUP(TRIM(C82),proveedores!$A$1:$C$13,2,FALSE)</f>
        <v>2</v>
      </c>
      <c r="B82">
        <v>81</v>
      </c>
      <c r="C82" s="15" t="s">
        <v>103</v>
      </c>
      <c r="D82" s="15" t="s">
        <v>1009</v>
      </c>
      <c r="E82" s="15" t="str">
        <f t="shared" si="8"/>
        <v xml:space="preserve">OXYTO-SYNT 10  - Oxitocina  50 ml </v>
      </c>
      <c r="F82" s="5" t="s">
        <v>53</v>
      </c>
      <c r="G82" s="5" t="s">
        <v>21</v>
      </c>
      <c r="H82" s="11">
        <f t="shared" si="11"/>
        <v>11.25</v>
      </c>
      <c r="I82" s="11">
        <v>13.5</v>
      </c>
      <c r="J82" s="11">
        <f t="shared" si="7"/>
        <v>15.93</v>
      </c>
      <c r="K82" s="32" t="s">
        <v>906</v>
      </c>
      <c r="L82" s="32">
        <f>VLOOKUP(K82,unidad!$I$4:$K$23,3,FALSE)</f>
        <v>4</v>
      </c>
      <c r="M82">
        <v>12</v>
      </c>
      <c r="N82">
        <f t="shared" si="6"/>
        <v>12</v>
      </c>
      <c r="O82" s="17">
        <f t="shared" si="9"/>
        <v>42278</v>
      </c>
      <c r="P82" s="17">
        <v>42278</v>
      </c>
      <c r="Q82" s="26">
        <f t="shared" si="10"/>
        <v>135</v>
      </c>
    </row>
    <row r="83" spans="1:17" x14ac:dyDescent="0.25">
      <c r="A83">
        <f>VLOOKUP(TRIM(C83),proveedores!$A$1:$C$13,2,FALSE)</f>
        <v>2</v>
      </c>
      <c r="B83">
        <v>82</v>
      </c>
      <c r="C83" s="15" t="s">
        <v>103</v>
      </c>
      <c r="D83" s="15" t="s">
        <v>1010</v>
      </c>
      <c r="E83" s="15" t="str">
        <f t="shared" si="8"/>
        <v xml:space="preserve">PEN-DUO-STREP 25/20  100 ml </v>
      </c>
      <c r="F83" s="5" t="s">
        <v>22</v>
      </c>
      <c r="G83" s="5" t="s">
        <v>4</v>
      </c>
      <c r="H83" s="11">
        <f t="shared" si="11"/>
        <v>23.333333333333336</v>
      </c>
      <c r="I83" s="11">
        <v>28</v>
      </c>
      <c r="J83" s="11">
        <f t="shared" si="7"/>
        <v>33.04</v>
      </c>
      <c r="K83" s="32" t="s">
        <v>906</v>
      </c>
      <c r="L83" s="32">
        <f>VLOOKUP(K83,unidad!$I$4:$K$23,3,FALSE)</f>
        <v>4</v>
      </c>
      <c r="N83">
        <f t="shared" si="6"/>
        <v>0</v>
      </c>
      <c r="O83" s="17" t="str">
        <f t="shared" si="9"/>
        <v>12/12/2050</v>
      </c>
      <c r="Q83" s="26">
        <f t="shared" si="10"/>
        <v>0</v>
      </c>
    </row>
    <row r="84" spans="1:17" x14ac:dyDescent="0.25">
      <c r="A84">
        <f>VLOOKUP(TRIM(C84),proveedores!$A$1:$C$13,2,FALSE)</f>
        <v>2</v>
      </c>
      <c r="B84">
        <v>83</v>
      </c>
      <c r="C84" s="15" t="s">
        <v>103</v>
      </c>
      <c r="D84" s="15" t="s">
        <v>1011</v>
      </c>
      <c r="E84" s="15" t="str">
        <f t="shared" si="8"/>
        <v xml:space="preserve">PEN-DUO-STREP 25/20  250 ml </v>
      </c>
      <c r="F84" s="5" t="s">
        <v>22</v>
      </c>
      <c r="G84" s="5" t="s">
        <v>7</v>
      </c>
      <c r="H84" s="11">
        <f t="shared" si="11"/>
        <v>48.125</v>
      </c>
      <c r="I84" s="11">
        <v>57.75</v>
      </c>
      <c r="J84" s="11">
        <f t="shared" si="7"/>
        <v>68.144999999999996</v>
      </c>
      <c r="K84" s="32" t="s">
        <v>906</v>
      </c>
      <c r="L84" s="32">
        <f>VLOOKUP(K84,unidad!$I$4:$K$23,3,FALSE)</f>
        <v>4</v>
      </c>
      <c r="M84">
        <v>1</v>
      </c>
      <c r="N84">
        <f t="shared" si="6"/>
        <v>1</v>
      </c>
      <c r="O84" s="17">
        <f t="shared" si="9"/>
        <v>41791</v>
      </c>
      <c r="P84" s="17">
        <v>41791</v>
      </c>
      <c r="Q84" s="26">
        <f t="shared" si="10"/>
        <v>48.125</v>
      </c>
    </row>
    <row r="85" spans="1:17" x14ac:dyDescent="0.25">
      <c r="A85">
        <f>VLOOKUP(TRIM(C85),proveedores!$A$1:$C$13,2,FALSE)</f>
        <v>2</v>
      </c>
      <c r="B85">
        <v>84</v>
      </c>
      <c r="C85" s="15" t="s">
        <v>103</v>
      </c>
      <c r="D85" s="15" t="s">
        <v>1714</v>
      </c>
      <c r="E85" s="15" t="str">
        <f t="shared" si="8"/>
        <v xml:space="preserve">PEN-STREP 20/20  100 ml </v>
      </c>
      <c r="F85" s="5" t="s">
        <v>16</v>
      </c>
      <c r="G85" s="5" t="s">
        <v>4</v>
      </c>
      <c r="H85" s="11">
        <f t="shared" si="11"/>
        <v>29.525000000000002</v>
      </c>
      <c r="I85" s="11">
        <v>35.43</v>
      </c>
      <c r="J85" s="11">
        <f t="shared" si="7"/>
        <v>41.807399999999994</v>
      </c>
      <c r="K85" s="32" t="s">
        <v>906</v>
      </c>
      <c r="L85" s="32">
        <f>VLOOKUP(K85,unidad!$I$4:$K$23,3,FALSE)</f>
        <v>4</v>
      </c>
      <c r="M85">
        <v>36</v>
      </c>
      <c r="N85">
        <f t="shared" si="6"/>
        <v>36</v>
      </c>
      <c r="O85" s="17">
        <f t="shared" si="9"/>
        <v>41883</v>
      </c>
      <c r="P85" s="17">
        <v>41883</v>
      </c>
      <c r="Q85" s="26">
        <f t="shared" si="10"/>
        <v>1062.9000000000001</v>
      </c>
    </row>
    <row r="86" spans="1:17" x14ac:dyDescent="0.25">
      <c r="A86">
        <f>VLOOKUP(TRIM(C86),proveedores!$A$1:$C$13,2,FALSE)</f>
        <v>2</v>
      </c>
      <c r="B86">
        <v>85</v>
      </c>
      <c r="C86" s="15" t="s">
        <v>103</v>
      </c>
      <c r="D86" s="15" t="s">
        <v>1715</v>
      </c>
      <c r="E86" s="15" t="str">
        <f t="shared" si="8"/>
        <v xml:space="preserve">PEN-STREP 20/20  250 ml </v>
      </c>
      <c r="F86" s="5" t="s">
        <v>16</v>
      </c>
      <c r="G86" s="5" t="s">
        <v>7</v>
      </c>
      <c r="H86" s="11">
        <f t="shared" si="11"/>
        <v>60.783333333333331</v>
      </c>
      <c r="I86" s="11">
        <v>72.94</v>
      </c>
      <c r="J86" s="11">
        <f t="shared" si="7"/>
        <v>86.069199999999995</v>
      </c>
      <c r="K86" s="32" t="s">
        <v>906</v>
      </c>
      <c r="L86" s="32">
        <f>VLOOKUP(K86,unidad!$I$4:$K$23,3,FALSE)</f>
        <v>4</v>
      </c>
      <c r="M86">
        <v>8</v>
      </c>
      <c r="N86">
        <f t="shared" si="6"/>
        <v>8</v>
      </c>
      <c r="O86" s="17">
        <f t="shared" si="9"/>
        <v>41791</v>
      </c>
      <c r="P86" s="17">
        <v>41791</v>
      </c>
      <c r="Q86" s="26">
        <f t="shared" si="10"/>
        <v>486.26666666666665</v>
      </c>
    </row>
    <row r="87" spans="1:17" x14ac:dyDescent="0.25">
      <c r="A87">
        <f>VLOOKUP(TRIM(C87),proveedores!$A$1:$C$13,2,FALSE)</f>
        <v>2</v>
      </c>
      <c r="B87">
        <v>86</v>
      </c>
      <c r="C87" s="15" t="s">
        <v>103</v>
      </c>
      <c r="D87" s="15" t="s">
        <v>1012</v>
      </c>
      <c r="E87" s="15" t="str">
        <f t="shared" si="8"/>
        <v xml:space="preserve">PEN-STREP 20/20    50 ml </v>
      </c>
      <c r="F87" s="5" t="s">
        <v>16</v>
      </c>
      <c r="G87" s="5" t="s">
        <v>17</v>
      </c>
      <c r="H87" s="11">
        <f t="shared" si="11"/>
        <v>16.5</v>
      </c>
      <c r="I87" s="11">
        <v>19.8</v>
      </c>
      <c r="J87" s="11">
        <f t="shared" si="7"/>
        <v>23.364000000000001</v>
      </c>
      <c r="K87" s="32" t="s">
        <v>906</v>
      </c>
      <c r="L87" s="32">
        <f>VLOOKUP(K87,unidad!$I$4:$K$23,3,FALSE)</f>
        <v>4</v>
      </c>
      <c r="N87">
        <f t="shared" si="6"/>
        <v>0</v>
      </c>
      <c r="O87" s="17" t="str">
        <f t="shared" si="9"/>
        <v>12/12/2050</v>
      </c>
      <c r="Q87" s="26">
        <f t="shared" si="10"/>
        <v>0</v>
      </c>
    </row>
    <row r="88" spans="1:17" x14ac:dyDescent="0.25">
      <c r="A88">
        <f>VLOOKUP(TRIM(C88),proveedores!$A$1:$C$13,2,FALSE)</f>
        <v>2</v>
      </c>
      <c r="B88">
        <v>87</v>
      </c>
      <c r="C88" s="15" t="s">
        <v>103</v>
      </c>
      <c r="D88" s="15" t="s">
        <v>1013</v>
      </c>
      <c r="E88" s="15" t="str">
        <f t="shared" si="8"/>
        <v xml:space="preserve">PENTA HYPNOL - Pentobarb  50 ml </v>
      </c>
      <c r="F88" s="5" t="s">
        <v>45</v>
      </c>
      <c r="G88" s="5" t="s">
        <v>21</v>
      </c>
      <c r="H88" s="11">
        <f t="shared" si="11"/>
        <v>10</v>
      </c>
      <c r="I88" s="11">
        <v>12</v>
      </c>
      <c r="J88" s="11">
        <f t="shared" si="7"/>
        <v>14.16</v>
      </c>
      <c r="K88" s="32" t="s">
        <v>906</v>
      </c>
      <c r="L88" s="32">
        <f>VLOOKUP(K88,unidad!$I$4:$K$23,3,FALSE)</f>
        <v>4</v>
      </c>
      <c r="N88">
        <f t="shared" si="6"/>
        <v>0</v>
      </c>
      <c r="O88" s="17" t="str">
        <f t="shared" si="9"/>
        <v>12/12/2050</v>
      </c>
      <c r="Q88" s="26">
        <f t="shared" si="10"/>
        <v>0</v>
      </c>
    </row>
    <row r="89" spans="1:17" x14ac:dyDescent="0.25">
      <c r="A89">
        <f>VLOOKUP(TRIM(C89),proveedores!$A$1:$C$13,2,FALSE)</f>
        <v>2</v>
      </c>
      <c r="B89">
        <v>88</v>
      </c>
      <c r="C89" s="15" t="s">
        <v>103</v>
      </c>
      <c r="D89" s="15" t="s">
        <v>1014</v>
      </c>
      <c r="E89" s="15" t="str">
        <f t="shared" si="8"/>
        <v>Plumon marcador d/ punta Allflex unid</v>
      </c>
      <c r="F89" s="5" t="s">
        <v>83</v>
      </c>
      <c r="G89" s="5" t="s">
        <v>80</v>
      </c>
      <c r="H89" s="11">
        <f t="shared" si="11"/>
        <v>26.694915254237291</v>
      </c>
      <c r="I89" s="11">
        <v>32.033898305084747</v>
      </c>
      <c r="J89" s="11">
        <f t="shared" si="7"/>
        <v>37.799999999999997</v>
      </c>
      <c r="K89" s="32" t="s">
        <v>914</v>
      </c>
      <c r="L89" s="32">
        <f>VLOOKUP(K89,unidad!$I$4:$K$23,3,FALSE)</f>
        <v>8</v>
      </c>
      <c r="M89">
        <v>4</v>
      </c>
      <c r="N89">
        <f t="shared" si="6"/>
        <v>4</v>
      </c>
      <c r="O89" s="17" t="str">
        <f t="shared" si="9"/>
        <v>12/12/2050</v>
      </c>
      <c r="P89" s="17" t="s">
        <v>1681</v>
      </c>
      <c r="Q89" s="26">
        <f t="shared" si="10"/>
        <v>106.77966101694916</v>
      </c>
    </row>
    <row r="90" spans="1:17" x14ac:dyDescent="0.25">
      <c r="A90">
        <f>VLOOKUP(TRIM(C90),proveedores!$A$1:$C$13,2,FALSE)</f>
        <v>2</v>
      </c>
      <c r="B90">
        <v>89</v>
      </c>
      <c r="C90" s="15" t="s">
        <v>103</v>
      </c>
      <c r="D90" s="15" t="s">
        <v>1015</v>
      </c>
      <c r="E90" s="15" t="str">
        <f t="shared" si="8"/>
        <v xml:space="preserve">QREX  (Ceftiofur) 100 ml </v>
      </c>
      <c r="F90" s="5" t="s">
        <v>25</v>
      </c>
      <c r="G90" s="5" t="s">
        <v>4</v>
      </c>
      <c r="H90" s="11">
        <f t="shared" si="11"/>
        <v>92.916666666666671</v>
      </c>
      <c r="I90" s="11">
        <v>111.5</v>
      </c>
      <c r="J90" s="11">
        <f t="shared" si="7"/>
        <v>131.57</v>
      </c>
      <c r="K90" s="32" t="s">
        <v>906</v>
      </c>
      <c r="L90" s="32">
        <f>VLOOKUP(K90,unidad!$I$4:$K$23,3,FALSE)</f>
        <v>4</v>
      </c>
      <c r="N90">
        <f t="shared" si="6"/>
        <v>0</v>
      </c>
      <c r="O90" s="17" t="str">
        <f t="shared" si="9"/>
        <v>12/12/2050</v>
      </c>
      <c r="Q90" s="26">
        <f t="shared" si="10"/>
        <v>0</v>
      </c>
    </row>
    <row r="91" spans="1:17" x14ac:dyDescent="0.25">
      <c r="A91">
        <f>VLOOKUP(TRIM(C91),proveedores!$A$1:$C$13,2,FALSE)</f>
        <v>2</v>
      </c>
      <c r="B91">
        <v>90</v>
      </c>
      <c r="C91" s="15" t="s">
        <v>103</v>
      </c>
      <c r="D91" s="15" t="s">
        <v>1716</v>
      </c>
      <c r="E91" s="15" t="str">
        <f t="shared" si="8"/>
        <v xml:space="preserve">TYLO-COMBISONE    50 ml </v>
      </c>
      <c r="F91" s="5" t="s">
        <v>26</v>
      </c>
      <c r="G91" s="5" t="s">
        <v>17</v>
      </c>
      <c r="H91" s="11">
        <f t="shared" si="11"/>
        <v>13.75</v>
      </c>
      <c r="I91" s="11">
        <v>16.5</v>
      </c>
      <c r="J91" s="11">
        <f t="shared" si="7"/>
        <v>19.47</v>
      </c>
      <c r="K91" s="32" t="s">
        <v>906</v>
      </c>
      <c r="L91" s="32">
        <f>VLOOKUP(K91,unidad!$I$4:$K$23,3,FALSE)</f>
        <v>4</v>
      </c>
      <c r="M91">
        <v>24</v>
      </c>
      <c r="N91">
        <f t="shared" si="6"/>
        <v>24</v>
      </c>
      <c r="O91" s="17">
        <f t="shared" si="9"/>
        <v>41548</v>
      </c>
      <c r="P91" s="17">
        <v>41548</v>
      </c>
      <c r="Q91" s="26">
        <f t="shared" si="10"/>
        <v>330</v>
      </c>
    </row>
    <row r="92" spans="1:17" x14ac:dyDescent="0.25">
      <c r="A92">
        <f>VLOOKUP(TRIM(C92),proveedores!$A$1:$C$13,2,FALSE)</f>
        <v>2</v>
      </c>
      <c r="B92">
        <v>91</v>
      </c>
      <c r="C92" s="15" t="s">
        <v>103</v>
      </c>
      <c r="D92" s="15" t="s">
        <v>1016</v>
      </c>
      <c r="E92" s="15" t="str">
        <f t="shared" si="8"/>
        <v xml:space="preserve">TOLFEN L.A. 8%   20 ml </v>
      </c>
      <c r="F92" s="5" t="s">
        <v>86</v>
      </c>
      <c r="G92" s="5" t="s">
        <v>23</v>
      </c>
      <c r="H92" s="11">
        <f t="shared" si="11"/>
        <v>12.916666666666668</v>
      </c>
      <c r="I92" s="11">
        <v>15.5</v>
      </c>
      <c r="J92" s="11">
        <f t="shared" si="7"/>
        <v>18.29</v>
      </c>
      <c r="K92" s="32" t="s">
        <v>906</v>
      </c>
      <c r="L92" s="32">
        <f>VLOOKUP(K92,unidad!$I$4:$K$23,3,FALSE)</f>
        <v>4</v>
      </c>
      <c r="N92">
        <f t="shared" si="6"/>
        <v>0</v>
      </c>
      <c r="O92" s="17" t="str">
        <f t="shared" si="9"/>
        <v>12/12/2050</v>
      </c>
      <c r="Q92" s="26">
        <f t="shared" si="10"/>
        <v>0</v>
      </c>
    </row>
    <row r="93" spans="1:17" x14ac:dyDescent="0.25">
      <c r="A93">
        <f>VLOOKUP(TRIM(C93),proveedores!$A$1:$C$13,2,FALSE)</f>
        <v>2</v>
      </c>
      <c r="B93">
        <v>92</v>
      </c>
      <c r="C93" s="15" t="s">
        <v>103</v>
      </c>
      <c r="D93" s="15" t="s">
        <v>1017</v>
      </c>
      <c r="E93" s="15" t="str">
        <f t="shared" si="8"/>
        <v xml:space="preserve">TRI-ABZ 22  500 ml </v>
      </c>
      <c r="F93" s="5" t="s">
        <v>69</v>
      </c>
      <c r="G93" s="5" t="s">
        <v>37</v>
      </c>
      <c r="H93" s="11">
        <f t="shared" si="11"/>
        <v>51.25</v>
      </c>
      <c r="I93" s="11">
        <v>61.5</v>
      </c>
      <c r="J93" s="11">
        <f t="shared" si="7"/>
        <v>72.569999999999993</v>
      </c>
      <c r="K93" s="32" t="s">
        <v>906</v>
      </c>
      <c r="L93" s="32">
        <f>VLOOKUP(K93,unidad!$I$4:$K$23,3,FALSE)</f>
        <v>4</v>
      </c>
      <c r="N93">
        <f t="shared" si="6"/>
        <v>0</v>
      </c>
      <c r="O93" s="17" t="str">
        <f t="shared" si="9"/>
        <v>12/12/2050</v>
      </c>
      <c r="Q93" s="26">
        <f t="shared" si="10"/>
        <v>0</v>
      </c>
    </row>
    <row r="94" spans="1:17" x14ac:dyDescent="0.25">
      <c r="A94">
        <f>VLOOKUP(TRIM(C94),proveedores!$A$1:$C$13,2,FALSE)</f>
        <v>2</v>
      </c>
      <c r="B94">
        <v>93</v>
      </c>
      <c r="C94" s="15" t="s">
        <v>103</v>
      </c>
      <c r="D94" s="15" t="s">
        <v>1717</v>
      </c>
      <c r="E94" s="15" t="str">
        <f t="shared" si="8"/>
        <v>TRI-ABZ 22  1 Lt.</v>
      </c>
      <c r="F94" s="5" t="s">
        <v>69</v>
      </c>
      <c r="G94" s="5" t="s">
        <v>29</v>
      </c>
      <c r="H94" s="11">
        <f t="shared" si="11"/>
        <v>69.558333333333337</v>
      </c>
      <c r="I94" s="11">
        <v>83.47</v>
      </c>
      <c r="J94" s="11">
        <f t="shared" si="7"/>
        <v>98.494599999999991</v>
      </c>
      <c r="K94" s="32" t="s">
        <v>906</v>
      </c>
      <c r="L94" s="32">
        <f>VLOOKUP(K94,unidad!$I$4:$K$23,3,FALSE)</f>
        <v>4</v>
      </c>
      <c r="N94">
        <f t="shared" si="6"/>
        <v>0</v>
      </c>
      <c r="O94" s="17" t="str">
        <f t="shared" si="9"/>
        <v>12/12/2050</v>
      </c>
      <c r="Q94" s="26">
        <f t="shared" si="10"/>
        <v>0</v>
      </c>
    </row>
    <row r="95" spans="1:17" x14ac:dyDescent="0.25">
      <c r="A95">
        <f>VLOOKUP(TRIM(C95),proveedores!$A$1:$C$13,2,FALSE)</f>
        <v>2</v>
      </c>
      <c r="B95">
        <v>94</v>
      </c>
      <c r="C95" s="15" t="s">
        <v>103</v>
      </c>
      <c r="D95" s="15" t="s">
        <v>1018</v>
      </c>
      <c r="E95" s="15" t="str">
        <f t="shared" si="8"/>
        <v>TRIVERFEN 22.2% lt</v>
      </c>
      <c r="F95" s="5" t="s">
        <v>63</v>
      </c>
      <c r="G95" s="5" t="s">
        <v>64</v>
      </c>
      <c r="H95" s="11">
        <f t="shared" si="11"/>
        <v>108.33333333333334</v>
      </c>
      <c r="I95" s="11">
        <v>130</v>
      </c>
      <c r="J95" s="11">
        <f t="shared" si="7"/>
        <v>153.4</v>
      </c>
      <c r="K95" s="32" t="s">
        <v>906</v>
      </c>
      <c r="L95" s="32">
        <f>VLOOKUP(K95,unidad!$I$4:$K$23,3,FALSE)</f>
        <v>4</v>
      </c>
      <c r="M95">
        <v>4</v>
      </c>
      <c r="N95">
        <f t="shared" si="6"/>
        <v>4</v>
      </c>
      <c r="O95" s="17">
        <f t="shared" si="9"/>
        <v>41334</v>
      </c>
      <c r="P95" s="17">
        <v>41334</v>
      </c>
      <c r="Q95" s="26">
        <f t="shared" si="10"/>
        <v>433.33333333333337</v>
      </c>
    </row>
    <row r="96" spans="1:17" x14ac:dyDescent="0.25">
      <c r="A96">
        <f>VLOOKUP(TRIM(C96),proveedores!$A$1:$C$13,2,FALSE)</f>
        <v>2</v>
      </c>
      <c r="B96">
        <v>95</v>
      </c>
      <c r="C96" s="15" t="s">
        <v>103</v>
      </c>
      <c r="D96" s="15" t="s">
        <v>1019</v>
      </c>
      <c r="E96" s="15" t="str">
        <f t="shared" si="8"/>
        <v xml:space="preserve">TYLO-COMBISONE    20 ml </v>
      </c>
      <c r="F96" s="5" t="s">
        <v>26</v>
      </c>
      <c r="G96" s="5" t="s">
        <v>27</v>
      </c>
      <c r="H96" s="11">
        <f t="shared" si="11"/>
        <v>7.5</v>
      </c>
      <c r="I96" s="11">
        <v>9</v>
      </c>
      <c r="J96" s="11">
        <f t="shared" si="7"/>
        <v>10.62</v>
      </c>
      <c r="K96" s="32" t="s">
        <v>906</v>
      </c>
      <c r="L96" s="32">
        <f>VLOOKUP(K96,unidad!$I$4:$K$23,3,FALSE)</f>
        <v>4</v>
      </c>
      <c r="M96">
        <v>1</v>
      </c>
      <c r="N96">
        <f t="shared" si="6"/>
        <v>1</v>
      </c>
      <c r="O96" s="17">
        <f t="shared" si="9"/>
        <v>41913</v>
      </c>
      <c r="P96" s="17">
        <v>41913</v>
      </c>
      <c r="Q96" s="26">
        <f t="shared" si="10"/>
        <v>7.5</v>
      </c>
    </row>
    <row r="97" spans="1:17" x14ac:dyDescent="0.25">
      <c r="A97">
        <f>VLOOKUP(TRIM(C97),proveedores!$A$1:$C$13,2,FALSE)</f>
        <v>2</v>
      </c>
      <c r="B97">
        <v>96</v>
      </c>
      <c r="C97" s="15" t="s">
        <v>103</v>
      </c>
      <c r="D97" s="15" t="s">
        <v>1020</v>
      </c>
      <c r="E97" s="15" t="str">
        <f t="shared" si="8"/>
        <v xml:space="preserve">ULTRAMETRIN 600  100 ml </v>
      </c>
      <c r="F97" s="5" t="s">
        <v>24</v>
      </c>
      <c r="G97" s="5" t="s">
        <v>4</v>
      </c>
      <c r="H97" s="11">
        <f t="shared" si="11"/>
        <v>9.5833333333333339</v>
      </c>
      <c r="I97" s="11">
        <v>11.5</v>
      </c>
      <c r="J97" s="11">
        <f t="shared" si="7"/>
        <v>13.569999999999999</v>
      </c>
      <c r="K97" s="32" t="s">
        <v>906</v>
      </c>
      <c r="L97" s="32">
        <f>VLOOKUP(K97,unidad!$I$4:$K$23,3,FALSE)</f>
        <v>4</v>
      </c>
      <c r="M97">
        <v>159</v>
      </c>
      <c r="N97">
        <f t="shared" si="6"/>
        <v>159</v>
      </c>
      <c r="O97" s="17">
        <f t="shared" si="9"/>
        <v>42036</v>
      </c>
      <c r="P97" s="17">
        <v>42036</v>
      </c>
      <c r="Q97" s="26">
        <f t="shared" si="10"/>
        <v>1523.75</v>
      </c>
    </row>
    <row r="98" spans="1:17" x14ac:dyDescent="0.25">
      <c r="A98">
        <f>VLOOKUP(TRIM(C98),proveedores!$A$1:$C$13,2,FALSE)</f>
        <v>2</v>
      </c>
      <c r="B98">
        <v>97</v>
      </c>
      <c r="C98" s="15" t="s">
        <v>103</v>
      </c>
      <c r="D98" s="15" t="s">
        <v>1021</v>
      </c>
      <c r="E98" s="15" t="str">
        <f t="shared" si="8"/>
        <v xml:space="preserve">VENTOCARDYL-Heptam+diprofil.  50 ml </v>
      </c>
      <c r="F98" s="5" t="s">
        <v>55</v>
      </c>
      <c r="G98" s="5" t="s">
        <v>21</v>
      </c>
      <c r="H98" s="11">
        <f t="shared" si="11"/>
        <v>12.916666666666668</v>
      </c>
      <c r="I98" s="11">
        <v>15.5</v>
      </c>
      <c r="J98" s="11">
        <f t="shared" si="7"/>
        <v>18.29</v>
      </c>
      <c r="K98" s="32" t="s">
        <v>906</v>
      </c>
      <c r="L98" s="32">
        <f>VLOOKUP(K98,unidad!$I$4:$K$23,3,FALSE)</f>
        <v>4</v>
      </c>
      <c r="N98">
        <f t="shared" si="6"/>
        <v>0</v>
      </c>
      <c r="O98" s="17" t="str">
        <f t="shared" si="9"/>
        <v>12/12/2050</v>
      </c>
      <c r="Q98" s="26">
        <f t="shared" si="10"/>
        <v>0</v>
      </c>
    </row>
    <row r="99" spans="1:17" x14ac:dyDescent="0.25">
      <c r="A99">
        <f>VLOOKUP(TRIM(C99),proveedores!$A$1:$C$13,2,FALSE)</f>
        <v>2</v>
      </c>
      <c r="B99">
        <v>98</v>
      </c>
      <c r="C99" s="15" t="s">
        <v>103</v>
      </c>
      <c r="D99" s="15" t="s">
        <v>1718</v>
      </c>
      <c r="E99" s="15" t="str">
        <f t="shared" si="8"/>
        <v xml:space="preserve">V-TROPIN 0.3%   50 ml </v>
      </c>
      <c r="F99" s="5" t="s">
        <v>56</v>
      </c>
      <c r="G99" s="5" t="s">
        <v>21</v>
      </c>
      <c r="H99" s="11">
        <f t="shared" si="11"/>
        <v>7.9166666666666687</v>
      </c>
      <c r="I99" s="11">
        <v>9.5000000000000018</v>
      </c>
      <c r="J99" s="11">
        <f t="shared" si="7"/>
        <v>11.21</v>
      </c>
      <c r="K99" s="32" t="s">
        <v>906</v>
      </c>
      <c r="L99" s="32">
        <f>VLOOKUP(K99,unidad!$I$4:$K$23,3,FALSE)</f>
        <v>4</v>
      </c>
      <c r="M99">
        <v>2</v>
      </c>
      <c r="N99">
        <f t="shared" si="6"/>
        <v>2</v>
      </c>
      <c r="O99" s="17">
        <f t="shared" si="9"/>
        <v>42309</v>
      </c>
      <c r="P99" s="17">
        <v>42309</v>
      </c>
      <c r="Q99" s="26">
        <f t="shared" si="10"/>
        <v>15.833333333333337</v>
      </c>
    </row>
    <row r="100" spans="1:17" x14ac:dyDescent="0.25">
      <c r="A100">
        <f>VLOOKUP(TRIM(C100),proveedores!$A$1:$C$13,2,FALSE)</f>
        <v>2</v>
      </c>
      <c r="B100">
        <v>99</v>
      </c>
      <c r="C100" s="15" t="s">
        <v>103</v>
      </c>
      <c r="D100" s="15" t="s">
        <v>1022</v>
      </c>
      <c r="E100" s="15" t="str">
        <f t="shared" si="8"/>
        <v xml:space="preserve">V-TROPIN 0.3%   20 ml </v>
      </c>
      <c r="F100" s="5" t="s">
        <v>56</v>
      </c>
      <c r="G100" s="5" t="s">
        <v>23</v>
      </c>
      <c r="H100" s="11">
        <f t="shared" si="11"/>
        <v>5</v>
      </c>
      <c r="I100" s="11">
        <v>6</v>
      </c>
      <c r="J100" s="11">
        <f t="shared" si="7"/>
        <v>7.08</v>
      </c>
      <c r="K100" s="32" t="s">
        <v>906</v>
      </c>
      <c r="L100" s="32">
        <f>VLOOKUP(K100,unidad!$I$4:$K$23,3,FALSE)</f>
        <v>4</v>
      </c>
      <c r="M100">
        <v>1</v>
      </c>
      <c r="N100">
        <f t="shared" si="6"/>
        <v>1</v>
      </c>
      <c r="O100" s="17">
        <f t="shared" si="9"/>
        <v>41883</v>
      </c>
      <c r="P100" s="17">
        <v>41883</v>
      </c>
      <c r="Q100" s="26">
        <f t="shared" si="10"/>
        <v>5</v>
      </c>
    </row>
    <row r="101" spans="1:17" x14ac:dyDescent="0.25">
      <c r="A101">
        <f>VLOOKUP(TRIM(C101),proveedores!$A$1:$C$13,2,FALSE)</f>
        <v>2</v>
      </c>
      <c r="B101">
        <v>100</v>
      </c>
      <c r="C101" s="15" t="s">
        <v>103</v>
      </c>
      <c r="D101" s="15" t="s">
        <v>1711</v>
      </c>
      <c r="E101" s="15" t="str">
        <f t="shared" si="8"/>
        <v xml:space="preserve">KET-A-100  30 ml </v>
      </c>
      <c r="F101" s="5" t="s">
        <v>40</v>
      </c>
      <c r="G101" s="5" t="s">
        <v>39</v>
      </c>
      <c r="H101" s="11">
        <f t="shared" si="11"/>
        <v>38.333333333333336</v>
      </c>
      <c r="I101" s="11">
        <v>46</v>
      </c>
      <c r="J101" s="11">
        <f t="shared" si="7"/>
        <v>54.279999999999994</v>
      </c>
      <c r="K101" s="32" t="s">
        <v>906</v>
      </c>
      <c r="L101" s="32">
        <f>VLOOKUP(K101,unidad!$I$4:$K$23,3,FALSE)</f>
        <v>4</v>
      </c>
      <c r="N101">
        <f t="shared" si="6"/>
        <v>0</v>
      </c>
      <c r="O101" s="17" t="str">
        <f t="shared" si="9"/>
        <v>12/12/2050</v>
      </c>
      <c r="Q101" s="26">
        <f t="shared" si="10"/>
        <v>0</v>
      </c>
    </row>
    <row r="102" spans="1:17" x14ac:dyDescent="0.25">
      <c r="A102">
        <f>VLOOKUP(TRIM(C102),proveedores!$A$1:$C$13,2,FALSE)</f>
        <v>2</v>
      </c>
      <c r="B102">
        <v>101</v>
      </c>
      <c r="C102" s="15" t="s">
        <v>103</v>
      </c>
      <c r="D102" s="15" t="s">
        <v>1776</v>
      </c>
      <c r="E102" s="15" t="str">
        <f t="shared" si="8"/>
        <v xml:space="preserve">DORMI-XYL 20    20 ml </v>
      </c>
      <c r="F102" s="5" t="s">
        <v>34</v>
      </c>
      <c r="G102" s="5" t="s">
        <v>23</v>
      </c>
      <c r="H102" s="11">
        <f t="shared" si="11"/>
        <v>15.833333333333337</v>
      </c>
      <c r="I102" s="11">
        <v>19.000000000000004</v>
      </c>
      <c r="J102" s="11">
        <f t="shared" si="7"/>
        <v>22.42</v>
      </c>
      <c r="K102" s="32" t="s">
        <v>906</v>
      </c>
      <c r="L102" s="32">
        <f>VLOOKUP(K102,unidad!$I$4:$K$23,3,FALSE)</f>
        <v>4</v>
      </c>
      <c r="N102">
        <f t="shared" si="6"/>
        <v>0</v>
      </c>
      <c r="O102" s="17" t="str">
        <f t="shared" si="9"/>
        <v>12/12/2050</v>
      </c>
      <c r="Q102" s="26">
        <f t="shared" si="10"/>
        <v>0</v>
      </c>
    </row>
    <row r="103" spans="1:17" x14ac:dyDescent="0.25">
      <c r="A103">
        <f>VLOOKUP(TRIM(C103),proveedores!$A$1:$C$13,2,FALSE)</f>
        <v>2</v>
      </c>
      <c r="B103">
        <v>102</v>
      </c>
      <c r="C103" s="15" t="s">
        <v>103</v>
      </c>
      <c r="D103" s="15" t="s">
        <v>1777</v>
      </c>
      <c r="E103" s="15" t="str">
        <f t="shared" si="8"/>
        <v xml:space="preserve">DORMI-XYL 20    30 ml </v>
      </c>
      <c r="F103" s="5" t="s">
        <v>34</v>
      </c>
      <c r="G103" s="5" t="s">
        <v>39</v>
      </c>
      <c r="H103" s="11">
        <f t="shared" si="11"/>
        <v>22.5</v>
      </c>
      <c r="I103" s="11">
        <v>27</v>
      </c>
      <c r="J103" s="11">
        <f t="shared" si="7"/>
        <v>31.86</v>
      </c>
      <c r="K103" s="32" t="s">
        <v>906</v>
      </c>
      <c r="L103" s="32">
        <f>VLOOKUP(K103,unidad!$I$4:$K$23,3,FALSE)</f>
        <v>4</v>
      </c>
      <c r="M103">
        <v>13</v>
      </c>
      <c r="N103">
        <f t="shared" si="6"/>
        <v>13</v>
      </c>
      <c r="O103" s="17">
        <f t="shared" si="9"/>
        <v>41944</v>
      </c>
      <c r="P103" s="17">
        <v>41944</v>
      </c>
      <c r="Q103" s="26">
        <f t="shared" si="10"/>
        <v>292.5</v>
      </c>
    </row>
    <row r="104" spans="1:17" x14ac:dyDescent="0.25">
      <c r="A104">
        <f>VLOOKUP(TRIM(C104),proveedores!$A$1:$C$13,2,FALSE)</f>
        <v>1</v>
      </c>
      <c r="B104">
        <v>103</v>
      </c>
      <c r="C104" s="15" t="s">
        <v>666</v>
      </c>
      <c r="D104" s="15" t="s">
        <v>1023</v>
      </c>
      <c r="E104" s="15" t="str">
        <f t="shared" si="8"/>
        <v xml:space="preserve">CYTOFIX x 1 L. </v>
      </c>
      <c r="F104" s="5" t="s">
        <v>652</v>
      </c>
      <c r="G104" s="5"/>
      <c r="H104" s="11">
        <f t="shared" si="11"/>
        <v>54.832796610169488</v>
      </c>
      <c r="I104" s="11">
        <v>65.799355932203383</v>
      </c>
      <c r="J104" s="11">
        <v>77.643239999999992</v>
      </c>
      <c r="K104" s="32" t="s">
        <v>906</v>
      </c>
      <c r="L104" s="32">
        <f>VLOOKUP(K104,unidad!$I$4:$K$23,3,FALSE)</f>
        <v>4</v>
      </c>
      <c r="N104">
        <f t="shared" si="6"/>
        <v>0</v>
      </c>
      <c r="O104" s="17" t="str">
        <f t="shared" si="9"/>
        <v>12/12/2050</v>
      </c>
      <c r="Q104" s="26">
        <f t="shared" si="10"/>
        <v>0</v>
      </c>
    </row>
    <row r="105" spans="1:17" x14ac:dyDescent="0.25">
      <c r="A105">
        <f>VLOOKUP(TRIM(C105),proveedores!$A$1:$C$13,2,FALSE)</f>
        <v>1</v>
      </c>
      <c r="B105">
        <v>104</v>
      </c>
      <c r="C105" s="15" t="s">
        <v>666</v>
      </c>
      <c r="D105" s="15" t="s">
        <v>1024</v>
      </c>
      <c r="E105" s="15" t="str">
        <f t="shared" si="8"/>
        <v xml:space="preserve">FLOZINA 500 F 1 Lt. </v>
      </c>
      <c r="F105" s="5" t="s">
        <v>653</v>
      </c>
      <c r="G105" s="5"/>
      <c r="H105" s="11">
        <f t="shared" si="11"/>
        <v>16.410723163841809</v>
      </c>
      <c r="I105" s="11">
        <v>19.69286779661017</v>
      </c>
      <c r="J105" s="11">
        <v>23.237583999999998</v>
      </c>
      <c r="K105" s="32" t="s">
        <v>906</v>
      </c>
      <c r="L105" s="32">
        <f>VLOOKUP(K105,unidad!$I$4:$K$23,3,FALSE)</f>
        <v>4</v>
      </c>
      <c r="M105">
        <v>1</v>
      </c>
      <c r="N105">
        <f t="shared" si="6"/>
        <v>1</v>
      </c>
      <c r="O105" s="17">
        <f t="shared" si="9"/>
        <v>41883</v>
      </c>
      <c r="P105" s="17">
        <v>41883</v>
      </c>
      <c r="Q105" s="26">
        <f t="shared" si="10"/>
        <v>16.410723163841809</v>
      </c>
    </row>
    <row r="106" spans="1:17" x14ac:dyDescent="0.25">
      <c r="A106">
        <f>VLOOKUP(TRIM(C106),proveedores!$A$1:$C$13,2,FALSE)</f>
        <v>1</v>
      </c>
      <c r="B106">
        <v>105</v>
      </c>
      <c r="C106" s="15" t="s">
        <v>666</v>
      </c>
      <c r="D106" s="15" t="s">
        <v>1025</v>
      </c>
      <c r="E106" s="15" t="str">
        <f t="shared" si="8"/>
        <v xml:space="preserve">FLOZINA 500 F 4 Lt. </v>
      </c>
      <c r="F106" s="5" t="s">
        <v>654</v>
      </c>
      <c r="G106" s="5"/>
      <c r="H106" s="11">
        <f t="shared" si="11"/>
        <v>64.333632768361596</v>
      </c>
      <c r="I106" s="11">
        <v>77.200359322033904</v>
      </c>
      <c r="J106" s="11">
        <v>91.096423999999999</v>
      </c>
      <c r="K106" s="32" t="s">
        <v>920</v>
      </c>
      <c r="L106" s="32">
        <f>VLOOKUP(K106,unidad!$I$4:$K$23,3,FALSE)</f>
        <v>11</v>
      </c>
      <c r="M106">
        <v>8</v>
      </c>
      <c r="N106">
        <f t="shared" si="6"/>
        <v>8</v>
      </c>
      <c r="O106" s="17">
        <f t="shared" si="9"/>
        <v>41730</v>
      </c>
      <c r="P106" s="17">
        <v>41730</v>
      </c>
      <c r="Q106" s="26">
        <f t="shared" si="10"/>
        <v>514.66906214689277</v>
      </c>
    </row>
    <row r="107" spans="1:17" x14ac:dyDescent="0.25">
      <c r="A107">
        <f>VLOOKUP(TRIM(C107),proveedores!$A$1:$C$13,2,FALSE)</f>
        <v>1</v>
      </c>
      <c r="B107">
        <v>106</v>
      </c>
      <c r="C107" s="15" t="s">
        <v>666</v>
      </c>
      <c r="D107" s="15" t="s">
        <v>1026</v>
      </c>
      <c r="E107" s="15" t="str">
        <f t="shared" si="8"/>
        <v xml:space="preserve">FUJI ONE 250 ML </v>
      </c>
      <c r="F107" s="5" t="s">
        <v>655</v>
      </c>
      <c r="G107" s="5"/>
      <c r="H107" s="11">
        <f t="shared" si="11"/>
        <v>16.260999999999999</v>
      </c>
      <c r="I107" s="11">
        <v>19.513199999999998</v>
      </c>
      <c r="J107" s="11">
        <v>23.025575999999997</v>
      </c>
      <c r="K107" s="32" t="s">
        <v>906</v>
      </c>
      <c r="L107" s="32">
        <f>VLOOKUP(K107,unidad!$I$4:$K$23,3,FALSE)</f>
        <v>4</v>
      </c>
      <c r="N107">
        <f t="shared" si="6"/>
        <v>0</v>
      </c>
      <c r="O107" s="17" t="str">
        <f t="shared" si="9"/>
        <v>12/12/2050</v>
      </c>
      <c r="Q107" s="26">
        <f t="shared" si="10"/>
        <v>0</v>
      </c>
    </row>
    <row r="108" spans="1:17" x14ac:dyDescent="0.25">
      <c r="A108">
        <f>VLOOKUP(TRIM(C108),proveedores!$A$1:$C$13,2,FALSE)</f>
        <v>1</v>
      </c>
      <c r="B108">
        <v>107</v>
      </c>
      <c r="C108" s="15" t="s">
        <v>666</v>
      </c>
      <c r="D108" s="15" t="s">
        <v>1027</v>
      </c>
      <c r="E108" s="15" t="str">
        <f t="shared" si="8"/>
        <v xml:space="preserve">FUJI ONE 40 CE 1 L </v>
      </c>
      <c r="F108" s="5" t="s">
        <v>656</v>
      </c>
      <c r="G108" s="5"/>
      <c r="H108" s="11">
        <f t="shared" si="11"/>
        <v>54.739999999999995</v>
      </c>
      <c r="I108" s="11">
        <v>65.687999999999988</v>
      </c>
      <c r="J108" s="11">
        <v>77.511839999999978</v>
      </c>
      <c r="K108" s="32" t="s">
        <v>906</v>
      </c>
      <c r="L108" s="32">
        <f>VLOOKUP(K108,unidad!$I$4:$K$23,3,FALSE)</f>
        <v>4</v>
      </c>
      <c r="N108">
        <f t="shared" si="6"/>
        <v>0</v>
      </c>
      <c r="O108" s="17" t="str">
        <f t="shared" si="9"/>
        <v>12/12/2050</v>
      </c>
      <c r="Q108" s="26">
        <f t="shared" si="10"/>
        <v>0</v>
      </c>
    </row>
    <row r="109" spans="1:17" x14ac:dyDescent="0.25">
      <c r="A109">
        <f>VLOOKUP(TRIM(C109),proveedores!$A$1:$C$13,2,FALSE)</f>
        <v>1</v>
      </c>
      <c r="B109">
        <v>108</v>
      </c>
      <c r="C109" s="15" t="s">
        <v>666</v>
      </c>
      <c r="D109" s="15" t="s">
        <v>1028</v>
      </c>
      <c r="E109" s="15" t="str">
        <f t="shared" si="8"/>
        <v xml:space="preserve">FUJI ONE 40 CE 500 ML </v>
      </c>
      <c r="F109" s="5" t="s">
        <v>657</v>
      </c>
      <c r="G109" s="5"/>
      <c r="H109" s="11">
        <f t="shared" si="11"/>
        <v>29.623999999999995</v>
      </c>
      <c r="I109" s="11">
        <v>35.548799999999993</v>
      </c>
      <c r="J109" s="11">
        <v>41.947583999999992</v>
      </c>
      <c r="K109" s="32" t="s">
        <v>906</v>
      </c>
      <c r="L109" s="32">
        <f>VLOOKUP(K109,unidad!$I$4:$K$23,3,FALSE)</f>
        <v>4</v>
      </c>
      <c r="N109">
        <f t="shared" si="6"/>
        <v>0</v>
      </c>
      <c r="O109" s="17" t="str">
        <f t="shared" si="9"/>
        <v>12/12/2050</v>
      </c>
      <c r="Q109" s="26">
        <f t="shared" si="10"/>
        <v>0</v>
      </c>
    </row>
    <row r="110" spans="1:17" x14ac:dyDescent="0.25">
      <c r="A110">
        <f>VLOOKUP(TRIM(C110),proveedores!$A$1:$C$13,2,FALSE)</f>
        <v>1</v>
      </c>
      <c r="B110">
        <v>109</v>
      </c>
      <c r="C110" s="15" t="s">
        <v>666</v>
      </c>
      <c r="D110" s="15" t="s">
        <v>1029</v>
      </c>
      <c r="E110" s="15" t="str">
        <f t="shared" si="8"/>
        <v xml:space="preserve">GLITEC X 1L </v>
      </c>
      <c r="F110" s="5" t="s">
        <v>658</v>
      </c>
      <c r="G110" s="5"/>
      <c r="H110" s="11">
        <f t="shared" si="11"/>
        <v>12.431232344632768</v>
      </c>
      <c r="I110" s="11">
        <v>14.917478813559322</v>
      </c>
      <c r="J110" s="11">
        <v>17.602625</v>
      </c>
      <c r="K110" s="32" t="s">
        <v>906</v>
      </c>
      <c r="L110" s="32">
        <f>VLOOKUP(K110,unidad!$I$4:$K$23,3,FALSE)</f>
        <v>4</v>
      </c>
      <c r="M110">
        <v>180</v>
      </c>
      <c r="N110">
        <f t="shared" si="6"/>
        <v>180</v>
      </c>
      <c r="O110" s="17">
        <f t="shared" si="9"/>
        <v>41821</v>
      </c>
      <c r="P110" s="17">
        <v>41821</v>
      </c>
      <c r="Q110" s="26">
        <f t="shared" si="10"/>
        <v>2237.6218220338983</v>
      </c>
    </row>
    <row r="111" spans="1:17" x14ac:dyDescent="0.25">
      <c r="A111">
        <f>VLOOKUP(TRIM(C111),proveedores!$A$1:$C$13,2,FALSE)</f>
        <v>1</v>
      </c>
      <c r="B111">
        <v>110</v>
      </c>
      <c r="C111" s="15" t="s">
        <v>666</v>
      </c>
      <c r="D111" s="15" t="s">
        <v>1030</v>
      </c>
      <c r="E111" s="15" t="str">
        <f t="shared" si="8"/>
        <v xml:space="preserve">GLITEC X 4L </v>
      </c>
      <c r="F111" s="5" t="s">
        <v>659</v>
      </c>
      <c r="G111" s="5"/>
      <c r="H111" s="11">
        <f t="shared" si="11"/>
        <v>48.681585451977405</v>
      </c>
      <c r="I111" s="11">
        <v>58.417902542372886</v>
      </c>
      <c r="J111" s="11">
        <v>68.933125000000004</v>
      </c>
      <c r="K111" s="32" t="s">
        <v>920</v>
      </c>
      <c r="L111" s="32">
        <f>VLOOKUP(K111,unidad!$I$4:$K$23,3,FALSE)</f>
        <v>11</v>
      </c>
      <c r="M111">
        <v>21</v>
      </c>
      <c r="N111">
        <f t="shared" si="6"/>
        <v>21</v>
      </c>
      <c r="O111" s="17">
        <f t="shared" si="9"/>
        <v>41791</v>
      </c>
      <c r="P111" s="17">
        <v>41791</v>
      </c>
      <c r="Q111" s="26">
        <f t="shared" si="10"/>
        <v>1022.3132944915255</v>
      </c>
    </row>
    <row r="112" spans="1:17" x14ac:dyDescent="0.25">
      <c r="A112">
        <f>VLOOKUP(TRIM(C112),proveedores!$A$1:$C$13,2,FALSE)</f>
        <v>1</v>
      </c>
      <c r="B112">
        <v>111</v>
      </c>
      <c r="C112" s="15" t="s">
        <v>666</v>
      </c>
      <c r="D112" s="15" t="s">
        <v>1031</v>
      </c>
      <c r="E112" s="15" t="str">
        <f t="shared" si="8"/>
        <v xml:space="preserve">GLITEC X 20L </v>
      </c>
      <c r="F112" s="5" t="s">
        <v>660</v>
      </c>
      <c r="G112" s="5"/>
      <c r="H112" s="11">
        <f t="shared" si="11"/>
        <v>233.52189265536728</v>
      </c>
      <c r="I112" s="11">
        <v>280.22627118644073</v>
      </c>
      <c r="J112" s="11">
        <v>330.66700000000003</v>
      </c>
      <c r="K112" s="32" t="s">
        <v>916</v>
      </c>
      <c r="L112" s="32">
        <f>VLOOKUP(K112,unidad!$I$4:$K$23,3,FALSE)</f>
        <v>9</v>
      </c>
      <c r="M112">
        <v>10</v>
      </c>
      <c r="N112">
        <f t="shared" si="6"/>
        <v>10</v>
      </c>
      <c r="O112" s="17">
        <f t="shared" si="9"/>
        <v>41791</v>
      </c>
      <c r="P112" s="17">
        <v>41791</v>
      </c>
      <c r="Q112" s="26">
        <f t="shared" si="10"/>
        <v>2335.2189265536726</v>
      </c>
    </row>
    <row r="113" spans="1:17" x14ac:dyDescent="0.25">
      <c r="A113">
        <f>VLOOKUP(TRIM(C113),proveedores!$A$1:$C$13,2,FALSE)</f>
        <v>1</v>
      </c>
      <c r="B113">
        <v>112</v>
      </c>
      <c r="C113" s="15" t="s">
        <v>666</v>
      </c>
      <c r="D113" s="15" t="s">
        <v>1032</v>
      </c>
      <c r="E113" s="15" t="str">
        <f t="shared" si="8"/>
        <v xml:space="preserve">OLYMPIK EC 1 L </v>
      </c>
      <c r="F113" s="5" t="s">
        <v>661</v>
      </c>
      <c r="G113" s="5"/>
      <c r="H113" s="11">
        <f t="shared" si="11"/>
        <v>17.328813559322036</v>
      </c>
      <c r="I113" s="11">
        <v>20.794576271186443</v>
      </c>
      <c r="J113" s="11">
        <v>24.537600000000001</v>
      </c>
      <c r="K113" s="32" t="s">
        <v>906</v>
      </c>
      <c r="L113" s="32">
        <f>VLOOKUP(K113,unidad!$I$4:$K$23,3,FALSE)</f>
        <v>4</v>
      </c>
      <c r="M113">
        <v>185</v>
      </c>
      <c r="N113">
        <f t="shared" si="6"/>
        <v>185</v>
      </c>
      <c r="O113" s="17">
        <f t="shared" si="9"/>
        <v>41883</v>
      </c>
      <c r="P113" s="17">
        <v>41883</v>
      </c>
      <c r="Q113" s="26">
        <f t="shared" si="10"/>
        <v>3205.8305084745766</v>
      </c>
    </row>
    <row r="114" spans="1:17" x14ac:dyDescent="0.25">
      <c r="A114">
        <f>VLOOKUP(TRIM(C114),proveedores!$A$1:$C$13,2,FALSE)</f>
        <v>1</v>
      </c>
      <c r="B114">
        <v>113</v>
      </c>
      <c r="C114" s="15" t="s">
        <v>666</v>
      </c>
      <c r="D114" s="15" t="s">
        <v>1033</v>
      </c>
      <c r="E114" s="15" t="str">
        <f t="shared" si="8"/>
        <v xml:space="preserve">PONTIAC X 1 KG </v>
      </c>
      <c r="F114" s="5" t="s">
        <v>662</v>
      </c>
      <c r="G114" s="5"/>
      <c r="H114" s="11">
        <f t="shared" si="11"/>
        <v>34.93043785310735</v>
      </c>
      <c r="I114" s="11">
        <v>41.916525423728814</v>
      </c>
      <c r="J114" s="11">
        <v>49.461499999999994</v>
      </c>
      <c r="K114" s="32" t="s">
        <v>906</v>
      </c>
      <c r="L114" s="32">
        <f>VLOOKUP(K114,unidad!$I$4:$K$23,3,FALSE)</f>
        <v>4</v>
      </c>
      <c r="M114">
        <v>7</v>
      </c>
      <c r="N114">
        <f t="shared" si="6"/>
        <v>7</v>
      </c>
      <c r="O114" s="17">
        <f t="shared" si="9"/>
        <v>41821</v>
      </c>
      <c r="P114" s="17">
        <v>41821</v>
      </c>
      <c r="Q114" s="26">
        <f t="shared" si="10"/>
        <v>244.51306497175145</v>
      </c>
    </row>
    <row r="115" spans="1:17" x14ac:dyDescent="0.25">
      <c r="A115">
        <f>VLOOKUP(TRIM(C115),proveedores!$A$1:$C$13,2,FALSE)</f>
        <v>1</v>
      </c>
      <c r="B115">
        <v>114</v>
      </c>
      <c r="C115" s="15" t="s">
        <v>666</v>
      </c>
      <c r="D115" s="15" t="s">
        <v>1034</v>
      </c>
      <c r="E115" s="15" t="str">
        <f t="shared" si="8"/>
        <v xml:space="preserve">RANCHAPAJ 72 PM 1 kg. </v>
      </c>
      <c r="F115" s="5" t="s">
        <v>663</v>
      </c>
      <c r="G115" s="5"/>
      <c r="H115" s="11">
        <f t="shared" si="11"/>
        <v>37.847457627118644</v>
      </c>
      <c r="I115" s="11">
        <v>45.416949152542372</v>
      </c>
      <c r="J115" s="11">
        <v>54.758399999999995</v>
      </c>
      <c r="K115" s="32" t="s">
        <v>900</v>
      </c>
      <c r="L115" s="32">
        <f>VLOOKUP(K115,unidad!$I$4:$K$23,3,FALSE)</f>
        <v>1</v>
      </c>
      <c r="N115">
        <f t="shared" si="6"/>
        <v>0</v>
      </c>
      <c r="O115" s="17" t="str">
        <f t="shared" si="9"/>
        <v>12/12/2050</v>
      </c>
      <c r="Q115" s="26">
        <f t="shared" si="10"/>
        <v>0</v>
      </c>
    </row>
    <row r="116" spans="1:17" x14ac:dyDescent="0.25">
      <c r="A116">
        <f>VLOOKUP(TRIM(C116),proveedores!$A$1:$C$13,2,FALSE)</f>
        <v>1</v>
      </c>
      <c r="B116">
        <v>115</v>
      </c>
      <c r="C116" s="15" t="s">
        <v>666</v>
      </c>
      <c r="D116" s="15" t="s">
        <v>1035</v>
      </c>
      <c r="E116" s="15" t="str">
        <f t="shared" si="8"/>
        <v xml:space="preserve">SHOCKER T 90PS X 100 GR </v>
      </c>
      <c r="F116" s="5" t="s">
        <v>664</v>
      </c>
      <c r="G116" s="5"/>
      <c r="H116" s="11">
        <f t="shared" si="11"/>
        <v>4.9876412429378538</v>
      </c>
      <c r="I116" s="11">
        <v>5.9851694915254239</v>
      </c>
      <c r="J116" s="11">
        <v>7.0625</v>
      </c>
      <c r="K116" s="32" t="s">
        <v>912</v>
      </c>
      <c r="L116" s="32">
        <f>VLOOKUP(K116,unidad!$I$4:$K$23,3,FALSE)</f>
        <v>7</v>
      </c>
      <c r="M116">
        <v>3200</v>
      </c>
      <c r="N116">
        <f t="shared" si="6"/>
        <v>3200</v>
      </c>
      <c r="O116" s="17">
        <f t="shared" si="9"/>
        <v>41883</v>
      </c>
      <c r="P116" s="17">
        <v>41883</v>
      </c>
      <c r="Q116" s="26">
        <f t="shared" si="10"/>
        <v>15960.451977401131</v>
      </c>
    </row>
    <row r="117" spans="1:17" x14ac:dyDescent="0.25">
      <c r="A117">
        <f>VLOOKUP(TRIM(C117),proveedores!$A$1:$C$13,2,FALSE)</f>
        <v>1</v>
      </c>
      <c r="B117">
        <v>116</v>
      </c>
      <c r="C117" s="15" t="s">
        <v>666</v>
      </c>
      <c r="D117" s="15" t="s">
        <v>1036</v>
      </c>
      <c r="E117" s="15" t="str">
        <f t="shared" si="8"/>
        <v xml:space="preserve">SPIDER 1.8 EC 1 Lt. </v>
      </c>
      <c r="F117" s="5" t="s">
        <v>665</v>
      </c>
      <c r="G117" s="5"/>
      <c r="H117" s="11">
        <f t="shared" si="11"/>
        <v>92.488700564971751</v>
      </c>
      <c r="I117" s="11">
        <v>110.9864406779661</v>
      </c>
      <c r="J117" s="11">
        <v>130.964</v>
      </c>
      <c r="K117" s="32" t="s">
        <v>906</v>
      </c>
      <c r="L117" s="32">
        <f>VLOOKUP(K117,unidad!$I$4:$K$23,3,FALSE)</f>
        <v>4</v>
      </c>
      <c r="M117">
        <v>19</v>
      </c>
      <c r="N117">
        <f t="shared" si="6"/>
        <v>19</v>
      </c>
      <c r="O117" s="17" t="str">
        <f t="shared" si="9"/>
        <v>12/12/2050</v>
      </c>
      <c r="P117" s="17" t="s">
        <v>1681</v>
      </c>
      <c r="Q117" s="26">
        <f t="shared" si="10"/>
        <v>1757.2853107344633</v>
      </c>
    </row>
    <row r="118" spans="1:17" x14ac:dyDescent="0.25">
      <c r="A118">
        <f>VLOOKUP(TRIM(C118),proveedores!$A$1:$C$13,2,FALSE)</f>
        <v>3</v>
      </c>
      <c r="B118">
        <v>117</v>
      </c>
      <c r="C118" s="15" t="s">
        <v>149</v>
      </c>
      <c r="D118" s="15" t="s">
        <v>1719</v>
      </c>
      <c r="E118" s="15" t="str">
        <f t="shared" si="8"/>
        <v>Pro pac  AdultLamb meal &amp; rice x 3Kg 3 Kg</v>
      </c>
      <c r="F118" s="3" t="s">
        <v>116</v>
      </c>
      <c r="G118" s="1" t="s">
        <v>112</v>
      </c>
      <c r="H118" s="11">
        <f t="shared" si="11"/>
        <v>29.375</v>
      </c>
      <c r="I118" s="12">
        <v>35.25</v>
      </c>
      <c r="J118" s="11">
        <f t="shared" ref="J118:J183" si="12">I118*1.18</f>
        <v>41.594999999999999</v>
      </c>
      <c r="K118" s="32" t="s">
        <v>900</v>
      </c>
      <c r="L118" s="32">
        <f>VLOOKUP(K118,unidad!$I$4:$K$23,3,FALSE)</f>
        <v>1</v>
      </c>
      <c r="M118">
        <v>9</v>
      </c>
      <c r="N118">
        <f t="shared" si="6"/>
        <v>9</v>
      </c>
      <c r="O118" s="17">
        <f t="shared" si="9"/>
        <v>41609</v>
      </c>
      <c r="P118" s="17">
        <v>41609</v>
      </c>
      <c r="Q118" s="26">
        <f t="shared" si="10"/>
        <v>264.375</v>
      </c>
    </row>
    <row r="119" spans="1:17" x14ac:dyDescent="0.25">
      <c r="A119">
        <f>VLOOKUP(TRIM(C119),proveedores!$A$1:$C$13,2,FALSE)</f>
        <v>3</v>
      </c>
      <c r="B119">
        <v>118</v>
      </c>
      <c r="C119" s="15" t="s">
        <v>149</v>
      </c>
      <c r="D119" s="15" t="s">
        <v>1720</v>
      </c>
      <c r="E119" s="15" t="str">
        <f t="shared" si="8"/>
        <v>Pro pac Adult lamb meal &amp; rice x 15 kg 15 Kg</v>
      </c>
      <c r="F119" s="2" t="s">
        <v>115</v>
      </c>
      <c r="G119" s="1" t="s">
        <v>108</v>
      </c>
      <c r="H119" s="11">
        <f t="shared" si="11"/>
        <v>120.05833333333334</v>
      </c>
      <c r="I119" s="12">
        <v>144.07</v>
      </c>
      <c r="J119" s="11">
        <f t="shared" si="12"/>
        <v>170.00259999999997</v>
      </c>
      <c r="K119" s="32" t="s">
        <v>900</v>
      </c>
      <c r="L119" s="32">
        <f>VLOOKUP(K119,unidad!$I$4:$K$23,3,FALSE)</f>
        <v>1</v>
      </c>
      <c r="M119">
        <v>2</v>
      </c>
      <c r="N119">
        <f t="shared" si="6"/>
        <v>2</v>
      </c>
      <c r="O119" s="17">
        <f t="shared" si="9"/>
        <v>41821</v>
      </c>
      <c r="P119" s="17">
        <v>41821</v>
      </c>
      <c r="Q119" s="26">
        <f t="shared" si="10"/>
        <v>240.11666666666667</v>
      </c>
    </row>
    <row r="120" spans="1:17" x14ac:dyDescent="0.25">
      <c r="A120">
        <f>VLOOKUP(TRIM(C120),proveedores!$A$1:$C$13,2,FALSE)</f>
        <v>3</v>
      </c>
      <c r="B120">
        <v>119</v>
      </c>
      <c r="C120" s="15" t="s">
        <v>149</v>
      </c>
      <c r="D120" s="15" t="s">
        <v>1721</v>
      </c>
      <c r="E120" s="15" t="str">
        <f t="shared" si="8"/>
        <v>Pro pac adult mini chunk x 15 kg 15 Kg</v>
      </c>
      <c r="F120" s="2" t="s">
        <v>107</v>
      </c>
      <c r="G120" s="1" t="s">
        <v>108</v>
      </c>
      <c r="H120" s="11">
        <f t="shared" si="11"/>
        <v>120.05833333333334</v>
      </c>
      <c r="I120" s="12">
        <v>144.07</v>
      </c>
      <c r="J120" s="11">
        <f t="shared" si="12"/>
        <v>170.00259999999997</v>
      </c>
      <c r="K120" s="32" t="s">
        <v>900</v>
      </c>
      <c r="L120" s="32">
        <f>VLOOKUP(K120,unidad!$I$4:$K$23,3,FALSE)</f>
        <v>1</v>
      </c>
      <c r="M120">
        <v>1</v>
      </c>
      <c r="N120">
        <f t="shared" si="6"/>
        <v>1</v>
      </c>
      <c r="O120" s="17">
        <f t="shared" si="9"/>
        <v>41609</v>
      </c>
      <c r="P120" s="17">
        <v>41609</v>
      </c>
      <c r="Q120" s="26">
        <f t="shared" si="10"/>
        <v>120.05833333333334</v>
      </c>
    </row>
    <row r="121" spans="1:17" x14ac:dyDescent="0.25">
      <c r="A121">
        <f>VLOOKUP(TRIM(C121),proveedores!$A$1:$C$13,2,FALSE)</f>
        <v>3</v>
      </c>
      <c r="B121">
        <v>120</v>
      </c>
      <c r="C121" s="15" t="s">
        <v>149</v>
      </c>
      <c r="D121" s="15" t="s">
        <v>1722</v>
      </c>
      <c r="E121" s="15" t="str">
        <f t="shared" si="8"/>
        <v>Pro pac Dog jerky minis x 200 gr  ( verde ) 200 Gr.</v>
      </c>
      <c r="F121" s="6" t="s">
        <v>146</v>
      </c>
      <c r="G121" s="3" t="s">
        <v>144</v>
      </c>
      <c r="H121" s="11">
        <f t="shared" si="11"/>
        <v>8.125</v>
      </c>
      <c r="I121" s="12">
        <v>9.75</v>
      </c>
      <c r="J121" s="11">
        <f t="shared" si="12"/>
        <v>11.504999999999999</v>
      </c>
      <c r="K121" s="32" t="s">
        <v>912</v>
      </c>
      <c r="L121" s="32">
        <f>VLOOKUP(K121,unidad!$I$4:$K$23,3,FALSE)</f>
        <v>7</v>
      </c>
      <c r="M121">
        <v>63</v>
      </c>
      <c r="N121">
        <f t="shared" si="6"/>
        <v>63</v>
      </c>
      <c r="O121" s="17">
        <f t="shared" si="9"/>
        <v>41730</v>
      </c>
      <c r="P121" s="17">
        <v>41730</v>
      </c>
      <c r="Q121" s="26">
        <f t="shared" si="10"/>
        <v>511.875</v>
      </c>
    </row>
    <row r="122" spans="1:17" x14ac:dyDescent="0.25">
      <c r="A122">
        <f>VLOOKUP(TRIM(C122),proveedores!$A$1:$C$13,2,FALSE)</f>
        <v>3</v>
      </c>
      <c r="B122">
        <v>121</v>
      </c>
      <c r="C122" s="15" t="s">
        <v>149</v>
      </c>
      <c r="D122" s="15" t="s">
        <v>1723</v>
      </c>
      <c r="E122" s="15" t="str">
        <f t="shared" si="8"/>
        <v>Pro pac Dog jerky stick x 200 gr  ( azul ) 200 Gr.</v>
      </c>
      <c r="F122" s="6" t="s">
        <v>143</v>
      </c>
      <c r="G122" s="3" t="s">
        <v>144</v>
      </c>
      <c r="H122" s="11">
        <f t="shared" si="11"/>
        <v>8.125</v>
      </c>
      <c r="I122" s="12">
        <v>9.75</v>
      </c>
      <c r="J122" s="11">
        <f t="shared" si="12"/>
        <v>11.504999999999999</v>
      </c>
      <c r="K122" s="32" t="s">
        <v>912</v>
      </c>
      <c r="L122" s="32">
        <f>VLOOKUP(K122,unidad!$I$4:$K$23,3,FALSE)</f>
        <v>7</v>
      </c>
      <c r="M122">
        <v>67</v>
      </c>
      <c r="N122">
        <f t="shared" si="6"/>
        <v>67</v>
      </c>
      <c r="O122" s="17">
        <f t="shared" si="9"/>
        <v>41548</v>
      </c>
      <c r="P122" s="17">
        <v>41548</v>
      </c>
      <c r="Q122" s="26">
        <f t="shared" si="10"/>
        <v>544.375</v>
      </c>
    </row>
    <row r="123" spans="1:17" x14ac:dyDescent="0.25">
      <c r="A123">
        <f>VLOOKUP(TRIM(C123),proveedores!$A$1:$C$13,2,FALSE)</f>
        <v>3</v>
      </c>
      <c r="B123">
        <v>122</v>
      </c>
      <c r="C123" s="15" t="s">
        <v>149</v>
      </c>
      <c r="D123" s="15" t="s">
        <v>1724</v>
      </c>
      <c r="E123" s="15" t="str">
        <f t="shared" si="8"/>
        <v>Pro pac Dog jerky strips x 200 gr  ( roja) 200 Gr.</v>
      </c>
      <c r="F123" s="6" t="s">
        <v>145</v>
      </c>
      <c r="G123" s="3" t="s">
        <v>144</v>
      </c>
      <c r="H123" s="11">
        <f t="shared" si="11"/>
        <v>8.125</v>
      </c>
      <c r="I123" s="12">
        <v>9.75</v>
      </c>
      <c r="J123" s="11">
        <f t="shared" si="12"/>
        <v>11.504999999999999</v>
      </c>
      <c r="K123" s="32" t="s">
        <v>912</v>
      </c>
      <c r="L123" s="32">
        <f>VLOOKUP(K123,unidad!$I$4:$K$23,3,FALSE)</f>
        <v>7</v>
      </c>
      <c r="M123">
        <v>61</v>
      </c>
      <c r="N123">
        <f t="shared" si="6"/>
        <v>61</v>
      </c>
      <c r="O123" s="17">
        <f t="shared" si="9"/>
        <v>41395</v>
      </c>
      <c r="P123" s="17">
        <v>41395</v>
      </c>
      <c r="Q123" s="26">
        <f t="shared" si="10"/>
        <v>495.625</v>
      </c>
    </row>
    <row r="124" spans="1:17" x14ac:dyDescent="0.25">
      <c r="A124">
        <f>VLOOKUP(TRIM(C124),proveedores!$A$1:$C$13,2,FALSE)</f>
        <v>3</v>
      </c>
      <c r="B124">
        <v>123</v>
      </c>
      <c r="C124" s="15" t="s">
        <v>149</v>
      </c>
      <c r="D124" s="15" t="s">
        <v>1725</v>
      </c>
      <c r="E124" s="15" t="str">
        <f t="shared" si="8"/>
        <v>Pro pac high performance x 15 kg 15 Kg</v>
      </c>
      <c r="F124" s="2" t="s">
        <v>109</v>
      </c>
      <c r="G124" s="1" t="s">
        <v>108</v>
      </c>
      <c r="H124" s="11">
        <f t="shared" si="11"/>
        <v>120.05833333333334</v>
      </c>
      <c r="I124" s="12">
        <v>144.07</v>
      </c>
      <c r="J124" s="11">
        <f t="shared" si="12"/>
        <v>170.00259999999997</v>
      </c>
      <c r="K124" s="32" t="s">
        <v>900</v>
      </c>
      <c r="L124" s="32">
        <f>VLOOKUP(K124,unidad!$I$4:$K$23,3,FALSE)</f>
        <v>1</v>
      </c>
      <c r="N124">
        <f t="shared" si="6"/>
        <v>0</v>
      </c>
      <c r="O124" s="17" t="str">
        <f t="shared" si="9"/>
        <v>12/12/2050</v>
      </c>
      <c r="Q124" s="26">
        <f t="shared" si="10"/>
        <v>0</v>
      </c>
    </row>
    <row r="125" spans="1:17" x14ac:dyDescent="0.25">
      <c r="A125">
        <f>VLOOKUP(TRIM(C125),proveedores!$A$1:$C$13,2,FALSE)</f>
        <v>3</v>
      </c>
      <c r="B125">
        <v>124</v>
      </c>
      <c r="C125" s="15" t="s">
        <v>149</v>
      </c>
      <c r="D125" s="15" t="s">
        <v>1726</v>
      </c>
      <c r="E125" s="15" t="str">
        <f t="shared" si="8"/>
        <v>Pro pac Large breed adulto x 15 kg 15 Kg</v>
      </c>
      <c r="F125" s="2" t="s">
        <v>123</v>
      </c>
      <c r="G125" s="1" t="s">
        <v>108</v>
      </c>
      <c r="H125" s="11">
        <f t="shared" si="11"/>
        <v>120.05833333333334</v>
      </c>
      <c r="I125" s="12">
        <v>144.07</v>
      </c>
      <c r="J125" s="11">
        <f t="shared" si="12"/>
        <v>170.00259999999997</v>
      </c>
      <c r="K125" s="32" t="s">
        <v>900</v>
      </c>
      <c r="L125" s="32">
        <f>VLOOKUP(K125,unidad!$I$4:$K$23,3,FALSE)</f>
        <v>1</v>
      </c>
      <c r="M125">
        <v>9</v>
      </c>
      <c r="N125">
        <f t="shared" si="6"/>
        <v>9</v>
      </c>
      <c r="O125" s="17">
        <f t="shared" si="9"/>
        <v>41487</v>
      </c>
      <c r="P125" s="17">
        <v>41487</v>
      </c>
      <c r="Q125" s="26">
        <f t="shared" si="10"/>
        <v>1080.5250000000001</v>
      </c>
    </row>
    <row r="126" spans="1:17" x14ac:dyDescent="0.25">
      <c r="A126">
        <f>VLOOKUP(TRIM(C126),proveedores!$A$1:$C$13,2,FALSE)</f>
        <v>3</v>
      </c>
      <c r="B126">
        <v>125</v>
      </c>
      <c r="C126" s="15" t="s">
        <v>149</v>
      </c>
      <c r="D126" s="15" t="s">
        <v>1727</v>
      </c>
      <c r="E126" s="15" t="str">
        <f t="shared" si="8"/>
        <v>Pro pac Large breed puppy x 15 kg 15 Kg</v>
      </c>
      <c r="F126" s="2" t="s">
        <v>124</v>
      </c>
      <c r="G126" s="1" t="s">
        <v>108</v>
      </c>
      <c r="H126" s="11">
        <f t="shared" si="11"/>
        <v>120.05833333333334</v>
      </c>
      <c r="I126" s="12">
        <v>144.07</v>
      </c>
      <c r="J126" s="11">
        <f t="shared" si="12"/>
        <v>170.00259999999997</v>
      </c>
      <c r="K126" s="32" t="s">
        <v>900</v>
      </c>
      <c r="L126" s="32">
        <f>VLOOKUP(K126,unidad!$I$4:$K$23,3,FALSE)</f>
        <v>1</v>
      </c>
      <c r="M126">
        <v>3</v>
      </c>
      <c r="N126">
        <f t="shared" si="6"/>
        <v>3</v>
      </c>
      <c r="O126" s="17">
        <f t="shared" si="9"/>
        <v>41487</v>
      </c>
      <c r="P126" s="17">
        <v>41487</v>
      </c>
      <c r="Q126" s="26">
        <f t="shared" si="10"/>
        <v>360.17500000000001</v>
      </c>
    </row>
    <row r="127" spans="1:17" x14ac:dyDescent="0.25">
      <c r="A127">
        <f>VLOOKUP(TRIM(C127),proveedores!$A$1:$C$13,2,FALSE)</f>
        <v>3</v>
      </c>
      <c r="B127">
        <v>126</v>
      </c>
      <c r="C127" s="15" t="s">
        <v>149</v>
      </c>
      <c r="D127" s="15" t="s">
        <v>1728</v>
      </c>
      <c r="E127" s="15" t="str">
        <f t="shared" si="8"/>
        <v>Pro pac Low Fat  x 15 kg 15 Kg</v>
      </c>
      <c r="F127" s="2" t="s">
        <v>121</v>
      </c>
      <c r="G127" s="1" t="s">
        <v>108</v>
      </c>
      <c r="H127" s="11">
        <f t="shared" si="11"/>
        <v>120.05833333333334</v>
      </c>
      <c r="I127" s="12">
        <v>144.07</v>
      </c>
      <c r="J127" s="11">
        <f t="shared" si="12"/>
        <v>170.00259999999997</v>
      </c>
      <c r="K127" s="32" t="s">
        <v>900</v>
      </c>
      <c r="L127" s="32">
        <f>VLOOKUP(K127,unidad!$I$4:$K$23,3,FALSE)</f>
        <v>1</v>
      </c>
      <c r="M127">
        <v>4</v>
      </c>
      <c r="N127">
        <f t="shared" si="6"/>
        <v>4</v>
      </c>
      <c r="O127" s="17">
        <f t="shared" si="9"/>
        <v>41671</v>
      </c>
      <c r="P127" s="17">
        <v>41671</v>
      </c>
      <c r="Q127" s="26">
        <f t="shared" si="10"/>
        <v>480.23333333333335</v>
      </c>
    </row>
    <row r="128" spans="1:17" x14ac:dyDescent="0.25">
      <c r="A128">
        <f>VLOOKUP(TRIM(C128),proveedores!$A$1:$C$13,2,FALSE)</f>
        <v>3</v>
      </c>
      <c r="B128">
        <v>127</v>
      </c>
      <c r="C128" s="15" t="s">
        <v>149</v>
      </c>
      <c r="D128" s="15" t="s">
        <v>1729</v>
      </c>
      <c r="E128" s="15" t="str">
        <f t="shared" si="8"/>
        <v>Pro pac Low Fat x 3Kg 3 Kg</v>
      </c>
      <c r="F128" s="3" t="s">
        <v>122</v>
      </c>
      <c r="G128" s="1" t="s">
        <v>112</v>
      </c>
      <c r="H128" s="11">
        <f t="shared" si="11"/>
        <v>29.375</v>
      </c>
      <c r="I128" s="12">
        <v>35.25</v>
      </c>
      <c r="J128" s="11">
        <f t="shared" si="12"/>
        <v>41.594999999999999</v>
      </c>
      <c r="K128" s="32" t="s">
        <v>900</v>
      </c>
      <c r="L128" s="32">
        <f>VLOOKUP(K128,unidad!$I$4:$K$23,3,FALSE)</f>
        <v>1</v>
      </c>
      <c r="N128">
        <f t="shared" si="6"/>
        <v>0</v>
      </c>
      <c r="O128" s="17" t="str">
        <f t="shared" si="9"/>
        <v>12/12/2050</v>
      </c>
      <c r="Q128" s="26">
        <f t="shared" si="10"/>
        <v>0</v>
      </c>
    </row>
    <row r="129" spans="1:17" x14ac:dyDescent="0.25">
      <c r="A129">
        <f>VLOOKUP(TRIM(C129),proveedores!$A$1:$C$13,2,FALSE)</f>
        <v>3</v>
      </c>
      <c r="B129">
        <v>128</v>
      </c>
      <c r="C129" s="15" t="s">
        <v>149</v>
      </c>
      <c r="D129" s="15" t="s">
        <v>1730</v>
      </c>
      <c r="E129" s="15" t="str">
        <f t="shared" si="8"/>
        <v>Pro pac Nut r nipz x 425 gr 425 Gr.</v>
      </c>
      <c r="F129" s="6" t="s">
        <v>141</v>
      </c>
      <c r="G129" s="3" t="s">
        <v>142</v>
      </c>
      <c r="H129" s="11">
        <f t="shared" si="11"/>
        <v>10.875000000000002</v>
      </c>
      <c r="I129" s="12">
        <v>13.05</v>
      </c>
      <c r="J129" s="11">
        <f t="shared" si="12"/>
        <v>15.399000000000001</v>
      </c>
      <c r="K129" s="32" t="s">
        <v>900</v>
      </c>
      <c r="L129" s="32">
        <f>VLOOKUP(K129,unidad!$I$4:$K$23,3,FALSE)</f>
        <v>1</v>
      </c>
      <c r="M129">
        <v>9</v>
      </c>
      <c r="N129">
        <f t="shared" ref="N129:N192" si="13">IF(M129="",0,M129)</f>
        <v>9</v>
      </c>
      <c r="O129" s="17">
        <f t="shared" si="9"/>
        <v>41579</v>
      </c>
      <c r="P129" s="17">
        <v>41579</v>
      </c>
      <c r="Q129" s="26">
        <f t="shared" si="10"/>
        <v>97.875000000000014</v>
      </c>
    </row>
    <row r="130" spans="1:17" x14ac:dyDescent="0.25">
      <c r="A130">
        <f>VLOOKUP(TRIM(C130),proveedores!$A$1:$C$13,2,FALSE)</f>
        <v>3</v>
      </c>
      <c r="B130">
        <v>129</v>
      </c>
      <c r="C130" s="15" t="s">
        <v>149</v>
      </c>
      <c r="D130" s="15" t="s">
        <v>1731</v>
      </c>
      <c r="E130" s="15" t="str">
        <f t="shared" si="8"/>
        <v>Pro pac performance puppy x 15 kg 15 Kg</v>
      </c>
      <c r="F130" s="2" t="s">
        <v>110</v>
      </c>
      <c r="G130" s="1" t="s">
        <v>108</v>
      </c>
      <c r="H130" s="11">
        <f t="shared" si="11"/>
        <v>120.05833333333334</v>
      </c>
      <c r="I130" s="12">
        <v>144.07</v>
      </c>
      <c r="J130" s="11">
        <f t="shared" si="12"/>
        <v>170.00259999999997</v>
      </c>
      <c r="K130" s="32" t="s">
        <v>900</v>
      </c>
      <c r="L130" s="32">
        <f>VLOOKUP(K130,unidad!$I$4:$K$23,3,FALSE)</f>
        <v>1</v>
      </c>
      <c r="M130">
        <v>11</v>
      </c>
      <c r="N130">
        <f t="shared" si="13"/>
        <v>11</v>
      </c>
      <c r="O130" s="17">
        <f t="shared" si="9"/>
        <v>41609</v>
      </c>
      <c r="P130" s="17">
        <v>41609</v>
      </c>
      <c r="Q130" s="26">
        <f t="shared" si="10"/>
        <v>1320.6416666666667</v>
      </c>
    </row>
    <row r="131" spans="1:17" x14ac:dyDescent="0.25">
      <c r="A131">
        <f>VLOOKUP(TRIM(C131),proveedores!$A$1:$C$13,2,FALSE)</f>
        <v>3</v>
      </c>
      <c r="B131">
        <v>130</v>
      </c>
      <c r="C131" s="15" t="s">
        <v>149</v>
      </c>
      <c r="D131" s="15" t="s">
        <v>1732</v>
      </c>
      <c r="E131" s="15" t="str">
        <f t="shared" ref="E131:E194" si="14">CONCATENATE(F131," ",G131)</f>
        <v>Pro pac performance puppy x 3 kg 3 Kg</v>
      </c>
      <c r="F131" s="2" t="s">
        <v>111</v>
      </c>
      <c r="G131" s="1" t="s">
        <v>112</v>
      </c>
      <c r="H131" s="11">
        <f t="shared" si="11"/>
        <v>29.375</v>
      </c>
      <c r="I131" s="12">
        <v>35.25</v>
      </c>
      <c r="J131" s="11">
        <f t="shared" si="12"/>
        <v>41.594999999999999</v>
      </c>
      <c r="K131" s="32" t="s">
        <v>900</v>
      </c>
      <c r="L131" s="32">
        <f>VLOOKUP(K131,unidad!$I$4:$K$23,3,FALSE)</f>
        <v>1</v>
      </c>
      <c r="N131">
        <f t="shared" si="13"/>
        <v>0</v>
      </c>
      <c r="O131" s="17" t="str">
        <f t="shared" ref="O131:O194" si="15">IF(P131="","12/12/2050",IF(P131="NULL","12/12/2050",P131))</f>
        <v>12/12/2050</v>
      </c>
      <c r="Q131" s="26">
        <f t="shared" ref="Q131:Q197" si="16">M131*H131</f>
        <v>0</v>
      </c>
    </row>
    <row r="132" spans="1:17" x14ac:dyDescent="0.25">
      <c r="A132">
        <f>VLOOKUP(TRIM(C132),proveedores!$A$1:$C$13,2,FALSE)</f>
        <v>3</v>
      </c>
      <c r="B132">
        <v>131</v>
      </c>
      <c r="C132" s="15" t="s">
        <v>149</v>
      </c>
      <c r="D132" s="15" t="s">
        <v>1733</v>
      </c>
      <c r="E132" s="15" t="str">
        <f t="shared" si="14"/>
        <v>Pro pac Performance Puppy x 3kg 3 Kg</v>
      </c>
      <c r="F132" s="3" t="s">
        <v>113</v>
      </c>
      <c r="G132" s="1" t="s">
        <v>112</v>
      </c>
      <c r="H132" s="11">
        <f t="shared" si="11"/>
        <v>29.375</v>
      </c>
      <c r="I132" s="12">
        <v>35.25</v>
      </c>
      <c r="J132" s="11">
        <f t="shared" si="12"/>
        <v>41.594999999999999</v>
      </c>
      <c r="K132" s="32" t="s">
        <v>900</v>
      </c>
      <c r="L132" s="32">
        <f>VLOOKUP(K132,unidad!$I$4:$K$23,3,FALSE)</f>
        <v>1</v>
      </c>
      <c r="M132">
        <v>14</v>
      </c>
      <c r="N132">
        <f t="shared" si="13"/>
        <v>14</v>
      </c>
      <c r="O132" s="17">
        <f t="shared" si="15"/>
        <v>41791</v>
      </c>
      <c r="P132" s="17">
        <v>41791</v>
      </c>
      <c r="Q132" s="26">
        <f t="shared" si="16"/>
        <v>411.25</v>
      </c>
    </row>
    <row r="133" spans="1:17" x14ac:dyDescent="0.25">
      <c r="A133">
        <f>VLOOKUP(TRIM(C133),proveedores!$A$1:$C$13,2,FALSE)</f>
        <v>3</v>
      </c>
      <c r="B133">
        <v>132</v>
      </c>
      <c r="C133" s="15" t="s">
        <v>149</v>
      </c>
      <c r="D133" s="15" t="s">
        <v>1734</v>
      </c>
      <c r="E133" s="15" t="str">
        <f t="shared" si="14"/>
        <v>Pro pac Performance Puppy x 800 Grms 800 Gr.</v>
      </c>
      <c r="F133" s="6" t="s">
        <v>147</v>
      </c>
      <c r="G133" s="3" t="s">
        <v>148</v>
      </c>
      <c r="H133" s="11">
        <f t="shared" si="11"/>
        <v>7.7666666666666675</v>
      </c>
      <c r="I133" s="12">
        <v>9.32</v>
      </c>
      <c r="J133" s="11">
        <f t="shared" si="12"/>
        <v>10.9976</v>
      </c>
      <c r="K133" s="32" t="s">
        <v>902</v>
      </c>
      <c r="L133" s="32">
        <f>VLOOKUP(K133,unidad!$I$4:$K$23,3,FALSE)</f>
        <v>2</v>
      </c>
      <c r="N133">
        <f t="shared" si="13"/>
        <v>0</v>
      </c>
      <c r="O133" s="17" t="str">
        <f t="shared" si="15"/>
        <v>12/12/2050</v>
      </c>
      <c r="Q133" s="26">
        <f t="shared" si="16"/>
        <v>0</v>
      </c>
    </row>
    <row r="134" spans="1:17" x14ac:dyDescent="0.25">
      <c r="A134">
        <f>VLOOKUP(TRIM(C134),proveedores!$A$1:$C$13,2,FALSE)</f>
        <v>3</v>
      </c>
      <c r="B134">
        <v>133</v>
      </c>
      <c r="C134" s="15" t="s">
        <v>149</v>
      </c>
      <c r="D134" s="15" t="s">
        <v>1735</v>
      </c>
      <c r="E134" s="15" t="str">
        <f t="shared" si="14"/>
        <v>Pro pac Puppy lamb &amp; rice 15 kg 15 Kg</v>
      </c>
      <c r="F134" s="2" t="s">
        <v>117</v>
      </c>
      <c r="G134" s="1" t="s">
        <v>108</v>
      </c>
      <c r="H134" s="11">
        <f t="shared" si="11"/>
        <v>120.05833333333334</v>
      </c>
      <c r="I134" s="12">
        <v>144.07</v>
      </c>
      <c r="J134" s="11">
        <f t="shared" si="12"/>
        <v>170.00259999999997</v>
      </c>
      <c r="K134" s="32" t="s">
        <v>900</v>
      </c>
      <c r="L134" s="32">
        <f>VLOOKUP(K134,unidad!$I$4:$K$23,3,FALSE)</f>
        <v>1</v>
      </c>
      <c r="N134">
        <f t="shared" si="13"/>
        <v>0</v>
      </c>
      <c r="O134" s="17" t="str">
        <f t="shared" si="15"/>
        <v>12/12/2050</v>
      </c>
      <c r="Q134" s="26">
        <f t="shared" si="16"/>
        <v>0</v>
      </c>
    </row>
    <row r="135" spans="1:17" x14ac:dyDescent="0.25">
      <c r="A135">
        <f>VLOOKUP(TRIM(C135),proveedores!$A$1:$C$13,2,FALSE)</f>
        <v>3</v>
      </c>
      <c r="B135">
        <v>134</v>
      </c>
      <c r="C135" s="15" t="s">
        <v>149</v>
      </c>
      <c r="D135" s="15" t="s">
        <v>1736</v>
      </c>
      <c r="E135" s="15" t="str">
        <f t="shared" si="14"/>
        <v>Pro pac Puppy Lamb meal &amp; rice x 3Kg 3 Kg</v>
      </c>
      <c r="F135" s="3" t="s">
        <v>120</v>
      </c>
      <c r="G135" s="1" t="s">
        <v>112</v>
      </c>
      <c r="H135" s="11">
        <f t="shared" si="11"/>
        <v>29.375</v>
      </c>
      <c r="I135" s="12">
        <v>35.25</v>
      </c>
      <c r="J135" s="11">
        <f t="shared" si="12"/>
        <v>41.594999999999999</v>
      </c>
      <c r="K135" s="32" t="s">
        <v>900</v>
      </c>
      <c r="L135" s="32">
        <f>VLOOKUP(K135,unidad!$I$4:$K$23,3,FALSE)</f>
        <v>1</v>
      </c>
      <c r="M135">
        <v>12</v>
      </c>
      <c r="N135">
        <f t="shared" si="13"/>
        <v>12</v>
      </c>
      <c r="O135" s="17">
        <f t="shared" si="15"/>
        <v>41791</v>
      </c>
      <c r="P135" s="17">
        <v>41791</v>
      </c>
      <c r="Q135" s="26">
        <f t="shared" si="16"/>
        <v>352.5</v>
      </c>
    </row>
    <row r="136" spans="1:17" x14ac:dyDescent="0.25">
      <c r="A136">
        <f>VLOOKUP(TRIM(C136),proveedores!$A$1:$C$13,2,FALSE)</f>
        <v>3</v>
      </c>
      <c r="B136">
        <v>135</v>
      </c>
      <c r="C136" s="15" t="s">
        <v>149</v>
      </c>
      <c r="D136" s="15" t="s">
        <v>1737</v>
      </c>
      <c r="E136" s="15" t="str">
        <f t="shared" si="14"/>
        <v>Pro Pac Puppy Lamd and Rice x 7.5 kls 7.5 Kg</v>
      </c>
      <c r="F136" s="2" t="s">
        <v>118</v>
      </c>
      <c r="G136" s="1" t="s">
        <v>119</v>
      </c>
      <c r="H136" s="11">
        <f t="shared" ref="H136:H151" si="17">I136/1.2</f>
        <v>60.383333333333333</v>
      </c>
      <c r="I136" s="12">
        <v>72.459999999999994</v>
      </c>
      <c r="J136" s="11">
        <f t="shared" si="12"/>
        <v>85.502799999999993</v>
      </c>
      <c r="K136" s="32" t="s">
        <v>900</v>
      </c>
      <c r="L136" s="32">
        <f>VLOOKUP(K136,unidad!$I$4:$K$23,3,FALSE)</f>
        <v>1</v>
      </c>
      <c r="N136">
        <f t="shared" si="13"/>
        <v>0</v>
      </c>
      <c r="O136" s="17" t="str">
        <f t="shared" si="15"/>
        <v>12/12/2050</v>
      </c>
      <c r="Q136" s="26">
        <f t="shared" si="16"/>
        <v>0</v>
      </c>
    </row>
    <row r="137" spans="1:17" x14ac:dyDescent="0.25">
      <c r="A137">
        <f>VLOOKUP(TRIM(C137),proveedores!$A$1:$C$13,2,FALSE)</f>
        <v>3</v>
      </c>
      <c r="B137">
        <v>136</v>
      </c>
      <c r="C137" s="15" t="s">
        <v>149</v>
      </c>
      <c r="D137" s="15" t="s">
        <v>1738</v>
      </c>
      <c r="E137" s="15" t="str">
        <f t="shared" si="14"/>
        <v>Pro pac Senior x 15 kg 15 Kg</v>
      </c>
      <c r="F137" s="2" t="s">
        <v>114</v>
      </c>
      <c r="G137" s="1" t="s">
        <v>108</v>
      </c>
      <c r="H137" s="11">
        <f t="shared" si="17"/>
        <v>120.05833333333334</v>
      </c>
      <c r="I137" s="12">
        <v>144.07</v>
      </c>
      <c r="J137" s="11">
        <f t="shared" si="12"/>
        <v>170.00259999999997</v>
      </c>
      <c r="K137" s="32" t="s">
        <v>900</v>
      </c>
      <c r="L137" s="32">
        <f>VLOOKUP(K137,unidad!$I$4:$K$23,3,FALSE)</f>
        <v>1</v>
      </c>
      <c r="N137">
        <f t="shared" si="13"/>
        <v>0</v>
      </c>
      <c r="O137" s="17" t="str">
        <f t="shared" si="15"/>
        <v>12/12/2050</v>
      </c>
      <c r="Q137" s="26">
        <f t="shared" si="16"/>
        <v>0</v>
      </c>
    </row>
    <row r="138" spans="1:17" x14ac:dyDescent="0.25">
      <c r="A138">
        <f>VLOOKUP(TRIM(C138),proveedores!$A$1:$C$13,2,FALSE)</f>
        <v>3</v>
      </c>
      <c r="B138">
        <v>137</v>
      </c>
      <c r="C138" s="15" t="s">
        <v>149</v>
      </c>
      <c r="D138" s="15" t="s">
        <v>1739</v>
      </c>
      <c r="E138" s="15" t="str">
        <f t="shared" si="14"/>
        <v>Pro Pac Sensitive x 15 kls 15 Kg</v>
      </c>
      <c r="F138" s="2" t="s">
        <v>127</v>
      </c>
      <c r="G138" s="1" t="s">
        <v>108</v>
      </c>
      <c r="H138" s="11">
        <f t="shared" si="17"/>
        <v>120.05833333333334</v>
      </c>
      <c r="I138" s="12">
        <v>144.07</v>
      </c>
      <c r="J138" s="11">
        <f t="shared" si="12"/>
        <v>170.00259999999997</v>
      </c>
      <c r="K138" s="32" t="s">
        <v>900</v>
      </c>
      <c r="L138" s="32">
        <f>VLOOKUP(K138,unidad!$I$4:$K$23,3,FALSE)</f>
        <v>1</v>
      </c>
      <c r="M138">
        <v>2</v>
      </c>
      <c r="N138">
        <f t="shared" si="13"/>
        <v>2</v>
      </c>
      <c r="O138" s="17">
        <f t="shared" si="15"/>
        <v>41699</v>
      </c>
      <c r="P138" s="17">
        <v>41699</v>
      </c>
      <c r="Q138" s="26">
        <f t="shared" si="16"/>
        <v>240.11666666666667</v>
      </c>
    </row>
    <row r="139" spans="1:17" x14ac:dyDescent="0.25">
      <c r="A139">
        <f>VLOOKUP(TRIM(C139),proveedores!$A$1:$C$13,2,FALSE)</f>
        <v>3</v>
      </c>
      <c r="B139">
        <v>138</v>
      </c>
      <c r="C139" s="15" t="s">
        <v>149</v>
      </c>
      <c r="D139" s="15" t="s">
        <v>1740</v>
      </c>
      <c r="E139" s="15" t="str">
        <f t="shared" si="14"/>
        <v>Pro pac Small Breed puppy x 15 Kg. 15 Kg</v>
      </c>
      <c r="F139" s="2" t="s">
        <v>125</v>
      </c>
      <c r="G139" s="1" t="s">
        <v>108</v>
      </c>
      <c r="H139" s="11">
        <f t="shared" si="17"/>
        <v>120.05833333333334</v>
      </c>
      <c r="I139" s="12">
        <v>144.07</v>
      </c>
      <c r="J139" s="11">
        <f t="shared" si="12"/>
        <v>170.00259999999997</v>
      </c>
      <c r="K139" s="32" t="s">
        <v>900</v>
      </c>
      <c r="L139" s="32">
        <f>VLOOKUP(K139,unidad!$I$4:$K$23,3,FALSE)</f>
        <v>1</v>
      </c>
      <c r="M139">
        <v>1</v>
      </c>
      <c r="N139">
        <f t="shared" si="13"/>
        <v>1</v>
      </c>
      <c r="O139" s="17">
        <f t="shared" si="15"/>
        <v>41579</v>
      </c>
      <c r="P139" s="17">
        <v>41579</v>
      </c>
      <c r="Q139" s="26">
        <f t="shared" si="16"/>
        <v>120.05833333333334</v>
      </c>
    </row>
    <row r="140" spans="1:17" x14ac:dyDescent="0.25">
      <c r="A140">
        <f>VLOOKUP(TRIM(C140),proveedores!$A$1:$C$13,2,FALSE)</f>
        <v>3</v>
      </c>
      <c r="B140">
        <v>139</v>
      </c>
      <c r="C140" s="15" t="s">
        <v>149</v>
      </c>
      <c r="D140" s="15" t="s">
        <v>1741</v>
      </c>
      <c r="E140" s="15" t="str">
        <f t="shared" si="14"/>
        <v>Pro pac Small Breed puppy x 3 Kg. 3 Kg</v>
      </c>
      <c r="F140" s="2" t="s">
        <v>126</v>
      </c>
      <c r="G140" s="1" t="s">
        <v>112</v>
      </c>
      <c r="H140" s="11">
        <f t="shared" si="17"/>
        <v>29.375</v>
      </c>
      <c r="I140" s="12">
        <v>35.25</v>
      </c>
      <c r="J140" s="11">
        <f t="shared" si="12"/>
        <v>41.594999999999999</v>
      </c>
      <c r="K140" s="32" t="s">
        <v>900</v>
      </c>
      <c r="L140" s="32">
        <f>VLOOKUP(K140,unidad!$I$4:$K$23,3,FALSE)</f>
        <v>1</v>
      </c>
      <c r="N140">
        <f t="shared" si="13"/>
        <v>0</v>
      </c>
      <c r="O140" s="17" t="str">
        <f t="shared" si="15"/>
        <v>12/12/2050</v>
      </c>
      <c r="Q140" s="26">
        <f t="shared" si="16"/>
        <v>0</v>
      </c>
    </row>
    <row r="141" spans="1:17" x14ac:dyDescent="0.25">
      <c r="A141">
        <f>VLOOKUP(TRIM(C141),proveedores!$A$1:$C$13,2,FALSE)</f>
        <v>3</v>
      </c>
      <c r="B141">
        <v>140</v>
      </c>
      <c r="C141" s="15" t="s">
        <v>149</v>
      </c>
      <c r="D141" s="15" t="s">
        <v>1742</v>
      </c>
      <c r="E141" s="15" t="str">
        <f t="shared" si="14"/>
        <v>Porta Chumi unid</v>
      </c>
      <c r="F141" s="2" t="s">
        <v>1655</v>
      </c>
      <c r="G141" s="1" t="s">
        <v>80</v>
      </c>
      <c r="H141" s="11">
        <f t="shared" si="17"/>
        <v>0</v>
      </c>
      <c r="I141" s="12">
        <v>0</v>
      </c>
      <c r="J141" s="11">
        <f t="shared" si="12"/>
        <v>0</v>
      </c>
      <c r="K141" s="32" t="s">
        <v>914</v>
      </c>
      <c r="L141" s="32">
        <f>VLOOKUP(K141,unidad!$I$4:$K$23,3,FALSE)</f>
        <v>8</v>
      </c>
      <c r="M141">
        <v>64</v>
      </c>
      <c r="N141">
        <f t="shared" si="13"/>
        <v>64</v>
      </c>
      <c r="O141" s="17" t="str">
        <f t="shared" si="15"/>
        <v>12/12/2050</v>
      </c>
      <c r="P141" s="17" t="s">
        <v>1681</v>
      </c>
      <c r="Q141" s="26">
        <f t="shared" si="16"/>
        <v>0</v>
      </c>
    </row>
    <row r="142" spans="1:17" x14ac:dyDescent="0.25">
      <c r="A142">
        <f>VLOOKUP(TRIM(C142),proveedores!$A$1:$C$13,2,FALSE)</f>
        <v>3</v>
      </c>
      <c r="B142">
        <v>141</v>
      </c>
      <c r="C142" s="15" t="s">
        <v>149</v>
      </c>
      <c r="D142" s="15" t="s">
        <v>1743</v>
      </c>
      <c r="E142" s="15" t="str">
        <f t="shared" si="14"/>
        <v>Chumi unid</v>
      </c>
      <c r="F142" s="2" t="s">
        <v>1656</v>
      </c>
      <c r="G142" s="1" t="s">
        <v>80</v>
      </c>
      <c r="H142" s="11">
        <f t="shared" si="17"/>
        <v>3.5333333333333337</v>
      </c>
      <c r="I142" s="12">
        <v>4.24</v>
      </c>
      <c r="J142" s="11">
        <f t="shared" si="12"/>
        <v>5.0031999999999996</v>
      </c>
      <c r="K142" s="32" t="s">
        <v>914</v>
      </c>
      <c r="L142" s="32">
        <f>VLOOKUP(K142,unidad!$I$4:$K$23,3,FALSE)</f>
        <v>8</v>
      </c>
      <c r="M142">
        <v>25</v>
      </c>
      <c r="N142">
        <f t="shared" si="13"/>
        <v>25</v>
      </c>
      <c r="O142" s="17" t="str">
        <f t="shared" si="15"/>
        <v>12/12/2050</v>
      </c>
      <c r="P142" s="17" t="s">
        <v>1681</v>
      </c>
      <c r="Q142" s="26">
        <f t="shared" si="16"/>
        <v>88.333333333333343</v>
      </c>
    </row>
    <row r="143" spans="1:17" x14ac:dyDescent="0.25">
      <c r="A143">
        <f>VLOOKUP(TRIM(C143),proveedores!$A$1:$C$13,2,FALSE)</f>
        <v>3</v>
      </c>
      <c r="B143">
        <v>142</v>
      </c>
      <c r="C143" s="15" t="s">
        <v>149</v>
      </c>
      <c r="D143" s="15" t="s">
        <v>1778</v>
      </c>
      <c r="E143" s="15" t="str">
        <f t="shared" si="14"/>
        <v>Spormix High Protein x 20 kg 20 Kg</v>
      </c>
      <c r="F143" s="5" t="s">
        <v>140</v>
      </c>
      <c r="G143" s="1" t="s">
        <v>129</v>
      </c>
      <c r="H143" s="11">
        <f t="shared" si="17"/>
        <v>100.99166666666667</v>
      </c>
      <c r="I143" s="12">
        <v>121.19</v>
      </c>
      <c r="J143" s="11">
        <f t="shared" si="12"/>
        <v>143.0042</v>
      </c>
      <c r="K143" s="32" t="s">
        <v>900</v>
      </c>
      <c r="L143" s="32">
        <f>VLOOKUP(K143,unidad!$I$4:$K$23,3,FALSE)</f>
        <v>1</v>
      </c>
      <c r="M143">
        <v>11</v>
      </c>
      <c r="N143">
        <f t="shared" si="13"/>
        <v>11</v>
      </c>
      <c r="O143" s="17">
        <f t="shared" si="15"/>
        <v>41760</v>
      </c>
      <c r="P143" s="17">
        <v>41760</v>
      </c>
      <c r="Q143" s="26">
        <f t="shared" si="16"/>
        <v>1110.9083333333333</v>
      </c>
    </row>
    <row r="144" spans="1:17" x14ac:dyDescent="0.25">
      <c r="A144">
        <f>VLOOKUP(TRIM(C144),proveedores!$A$1:$C$13,2,FALSE)</f>
        <v>3</v>
      </c>
      <c r="B144">
        <v>143</v>
      </c>
      <c r="C144" s="15" t="s">
        <v>149</v>
      </c>
      <c r="D144" s="15" t="s">
        <v>138</v>
      </c>
      <c r="E144" s="15" t="str">
        <f t="shared" si="14"/>
        <v>Sportmix Biscuit Medium variety x 9 Kg. 9 Kg</v>
      </c>
      <c r="F144" s="4" t="s">
        <v>138</v>
      </c>
      <c r="G144" s="1" t="s">
        <v>139</v>
      </c>
      <c r="H144" s="11">
        <f t="shared" si="17"/>
        <v>85.45</v>
      </c>
      <c r="I144" s="12">
        <v>102.54</v>
      </c>
      <c r="J144" s="11">
        <f t="shared" si="12"/>
        <v>120.99720000000001</v>
      </c>
      <c r="K144" s="32" t="s">
        <v>902</v>
      </c>
      <c r="L144" s="32">
        <f>VLOOKUP(K144,unidad!$I$4:$K$23,3,FALSE)</f>
        <v>2</v>
      </c>
      <c r="M144">
        <v>3</v>
      </c>
      <c r="N144">
        <f t="shared" si="13"/>
        <v>3</v>
      </c>
      <c r="O144" s="17">
        <f t="shared" si="15"/>
        <v>41821</v>
      </c>
      <c r="P144" s="17">
        <v>41821</v>
      </c>
      <c r="Q144" s="26">
        <f t="shared" si="16"/>
        <v>256.35000000000002</v>
      </c>
    </row>
    <row r="145" spans="1:17" x14ac:dyDescent="0.25">
      <c r="A145">
        <f>VLOOKUP(TRIM(C145),proveedores!$A$1:$C$13,2,FALSE)</f>
        <v>3</v>
      </c>
      <c r="B145">
        <v>144</v>
      </c>
      <c r="C145" s="15" t="s">
        <v>149</v>
      </c>
      <c r="D145" s="15" t="s">
        <v>136</v>
      </c>
      <c r="E145" s="15" t="str">
        <f t="shared" si="14"/>
        <v>Sportmix Biscuit Puppy Variety x 9,07 Kg. 9.07 Kg</v>
      </c>
      <c r="F145" s="4" t="s">
        <v>136</v>
      </c>
      <c r="G145" s="1" t="s">
        <v>137</v>
      </c>
      <c r="H145" s="11">
        <f t="shared" si="17"/>
        <v>85.45</v>
      </c>
      <c r="I145" s="12">
        <v>102.54</v>
      </c>
      <c r="J145" s="11">
        <f t="shared" si="12"/>
        <v>120.99720000000001</v>
      </c>
      <c r="K145" s="32" t="s">
        <v>902</v>
      </c>
      <c r="L145" s="32">
        <f>VLOOKUP(K145,unidad!$I$4:$K$23,3,FALSE)</f>
        <v>2</v>
      </c>
      <c r="M145">
        <v>6</v>
      </c>
      <c r="N145">
        <f t="shared" si="13"/>
        <v>6</v>
      </c>
      <c r="O145" s="17">
        <f t="shared" si="15"/>
        <v>41791</v>
      </c>
      <c r="P145" s="17">
        <v>41791</v>
      </c>
      <c r="Q145" s="26">
        <f t="shared" si="16"/>
        <v>512.70000000000005</v>
      </c>
    </row>
    <row r="146" spans="1:17" x14ac:dyDescent="0.25">
      <c r="A146">
        <f>VLOOKUP(TRIM(C146),proveedores!$A$1:$C$13,2,FALSE)</f>
        <v>3</v>
      </c>
      <c r="B146">
        <v>145</v>
      </c>
      <c r="C146" s="15" t="s">
        <v>149</v>
      </c>
      <c r="D146" s="15" t="s">
        <v>128</v>
      </c>
      <c r="E146" s="15" t="str">
        <f t="shared" si="14"/>
        <v>Sportmix High Energy Adult Chunk x 20 kg 20 Kg</v>
      </c>
      <c r="F146" s="2" t="s">
        <v>128</v>
      </c>
      <c r="G146" s="1" t="s">
        <v>129</v>
      </c>
      <c r="H146" s="11">
        <f t="shared" si="17"/>
        <v>100.99166666666667</v>
      </c>
      <c r="I146" s="12">
        <v>121.19</v>
      </c>
      <c r="J146" s="11">
        <f t="shared" si="12"/>
        <v>143.0042</v>
      </c>
      <c r="K146" s="32" t="s">
        <v>900</v>
      </c>
      <c r="L146" s="32">
        <f>VLOOKUP(K146,unidad!$I$4:$K$23,3,FALSE)</f>
        <v>1</v>
      </c>
      <c r="M146">
        <v>25</v>
      </c>
      <c r="N146">
        <f t="shared" si="13"/>
        <v>25</v>
      </c>
      <c r="O146" s="17" t="str">
        <f t="shared" si="15"/>
        <v>12/12/2050</v>
      </c>
      <c r="Q146" s="26">
        <f t="shared" si="16"/>
        <v>2524.791666666667</v>
      </c>
    </row>
    <row r="147" spans="1:17" x14ac:dyDescent="0.25">
      <c r="A147">
        <f>VLOOKUP(TRIM(C147),proveedores!$A$1:$C$13,2,FALSE)</f>
        <v>3</v>
      </c>
      <c r="B147">
        <v>146</v>
      </c>
      <c r="C147" s="15" t="s">
        <v>149</v>
      </c>
      <c r="D147" s="15" t="s">
        <v>130</v>
      </c>
      <c r="E147" s="15" t="str">
        <f t="shared" si="14"/>
        <v>Sportmix High Energy adult mini Chunk x 20 kg 20 Kg</v>
      </c>
      <c r="F147" s="2" t="s">
        <v>130</v>
      </c>
      <c r="G147" s="1" t="s">
        <v>129</v>
      </c>
      <c r="H147" s="11">
        <f t="shared" si="17"/>
        <v>100.99166666666667</v>
      </c>
      <c r="I147" s="12">
        <v>121.19</v>
      </c>
      <c r="J147" s="11">
        <f t="shared" si="12"/>
        <v>143.0042</v>
      </c>
      <c r="K147" s="32" t="s">
        <v>900</v>
      </c>
      <c r="L147" s="32">
        <f>VLOOKUP(K147,unidad!$I$4:$K$23,3,FALSE)</f>
        <v>1</v>
      </c>
      <c r="M147">
        <v>6</v>
      </c>
      <c r="N147">
        <f t="shared" si="13"/>
        <v>6</v>
      </c>
      <c r="O147" s="17">
        <f t="shared" si="15"/>
        <v>41791</v>
      </c>
      <c r="P147" s="17">
        <v>41791</v>
      </c>
      <c r="Q147" s="26">
        <f t="shared" si="16"/>
        <v>605.95000000000005</v>
      </c>
    </row>
    <row r="148" spans="1:17" x14ac:dyDescent="0.25">
      <c r="A148">
        <f>VLOOKUP(TRIM(C148),proveedores!$A$1:$C$13,2,FALSE)</f>
        <v>3</v>
      </c>
      <c r="B148">
        <v>147</v>
      </c>
      <c r="C148" s="15" t="s">
        <v>149</v>
      </c>
      <c r="D148" s="15" t="s">
        <v>134</v>
      </c>
      <c r="E148" s="15" t="str">
        <f t="shared" si="14"/>
        <v>Sportmix Lamb meal &amp; rice x 18 kg 18 Kg</v>
      </c>
      <c r="F148" s="2" t="s">
        <v>134</v>
      </c>
      <c r="G148" s="1" t="s">
        <v>135</v>
      </c>
      <c r="H148" s="11">
        <f t="shared" si="17"/>
        <v>100.99166666666667</v>
      </c>
      <c r="I148" s="12">
        <v>121.19</v>
      </c>
      <c r="J148" s="11">
        <f t="shared" si="12"/>
        <v>143.0042</v>
      </c>
      <c r="K148" s="32" t="s">
        <v>900</v>
      </c>
      <c r="L148" s="32">
        <f>VLOOKUP(K148,unidad!$I$4:$K$23,3,FALSE)</f>
        <v>1</v>
      </c>
      <c r="M148">
        <v>21</v>
      </c>
      <c r="N148">
        <f t="shared" si="13"/>
        <v>21</v>
      </c>
      <c r="O148" s="17">
        <f t="shared" si="15"/>
        <v>41791</v>
      </c>
      <c r="P148" s="17">
        <v>41791</v>
      </c>
      <c r="Q148" s="26">
        <f t="shared" si="16"/>
        <v>2120.8250000000003</v>
      </c>
    </row>
    <row r="149" spans="1:17" x14ac:dyDescent="0.25">
      <c r="A149">
        <f>VLOOKUP(TRIM(C149),proveedores!$A$1:$C$13,2,FALSE)</f>
        <v>3</v>
      </c>
      <c r="B149">
        <v>148</v>
      </c>
      <c r="C149" s="15" t="s">
        <v>149</v>
      </c>
      <c r="D149" s="15" t="s">
        <v>132</v>
      </c>
      <c r="E149" s="15" t="str">
        <f t="shared" si="14"/>
        <v>Sportmix Large Breed Adult x 20 kg 20 Kg</v>
      </c>
      <c r="F149" s="2" t="s">
        <v>132</v>
      </c>
      <c r="G149" s="1" t="s">
        <v>129</v>
      </c>
      <c r="H149" s="11">
        <f t="shared" si="17"/>
        <v>100.99166666666667</v>
      </c>
      <c r="I149" s="12">
        <v>121.19</v>
      </c>
      <c r="J149" s="11">
        <f t="shared" si="12"/>
        <v>143.0042</v>
      </c>
      <c r="K149" s="32" t="s">
        <v>900</v>
      </c>
      <c r="L149" s="32">
        <f>VLOOKUP(K149,unidad!$I$4:$K$23,3,FALSE)</f>
        <v>1</v>
      </c>
      <c r="M149">
        <v>14</v>
      </c>
      <c r="N149">
        <f t="shared" si="13"/>
        <v>14</v>
      </c>
      <c r="O149" s="17">
        <f t="shared" si="15"/>
        <v>41579</v>
      </c>
      <c r="P149" s="17">
        <v>41579</v>
      </c>
      <c r="Q149" s="26">
        <f t="shared" si="16"/>
        <v>1413.8833333333334</v>
      </c>
    </row>
    <row r="150" spans="1:17" x14ac:dyDescent="0.25">
      <c r="A150">
        <f>VLOOKUP(TRIM(C150),proveedores!$A$1:$C$13,2,FALSE)</f>
        <v>3</v>
      </c>
      <c r="B150">
        <v>149</v>
      </c>
      <c r="C150" s="15" t="s">
        <v>149</v>
      </c>
      <c r="D150" s="15" t="s">
        <v>133</v>
      </c>
      <c r="E150" s="15" t="str">
        <f t="shared" si="14"/>
        <v>Sportmix Maintenance x 20 kg 20 Kg</v>
      </c>
      <c r="F150" s="1" t="s">
        <v>133</v>
      </c>
      <c r="G150" s="1" t="s">
        <v>129</v>
      </c>
      <c r="H150" s="11">
        <f t="shared" si="17"/>
        <v>100.99166666666667</v>
      </c>
      <c r="I150" s="12">
        <v>121.19</v>
      </c>
      <c r="J150" s="11">
        <f t="shared" si="12"/>
        <v>143.0042</v>
      </c>
      <c r="K150" s="32" t="s">
        <v>900</v>
      </c>
      <c r="L150" s="32">
        <f>VLOOKUP(K150,unidad!$I$4:$K$23,3,FALSE)</f>
        <v>1</v>
      </c>
      <c r="M150">
        <v>4</v>
      </c>
      <c r="N150">
        <f t="shared" si="13"/>
        <v>4</v>
      </c>
      <c r="O150" s="17">
        <f t="shared" si="15"/>
        <v>41518</v>
      </c>
      <c r="P150" s="17">
        <v>41518</v>
      </c>
      <c r="Q150" s="26">
        <f t="shared" si="16"/>
        <v>403.9666666666667</v>
      </c>
    </row>
    <row r="151" spans="1:17" x14ac:dyDescent="0.25">
      <c r="A151">
        <f>VLOOKUP(TRIM(C151),proveedores!$A$1:$C$13,2,FALSE)</f>
        <v>3</v>
      </c>
      <c r="B151">
        <v>150</v>
      </c>
      <c r="C151" s="15" t="s">
        <v>149</v>
      </c>
      <c r="D151" s="15" t="s">
        <v>131</v>
      </c>
      <c r="E151" s="15" t="str">
        <f t="shared" si="14"/>
        <v>Sportmix Puppy mini morsets x 20 kg 20 Kg</v>
      </c>
      <c r="F151" s="2" t="s">
        <v>131</v>
      </c>
      <c r="G151" s="1" t="s">
        <v>129</v>
      </c>
      <c r="H151" s="11">
        <f t="shared" si="17"/>
        <v>100.99166666666667</v>
      </c>
      <c r="I151" s="12">
        <v>121.19</v>
      </c>
      <c r="J151" s="11">
        <f t="shared" si="12"/>
        <v>143.0042</v>
      </c>
      <c r="K151" s="32" t="s">
        <v>900</v>
      </c>
      <c r="L151" s="32">
        <f>VLOOKUP(K151,unidad!$I$4:$K$23,3,FALSE)</f>
        <v>1</v>
      </c>
      <c r="M151">
        <v>18</v>
      </c>
      <c r="N151">
        <f t="shared" si="13"/>
        <v>18</v>
      </c>
      <c r="O151" s="17">
        <f t="shared" si="15"/>
        <v>41821</v>
      </c>
      <c r="P151" s="17">
        <v>41821</v>
      </c>
      <c r="Q151" s="26">
        <f t="shared" si="16"/>
        <v>1817.8500000000001</v>
      </c>
    </row>
    <row r="152" spans="1:17" x14ac:dyDescent="0.25">
      <c r="A152">
        <f>VLOOKUP(TRIM(C152),proveedores!$A$1:$C$13,2,FALSE)</f>
        <v>4</v>
      </c>
      <c r="B152">
        <v>151</v>
      </c>
      <c r="C152" s="15" t="s">
        <v>150</v>
      </c>
      <c r="D152" s="15" t="s">
        <v>1037</v>
      </c>
      <c r="E152" s="15" t="str">
        <f t="shared" si="14"/>
        <v xml:space="preserve">ACROBAT MZ Caja x 1 Kg </v>
      </c>
      <c r="F152" s="5" t="s">
        <v>151</v>
      </c>
      <c r="G152" s="5" t="s">
        <v>152</v>
      </c>
      <c r="H152" s="16">
        <f>I152/1.15</f>
        <v>60.140402542372883</v>
      </c>
      <c r="I152" s="11">
        <v>69.161462923728806</v>
      </c>
      <c r="J152" s="11">
        <f t="shared" si="12"/>
        <v>81.610526249999992</v>
      </c>
      <c r="K152" s="32" t="s">
        <v>902</v>
      </c>
      <c r="L152" s="32">
        <f>VLOOKUP(K152,unidad!$I$4:$K$23,3,FALSE)</f>
        <v>2</v>
      </c>
      <c r="M152">
        <v>108</v>
      </c>
      <c r="N152">
        <f t="shared" si="13"/>
        <v>108</v>
      </c>
      <c r="O152" s="17">
        <f t="shared" si="15"/>
        <v>41791</v>
      </c>
      <c r="P152" s="17">
        <v>41791</v>
      </c>
      <c r="Q152" s="26">
        <f t="shared" si="16"/>
        <v>6495.1634745762713</v>
      </c>
    </row>
    <row r="153" spans="1:17" x14ac:dyDescent="0.25">
      <c r="A153">
        <f>VLOOKUP(TRIM(C153),proveedores!$A$1:$C$13,2,FALSE)</f>
        <v>4</v>
      </c>
      <c r="B153">
        <v>152</v>
      </c>
      <c r="C153" s="15" t="s">
        <v>150</v>
      </c>
      <c r="D153" s="15" t="s">
        <v>1744</v>
      </c>
      <c r="E153" s="15" t="str">
        <f t="shared" si="14"/>
        <v xml:space="preserve">BASFERBAM 76WDG Bolsa x 500gR </v>
      </c>
      <c r="F153" s="5" t="s">
        <v>153</v>
      </c>
      <c r="G153" s="5" t="s">
        <v>154</v>
      </c>
      <c r="H153" s="16">
        <f t="shared" ref="H153:H217" si="18">I153/1.15</f>
        <v>23.878970338983056</v>
      </c>
      <c r="I153" s="11">
        <v>27.46081588983051</v>
      </c>
      <c r="J153" s="11">
        <f t="shared" si="12"/>
        <v>32.403762749999999</v>
      </c>
      <c r="K153" s="32" t="s">
        <v>900</v>
      </c>
      <c r="L153" s="32">
        <f>VLOOKUP(K153,unidad!$I$4:$K$23,3,FALSE)</f>
        <v>1</v>
      </c>
      <c r="M153">
        <v>20</v>
      </c>
      <c r="N153">
        <f t="shared" si="13"/>
        <v>20</v>
      </c>
      <c r="O153" s="17">
        <f t="shared" si="15"/>
        <v>42186</v>
      </c>
      <c r="P153" s="17">
        <v>42186</v>
      </c>
      <c r="Q153" s="26">
        <f t="shared" si="16"/>
        <v>477.5794067796611</v>
      </c>
    </row>
    <row r="154" spans="1:17" x14ac:dyDescent="0.25">
      <c r="A154">
        <f>VLOOKUP(TRIM(C154),proveedores!$A$1:$C$13,2,FALSE)</f>
        <v>4</v>
      </c>
      <c r="B154">
        <v>153</v>
      </c>
      <c r="C154" s="15" t="s">
        <v>150</v>
      </c>
      <c r="D154" s="15" t="s">
        <v>1038</v>
      </c>
      <c r="E154" s="15" t="str">
        <f t="shared" si="14"/>
        <v>BELLIS Fco x 1 Kg.</v>
      </c>
      <c r="F154" s="5" t="s">
        <v>155</v>
      </c>
      <c r="G154" s="5" t="s">
        <v>156</v>
      </c>
      <c r="H154" s="16">
        <f t="shared" si="18"/>
        <v>322.04843644067802</v>
      </c>
      <c r="I154" s="11">
        <v>370.3557019067797</v>
      </c>
      <c r="J154" s="11">
        <f t="shared" si="12"/>
        <v>437.01972825000001</v>
      </c>
      <c r="K154" s="32" t="s">
        <v>906</v>
      </c>
      <c r="L154" s="32">
        <f>VLOOKUP(K154,unidad!$I$4:$K$23,3,FALSE)</f>
        <v>4</v>
      </c>
      <c r="N154">
        <f t="shared" si="13"/>
        <v>0</v>
      </c>
      <c r="O154" s="17" t="str">
        <f t="shared" si="15"/>
        <v>12/12/2050</v>
      </c>
      <c r="Q154" s="26">
        <f t="shared" si="16"/>
        <v>0</v>
      </c>
    </row>
    <row r="155" spans="1:17" x14ac:dyDescent="0.25">
      <c r="A155">
        <f>VLOOKUP(TRIM(C155),proveedores!$A$1:$C$13,2,FALSE)</f>
        <v>4</v>
      </c>
      <c r="B155">
        <v>154</v>
      </c>
      <c r="C155" s="15" t="s">
        <v>150</v>
      </c>
      <c r="D155" s="15" t="s">
        <v>1039</v>
      </c>
      <c r="E155" s="15" t="str">
        <f t="shared" si="14"/>
        <v>BELLIS Fco x 250 gr.</v>
      </c>
      <c r="F155" s="5" t="s">
        <v>155</v>
      </c>
      <c r="G155" s="5" t="s">
        <v>157</v>
      </c>
      <c r="H155" s="16">
        <f t="shared" si="18"/>
        <v>88.480805084745768</v>
      </c>
      <c r="I155" s="11">
        <v>101.75292584745763</v>
      </c>
      <c r="J155" s="11">
        <f t="shared" si="12"/>
        <v>120.06845250000001</v>
      </c>
      <c r="K155" s="32" t="s">
        <v>906</v>
      </c>
      <c r="L155" s="32">
        <f>VLOOKUP(K155,unidad!$I$4:$K$23,3,FALSE)</f>
        <v>4</v>
      </c>
      <c r="N155">
        <f t="shared" si="13"/>
        <v>0</v>
      </c>
      <c r="O155" s="17" t="str">
        <f t="shared" si="15"/>
        <v>12/12/2050</v>
      </c>
      <c r="Q155" s="26">
        <f t="shared" si="16"/>
        <v>0</v>
      </c>
    </row>
    <row r="156" spans="1:17" x14ac:dyDescent="0.25">
      <c r="A156">
        <f>VLOOKUP(TRIM(C156),proveedores!$A$1:$C$13,2,FALSE)</f>
        <v>4</v>
      </c>
      <c r="B156">
        <v>155</v>
      </c>
      <c r="C156" s="15" t="s">
        <v>150</v>
      </c>
      <c r="D156" s="15" t="s">
        <v>1040</v>
      </c>
      <c r="E156" s="15" t="str">
        <f t="shared" si="14"/>
        <v xml:space="preserve">BELMARK 30 Fco x 1 Lt </v>
      </c>
      <c r="F156" s="5" t="s">
        <v>158</v>
      </c>
      <c r="G156" s="5" t="s">
        <v>159</v>
      </c>
      <c r="H156" s="16">
        <f t="shared" si="18"/>
        <v>100.07163559322031</v>
      </c>
      <c r="I156" s="11">
        <v>115.08238093220335</v>
      </c>
      <c r="J156" s="11">
        <f t="shared" si="12"/>
        <v>135.79720949999995</v>
      </c>
      <c r="K156" s="32" t="s">
        <v>906</v>
      </c>
      <c r="L156" s="32">
        <f>VLOOKUP(K156,unidad!$I$4:$K$23,3,FALSE)</f>
        <v>4</v>
      </c>
      <c r="N156">
        <f t="shared" si="13"/>
        <v>0</v>
      </c>
      <c r="O156" s="17" t="str">
        <f t="shared" si="15"/>
        <v>12/12/2050</v>
      </c>
      <c r="Q156" s="26">
        <f t="shared" si="16"/>
        <v>0</v>
      </c>
    </row>
    <row r="157" spans="1:17" x14ac:dyDescent="0.25">
      <c r="A157">
        <f>VLOOKUP(TRIM(C157),proveedores!$A$1:$C$13,2,FALSE)</f>
        <v>4</v>
      </c>
      <c r="B157">
        <v>156</v>
      </c>
      <c r="C157" s="15" t="s">
        <v>150</v>
      </c>
      <c r="D157" s="15" t="s">
        <v>1041</v>
      </c>
      <c r="E157" s="15" t="str">
        <f t="shared" si="14"/>
        <v>BREAK THRU Fco x 1 Lt.</v>
      </c>
      <c r="F157" s="5" t="s">
        <v>160</v>
      </c>
      <c r="G157" s="5" t="s">
        <v>161</v>
      </c>
      <c r="H157" s="16">
        <f t="shared" si="18"/>
        <v>88.651258474576281</v>
      </c>
      <c r="I157" s="11">
        <v>101.94894724576271</v>
      </c>
      <c r="J157" s="11">
        <f t="shared" si="12"/>
        <v>120.29975775</v>
      </c>
      <c r="K157" s="32" t="s">
        <v>906</v>
      </c>
      <c r="L157" s="32">
        <f>VLOOKUP(K157,unidad!$I$4:$K$23,3,FALSE)</f>
        <v>4</v>
      </c>
      <c r="M157">
        <v>69</v>
      </c>
      <c r="N157">
        <f t="shared" si="13"/>
        <v>69</v>
      </c>
      <c r="O157" s="17">
        <f t="shared" si="15"/>
        <v>41913</v>
      </c>
      <c r="P157" s="17">
        <v>41913</v>
      </c>
      <c r="Q157" s="26">
        <f t="shared" si="16"/>
        <v>6116.936834745763</v>
      </c>
    </row>
    <row r="158" spans="1:17" x14ac:dyDescent="0.25">
      <c r="A158">
        <f>VLOOKUP(TRIM(C158),proveedores!$A$1:$C$13,2,FALSE)</f>
        <v>4</v>
      </c>
      <c r="B158">
        <v>157</v>
      </c>
      <c r="C158" s="15" t="s">
        <v>150</v>
      </c>
      <c r="D158" s="15" t="s">
        <v>1042</v>
      </c>
      <c r="E158" s="15" t="str">
        <f t="shared" si="14"/>
        <v xml:space="preserve">BREAK THRU Fco x 200 ml </v>
      </c>
      <c r="F158" s="5" t="s">
        <v>160</v>
      </c>
      <c r="G158" s="5" t="s">
        <v>162</v>
      </c>
      <c r="H158" s="16">
        <f t="shared" si="18"/>
        <v>18.086250000000003</v>
      </c>
      <c r="I158" s="11">
        <v>20.799187500000002</v>
      </c>
      <c r="J158" s="11">
        <f t="shared" si="12"/>
        <v>24.543041250000002</v>
      </c>
      <c r="K158" s="32" t="s">
        <v>906</v>
      </c>
      <c r="L158" s="32">
        <f>VLOOKUP(K158,unidad!$I$4:$K$23,3,FALSE)</f>
        <v>4</v>
      </c>
      <c r="M158">
        <v>125</v>
      </c>
      <c r="N158">
        <f t="shared" si="13"/>
        <v>125</v>
      </c>
      <c r="O158" s="17">
        <f t="shared" si="15"/>
        <v>41944</v>
      </c>
      <c r="P158" s="17">
        <v>41944</v>
      </c>
      <c r="Q158" s="26">
        <f t="shared" si="16"/>
        <v>2260.7812500000005</v>
      </c>
    </row>
    <row r="159" spans="1:17" x14ac:dyDescent="0.25">
      <c r="A159">
        <f>VLOOKUP(TRIM(C159),proveedores!$A$1:$C$13,2,FALSE)</f>
        <v>4</v>
      </c>
      <c r="B159">
        <v>158</v>
      </c>
      <c r="C159" s="15" t="s">
        <v>150</v>
      </c>
      <c r="D159" s="15" t="s">
        <v>1043</v>
      </c>
      <c r="E159" s="15" t="str">
        <f t="shared" si="14"/>
        <v>CANTUS Fco x 1 Kg.</v>
      </c>
      <c r="F159" s="5" t="s">
        <v>163</v>
      </c>
      <c r="G159" s="5" t="s">
        <v>156</v>
      </c>
      <c r="H159" s="16">
        <f t="shared" si="18"/>
        <v>271.56324152542373</v>
      </c>
      <c r="I159" s="11">
        <v>312.29772775423726</v>
      </c>
      <c r="J159" s="11">
        <f t="shared" si="12"/>
        <v>368.51131874999993</v>
      </c>
      <c r="K159" s="32" t="s">
        <v>900</v>
      </c>
      <c r="L159" s="32">
        <f>VLOOKUP(K159,unidad!$I$4:$K$23,3,FALSE)</f>
        <v>1</v>
      </c>
      <c r="N159">
        <f t="shared" si="13"/>
        <v>0</v>
      </c>
      <c r="O159" s="17" t="str">
        <f t="shared" si="15"/>
        <v>12/12/2050</v>
      </c>
      <c r="Q159" s="26">
        <f t="shared" si="16"/>
        <v>0</v>
      </c>
    </row>
    <row r="160" spans="1:17" x14ac:dyDescent="0.25">
      <c r="A160">
        <f>VLOOKUP(TRIM(C160),proveedores!$A$1:$C$13,2,FALSE)</f>
        <v>4</v>
      </c>
      <c r="B160">
        <v>159</v>
      </c>
      <c r="C160" s="15" t="s">
        <v>150</v>
      </c>
      <c r="D160" s="15" t="s">
        <v>1044</v>
      </c>
      <c r="E160" s="15" t="str">
        <f t="shared" si="14"/>
        <v>CANTUS Fco x 100 gr.</v>
      </c>
      <c r="F160" s="5" t="s">
        <v>163</v>
      </c>
      <c r="G160" s="5" t="s">
        <v>164</v>
      </c>
      <c r="H160" s="16">
        <f t="shared" si="18"/>
        <v>31.363423728813551</v>
      </c>
      <c r="I160" s="11">
        <v>36.067937288135582</v>
      </c>
      <c r="J160" s="11">
        <f t="shared" si="12"/>
        <v>42.560165999999981</v>
      </c>
      <c r="K160" s="32" t="s">
        <v>900</v>
      </c>
      <c r="L160" s="32">
        <f>VLOOKUP(K160,unidad!$I$4:$K$23,3,FALSE)</f>
        <v>1</v>
      </c>
      <c r="M160">
        <v>57</v>
      </c>
      <c r="N160">
        <f t="shared" si="13"/>
        <v>57</v>
      </c>
      <c r="O160" s="17">
        <f t="shared" si="15"/>
        <v>41620</v>
      </c>
      <c r="P160" s="17">
        <v>41620</v>
      </c>
      <c r="Q160" s="26">
        <f t="shared" si="16"/>
        <v>1787.7151525423724</v>
      </c>
    </row>
    <row r="161" spans="1:17" x14ac:dyDescent="0.25">
      <c r="A161">
        <f>VLOOKUP(TRIM(C161),proveedores!$A$1:$C$13,2,FALSE)</f>
        <v>4</v>
      </c>
      <c r="B161">
        <v>160</v>
      </c>
      <c r="C161" s="15" t="s">
        <v>150</v>
      </c>
      <c r="D161" s="15" t="s">
        <v>1045</v>
      </c>
      <c r="E161" s="15" t="str">
        <f t="shared" si="14"/>
        <v xml:space="preserve">CASCADE 10 Fco x 1 Lt </v>
      </c>
      <c r="F161" s="5" t="s">
        <v>165</v>
      </c>
      <c r="G161" s="5" t="s">
        <v>159</v>
      </c>
      <c r="H161" s="16">
        <f t="shared" si="18"/>
        <v>118.81881355932202</v>
      </c>
      <c r="I161" s="11">
        <v>136.64163559322031</v>
      </c>
      <c r="J161" s="11">
        <f t="shared" si="12"/>
        <v>161.23712999999995</v>
      </c>
      <c r="K161" s="32" t="s">
        <v>906</v>
      </c>
      <c r="L161" s="32">
        <f>VLOOKUP(K161,unidad!$I$4:$K$23,3,FALSE)</f>
        <v>4</v>
      </c>
      <c r="M161">
        <v>1</v>
      </c>
      <c r="N161">
        <f t="shared" si="13"/>
        <v>1</v>
      </c>
      <c r="O161" s="17">
        <f t="shared" si="15"/>
        <v>41699</v>
      </c>
      <c r="P161" s="17">
        <v>41699</v>
      </c>
      <c r="Q161" s="26">
        <f t="shared" si="16"/>
        <v>118.81881355932202</v>
      </c>
    </row>
    <row r="162" spans="1:17" x14ac:dyDescent="0.25">
      <c r="A162">
        <f>VLOOKUP(TRIM(C162),proveedores!$A$1:$C$13,2,FALSE)</f>
        <v>4</v>
      </c>
      <c r="B162">
        <v>161</v>
      </c>
      <c r="C162" s="15" t="s">
        <v>150</v>
      </c>
      <c r="D162" s="15" t="s">
        <v>1046</v>
      </c>
      <c r="E162" s="15" t="str">
        <f t="shared" si="14"/>
        <v xml:space="preserve">CERCOBIN M Caja x 1 Kg </v>
      </c>
      <c r="F162" s="5" t="s">
        <v>166</v>
      </c>
      <c r="G162" s="5" t="s">
        <v>152</v>
      </c>
      <c r="H162" s="16">
        <f t="shared" si="18"/>
        <v>93.470440677966081</v>
      </c>
      <c r="I162" s="11">
        <v>107.49100677966099</v>
      </c>
      <c r="J162" s="11">
        <f t="shared" si="12"/>
        <v>126.83938799999997</v>
      </c>
      <c r="K162" s="32" t="s">
        <v>902</v>
      </c>
      <c r="L162" s="32">
        <f>VLOOKUP(K162,unidad!$I$4:$K$23,3,FALSE)</f>
        <v>2</v>
      </c>
      <c r="N162">
        <f t="shared" si="13"/>
        <v>0</v>
      </c>
      <c r="O162" s="17" t="str">
        <f t="shared" si="15"/>
        <v>12/12/2050</v>
      </c>
      <c r="Q162" s="26">
        <f t="shared" si="16"/>
        <v>0</v>
      </c>
    </row>
    <row r="163" spans="1:17" x14ac:dyDescent="0.25">
      <c r="A163">
        <f>VLOOKUP(TRIM(C163),proveedores!$A$1:$C$13,2,FALSE)</f>
        <v>4</v>
      </c>
      <c r="B163">
        <v>162</v>
      </c>
      <c r="C163" s="15" t="s">
        <v>150</v>
      </c>
      <c r="D163" s="15" t="s">
        <v>1047</v>
      </c>
      <c r="E163" s="15" t="str">
        <f t="shared" si="14"/>
        <v xml:space="preserve">CERCOBIN M Bolsa x 200gr </v>
      </c>
      <c r="F163" s="5" t="s">
        <v>166</v>
      </c>
      <c r="G163" s="5" t="s">
        <v>167</v>
      </c>
      <c r="H163" s="16">
        <f t="shared" si="18"/>
        <v>22.034974576271185</v>
      </c>
      <c r="I163" s="11">
        <v>25.340220762711862</v>
      </c>
      <c r="J163" s="11">
        <f t="shared" si="12"/>
        <v>29.901460499999995</v>
      </c>
      <c r="K163" s="32" t="s">
        <v>912</v>
      </c>
      <c r="L163" s="32">
        <f>VLOOKUP(K163,unidad!$I$4:$K$23,3,FALSE)</f>
        <v>7</v>
      </c>
      <c r="M163">
        <v>60</v>
      </c>
      <c r="N163">
        <f t="shared" si="13"/>
        <v>60</v>
      </c>
      <c r="O163" s="17">
        <f t="shared" si="15"/>
        <v>41671</v>
      </c>
      <c r="P163" s="17">
        <v>41671</v>
      </c>
      <c r="Q163" s="26">
        <f t="shared" si="16"/>
        <v>1322.0984745762712</v>
      </c>
    </row>
    <row r="164" spans="1:17" x14ac:dyDescent="0.25">
      <c r="A164">
        <f>VLOOKUP(TRIM(C164),proveedores!$A$1:$C$13,2,FALSE)</f>
        <v>4</v>
      </c>
      <c r="B164">
        <v>163</v>
      </c>
      <c r="C164" s="15" t="s">
        <v>150</v>
      </c>
      <c r="D164" s="15" t="s">
        <v>1048</v>
      </c>
      <c r="E164" s="15" t="str">
        <f t="shared" si="14"/>
        <v>CONTEST WG Bolsa x 1 Kg</v>
      </c>
      <c r="F164" s="5" t="s">
        <v>168</v>
      </c>
      <c r="G164" s="5" t="s">
        <v>169</v>
      </c>
      <c r="H164" s="16">
        <f t="shared" si="18"/>
        <v>86.69205508474576</v>
      </c>
      <c r="I164" s="11">
        <v>99.695863347457617</v>
      </c>
      <c r="J164" s="11">
        <f t="shared" si="12"/>
        <v>117.64111874999998</v>
      </c>
      <c r="K164" s="32" t="s">
        <v>912</v>
      </c>
      <c r="L164" s="32">
        <f>VLOOKUP(K164,unidad!$I$4:$K$23,3,FALSE)</f>
        <v>7</v>
      </c>
      <c r="M164">
        <v>8</v>
      </c>
      <c r="N164">
        <f t="shared" si="13"/>
        <v>8</v>
      </c>
      <c r="O164" s="17">
        <f t="shared" si="15"/>
        <v>42552</v>
      </c>
      <c r="P164" s="17">
        <v>42552</v>
      </c>
      <c r="Q164" s="26">
        <f t="shared" si="16"/>
        <v>693.53644067796608</v>
      </c>
    </row>
    <row r="165" spans="1:17" x14ac:dyDescent="0.25">
      <c r="A165">
        <f>VLOOKUP(TRIM(C165),proveedores!$A$1:$C$13,2,FALSE)</f>
        <v>4</v>
      </c>
      <c r="B165">
        <v>164</v>
      </c>
      <c r="C165" s="15" t="s">
        <v>150</v>
      </c>
      <c r="D165" s="15" t="s">
        <v>1049</v>
      </c>
      <c r="E165" s="15" t="str">
        <f t="shared" si="14"/>
        <v>CONTEST WG Bolsa x 100 gr</v>
      </c>
      <c r="F165" s="5" t="s">
        <v>168</v>
      </c>
      <c r="G165" s="5" t="s">
        <v>170</v>
      </c>
      <c r="H165" s="16">
        <f t="shared" si="18"/>
        <v>11.925000000000001</v>
      </c>
      <c r="I165" s="11">
        <v>13.713749999999999</v>
      </c>
      <c r="J165" s="11">
        <f t="shared" si="12"/>
        <v>16.182224999999999</v>
      </c>
      <c r="K165" s="32" t="s">
        <v>912</v>
      </c>
      <c r="L165" s="32">
        <f>VLOOKUP(K165,unidad!$I$4:$K$23,3,FALSE)</f>
        <v>7</v>
      </c>
      <c r="N165">
        <f t="shared" si="13"/>
        <v>0</v>
      </c>
      <c r="O165" s="17" t="str">
        <f t="shared" si="15"/>
        <v>12/12/2050</v>
      </c>
      <c r="Q165" s="26">
        <f t="shared" si="16"/>
        <v>0</v>
      </c>
    </row>
    <row r="166" spans="1:17" x14ac:dyDescent="0.25">
      <c r="A166">
        <f>VLOOKUP(TRIM(C166),proveedores!$A$1:$C$13,2,FALSE)</f>
        <v>4</v>
      </c>
      <c r="B166">
        <v>165</v>
      </c>
      <c r="C166" s="15" t="s">
        <v>150</v>
      </c>
      <c r="D166" s="15" t="s">
        <v>1050</v>
      </c>
      <c r="E166" s="15" t="str">
        <f t="shared" si="14"/>
        <v>DANTOTSU Caja x 1 Kg</v>
      </c>
      <c r="F166" s="5" t="s">
        <v>171</v>
      </c>
      <c r="G166" s="5" t="s">
        <v>172</v>
      </c>
      <c r="H166" s="16">
        <f t="shared" si="18"/>
        <v>409.584</v>
      </c>
      <c r="I166" s="11">
        <v>471.02159999999998</v>
      </c>
      <c r="J166" s="11">
        <f t="shared" si="12"/>
        <v>555.80548799999997</v>
      </c>
      <c r="K166" s="32" t="s">
        <v>902</v>
      </c>
      <c r="L166" s="32">
        <f>VLOOKUP(K166,unidad!$I$4:$K$23,3,FALSE)</f>
        <v>2</v>
      </c>
      <c r="N166">
        <f t="shared" si="13"/>
        <v>0</v>
      </c>
      <c r="O166" s="17" t="str">
        <f t="shared" si="15"/>
        <v>12/12/2050</v>
      </c>
      <c r="Q166" s="26">
        <f t="shared" si="16"/>
        <v>0</v>
      </c>
    </row>
    <row r="167" spans="1:17" x14ac:dyDescent="0.25">
      <c r="A167">
        <f>VLOOKUP(TRIM(C167),proveedores!$A$1:$C$13,2,FALSE)</f>
        <v>4</v>
      </c>
      <c r="B167">
        <v>166</v>
      </c>
      <c r="C167" s="15" t="s">
        <v>150</v>
      </c>
      <c r="D167" s="15" t="s">
        <v>1051</v>
      </c>
      <c r="E167" s="15" t="str">
        <f t="shared" si="14"/>
        <v>DANTOTSU Caja x 200 gr.</v>
      </c>
      <c r="F167" s="5" t="s">
        <v>171</v>
      </c>
      <c r="G167" s="5" t="s">
        <v>173</v>
      </c>
      <c r="H167" s="16">
        <f t="shared" si="18"/>
        <v>82.468449152542362</v>
      </c>
      <c r="I167" s="11">
        <v>94.838716525423706</v>
      </c>
      <c r="J167" s="11">
        <f t="shared" si="12"/>
        <v>111.90968549999997</v>
      </c>
      <c r="K167" s="32" t="s">
        <v>902</v>
      </c>
      <c r="L167" s="32">
        <f>VLOOKUP(K167,unidad!$I$4:$K$23,3,FALSE)</f>
        <v>2</v>
      </c>
      <c r="N167">
        <f t="shared" si="13"/>
        <v>0</v>
      </c>
      <c r="O167" s="17" t="str">
        <f t="shared" si="15"/>
        <v>12/12/2050</v>
      </c>
      <c r="Q167" s="26">
        <f t="shared" si="16"/>
        <v>0</v>
      </c>
    </row>
    <row r="168" spans="1:17" x14ac:dyDescent="0.25">
      <c r="A168">
        <f>VLOOKUP(TRIM(C168),proveedores!$A$1:$C$13,2,FALSE)</f>
        <v>4</v>
      </c>
      <c r="B168">
        <v>167</v>
      </c>
      <c r="C168" s="15" t="s">
        <v>150</v>
      </c>
      <c r="D168" s="15" t="s">
        <v>1052</v>
      </c>
      <c r="E168" s="15" t="str">
        <f t="shared" si="14"/>
        <v xml:space="preserve">DITHANE M 45 Bolsa x 1 Kg  </v>
      </c>
      <c r="F168" s="5" t="s">
        <v>174</v>
      </c>
      <c r="G168" s="5" t="s">
        <v>175</v>
      </c>
      <c r="H168" s="16">
        <f t="shared" si="18"/>
        <v>21.260186440677963</v>
      </c>
      <c r="I168" s="11">
        <v>24.449214406779657</v>
      </c>
      <c r="J168" s="11">
        <f t="shared" si="12"/>
        <v>28.850072999999995</v>
      </c>
      <c r="K168" s="32" t="s">
        <v>900</v>
      </c>
      <c r="L168" s="32">
        <f>VLOOKUP(K168,unidad!$I$4:$K$23,3,FALSE)</f>
        <v>1</v>
      </c>
      <c r="M168">
        <v>20</v>
      </c>
      <c r="N168">
        <f t="shared" si="13"/>
        <v>20</v>
      </c>
      <c r="O168" s="17">
        <f t="shared" si="15"/>
        <v>41671</v>
      </c>
      <c r="P168" s="17">
        <v>41671</v>
      </c>
      <c r="Q168" s="26">
        <f t="shared" si="16"/>
        <v>425.20372881355922</v>
      </c>
    </row>
    <row r="169" spans="1:17" x14ac:dyDescent="0.25">
      <c r="A169">
        <f>VLOOKUP(TRIM(C169),proveedores!$A$1:$C$13,2,FALSE)</f>
        <v>4</v>
      </c>
      <c r="B169">
        <v>168</v>
      </c>
      <c r="C169" s="15" t="s">
        <v>150</v>
      </c>
      <c r="D169" s="15" t="s">
        <v>1053</v>
      </c>
      <c r="E169" s="15" t="str">
        <f t="shared" si="14"/>
        <v xml:space="preserve">DORMEX Galon x 4 Lt </v>
      </c>
      <c r="F169" s="5" t="s">
        <v>176</v>
      </c>
      <c r="G169" s="5" t="s">
        <v>177</v>
      </c>
      <c r="H169" s="16">
        <f t="shared" si="18"/>
        <v>88.986101694915263</v>
      </c>
      <c r="I169" s="11">
        <v>102.33401694915254</v>
      </c>
      <c r="J169" s="11">
        <f t="shared" si="12"/>
        <v>120.75413999999999</v>
      </c>
      <c r="K169" s="32" t="s">
        <v>920</v>
      </c>
      <c r="L169" s="32">
        <f>VLOOKUP(K169,unidad!$I$4:$K$23,3,FALSE)</f>
        <v>11</v>
      </c>
      <c r="M169">
        <v>18</v>
      </c>
      <c r="N169">
        <f t="shared" si="13"/>
        <v>18</v>
      </c>
      <c r="O169" s="17">
        <f t="shared" si="15"/>
        <v>41852</v>
      </c>
      <c r="P169" s="17">
        <v>41852</v>
      </c>
      <c r="Q169" s="26">
        <f t="shared" si="16"/>
        <v>1601.7498305084748</v>
      </c>
    </row>
    <row r="170" spans="1:17" x14ac:dyDescent="0.25">
      <c r="A170">
        <f>VLOOKUP(TRIM(C170),proveedores!$A$1:$C$13,2,FALSE)</f>
        <v>4</v>
      </c>
      <c r="B170">
        <v>169</v>
      </c>
      <c r="C170" s="15" t="s">
        <v>150</v>
      </c>
      <c r="D170" s="15" t="s">
        <v>1054</v>
      </c>
      <c r="E170" s="15" t="str">
        <f t="shared" si="14"/>
        <v xml:space="preserve">DORMEX Fco x 1 Lt </v>
      </c>
      <c r="F170" s="5" t="s">
        <v>176</v>
      </c>
      <c r="G170" s="5" t="s">
        <v>159</v>
      </c>
      <c r="H170" s="16">
        <f t="shared" si="18"/>
        <v>24.806694915254237</v>
      </c>
      <c r="I170" s="11">
        <v>28.527699152542372</v>
      </c>
      <c r="J170" s="11">
        <f t="shared" si="12"/>
        <v>33.662684999999996</v>
      </c>
      <c r="K170" s="32" t="s">
        <v>906</v>
      </c>
      <c r="L170" s="32">
        <f>VLOOKUP(K170,unidad!$I$4:$K$23,3,FALSE)</f>
        <v>4</v>
      </c>
      <c r="M170">
        <v>52</v>
      </c>
      <c r="N170">
        <f t="shared" si="13"/>
        <v>52</v>
      </c>
      <c r="O170" s="17">
        <f t="shared" si="15"/>
        <v>41760</v>
      </c>
      <c r="P170" s="17">
        <v>41760</v>
      </c>
      <c r="Q170" s="26">
        <f t="shared" si="16"/>
        <v>1289.9481355932203</v>
      </c>
    </row>
    <row r="171" spans="1:17" x14ac:dyDescent="0.25">
      <c r="A171">
        <f>VLOOKUP(TRIM(C171),proveedores!$A$1:$C$13,2,FALSE)</f>
        <v>4</v>
      </c>
      <c r="B171">
        <v>170</v>
      </c>
      <c r="C171" s="15" t="s">
        <v>150</v>
      </c>
      <c r="D171" s="15" t="s">
        <v>1055</v>
      </c>
      <c r="E171" s="15" t="str">
        <f t="shared" si="14"/>
        <v>FACET SC Fco x 1 Lt.</v>
      </c>
      <c r="F171" s="5" t="s">
        <v>178</v>
      </c>
      <c r="G171" s="5" t="s">
        <v>161</v>
      </c>
      <c r="H171" s="16">
        <f t="shared" si="18"/>
        <v>106.88977118644067</v>
      </c>
      <c r="I171" s="11">
        <v>122.92323686440676</v>
      </c>
      <c r="J171" s="11">
        <f t="shared" si="12"/>
        <v>145.04941949999997</v>
      </c>
      <c r="K171" s="32" t="s">
        <v>906</v>
      </c>
      <c r="L171" s="32">
        <f>VLOOKUP(K171,unidad!$I$4:$K$23,3,FALSE)</f>
        <v>4</v>
      </c>
      <c r="M171">
        <v>14</v>
      </c>
      <c r="N171">
        <f t="shared" si="13"/>
        <v>14</v>
      </c>
      <c r="O171" s="17">
        <f t="shared" si="15"/>
        <v>41944</v>
      </c>
      <c r="P171" s="17">
        <v>41944</v>
      </c>
      <c r="Q171" s="26">
        <f t="shared" si="16"/>
        <v>1496.4567966101695</v>
      </c>
    </row>
    <row r="172" spans="1:17" x14ac:dyDescent="0.25">
      <c r="A172">
        <f>VLOOKUP(TRIM(C172),proveedores!$A$1:$C$13,2,FALSE)</f>
        <v>4</v>
      </c>
      <c r="B172">
        <v>171</v>
      </c>
      <c r="C172" s="15" t="s">
        <v>150</v>
      </c>
      <c r="D172" s="15" t="s">
        <v>1056</v>
      </c>
      <c r="E172" s="15" t="str">
        <f t="shared" si="14"/>
        <v>FACET SC Fco x 250 ml.</v>
      </c>
      <c r="F172" s="5" t="s">
        <v>178</v>
      </c>
      <c r="G172" s="5" t="s">
        <v>179</v>
      </c>
      <c r="H172" s="16">
        <f t="shared" si="18"/>
        <v>29.457444915254229</v>
      </c>
      <c r="I172" s="11">
        <v>33.876061652542361</v>
      </c>
      <c r="J172" s="11">
        <f t="shared" si="12"/>
        <v>39.973752749999981</v>
      </c>
      <c r="K172" s="32" t="s">
        <v>906</v>
      </c>
      <c r="L172" s="32">
        <f>VLOOKUP(K172,unidad!$I$4:$K$23,3,FALSE)</f>
        <v>4</v>
      </c>
      <c r="N172">
        <f t="shared" si="13"/>
        <v>0</v>
      </c>
      <c r="O172" s="17" t="str">
        <f t="shared" si="15"/>
        <v>12/12/2050</v>
      </c>
      <c r="Q172" s="26">
        <f t="shared" si="16"/>
        <v>0</v>
      </c>
    </row>
    <row r="173" spans="1:17" x14ac:dyDescent="0.25">
      <c r="A173">
        <f>VLOOKUP(TRIM(C173),proveedores!$A$1:$C$13,2,FALSE)</f>
        <v>4</v>
      </c>
      <c r="B173">
        <v>172</v>
      </c>
      <c r="C173" s="15" t="s">
        <v>150</v>
      </c>
      <c r="D173" s="15" t="s">
        <v>1057</v>
      </c>
      <c r="E173" s="15" t="str">
        <f t="shared" si="14"/>
        <v xml:space="preserve">FASTAC 10 Fco x 1 Lt </v>
      </c>
      <c r="F173" s="5" t="s">
        <v>180</v>
      </c>
      <c r="G173" s="5" t="s">
        <v>159</v>
      </c>
      <c r="H173" s="16">
        <f t="shared" si="18"/>
        <v>39.072888872512898</v>
      </c>
      <c r="I173" s="11">
        <v>44.93382220338983</v>
      </c>
      <c r="J173" s="11">
        <f t="shared" si="12"/>
        <v>53.021910200000001</v>
      </c>
      <c r="K173" s="32" t="s">
        <v>906</v>
      </c>
      <c r="L173" s="32">
        <f>VLOOKUP(K173,unidad!$I$4:$K$23,3,FALSE)</f>
        <v>4</v>
      </c>
      <c r="M173">
        <v>283</v>
      </c>
      <c r="N173">
        <f t="shared" si="13"/>
        <v>283</v>
      </c>
      <c r="O173" s="17">
        <f t="shared" si="15"/>
        <v>41913</v>
      </c>
      <c r="P173" s="17">
        <v>41913</v>
      </c>
      <c r="Q173" s="26">
        <f t="shared" si="16"/>
        <v>11057.62755092115</v>
      </c>
    </row>
    <row r="174" spans="1:17" x14ac:dyDescent="0.25">
      <c r="A174">
        <f>VLOOKUP(TRIM(C174),proveedores!$A$1:$C$13,2,FALSE)</f>
        <v>4</v>
      </c>
      <c r="B174">
        <v>173</v>
      </c>
      <c r="C174" s="15" t="s">
        <v>150</v>
      </c>
      <c r="D174" s="15" t="s">
        <v>1058</v>
      </c>
      <c r="E174" s="15" t="str">
        <f t="shared" si="14"/>
        <v xml:space="preserve">FASTAC 10 Fco x 250 ml </v>
      </c>
      <c r="F174" s="5" t="s">
        <v>180</v>
      </c>
      <c r="G174" s="5" t="s">
        <v>181</v>
      </c>
      <c r="H174" s="16">
        <f t="shared" si="18"/>
        <v>11.056100736919676</v>
      </c>
      <c r="I174" s="11">
        <v>12.714515847457626</v>
      </c>
      <c r="J174" s="11">
        <f t="shared" si="12"/>
        <v>15.003128699999998</v>
      </c>
      <c r="K174" s="32" t="s">
        <v>906</v>
      </c>
      <c r="L174" s="32">
        <f>VLOOKUP(K174,unidad!$I$4:$K$23,3,FALSE)</f>
        <v>4</v>
      </c>
      <c r="M174">
        <v>1</v>
      </c>
      <c r="N174">
        <f t="shared" si="13"/>
        <v>1</v>
      </c>
      <c r="O174" s="17">
        <f t="shared" si="15"/>
        <v>41699</v>
      </c>
      <c r="P174" s="17">
        <v>41699</v>
      </c>
      <c r="Q174" s="26">
        <f t="shared" si="16"/>
        <v>11.056100736919676</v>
      </c>
    </row>
    <row r="175" spans="1:17" x14ac:dyDescent="0.25">
      <c r="A175">
        <f>VLOOKUP(TRIM(C175),proveedores!$A$1:$C$13,2,FALSE)</f>
        <v>4</v>
      </c>
      <c r="B175">
        <v>174</v>
      </c>
      <c r="C175" s="15" t="s">
        <v>150</v>
      </c>
      <c r="D175" s="15" t="s">
        <v>1059</v>
      </c>
      <c r="E175" s="15" t="str">
        <f t="shared" si="14"/>
        <v>FORUM Bolsa x 180 gr.</v>
      </c>
      <c r="F175" s="5" t="s">
        <v>182</v>
      </c>
      <c r="G175" s="5" t="s">
        <v>183</v>
      </c>
      <c r="H175" s="16">
        <f t="shared" si="18"/>
        <v>43.792372881355931</v>
      </c>
      <c r="I175" s="11">
        <v>50.361228813559315</v>
      </c>
      <c r="J175" s="11">
        <f t="shared" si="12"/>
        <v>59.426249999999989</v>
      </c>
      <c r="K175" s="32" t="s">
        <v>912</v>
      </c>
      <c r="L175" s="32">
        <f>VLOOKUP(K175,unidad!$I$4:$K$23,3,FALSE)</f>
        <v>7</v>
      </c>
      <c r="N175">
        <f t="shared" si="13"/>
        <v>0</v>
      </c>
      <c r="O175" s="17" t="str">
        <f t="shared" si="15"/>
        <v>12/12/2050</v>
      </c>
      <c r="Q175" s="26">
        <f t="shared" si="16"/>
        <v>0</v>
      </c>
    </row>
    <row r="176" spans="1:17" x14ac:dyDescent="0.25">
      <c r="A176">
        <f>VLOOKUP(TRIM(C176),proveedores!$A$1:$C$13,2,FALSE)</f>
        <v>4</v>
      </c>
      <c r="B176">
        <v>175</v>
      </c>
      <c r="C176" s="15" t="s">
        <v>150</v>
      </c>
      <c r="D176" s="15" t="s">
        <v>1060</v>
      </c>
      <c r="E176" s="15" t="str">
        <f t="shared" si="14"/>
        <v xml:space="preserve">GOAL 2 EC Fco x 1 Lt </v>
      </c>
      <c r="F176" s="5" t="s">
        <v>184</v>
      </c>
      <c r="G176" s="5" t="s">
        <v>159</v>
      </c>
      <c r="H176" s="16">
        <f t="shared" si="18"/>
        <v>134.55936440677968</v>
      </c>
      <c r="I176" s="11">
        <v>154.74326906779663</v>
      </c>
      <c r="J176" s="11">
        <f t="shared" si="12"/>
        <v>182.59705750000001</v>
      </c>
      <c r="K176" s="32" t="s">
        <v>906</v>
      </c>
      <c r="L176" s="32">
        <f>VLOOKUP(K176,unidad!$I$4:$K$23,3,FALSE)</f>
        <v>4</v>
      </c>
      <c r="N176">
        <f t="shared" si="13"/>
        <v>0</v>
      </c>
      <c r="O176" s="17" t="str">
        <f t="shared" si="15"/>
        <v>12/12/2050</v>
      </c>
      <c r="Q176" s="26">
        <f t="shared" si="16"/>
        <v>0</v>
      </c>
    </row>
    <row r="177" spans="1:17" x14ac:dyDescent="0.25">
      <c r="A177">
        <f>VLOOKUP(TRIM(C177),proveedores!$A$1:$C$13,2,FALSE)</f>
        <v>4</v>
      </c>
      <c r="B177">
        <v>176</v>
      </c>
      <c r="C177" s="15" t="s">
        <v>150</v>
      </c>
      <c r="D177" s="15" t="s">
        <v>1061</v>
      </c>
      <c r="E177" s="15" t="str">
        <f t="shared" si="14"/>
        <v xml:space="preserve">GOAL 2 EC Fco x 250 ml. </v>
      </c>
      <c r="F177" s="5" t="s">
        <v>184</v>
      </c>
      <c r="G177" s="5" t="s">
        <v>185</v>
      </c>
      <c r="H177" s="16">
        <f t="shared" si="18"/>
        <v>34.447305084745764</v>
      </c>
      <c r="I177" s="11">
        <v>39.614400847457624</v>
      </c>
      <c r="J177" s="11">
        <f t="shared" si="12"/>
        <v>46.744992999999994</v>
      </c>
      <c r="K177" s="32" t="s">
        <v>906</v>
      </c>
      <c r="L177" s="32">
        <f>VLOOKUP(K177,unidad!$I$4:$K$23,3,FALSE)</f>
        <v>4</v>
      </c>
      <c r="M177">
        <v>142</v>
      </c>
      <c r="N177">
        <f t="shared" si="13"/>
        <v>142</v>
      </c>
      <c r="O177" s="17">
        <f t="shared" si="15"/>
        <v>41791</v>
      </c>
      <c r="P177" s="17">
        <v>41791</v>
      </c>
      <c r="Q177" s="26">
        <f t="shared" si="16"/>
        <v>4891.5173220338984</v>
      </c>
    </row>
    <row r="178" spans="1:17" x14ac:dyDescent="0.25">
      <c r="A178">
        <f>VLOOKUP(TRIM(C178),proveedores!$A$1:$C$13,2,FALSE)</f>
        <v>4</v>
      </c>
      <c r="B178">
        <v>177</v>
      </c>
      <c r="C178" s="15" t="s">
        <v>150</v>
      </c>
      <c r="D178" s="15" t="s">
        <v>1062</v>
      </c>
      <c r="E178" s="15" t="str">
        <f t="shared" si="14"/>
        <v>HEADLINE PRO Fco x 1 Lt</v>
      </c>
      <c r="F178" s="5" t="s">
        <v>186</v>
      </c>
      <c r="G178" s="5" t="s">
        <v>187</v>
      </c>
      <c r="H178" s="16">
        <f t="shared" si="18"/>
        <v>245.80995762711862</v>
      </c>
      <c r="I178" s="11">
        <v>282.6814512711864</v>
      </c>
      <c r="J178" s="11">
        <f t="shared" si="12"/>
        <v>333.56411249999996</v>
      </c>
      <c r="K178" s="32" t="s">
        <v>906</v>
      </c>
      <c r="L178" s="32">
        <f>VLOOKUP(K178,unidad!$I$4:$K$23,3,FALSE)</f>
        <v>4</v>
      </c>
      <c r="M178">
        <v>29</v>
      </c>
      <c r="N178">
        <f t="shared" si="13"/>
        <v>29</v>
      </c>
      <c r="O178" s="17">
        <f t="shared" si="15"/>
        <v>41944</v>
      </c>
      <c r="P178" s="17">
        <v>41944</v>
      </c>
      <c r="Q178" s="26">
        <f t="shared" si="16"/>
        <v>7128.4887711864403</v>
      </c>
    </row>
    <row r="179" spans="1:17" x14ac:dyDescent="0.25">
      <c r="A179">
        <f>VLOOKUP(TRIM(C179),proveedores!$A$1:$C$13,2,FALSE)</f>
        <v>4</v>
      </c>
      <c r="B179">
        <v>178</v>
      </c>
      <c r="C179" s="15" t="s">
        <v>150</v>
      </c>
      <c r="D179" s="15" t="s">
        <v>1063</v>
      </c>
      <c r="E179" s="15" t="str">
        <f t="shared" si="14"/>
        <v>HEADLINE PRO Fco x 250 ml</v>
      </c>
      <c r="F179" s="5" t="s">
        <v>186</v>
      </c>
      <c r="G179" s="5" t="s">
        <v>188</v>
      </c>
      <c r="H179" s="16">
        <f t="shared" si="18"/>
        <v>64.728495762711859</v>
      </c>
      <c r="I179" s="11">
        <v>74.43777012711864</v>
      </c>
      <c r="J179" s="11">
        <f t="shared" si="12"/>
        <v>87.836568749999984</v>
      </c>
      <c r="K179" s="32" t="s">
        <v>906</v>
      </c>
      <c r="L179" s="32">
        <f>VLOOKUP(K179,unidad!$I$4:$K$23,3,FALSE)</f>
        <v>4</v>
      </c>
      <c r="N179">
        <f t="shared" si="13"/>
        <v>0</v>
      </c>
      <c r="O179" s="17" t="str">
        <f t="shared" si="15"/>
        <v>12/12/2050</v>
      </c>
      <c r="Q179" s="26">
        <f t="shared" si="16"/>
        <v>0</v>
      </c>
    </row>
    <row r="180" spans="1:17" x14ac:dyDescent="0.25">
      <c r="A180">
        <f>VLOOKUP(TRIM(C180),proveedores!$A$1:$C$13,2,FALSE)</f>
        <v>4</v>
      </c>
      <c r="B180">
        <v>179</v>
      </c>
      <c r="C180" s="15" t="s">
        <v>150</v>
      </c>
      <c r="D180" s="15" t="s">
        <v>1064</v>
      </c>
      <c r="E180" s="15" t="str">
        <f t="shared" si="14"/>
        <v>HERBADOX Galon x 10 Lt</v>
      </c>
      <c r="F180" s="5" t="s">
        <v>189</v>
      </c>
      <c r="G180" s="5" t="s">
        <v>190</v>
      </c>
      <c r="H180" s="16">
        <f t="shared" si="18"/>
        <v>343.69601694915258</v>
      </c>
      <c r="I180" s="11">
        <v>395.25041949152541</v>
      </c>
      <c r="J180" s="11">
        <f t="shared" si="12"/>
        <v>466.39549499999998</v>
      </c>
      <c r="K180" s="32" t="s">
        <v>920</v>
      </c>
      <c r="L180" s="32">
        <f>VLOOKUP(K180,unidad!$I$4:$K$23,3,FALSE)</f>
        <v>11</v>
      </c>
      <c r="N180">
        <f t="shared" si="13"/>
        <v>0</v>
      </c>
      <c r="O180" s="17" t="str">
        <f t="shared" si="15"/>
        <v>12/12/2050</v>
      </c>
      <c r="Q180" s="26">
        <f t="shared" si="16"/>
        <v>0</v>
      </c>
    </row>
    <row r="181" spans="1:17" x14ac:dyDescent="0.25">
      <c r="A181">
        <f>VLOOKUP(TRIM(C181),proveedores!$A$1:$C$13,2,FALSE)</f>
        <v>4</v>
      </c>
      <c r="B181">
        <v>180</v>
      </c>
      <c r="C181" s="15" t="s">
        <v>150</v>
      </c>
      <c r="D181" s="15" t="s">
        <v>1065</v>
      </c>
      <c r="E181" s="15" t="str">
        <f t="shared" si="14"/>
        <v xml:space="preserve">HERBADOX Fco x 1 Lt </v>
      </c>
      <c r="F181" s="5" t="s">
        <v>189</v>
      </c>
      <c r="G181" s="5" t="s">
        <v>159</v>
      </c>
      <c r="H181" s="16">
        <f t="shared" si="18"/>
        <v>36.539008474576271</v>
      </c>
      <c r="I181" s="11">
        <v>42.019859745762709</v>
      </c>
      <c r="J181" s="11">
        <f t="shared" si="12"/>
        <v>49.583434499999996</v>
      </c>
      <c r="K181" s="32" t="s">
        <v>906</v>
      </c>
      <c r="L181" s="32">
        <f>VLOOKUP(K181,unidad!$I$4:$K$23,3,FALSE)</f>
        <v>4</v>
      </c>
      <c r="N181">
        <f t="shared" si="13"/>
        <v>0</v>
      </c>
      <c r="O181" s="17" t="str">
        <f t="shared" si="15"/>
        <v>12/12/2050</v>
      </c>
      <c r="Q181" s="26">
        <f t="shared" si="16"/>
        <v>0</v>
      </c>
    </row>
    <row r="182" spans="1:17" x14ac:dyDescent="0.25">
      <c r="A182">
        <f>VLOOKUP(TRIM(C182),proveedores!$A$1:$C$13,2,FALSE)</f>
        <v>4</v>
      </c>
      <c r="B182">
        <v>181</v>
      </c>
      <c r="C182" s="15" t="s">
        <v>150</v>
      </c>
      <c r="D182" s="15" t="s">
        <v>1066</v>
      </c>
      <c r="E182" s="15" t="str">
        <f t="shared" si="14"/>
        <v xml:space="preserve">HOMAI WP Caja x 500gr </v>
      </c>
      <c r="F182" s="5" t="s">
        <v>191</v>
      </c>
      <c r="G182" s="5" t="s">
        <v>192</v>
      </c>
      <c r="H182" s="16">
        <f t="shared" si="18"/>
        <v>46.626749999999987</v>
      </c>
      <c r="I182" s="11">
        <v>53.620762499999984</v>
      </c>
      <c r="J182" s="11">
        <f t="shared" si="12"/>
        <v>63.27249974999998</v>
      </c>
      <c r="K182" s="32" t="s">
        <v>902</v>
      </c>
      <c r="L182" s="32">
        <f>VLOOKUP(K182,unidad!$I$4:$K$23,3,FALSE)</f>
        <v>2</v>
      </c>
      <c r="M182">
        <v>3</v>
      </c>
      <c r="N182">
        <f t="shared" si="13"/>
        <v>3</v>
      </c>
      <c r="O182" s="17">
        <f t="shared" si="15"/>
        <v>41730</v>
      </c>
      <c r="P182" s="17">
        <v>41730</v>
      </c>
      <c r="Q182" s="26">
        <f t="shared" si="16"/>
        <v>139.88024999999996</v>
      </c>
    </row>
    <row r="183" spans="1:17" x14ac:dyDescent="0.25">
      <c r="A183">
        <f>VLOOKUP(TRIM(C183),proveedores!$A$1:$C$13,2,FALSE)</f>
        <v>4</v>
      </c>
      <c r="B183">
        <v>182</v>
      </c>
      <c r="C183" s="15" t="s">
        <v>150</v>
      </c>
      <c r="D183" s="15" t="s">
        <v>1067</v>
      </c>
      <c r="E183" s="15" t="str">
        <f t="shared" si="14"/>
        <v xml:space="preserve">HOMAI WP Bolsa x 100 gr </v>
      </c>
      <c r="F183" s="5" t="s">
        <v>191</v>
      </c>
      <c r="G183" s="5" t="s">
        <v>193</v>
      </c>
      <c r="H183" s="16">
        <f t="shared" si="18"/>
        <v>15.170351694915253</v>
      </c>
      <c r="I183" s="11">
        <v>17.44590444915254</v>
      </c>
      <c r="J183" s="11">
        <f t="shared" si="12"/>
        <v>20.586167249999995</v>
      </c>
      <c r="K183" s="32" t="s">
        <v>902</v>
      </c>
      <c r="L183" s="32">
        <f>VLOOKUP(K183,unidad!$I$4:$K$23,3,FALSE)</f>
        <v>2</v>
      </c>
      <c r="M183">
        <v>152</v>
      </c>
      <c r="N183">
        <f t="shared" si="13"/>
        <v>152</v>
      </c>
      <c r="O183" s="17">
        <f t="shared" si="15"/>
        <v>42705</v>
      </c>
      <c r="P183" s="17">
        <v>42705</v>
      </c>
      <c r="Q183" s="26">
        <f t="shared" si="16"/>
        <v>2305.8934576271186</v>
      </c>
    </row>
    <row r="184" spans="1:17" x14ac:dyDescent="0.25">
      <c r="A184">
        <f>VLOOKUP(TRIM(C184),proveedores!$A$1:$C$13,2,FALSE)</f>
        <v>4</v>
      </c>
      <c r="B184">
        <v>183</v>
      </c>
      <c r="C184" s="15" t="s">
        <v>150</v>
      </c>
      <c r="D184" s="15" t="s">
        <v>1068</v>
      </c>
      <c r="E184" s="15" t="str">
        <f t="shared" si="14"/>
        <v>JUWEL 10 Fco x 1 Lt.</v>
      </c>
      <c r="F184" s="5" t="s">
        <v>194</v>
      </c>
      <c r="G184" s="5" t="s">
        <v>161</v>
      </c>
      <c r="H184" s="16">
        <f t="shared" si="18"/>
        <v>76.432288135593225</v>
      </c>
      <c r="I184" s="11">
        <v>87.897131355932203</v>
      </c>
      <c r="J184" s="11">
        <f t="shared" ref="J184:J248" si="19">I184*1.18</f>
        <v>103.718615</v>
      </c>
      <c r="K184" s="32" t="s">
        <v>906</v>
      </c>
      <c r="L184" s="32">
        <f>VLOOKUP(K184,unidad!$I$4:$K$23,3,FALSE)</f>
        <v>4</v>
      </c>
      <c r="M184">
        <v>13</v>
      </c>
      <c r="N184">
        <f t="shared" si="13"/>
        <v>13</v>
      </c>
      <c r="O184" s="17">
        <f t="shared" si="15"/>
        <v>41730</v>
      </c>
      <c r="P184" s="17">
        <v>41730</v>
      </c>
      <c r="Q184" s="26">
        <f t="shared" si="16"/>
        <v>993.61974576271189</v>
      </c>
    </row>
    <row r="185" spans="1:17" x14ac:dyDescent="0.25">
      <c r="A185">
        <f>VLOOKUP(TRIM(C185),proveedores!$A$1:$C$13,2,FALSE)</f>
        <v>4</v>
      </c>
      <c r="B185">
        <v>184</v>
      </c>
      <c r="C185" s="15" t="s">
        <v>150</v>
      </c>
      <c r="D185" s="15" t="s">
        <v>1069</v>
      </c>
      <c r="E185" s="15" t="str">
        <f t="shared" si="14"/>
        <v>KAPTAN BASF Saco x 20 Kg</v>
      </c>
      <c r="F185" s="5" t="s">
        <v>195</v>
      </c>
      <c r="G185" s="5" t="s">
        <v>196</v>
      </c>
      <c r="H185" s="16">
        <f t="shared" si="18"/>
        <v>717.45381355932204</v>
      </c>
      <c r="I185" s="11">
        <v>825.07188559322026</v>
      </c>
      <c r="J185" s="11">
        <f t="shared" si="19"/>
        <v>973.58482499999991</v>
      </c>
      <c r="K185" s="32" t="s">
        <v>900</v>
      </c>
      <c r="L185" s="32">
        <f>VLOOKUP(K185,unidad!$I$4:$K$23,3,FALSE)</f>
        <v>1</v>
      </c>
      <c r="N185">
        <f t="shared" si="13"/>
        <v>0</v>
      </c>
      <c r="O185" s="17" t="str">
        <f t="shared" si="15"/>
        <v>12/12/2050</v>
      </c>
      <c r="Q185" s="26">
        <f t="shared" si="16"/>
        <v>0</v>
      </c>
    </row>
    <row r="186" spans="1:17" x14ac:dyDescent="0.25">
      <c r="A186">
        <f>VLOOKUP(TRIM(C186),proveedores!$A$1:$C$13,2,FALSE)</f>
        <v>4</v>
      </c>
      <c r="B186">
        <v>185</v>
      </c>
      <c r="C186" s="15" t="s">
        <v>150</v>
      </c>
      <c r="D186" s="15" t="s">
        <v>1070</v>
      </c>
      <c r="E186" s="15" t="str">
        <f t="shared" si="14"/>
        <v xml:space="preserve">KAPTAN BASF Bolsa x 1 Kg </v>
      </c>
      <c r="F186" s="5" t="s">
        <v>195</v>
      </c>
      <c r="G186" s="5" t="s">
        <v>197</v>
      </c>
      <c r="H186" s="16">
        <f t="shared" si="18"/>
        <v>39.188783898305083</v>
      </c>
      <c r="I186" s="11">
        <v>45.067101483050841</v>
      </c>
      <c r="J186" s="11">
        <f t="shared" si="19"/>
        <v>53.179179749999989</v>
      </c>
      <c r="K186" s="32" t="s">
        <v>900</v>
      </c>
      <c r="L186" s="32">
        <f>VLOOKUP(K186,unidad!$I$4:$K$23,3,FALSE)</f>
        <v>1</v>
      </c>
      <c r="M186">
        <v>34</v>
      </c>
      <c r="N186">
        <f t="shared" si="13"/>
        <v>34</v>
      </c>
      <c r="O186" s="17">
        <f t="shared" si="15"/>
        <v>41456</v>
      </c>
      <c r="P186" s="17">
        <v>41456</v>
      </c>
      <c r="Q186" s="26">
        <f t="shared" si="16"/>
        <v>1332.4186525423729</v>
      </c>
    </row>
    <row r="187" spans="1:17" x14ac:dyDescent="0.25">
      <c r="A187">
        <f>VLOOKUP(TRIM(C187),proveedores!$A$1:$C$13,2,FALSE)</f>
        <v>4</v>
      </c>
      <c r="B187">
        <v>186</v>
      </c>
      <c r="C187" s="15" t="s">
        <v>150</v>
      </c>
      <c r="D187" s="15" t="s">
        <v>1071</v>
      </c>
      <c r="E187" s="15" t="str">
        <f t="shared" si="14"/>
        <v xml:space="preserve">KAYTAR Fco x 1 Lt </v>
      </c>
      <c r="F187" s="5" t="s">
        <v>198</v>
      </c>
      <c r="G187" s="5" t="s">
        <v>159</v>
      </c>
      <c r="H187" s="16">
        <f t="shared" si="18"/>
        <v>12.396610169491524</v>
      </c>
      <c r="I187" s="11">
        <v>14.256101694915252</v>
      </c>
      <c r="J187" s="11">
        <f t="shared" si="19"/>
        <v>16.822199999999995</v>
      </c>
      <c r="K187" s="32" t="s">
        <v>906</v>
      </c>
      <c r="L187" s="32">
        <f>VLOOKUP(K187,unidad!$I$4:$K$23,3,FALSE)</f>
        <v>4</v>
      </c>
      <c r="N187">
        <f t="shared" si="13"/>
        <v>0</v>
      </c>
      <c r="O187" s="17" t="str">
        <f t="shared" si="15"/>
        <v>12/12/2050</v>
      </c>
      <c r="Q187" s="26">
        <f t="shared" si="16"/>
        <v>0</v>
      </c>
    </row>
    <row r="188" spans="1:17" x14ac:dyDescent="0.25">
      <c r="A188">
        <f>VLOOKUP(TRIM(C188),proveedores!$A$1:$C$13,2,FALSE)</f>
        <v>4</v>
      </c>
      <c r="B188">
        <v>187</v>
      </c>
      <c r="C188" s="15" t="s">
        <v>150</v>
      </c>
      <c r="D188" s="15" t="s">
        <v>1072</v>
      </c>
      <c r="E188" s="15" t="str">
        <f t="shared" si="14"/>
        <v xml:space="preserve">KAYTAR Fco x 500 ml </v>
      </c>
      <c r="F188" s="5" t="s">
        <v>198</v>
      </c>
      <c r="G188" s="5" t="s">
        <v>199</v>
      </c>
      <c r="H188" s="16">
        <f t="shared" si="18"/>
        <v>0</v>
      </c>
      <c r="I188" s="11">
        <v>0</v>
      </c>
      <c r="J188" s="11">
        <f t="shared" si="19"/>
        <v>0</v>
      </c>
      <c r="K188" s="32" t="s">
        <v>906</v>
      </c>
      <c r="L188" s="32">
        <f>VLOOKUP(K188,unidad!$I$4:$K$23,3,FALSE)</f>
        <v>4</v>
      </c>
      <c r="N188">
        <f t="shared" si="13"/>
        <v>0</v>
      </c>
      <c r="O188" s="17" t="str">
        <f t="shared" si="15"/>
        <v>12/12/2050</v>
      </c>
      <c r="Q188" s="26">
        <f t="shared" si="16"/>
        <v>0</v>
      </c>
    </row>
    <row r="189" spans="1:17" x14ac:dyDescent="0.25">
      <c r="A189">
        <f>VLOOKUP(TRIM(C189),proveedores!$A$1:$C$13,2,FALSE)</f>
        <v>4</v>
      </c>
      <c r="B189">
        <v>188</v>
      </c>
      <c r="C189" s="15" t="s">
        <v>150</v>
      </c>
      <c r="D189" s="15" t="s">
        <v>1073</v>
      </c>
      <c r="E189" s="15" t="str">
        <f t="shared" si="14"/>
        <v>KELPAK Balde x 20 LT.</v>
      </c>
      <c r="F189" s="5" t="s">
        <v>200</v>
      </c>
      <c r="G189" s="5" t="s">
        <v>201</v>
      </c>
      <c r="H189" s="16">
        <f t="shared" si="18"/>
        <v>722.26868975681657</v>
      </c>
      <c r="I189" s="11">
        <v>830.60899322033902</v>
      </c>
      <c r="J189" s="11">
        <f t="shared" si="19"/>
        <v>980.11861199999998</v>
      </c>
      <c r="K189" s="32" t="s">
        <v>906</v>
      </c>
      <c r="L189" s="32">
        <f>VLOOKUP(K189,unidad!$I$4:$K$23,3,FALSE)</f>
        <v>4</v>
      </c>
      <c r="N189">
        <f t="shared" si="13"/>
        <v>0</v>
      </c>
      <c r="O189" s="17" t="str">
        <f t="shared" si="15"/>
        <v>12/12/2050</v>
      </c>
      <c r="Q189" s="26">
        <f t="shared" si="16"/>
        <v>0</v>
      </c>
    </row>
    <row r="190" spans="1:17" x14ac:dyDescent="0.25">
      <c r="A190">
        <f>VLOOKUP(TRIM(C190),proveedores!$A$1:$C$13,2,FALSE)</f>
        <v>4</v>
      </c>
      <c r="B190">
        <v>189</v>
      </c>
      <c r="C190" s="15" t="s">
        <v>150</v>
      </c>
      <c r="D190" s="15" t="s">
        <v>1074</v>
      </c>
      <c r="E190" s="15" t="str">
        <f t="shared" si="14"/>
        <v>KELPAK Fco x 1 Lt</v>
      </c>
      <c r="F190" s="5" t="s">
        <v>200</v>
      </c>
      <c r="G190" s="5" t="s">
        <v>187</v>
      </c>
      <c r="H190" s="16">
        <f t="shared" si="18"/>
        <v>38.018516949152541</v>
      </c>
      <c r="I190" s="11">
        <v>43.72129449152542</v>
      </c>
      <c r="J190" s="11">
        <f t="shared" si="19"/>
        <v>51.591127499999992</v>
      </c>
      <c r="K190" s="32" t="s">
        <v>906</v>
      </c>
      <c r="L190" s="32">
        <f>VLOOKUP(K190,unidad!$I$4:$K$23,3,FALSE)</f>
        <v>4</v>
      </c>
      <c r="M190">
        <v>56</v>
      </c>
      <c r="N190">
        <f t="shared" si="13"/>
        <v>56</v>
      </c>
      <c r="O190" s="17">
        <f t="shared" si="15"/>
        <v>42309</v>
      </c>
      <c r="P190" s="17">
        <v>42309</v>
      </c>
      <c r="Q190" s="26">
        <f t="shared" si="16"/>
        <v>2129.0369491525425</v>
      </c>
    </row>
    <row r="191" spans="1:17" x14ac:dyDescent="0.25">
      <c r="A191">
        <f>VLOOKUP(TRIM(C191),proveedores!$A$1:$C$13,2,FALSE)</f>
        <v>4</v>
      </c>
      <c r="B191">
        <v>190</v>
      </c>
      <c r="C191" s="15" t="s">
        <v>150</v>
      </c>
      <c r="D191" s="15" t="s">
        <v>1075</v>
      </c>
      <c r="E191" s="15" t="str">
        <f t="shared" si="14"/>
        <v>KUMULUS DF Saco x 25 Kg</v>
      </c>
      <c r="F191" s="5" t="s">
        <v>202</v>
      </c>
      <c r="G191" s="5" t="s">
        <v>203</v>
      </c>
      <c r="H191" s="16">
        <f t="shared" si="18"/>
        <v>239.69025423728812</v>
      </c>
      <c r="I191" s="11">
        <v>275.64379237288131</v>
      </c>
      <c r="J191" s="11">
        <f t="shared" si="19"/>
        <v>325.2596749999999</v>
      </c>
      <c r="K191" s="32" t="s">
        <v>900</v>
      </c>
      <c r="L191" s="32">
        <f>VLOOKUP(K191,unidad!$I$4:$K$23,3,FALSE)</f>
        <v>1</v>
      </c>
      <c r="N191">
        <f t="shared" si="13"/>
        <v>0</v>
      </c>
      <c r="O191" s="17" t="str">
        <f t="shared" si="15"/>
        <v>12/12/2050</v>
      </c>
      <c r="Q191" s="26">
        <f t="shared" si="16"/>
        <v>0</v>
      </c>
    </row>
    <row r="192" spans="1:17" x14ac:dyDescent="0.25">
      <c r="A192">
        <f>VLOOKUP(TRIM(C192),proveedores!$A$1:$C$13,2,FALSE)</f>
        <v>4</v>
      </c>
      <c r="B192">
        <v>191</v>
      </c>
      <c r="C192" s="15" t="s">
        <v>150</v>
      </c>
      <c r="D192" s="15" t="s">
        <v>1076</v>
      </c>
      <c r="E192" s="15" t="str">
        <f t="shared" si="14"/>
        <v xml:space="preserve">KUMULUS DF Bolsa x 1 Kg </v>
      </c>
      <c r="F192" s="5" t="s">
        <v>202</v>
      </c>
      <c r="G192" s="5" t="s">
        <v>197</v>
      </c>
      <c r="H192" s="16">
        <f t="shared" si="18"/>
        <v>9.9963389830508476</v>
      </c>
      <c r="I192" s="11">
        <v>11.495789830508475</v>
      </c>
      <c r="J192" s="11">
        <f t="shared" si="19"/>
        <v>13.565031999999999</v>
      </c>
      <c r="K192" s="32" t="s">
        <v>900</v>
      </c>
      <c r="L192" s="32">
        <f>VLOOKUP(K192,unidad!$I$4:$K$23,3,FALSE)</f>
        <v>1</v>
      </c>
      <c r="M192">
        <v>460</v>
      </c>
      <c r="N192">
        <f t="shared" si="13"/>
        <v>460</v>
      </c>
      <c r="O192" s="17">
        <f t="shared" si="15"/>
        <v>41821</v>
      </c>
      <c r="P192" s="17">
        <v>41821</v>
      </c>
      <c r="Q192" s="26">
        <f t="shared" si="16"/>
        <v>4598.3159322033898</v>
      </c>
    </row>
    <row r="193" spans="1:17" x14ac:dyDescent="0.25">
      <c r="A193">
        <f>VLOOKUP(TRIM(C193),proveedores!$A$1:$C$13,2,FALSE)</f>
        <v>4</v>
      </c>
      <c r="B193">
        <v>192</v>
      </c>
      <c r="C193" s="15" t="s">
        <v>150</v>
      </c>
      <c r="D193" s="15" t="s">
        <v>1077</v>
      </c>
      <c r="E193" s="15" t="str">
        <f t="shared" si="14"/>
        <v>LANMARK 90 SP Bolsa x 100 gr</v>
      </c>
      <c r="F193" s="5" t="s">
        <v>204</v>
      </c>
      <c r="G193" s="5" t="s">
        <v>170</v>
      </c>
      <c r="H193" s="16">
        <f t="shared" si="18"/>
        <v>6.2807401989683136</v>
      </c>
      <c r="I193" s="11">
        <v>7.2228512288135596</v>
      </c>
      <c r="J193" s="11">
        <f t="shared" si="19"/>
        <v>8.5229644499999999</v>
      </c>
      <c r="K193" s="32" t="s">
        <v>912</v>
      </c>
      <c r="L193" s="32">
        <f>VLOOKUP(K193,unidad!$I$4:$K$23,3,FALSE)</f>
        <v>7</v>
      </c>
      <c r="M193">
        <v>1867</v>
      </c>
      <c r="N193">
        <f t="shared" ref="N193:N256" si="20">IF(M193="",0,M193)</f>
        <v>1867</v>
      </c>
      <c r="O193" s="17">
        <f t="shared" si="15"/>
        <v>42156</v>
      </c>
      <c r="P193" s="17">
        <v>42156</v>
      </c>
      <c r="Q193" s="26">
        <f t="shared" si="16"/>
        <v>11726.141951473841</v>
      </c>
    </row>
    <row r="194" spans="1:17" x14ac:dyDescent="0.25">
      <c r="A194">
        <f>VLOOKUP(TRIM(C194),proveedores!$A$1:$C$13,2,FALSE)</f>
        <v>4</v>
      </c>
      <c r="B194">
        <v>193</v>
      </c>
      <c r="C194" s="15" t="s">
        <v>150</v>
      </c>
      <c r="D194" s="15" t="s">
        <v>1745</v>
      </c>
      <c r="E194" s="15" t="str">
        <f t="shared" si="14"/>
        <v>NITROFOSKA ENGROSE Fco x Lt</v>
      </c>
      <c r="F194" s="5" t="s">
        <v>1657</v>
      </c>
      <c r="G194" s="5" t="s">
        <v>1682</v>
      </c>
      <c r="H194" s="16">
        <f t="shared" si="18"/>
        <v>0</v>
      </c>
      <c r="I194" s="11">
        <v>0</v>
      </c>
      <c r="J194" s="11">
        <f t="shared" si="19"/>
        <v>0</v>
      </c>
      <c r="K194" s="32" t="s">
        <v>906</v>
      </c>
      <c r="L194" s="32">
        <f>VLOOKUP(K194,unidad!$I$4:$K$23,3,FALSE)</f>
        <v>4</v>
      </c>
      <c r="M194">
        <v>2</v>
      </c>
      <c r="N194">
        <f t="shared" si="20"/>
        <v>2</v>
      </c>
      <c r="O194" s="17" t="str">
        <f t="shared" si="15"/>
        <v>12/12/2050</v>
      </c>
      <c r="P194" s="17" t="s">
        <v>1681</v>
      </c>
      <c r="Q194" s="26">
        <f t="shared" si="16"/>
        <v>0</v>
      </c>
    </row>
    <row r="195" spans="1:17" x14ac:dyDescent="0.25">
      <c r="A195">
        <f>VLOOKUP(TRIM(C195),proveedores!$A$1:$C$13,2,FALSE)</f>
        <v>4</v>
      </c>
      <c r="B195">
        <v>194</v>
      </c>
      <c r="C195" s="15" t="s">
        <v>150</v>
      </c>
      <c r="D195" s="15" t="s">
        <v>1078</v>
      </c>
      <c r="E195" s="15" t="str">
        <f t="shared" ref="E195:E258" si="21">CONCATENATE(F195," ",G195)</f>
        <v xml:space="preserve">NIMROD Fco x 1 Lt </v>
      </c>
      <c r="F195" s="5" t="s">
        <v>205</v>
      </c>
      <c r="G195" s="5" t="s">
        <v>159</v>
      </c>
      <c r="H195" s="16">
        <f t="shared" si="18"/>
        <v>102.28752966101695</v>
      </c>
      <c r="I195" s="11">
        <v>117.63065911016947</v>
      </c>
      <c r="J195" s="11">
        <f t="shared" si="19"/>
        <v>138.80417774999998</v>
      </c>
      <c r="K195" s="32" t="s">
        <v>906</v>
      </c>
      <c r="L195" s="32">
        <f>VLOOKUP(K195,unidad!$I$4:$K$23,3,FALSE)</f>
        <v>4</v>
      </c>
      <c r="N195">
        <f t="shared" si="20"/>
        <v>0</v>
      </c>
      <c r="O195" s="17" t="str">
        <f t="shared" ref="O195:O258" si="22">IF(P195="","12/12/2050",IF(P195="NULL","12/12/2050",P195))</f>
        <v>12/12/2050</v>
      </c>
      <c r="Q195" s="26">
        <f t="shared" si="16"/>
        <v>0</v>
      </c>
    </row>
    <row r="196" spans="1:17" x14ac:dyDescent="0.25">
      <c r="A196">
        <f>VLOOKUP(TRIM(C196),proveedores!$A$1:$C$13,2,FALSE)</f>
        <v>4</v>
      </c>
      <c r="B196">
        <v>195</v>
      </c>
      <c r="C196" s="15" t="s">
        <v>150</v>
      </c>
      <c r="D196" s="15" t="s">
        <v>1079</v>
      </c>
      <c r="E196" s="15" t="str">
        <f t="shared" si="21"/>
        <v>NOMAX SC Fco x l Lt</v>
      </c>
      <c r="F196" s="5" t="s">
        <v>206</v>
      </c>
      <c r="G196" s="5" t="s">
        <v>207</v>
      </c>
      <c r="H196" s="16">
        <f t="shared" si="18"/>
        <v>130.73774999999998</v>
      </c>
      <c r="I196" s="11">
        <v>150.34841249999997</v>
      </c>
      <c r="J196" s="11">
        <f t="shared" si="19"/>
        <v>177.41112674999994</v>
      </c>
      <c r="K196" s="32" t="s">
        <v>906</v>
      </c>
      <c r="L196" s="32">
        <f>VLOOKUP(K196,unidad!$I$4:$K$23,3,FALSE)</f>
        <v>4</v>
      </c>
      <c r="M196">
        <v>3</v>
      </c>
      <c r="N196">
        <f t="shared" si="20"/>
        <v>3</v>
      </c>
      <c r="O196" s="17">
        <f t="shared" si="22"/>
        <v>42522</v>
      </c>
      <c r="P196" s="17">
        <v>42522</v>
      </c>
      <c r="Q196" s="26">
        <f t="shared" si="16"/>
        <v>392.2132499999999</v>
      </c>
    </row>
    <row r="197" spans="1:17" x14ac:dyDescent="0.25">
      <c r="A197">
        <f>VLOOKUP(TRIM(C197),proveedores!$A$1:$C$13,2,FALSE)</f>
        <v>4</v>
      </c>
      <c r="B197">
        <v>196</v>
      </c>
      <c r="C197" s="15" t="s">
        <v>150</v>
      </c>
      <c r="D197" s="15" t="s">
        <v>1080</v>
      </c>
      <c r="E197" s="15" t="str">
        <f t="shared" si="21"/>
        <v>NOMAX SC Fco x 100 ml</v>
      </c>
      <c r="F197" s="5" t="s">
        <v>206</v>
      </c>
      <c r="G197" s="5" t="s">
        <v>208</v>
      </c>
      <c r="H197" s="16">
        <f t="shared" si="18"/>
        <v>15.899999999999999</v>
      </c>
      <c r="I197" s="11">
        <v>18.284999999999997</v>
      </c>
      <c r="J197" s="11">
        <f t="shared" si="19"/>
        <v>21.576299999999996</v>
      </c>
      <c r="K197" s="32" t="s">
        <v>906</v>
      </c>
      <c r="L197" s="32">
        <f>VLOOKUP(K197,unidad!$I$4:$K$23,3,FALSE)</f>
        <v>4</v>
      </c>
      <c r="N197">
        <f t="shared" si="20"/>
        <v>0</v>
      </c>
      <c r="O197" s="17" t="str">
        <f t="shared" si="22"/>
        <v>12/12/2050</v>
      </c>
      <c r="Q197" s="26">
        <f t="shared" si="16"/>
        <v>0</v>
      </c>
    </row>
    <row r="198" spans="1:17" x14ac:dyDescent="0.25">
      <c r="A198">
        <f>VLOOKUP(TRIM(C198),proveedores!$A$1:$C$13,2,FALSE)</f>
        <v>4</v>
      </c>
      <c r="B198">
        <v>197</v>
      </c>
      <c r="C198" s="15" t="s">
        <v>150</v>
      </c>
      <c r="D198" s="15" t="s">
        <v>1081</v>
      </c>
      <c r="E198" s="15" t="str">
        <f t="shared" si="21"/>
        <v>OPERA Galon x 5 Lt.</v>
      </c>
      <c r="F198" s="5" t="s">
        <v>209</v>
      </c>
      <c r="G198" s="5" t="s">
        <v>210</v>
      </c>
      <c r="H198" s="16">
        <f t="shared" si="18"/>
        <v>833.82699152542375</v>
      </c>
      <c r="I198" s="11">
        <v>958.90104025423727</v>
      </c>
      <c r="J198" s="11">
        <f t="shared" si="19"/>
        <v>1131.5032274999999</v>
      </c>
      <c r="K198" s="32" t="s">
        <v>920</v>
      </c>
      <c r="L198" s="32">
        <f>VLOOKUP(K198,unidad!$I$4:$K$23,3,FALSE)</f>
        <v>11</v>
      </c>
      <c r="N198">
        <f t="shared" si="20"/>
        <v>0</v>
      </c>
      <c r="O198" s="17" t="str">
        <f t="shared" si="22"/>
        <v>12/12/2050</v>
      </c>
      <c r="Q198" s="26">
        <f t="shared" ref="Q198:Q261" si="23">M198*H198</f>
        <v>0</v>
      </c>
    </row>
    <row r="199" spans="1:17" x14ac:dyDescent="0.25">
      <c r="A199">
        <f>VLOOKUP(TRIM(C199),proveedores!$A$1:$C$13,2,FALSE)</f>
        <v>4</v>
      </c>
      <c r="B199">
        <v>198</v>
      </c>
      <c r="C199" s="15" t="s">
        <v>150</v>
      </c>
      <c r="D199" s="15" t="s">
        <v>1082</v>
      </c>
      <c r="E199" s="15" t="str">
        <f t="shared" si="21"/>
        <v>OPERA Fco x 1 Lt.</v>
      </c>
      <c r="F199" s="5" t="s">
        <v>209</v>
      </c>
      <c r="G199" s="5" t="s">
        <v>161</v>
      </c>
      <c r="H199" s="16">
        <f t="shared" si="18"/>
        <v>168.56290677966103</v>
      </c>
      <c r="I199" s="11">
        <v>193.84734279661018</v>
      </c>
      <c r="J199" s="11">
        <f t="shared" si="19"/>
        <v>228.73986450000001</v>
      </c>
      <c r="K199" s="32" t="s">
        <v>906</v>
      </c>
      <c r="L199" s="32">
        <f>VLOOKUP(K199,unidad!$I$4:$K$23,3,FALSE)</f>
        <v>4</v>
      </c>
      <c r="M199">
        <v>20</v>
      </c>
      <c r="N199">
        <f t="shared" si="20"/>
        <v>20</v>
      </c>
      <c r="O199" s="17">
        <f t="shared" si="22"/>
        <v>41730</v>
      </c>
      <c r="P199" s="17">
        <v>41730</v>
      </c>
      <c r="Q199" s="26">
        <f t="shared" si="23"/>
        <v>3371.2581355932207</v>
      </c>
    </row>
    <row r="200" spans="1:17" x14ac:dyDescent="0.25">
      <c r="A200">
        <f>VLOOKUP(TRIM(C200),proveedores!$A$1:$C$13,2,FALSE)</f>
        <v>4</v>
      </c>
      <c r="B200">
        <v>199</v>
      </c>
      <c r="C200" s="15" t="s">
        <v>150</v>
      </c>
      <c r="D200" s="15" t="s">
        <v>1083</v>
      </c>
      <c r="E200" s="15" t="str">
        <f t="shared" si="21"/>
        <v>OPERA Fco x 250 ml</v>
      </c>
      <c r="F200" s="5" t="s">
        <v>209</v>
      </c>
      <c r="G200" s="5" t="s">
        <v>188</v>
      </c>
      <c r="H200" s="16">
        <f t="shared" si="18"/>
        <v>45.414711864406783</v>
      </c>
      <c r="I200" s="11">
        <v>52.226918644067794</v>
      </c>
      <c r="J200" s="11">
        <f t="shared" si="19"/>
        <v>61.627763999999992</v>
      </c>
      <c r="K200" s="32" t="s">
        <v>906</v>
      </c>
      <c r="L200" s="32">
        <f>VLOOKUP(K200,unidad!$I$4:$K$23,3,FALSE)</f>
        <v>4</v>
      </c>
      <c r="M200">
        <v>92</v>
      </c>
      <c r="N200">
        <f t="shared" si="20"/>
        <v>92</v>
      </c>
      <c r="O200" s="17">
        <f t="shared" si="22"/>
        <v>41699</v>
      </c>
      <c r="P200" s="17">
        <v>41699</v>
      </c>
      <c r="Q200" s="26">
        <f t="shared" si="23"/>
        <v>4178.1534915254242</v>
      </c>
    </row>
    <row r="201" spans="1:17" x14ac:dyDescent="0.25">
      <c r="A201">
        <f>VLOOKUP(TRIM(C201),proveedores!$A$1:$C$13,2,FALSE)</f>
        <v>4</v>
      </c>
      <c r="B201">
        <v>200</v>
      </c>
      <c r="C201" s="15" t="s">
        <v>150</v>
      </c>
      <c r="D201" s="15" t="s">
        <v>1084</v>
      </c>
      <c r="E201" s="15" t="str">
        <f t="shared" si="21"/>
        <v>ORYSA Bolsa x 114gr.</v>
      </c>
      <c r="F201" s="5" t="s">
        <v>211</v>
      </c>
      <c r="G201" s="5" t="s">
        <v>212</v>
      </c>
      <c r="H201" s="16">
        <f t="shared" si="18"/>
        <v>132.17885593220339</v>
      </c>
      <c r="I201" s="11">
        <v>152.00568432203389</v>
      </c>
      <c r="J201" s="11">
        <f t="shared" si="19"/>
        <v>179.36670749999999</v>
      </c>
      <c r="K201" s="32" t="s">
        <v>900</v>
      </c>
      <c r="L201" s="32">
        <f>VLOOKUP(K201,unidad!$I$4:$K$23,3,FALSE)</f>
        <v>1</v>
      </c>
      <c r="N201">
        <f t="shared" si="20"/>
        <v>0</v>
      </c>
      <c r="O201" s="17" t="str">
        <f t="shared" si="22"/>
        <v>12/12/2050</v>
      </c>
      <c r="Q201" s="26">
        <f t="shared" si="23"/>
        <v>0</v>
      </c>
    </row>
    <row r="202" spans="1:17" x14ac:dyDescent="0.25">
      <c r="A202">
        <f>VLOOKUP(TRIM(C202),proveedores!$A$1:$C$13,2,FALSE)</f>
        <v>4</v>
      </c>
      <c r="B202">
        <v>201</v>
      </c>
      <c r="C202" s="15" t="s">
        <v>150</v>
      </c>
      <c r="D202" s="15" t="s">
        <v>1085</v>
      </c>
      <c r="E202" s="15" t="str">
        <f t="shared" si="21"/>
        <v>ORYSA Galon x 10 Lt</v>
      </c>
      <c r="F202" s="5" t="s">
        <v>211</v>
      </c>
      <c r="G202" s="5" t="s">
        <v>190</v>
      </c>
      <c r="H202" s="16">
        <f t="shared" si="18"/>
        <v>294.93753625644803</v>
      </c>
      <c r="I202" s="11">
        <v>339.17816669491521</v>
      </c>
      <c r="J202" s="11">
        <f t="shared" si="19"/>
        <v>400.23023669999992</v>
      </c>
      <c r="K202" s="32" t="s">
        <v>920</v>
      </c>
      <c r="L202" s="32">
        <f>VLOOKUP(K202,unidad!$I$4:$K$23,3,FALSE)</f>
        <v>11</v>
      </c>
      <c r="N202">
        <f t="shared" si="20"/>
        <v>0</v>
      </c>
      <c r="O202" s="17" t="str">
        <f t="shared" si="22"/>
        <v>12/12/2050</v>
      </c>
      <c r="Q202" s="26">
        <f t="shared" si="23"/>
        <v>0</v>
      </c>
    </row>
    <row r="203" spans="1:17" x14ac:dyDescent="0.25">
      <c r="A203">
        <f>VLOOKUP(TRIM(C203),proveedores!$A$1:$C$13,2,FALSE)</f>
        <v>4</v>
      </c>
      <c r="B203">
        <v>202</v>
      </c>
      <c r="C203" s="15" t="s">
        <v>150</v>
      </c>
      <c r="D203" s="15" t="s">
        <v>1086</v>
      </c>
      <c r="E203" s="15" t="str">
        <f t="shared" si="21"/>
        <v xml:space="preserve">PERFEKTHIONS Galon x 5 Lt </v>
      </c>
      <c r="F203" s="5" t="s">
        <v>213</v>
      </c>
      <c r="G203" s="5" t="s">
        <v>214</v>
      </c>
      <c r="H203" s="16">
        <f t="shared" si="18"/>
        <v>141.66383474576273</v>
      </c>
      <c r="I203" s="11">
        <v>162.91340995762712</v>
      </c>
      <c r="J203" s="11">
        <f t="shared" si="19"/>
        <v>192.23782374999999</v>
      </c>
      <c r="K203" s="32" t="s">
        <v>920</v>
      </c>
      <c r="L203" s="32">
        <f>VLOOKUP(K203,unidad!$I$4:$K$23,3,FALSE)</f>
        <v>11</v>
      </c>
      <c r="M203">
        <v>12</v>
      </c>
      <c r="N203">
        <f t="shared" si="20"/>
        <v>12</v>
      </c>
      <c r="O203" s="17">
        <f t="shared" si="22"/>
        <v>41760</v>
      </c>
      <c r="P203" s="17">
        <v>41760</v>
      </c>
      <c r="Q203" s="26">
        <f t="shared" si="23"/>
        <v>1699.9660169491526</v>
      </c>
    </row>
    <row r="204" spans="1:17" x14ac:dyDescent="0.25">
      <c r="A204">
        <f>VLOOKUP(TRIM(C204),proveedores!$A$1:$C$13,2,FALSE)</f>
        <v>4</v>
      </c>
      <c r="B204">
        <v>203</v>
      </c>
      <c r="C204" s="15" t="s">
        <v>150</v>
      </c>
      <c r="D204" s="15" t="s">
        <v>1087</v>
      </c>
      <c r="E204" s="15" t="str">
        <f t="shared" si="21"/>
        <v xml:space="preserve">PERFEKTHIONS Fco x 1 Lt </v>
      </c>
      <c r="F204" s="5" t="s">
        <v>213</v>
      </c>
      <c r="G204" s="5" t="s">
        <v>159</v>
      </c>
      <c r="H204" s="16">
        <f t="shared" si="18"/>
        <v>28.814258474576278</v>
      </c>
      <c r="I204" s="11">
        <v>33.136397245762716</v>
      </c>
      <c r="J204" s="11">
        <f t="shared" si="19"/>
        <v>39.100948750000001</v>
      </c>
      <c r="K204" s="32" t="s">
        <v>906</v>
      </c>
      <c r="L204" s="32">
        <f>VLOOKUP(K204,unidad!$I$4:$K$23,3,FALSE)</f>
        <v>4</v>
      </c>
      <c r="M204">
        <v>168</v>
      </c>
      <c r="N204">
        <f t="shared" si="20"/>
        <v>168</v>
      </c>
      <c r="O204" s="17">
        <f t="shared" si="22"/>
        <v>41791</v>
      </c>
      <c r="P204" s="17">
        <v>41791</v>
      </c>
      <c r="Q204" s="26">
        <f t="shared" si="23"/>
        <v>4840.795423728815</v>
      </c>
    </row>
    <row r="205" spans="1:17" x14ac:dyDescent="0.25">
      <c r="A205">
        <f>VLOOKUP(TRIM(C205),proveedores!$A$1:$C$13,2,FALSE)</f>
        <v>4</v>
      </c>
      <c r="B205">
        <v>204</v>
      </c>
      <c r="C205" s="15" t="s">
        <v>150</v>
      </c>
      <c r="D205" s="15" t="s">
        <v>1088</v>
      </c>
      <c r="E205" s="15" t="str">
        <f t="shared" si="21"/>
        <v xml:space="preserve">PERFEKTHIONS Fco x 500 ml </v>
      </c>
      <c r="F205" s="5" t="s">
        <v>213</v>
      </c>
      <c r="G205" s="5" t="s">
        <v>199</v>
      </c>
      <c r="H205" s="16">
        <f t="shared" si="18"/>
        <v>16.069779661016948</v>
      </c>
      <c r="I205" s="11">
        <v>18.480246610169491</v>
      </c>
      <c r="J205" s="11">
        <f t="shared" si="19"/>
        <v>21.806690999999997</v>
      </c>
      <c r="K205" s="32" t="s">
        <v>906</v>
      </c>
      <c r="L205" s="32">
        <f>VLOOKUP(K205,unidad!$I$4:$K$23,3,FALSE)</f>
        <v>4</v>
      </c>
      <c r="M205">
        <v>65</v>
      </c>
      <c r="N205">
        <f t="shared" si="20"/>
        <v>65</v>
      </c>
      <c r="O205" s="17">
        <f t="shared" si="22"/>
        <v>41791</v>
      </c>
      <c r="P205" s="17">
        <v>41791</v>
      </c>
      <c r="Q205" s="26">
        <f t="shared" si="23"/>
        <v>1044.5356779661017</v>
      </c>
    </row>
    <row r="206" spans="1:17" x14ac:dyDescent="0.25">
      <c r="A206">
        <f>VLOOKUP(TRIM(C206),proveedores!$A$1:$C$13,2,FALSE)</f>
        <v>4</v>
      </c>
      <c r="B206">
        <v>205</v>
      </c>
      <c r="C206" s="15" t="s">
        <v>150</v>
      </c>
      <c r="D206" s="15" t="s">
        <v>1089</v>
      </c>
      <c r="E206" s="15" t="str">
        <f t="shared" si="21"/>
        <v xml:space="preserve">PIX Galon x 5 Lt </v>
      </c>
      <c r="F206" s="5" t="s">
        <v>215</v>
      </c>
      <c r="G206" s="5" t="s">
        <v>214</v>
      </c>
      <c r="H206" s="16">
        <f t="shared" si="18"/>
        <v>380.88584745762711</v>
      </c>
      <c r="I206" s="11">
        <v>438.01872457627115</v>
      </c>
      <c r="J206" s="11">
        <f t="shared" si="19"/>
        <v>516.86209499999995</v>
      </c>
      <c r="K206" s="32" t="s">
        <v>920</v>
      </c>
      <c r="L206" s="32">
        <f>VLOOKUP(K206,unidad!$I$4:$K$23,3,FALSE)</f>
        <v>11</v>
      </c>
      <c r="N206">
        <f t="shared" si="20"/>
        <v>0</v>
      </c>
      <c r="O206" s="17" t="str">
        <f t="shared" si="22"/>
        <v>12/12/2050</v>
      </c>
      <c r="Q206" s="26">
        <f t="shared" si="23"/>
        <v>0</v>
      </c>
    </row>
    <row r="207" spans="1:17" x14ac:dyDescent="0.25">
      <c r="A207">
        <f>VLOOKUP(TRIM(C207),proveedores!$A$1:$C$13,2,FALSE)</f>
        <v>4</v>
      </c>
      <c r="B207">
        <v>206</v>
      </c>
      <c r="C207" s="15" t="s">
        <v>150</v>
      </c>
      <c r="D207" s="15" t="s">
        <v>1090</v>
      </c>
      <c r="E207" s="15" t="str">
        <f t="shared" si="21"/>
        <v xml:space="preserve">PIX Fco x 1 Lt </v>
      </c>
      <c r="F207" s="5" t="s">
        <v>215</v>
      </c>
      <c r="G207" s="5" t="s">
        <v>159</v>
      </c>
      <c r="H207" s="16">
        <f t="shared" si="18"/>
        <v>75.293911016949153</v>
      </c>
      <c r="I207" s="11">
        <v>86.587997669491514</v>
      </c>
      <c r="J207" s="11">
        <f t="shared" si="19"/>
        <v>102.17383724999998</v>
      </c>
      <c r="K207" s="32" t="s">
        <v>906</v>
      </c>
      <c r="L207" s="32">
        <f>VLOOKUP(K207,unidad!$I$4:$K$23,3,FALSE)</f>
        <v>4</v>
      </c>
      <c r="N207">
        <f t="shared" si="20"/>
        <v>0</v>
      </c>
      <c r="O207" s="17" t="str">
        <f t="shared" si="22"/>
        <v>12/12/2050</v>
      </c>
      <c r="Q207" s="26">
        <f t="shared" si="23"/>
        <v>0</v>
      </c>
    </row>
    <row r="208" spans="1:17" x14ac:dyDescent="0.25">
      <c r="A208">
        <f>VLOOKUP(TRIM(C208),proveedores!$A$1:$C$13,2,FALSE)</f>
        <v>4</v>
      </c>
      <c r="B208">
        <v>207</v>
      </c>
      <c r="C208" s="15" t="s">
        <v>150</v>
      </c>
      <c r="D208" s="15" t="s">
        <v>1091</v>
      </c>
      <c r="E208" s="15" t="str">
        <f t="shared" si="21"/>
        <v xml:space="preserve">PIX Fco x 500 ml </v>
      </c>
      <c r="F208" s="5" t="s">
        <v>215</v>
      </c>
      <c r="G208" s="5" t="s">
        <v>199</v>
      </c>
      <c r="H208" s="16">
        <f t="shared" si="18"/>
        <v>40.490427966101691</v>
      </c>
      <c r="I208" s="11">
        <v>46.563992161016941</v>
      </c>
      <c r="J208" s="11">
        <f t="shared" si="19"/>
        <v>54.94551074999999</v>
      </c>
      <c r="K208" s="32" t="s">
        <v>906</v>
      </c>
      <c r="L208" s="32">
        <f>VLOOKUP(K208,unidad!$I$4:$K$23,3,FALSE)</f>
        <v>4</v>
      </c>
      <c r="N208">
        <f t="shared" si="20"/>
        <v>0</v>
      </c>
      <c r="O208" s="17" t="str">
        <f t="shared" si="22"/>
        <v>12/12/2050</v>
      </c>
      <c r="Q208" s="26">
        <f t="shared" si="23"/>
        <v>0</v>
      </c>
    </row>
    <row r="209" spans="1:17" x14ac:dyDescent="0.25">
      <c r="A209">
        <f>VLOOKUP(TRIM(C209),proveedores!$A$1:$C$13,2,FALSE)</f>
        <v>4</v>
      </c>
      <c r="B209">
        <v>208</v>
      </c>
      <c r="C209" s="15" t="s">
        <v>150</v>
      </c>
      <c r="D209" s="15" t="s">
        <v>1092</v>
      </c>
      <c r="E209" s="15" t="str">
        <f t="shared" si="21"/>
        <v>POLYRAM DF Bolsa x 25 Kg.</v>
      </c>
      <c r="F209" s="5" t="s">
        <v>216</v>
      </c>
      <c r="G209" s="5" t="s">
        <v>217</v>
      </c>
      <c r="H209" s="16">
        <f t="shared" si="18"/>
        <v>661.28167372881353</v>
      </c>
      <c r="I209" s="11">
        <v>760.47392478813549</v>
      </c>
      <c r="J209" s="11">
        <f t="shared" si="19"/>
        <v>897.35923124999988</v>
      </c>
      <c r="K209" s="32" t="s">
        <v>900</v>
      </c>
      <c r="L209" s="32">
        <f>VLOOKUP(K209,unidad!$I$4:$K$23,3,FALSE)</f>
        <v>1</v>
      </c>
      <c r="N209">
        <f t="shared" si="20"/>
        <v>0</v>
      </c>
      <c r="O209" s="17" t="str">
        <f t="shared" si="22"/>
        <v>12/12/2050</v>
      </c>
      <c r="Q209" s="26">
        <f t="shared" si="23"/>
        <v>0</v>
      </c>
    </row>
    <row r="210" spans="1:17" x14ac:dyDescent="0.25">
      <c r="A210">
        <f>VLOOKUP(TRIM(C210),proveedores!$A$1:$C$13,2,FALSE)</f>
        <v>4</v>
      </c>
      <c r="B210">
        <v>209</v>
      </c>
      <c r="C210" s="15" t="s">
        <v>150</v>
      </c>
      <c r="D210" s="15" t="s">
        <v>1093</v>
      </c>
      <c r="E210" s="15" t="str">
        <f t="shared" si="21"/>
        <v xml:space="preserve">POLYRAM DF Bolsa x 1 Kg </v>
      </c>
      <c r="F210" s="5" t="s">
        <v>216</v>
      </c>
      <c r="G210" s="5" t="s">
        <v>197</v>
      </c>
      <c r="H210" s="16">
        <f t="shared" si="18"/>
        <v>26.714694915254235</v>
      </c>
      <c r="I210" s="11">
        <v>30.721899152542367</v>
      </c>
      <c r="J210" s="11">
        <f t="shared" si="19"/>
        <v>36.251840999999992</v>
      </c>
      <c r="K210" s="32" t="s">
        <v>900</v>
      </c>
      <c r="L210" s="32">
        <f>VLOOKUP(K210,unidad!$I$4:$K$23,3,FALSE)</f>
        <v>1</v>
      </c>
      <c r="M210">
        <v>20</v>
      </c>
      <c r="N210">
        <f t="shared" si="20"/>
        <v>20</v>
      </c>
      <c r="O210" s="17">
        <f t="shared" si="22"/>
        <v>41883</v>
      </c>
      <c r="P210" s="17">
        <v>41883</v>
      </c>
      <c r="Q210" s="26">
        <f t="shared" si="23"/>
        <v>534.29389830508467</v>
      </c>
    </row>
    <row r="211" spans="1:17" x14ac:dyDescent="0.25">
      <c r="A211">
        <f>VLOOKUP(TRIM(C211),proveedores!$A$1:$C$13,2,FALSE)</f>
        <v>4</v>
      </c>
      <c r="B211">
        <v>210</v>
      </c>
      <c r="C211" s="15" t="s">
        <v>150</v>
      </c>
      <c r="D211" s="15" t="s">
        <v>1094</v>
      </c>
      <c r="E211" s="15" t="str">
        <f t="shared" si="21"/>
        <v xml:space="preserve">PROWL 400 Fco x 1 Lt </v>
      </c>
      <c r="F211" s="5" t="s">
        <v>218</v>
      </c>
      <c r="G211" s="5" t="s">
        <v>159</v>
      </c>
      <c r="H211" s="16">
        <f t="shared" si="18"/>
        <v>31.355338983050849</v>
      </c>
      <c r="I211" s="11">
        <v>36.058639830508476</v>
      </c>
      <c r="J211" s="11">
        <f t="shared" si="19"/>
        <v>42.549194999999997</v>
      </c>
      <c r="K211" s="32" t="s">
        <v>906</v>
      </c>
      <c r="L211" s="32">
        <f>VLOOKUP(K211,unidad!$I$4:$K$23,3,FALSE)</f>
        <v>4</v>
      </c>
      <c r="N211">
        <f t="shared" si="20"/>
        <v>0</v>
      </c>
      <c r="O211" s="17" t="str">
        <f t="shared" si="22"/>
        <v>12/12/2050</v>
      </c>
      <c r="Q211" s="26">
        <f t="shared" si="23"/>
        <v>0</v>
      </c>
    </row>
    <row r="212" spans="1:17" x14ac:dyDescent="0.25">
      <c r="A212">
        <f>VLOOKUP(TRIM(C212),proveedores!$A$1:$C$13,2,FALSE)</f>
        <v>4</v>
      </c>
      <c r="B212">
        <v>211</v>
      </c>
      <c r="C212" s="15" t="s">
        <v>150</v>
      </c>
      <c r="D212" s="15" t="s">
        <v>1095</v>
      </c>
      <c r="E212" s="15" t="str">
        <f t="shared" si="21"/>
        <v>PROWL H2O Fco x 1 Lt</v>
      </c>
      <c r="F212" s="5" t="s">
        <v>219</v>
      </c>
      <c r="G212" s="5" t="s">
        <v>187</v>
      </c>
      <c r="H212" s="16">
        <f t="shared" si="18"/>
        <v>30.22724218496684</v>
      </c>
      <c r="I212" s="11">
        <v>34.761328512711863</v>
      </c>
      <c r="J212" s="11">
        <f t="shared" si="19"/>
        <v>41.018367644999998</v>
      </c>
      <c r="K212" s="32" t="s">
        <v>906</v>
      </c>
      <c r="L212" s="32">
        <f>VLOOKUP(K212,unidad!$I$4:$K$23,3,FALSE)</f>
        <v>4</v>
      </c>
      <c r="M212">
        <v>362</v>
      </c>
      <c r="N212">
        <f t="shared" si="20"/>
        <v>362</v>
      </c>
      <c r="O212" s="17">
        <f t="shared" si="22"/>
        <v>41821</v>
      </c>
      <c r="P212" s="17">
        <v>41821</v>
      </c>
      <c r="Q212" s="26">
        <f t="shared" si="23"/>
        <v>10942.261670957996</v>
      </c>
    </row>
    <row r="213" spans="1:17" x14ac:dyDescent="0.25">
      <c r="A213">
        <f>VLOOKUP(TRIM(C213),proveedores!$A$1:$C$13,2,FALSE)</f>
        <v>4</v>
      </c>
      <c r="B213">
        <v>212</v>
      </c>
      <c r="C213" s="15" t="s">
        <v>150</v>
      </c>
      <c r="D213" s="15" t="s">
        <v>1096</v>
      </c>
      <c r="E213" s="15" t="str">
        <f t="shared" si="21"/>
        <v>PROWL H2O Galon x 10 Lt</v>
      </c>
      <c r="F213" s="5" t="s">
        <v>219</v>
      </c>
      <c r="G213" s="5" t="s">
        <v>190</v>
      </c>
      <c r="H213" s="16">
        <f t="shared" si="18"/>
        <v>289.46758474576274</v>
      </c>
      <c r="I213" s="11">
        <v>332.88772245762715</v>
      </c>
      <c r="J213" s="11">
        <f t="shared" si="19"/>
        <v>392.80751250000003</v>
      </c>
      <c r="K213" s="32" t="s">
        <v>920</v>
      </c>
      <c r="L213" s="32">
        <f>VLOOKUP(K213,unidad!$I$4:$K$23,3,FALSE)</f>
        <v>11</v>
      </c>
      <c r="M213">
        <v>15</v>
      </c>
      <c r="N213">
        <f t="shared" si="20"/>
        <v>15</v>
      </c>
      <c r="O213" s="17">
        <f t="shared" si="22"/>
        <v>41699</v>
      </c>
      <c r="P213" s="17">
        <v>41699</v>
      </c>
      <c r="Q213" s="26">
        <f t="shared" si="23"/>
        <v>4342.0137711864409</v>
      </c>
    </row>
    <row r="214" spans="1:17" x14ac:dyDescent="0.25">
      <c r="A214">
        <f>VLOOKUP(TRIM(C214),proveedores!$A$1:$C$13,2,FALSE)</f>
        <v>4</v>
      </c>
      <c r="B214">
        <v>213</v>
      </c>
      <c r="C214" s="15" t="s">
        <v>150</v>
      </c>
      <c r="D214" s="15" t="s">
        <v>1097</v>
      </c>
      <c r="E214" s="15" t="str">
        <f t="shared" si="21"/>
        <v>QL AGRI 35 Balde x 25 Lt.</v>
      </c>
      <c r="F214" s="5" t="s">
        <v>220</v>
      </c>
      <c r="G214" s="5" t="s">
        <v>221</v>
      </c>
      <c r="H214" s="16">
        <f t="shared" si="18"/>
        <v>550.87436440677959</v>
      </c>
      <c r="I214" s="11">
        <v>633.50551906779651</v>
      </c>
      <c r="J214" s="11">
        <f t="shared" si="19"/>
        <v>747.53651249999984</v>
      </c>
      <c r="K214" s="32" t="s">
        <v>906</v>
      </c>
      <c r="L214" s="32">
        <f>VLOOKUP(K214,unidad!$I$4:$K$23,3,FALSE)</f>
        <v>4</v>
      </c>
      <c r="N214">
        <f t="shared" si="20"/>
        <v>0</v>
      </c>
      <c r="O214" s="17" t="str">
        <f t="shared" si="22"/>
        <v>12/12/2050</v>
      </c>
      <c r="Q214" s="26">
        <f t="shared" si="23"/>
        <v>0</v>
      </c>
    </row>
    <row r="215" spans="1:17" x14ac:dyDescent="0.25">
      <c r="A215">
        <f>VLOOKUP(TRIM(C215),proveedores!$A$1:$C$13,2,FALSE)</f>
        <v>4</v>
      </c>
      <c r="B215">
        <v>214</v>
      </c>
      <c r="C215" s="15" t="s">
        <v>150</v>
      </c>
      <c r="D215" s="15" t="s">
        <v>1098</v>
      </c>
      <c r="E215" s="15" t="str">
        <f t="shared" si="21"/>
        <v>QL AGRI 35 Galon x 5 Lt.</v>
      </c>
      <c r="F215" s="5" t="s">
        <v>220</v>
      </c>
      <c r="G215" s="5" t="s">
        <v>210</v>
      </c>
      <c r="H215" s="16">
        <f t="shared" si="18"/>
        <v>111.1046186440678</v>
      </c>
      <c r="I215" s="11">
        <v>127.77031144067796</v>
      </c>
      <c r="J215" s="11">
        <f t="shared" si="19"/>
        <v>150.76896749999997</v>
      </c>
      <c r="K215" s="32" t="s">
        <v>920</v>
      </c>
      <c r="L215" s="32">
        <f>VLOOKUP(K215,unidad!$I$4:$K$23,3,FALSE)</f>
        <v>11</v>
      </c>
      <c r="N215">
        <f t="shared" si="20"/>
        <v>0</v>
      </c>
      <c r="O215" s="17" t="str">
        <f t="shared" si="22"/>
        <v>12/12/2050</v>
      </c>
      <c r="Q215" s="26">
        <f t="shared" si="23"/>
        <v>0</v>
      </c>
    </row>
    <row r="216" spans="1:17" x14ac:dyDescent="0.25">
      <c r="A216">
        <f>VLOOKUP(TRIM(C216),proveedores!$A$1:$C$13,2,FALSE)</f>
        <v>4</v>
      </c>
      <c r="B216">
        <v>215</v>
      </c>
      <c r="C216" s="15" t="s">
        <v>150</v>
      </c>
      <c r="D216" s="15" t="s">
        <v>1099</v>
      </c>
      <c r="E216" s="15" t="str">
        <f t="shared" si="21"/>
        <v>QL AGRI 35 Fco x  1 lt.</v>
      </c>
      <c r="F216" s="5" t="s">
        <v>220</v>
      </c>
      <c r="G216" s="5" t="s">
        <v>222</v>
      </c>
      <c r="H216" s="16">
        <f t="shared" si="18"/>
        <v>22.592822033898305</v>
      </c>
      <c r="I216" s="11">
        <v>25.98174533898305</v>
      </c>
      <c r="J216" s="11">
        <f t="shared" si="19"/>
        <v>30.658459499999996</v>
      </c>
      <c r="K216" s="32" t="s">
        <v>906</v>
      </c>
      <c r="L216" s="32">
        <f>VLOOKUP(K216,unidad!$I$4:$K$23,3,FALSE)</f>
        <v>4</v>
      </c>
      <c r="N216">
        <f t="shared" si="20"/>
        <v>0</v>
      </c>
      <c r="O216" s="17" t="str">
        <f t="shared" si="22"/>
        <v>12/12/2050</v>
      </c>
      <c r="Q216" s="26">
        <f t="shared" si="23"/>
        <v>0</v>
      </c>
    </row>
    <row r="217" spans="1:17" x14ac:dyDescent="0.25">
      <c r="A217">
        <f>VLOOKUP(TRIM(C217),proveedores!$A$1:$C$13,2,FALSE)</f>
        <v>4</v>
      </c>
      <c r="B217">
        <v>216</v>
      </c>
      <c r="C217" s="15" t="s">
        <v>150</v>
      </c>
      <c r="D217" s="15" t="s">
        <v>1100</v>
      </c>
      <c r="E217" s="15" t="str">
        <f t="shared" si="21"/>
        <v xml:space="preserve">RESCATE Caja x 500 gr </v>
      </c>
      <c r="F217" s="5" t="s">
        <v>223</v>
      </c>
      <c r="G217" s="5" t="s">
        <v>224</v>
      </c>
      <c r="H217" s="16">
        <f t="shared" si="18"/>
        <v>169.12075423728811</v>
      </c>
      <c r="I217" s="11">
        <v>194.48886737288132</v>
      </c>
      <c r="J217" s="11">
        <f t="shared" si="19"/>
        <v>229.49686349999993</v>
      </c>
      <c r="K217" s="32" t="s">
        <v>902</v>
      </c>
      <c r="L217" s="32">
        <f>VLOOKUP(K217,unidad!$I$4:$K$23,3,FALSE)</f>
        <v>2</v>
      </c>
      <c r="M217">
        <v>10</v>
      </c>
      <c r="N217">
        <f t="shared" si="20"/>
        <v>10</v>
      </c>
      <c r="O217" s="17">
        <f t="shared" si="22"/>
        <v>42095</v>
      </c>
      <c r="P217" s="17">
        <v>42095</v>
      </c>
      <c r="Q217" s="26">
        <f t="shared" si="23"/>
        <v>1691.2075423728811</v>
      </c>
    </row>
    <row r="218" spans="1:17" x14ac:dyDescent="0.25">
      <c r="A218">
        <f>VLOOKUP(TRIM(C218),proveedores!$A$1:$C$13,2,FALSE)</f>
        <v>4</v>
      </c>
      <c r="B218">
        <v>217</v>
      </c>
      <c r="C218" s="15" t="s">
        <v>150</v>
      </c>
      <c r="D218" s="15" t="s">
        <v>1101</v>
      </c>
      <c r="E218" s="15" t="str">
        <f t="shared" si="21"/>
        <v xml:space="preserve">RESCATE Caja x 100 gr </v>
      </c>
      <c r="F218" s="5" t="s">
        <v>223</v>
      </c>
      <c r="G218" s="5" t="s">
        <v>225</v>
      </c>
      <c r="H218" s="16">
        <f t="shared" ref="H218:H282" si="24">I218/1.15</f>
        <v>35.113398305084758</v>
      </c>
      <c r="I218" s="11">
        <v>40.380408050847464</v>
      </c>
      <c r="J218" s="11">
        <f t="shared" si="19"/>
        <v>47.648881500000002</v>
      </c>
      <c r="K218" s="32" t="s">
        <v>902</v>
      </c>
      <c r="L218" s="32">
        <f>VLOOKUP(K218,unidad!$I$4:$K$23,3,FALSE)</f>
        <v>2</v>
      </c>
      <c r="M218">
        <v>433</v>
      </c>
      <c r="N218">
        <f t="shared" si="20"/>
        <v>433</v>
      </c>
      <c r="O218" s="17">
        <f t="shared" si="22"/>
        <v>42309</v>
      </c>
      <c r="P218" s="17">
        <v>42309</v>
      </c>
      <c r="Q218" s="26">
        <f t="shared" si="23"/>
        <v>15204.1014661017</v>
      </c>
    </row>
    <row r="219" spans="1:17" x14ac:dyDescent="0.25">
      <c r="A219">
        <f>VLOOKUP(TRIM(C219),proveedores!$A$1:$C$13,2,FALSE)</f>
        <v>4</v>
      </c>
      <c r="B219">
        <v>218</v>
      </c>
      <c r="C219" s="15" t="s">
        <v>150</v>
      </c>
      <c r="D219" s="15" t="s">
        <v>1102</v>
      </c>
      <c r="E219" s="15" t="str">
        <f t="shared" si="21"/>
        <v xml:space="preserve">RHIZOLEX T Caja x 500 gr </v>
      </c>
      <c r="F219" s="5" t="s">
        <v>226</v>
      </c>
      <c r="G219" s="5" t="s">
        <v>224</v>
      </c>
      <c r="H219" s="16">
        <f t="shared" si="24"/>
        <v>53.097915254237293</v>
      </c>
      <c r="I219" s="11">
        <v>61.062602542372886</v>
      </c>
      <c r="J219" s="11">
        <f t="shared" si="19"/>
        <v>72.053871000000001</v>
      </c>
      <c r="K219" s="32" t="s">
        <v>902</v>
      </c>
      <c r="L219" s="32">
        <f>VLOOKUP(K219,unidad!$I$4:$K$23,3,FALSE)</f>
        <v>2</v>
      </c>
      <c r="N219">
        <f t="shared" si="20"/>
        <v>0</v>
      </c>
      <c r="O219" s="17" t="str">
        <f t="shared" si="22"/>
        <v>12/12/2050</v>
      </c>
      <c r="Q219" s="26">
        <f t="shared" si="23"/>
        <v>0</v>
      </c>
    </row>
    <row r="220" spans="1:17" x14ac:dyDescent="0.25">
      <c r="A220">
        <f>VLOOKUP(TRIM(C220),proveedores!$A$1:$C$13,2,FALSE)</f>
        <v>4</v>
      </c>
      <c r="B220">
        <v>219</v>
      </c>
      <c r="C220" s="15" t="s">
        <v>150</v>
      </c>
      <c r="D220" s="15" t="s">
        <v>1103</v>
      </c>
      <c r="E220" s="15" t="str">
        <f t="shared" si="21"/>
        <v xml:space="preserve">RHIZOLEX T Caja x 200 gr </v>
      </c>
      <c r="F220" s="5" t="s">
        <v>226</v>
      </c>
      <c r="G220" s="5" t="s">
        <v>227</v>
      </c>
      <c r="H220" s="16">
        <f t="shared" si="24"/>
        <v>20.810135593220334</v>
      </c>
      <c r="I220" s="11">
        <v>23.931655932203384</v>
      </c>
      <c r="J220" s="11">
        <f t="shared" si="19"/>
        <v>28.239353999999992</v>
      </c>
      <c r="K220" s="32" t="s">
        <v>902</v>
      </c>
      <c r="L220" s="32">
        <f>VLOOKUP(K220,unidad!$I$4:$K$23,3,FALSE)</f>
        <v>2</v>
      </c>
      <c r="M220">
        <v>32</v>
      </c>
      <c r="N220">
        <f t="shared" si="20"/>
        <v>32</v>
      </c>
      <c r="O220" s="17">
        <f t="shared" si="22"/>
        <v>41883</v>
      </c>
      <c r="P220" s="17">
        <v>41883</v>
      </c>
      <c r="Q220" s="26">
        <f t="shared" si="23"/>
        <v>665.92433898305069</v>
      </c>
    </row>
    <row r="221" spans="1:17" x14ac:dyDescent="0.25">
      <c r="A221">
        <f>VLOOKUP(TRIM(C221),proveedores!$A$1:$C$13,2,FALSE)</f>
        <v>4</v>
      </c>
      <c r="B221">
        <v>220</v>
      </c>
      <c r="C221" s="15" t="s">
        <v>150</v>
      </c>
      <c r="D221" s="15" t="s">
        <v>1104</v>
      </c>
      <c r="E221" s="15" t="str">
        <f t="shared" si="21"/>
        <v>RUGBY Saco x 15 Kg.</v>
      </c>
      <c r="F221" s="5" t="s">
        <v>228</v>
      </c>
      <c r="G221" s="5" t="s">
        <v>229</v>
      </c>
      <c r="H221" s="16">
        <f t="shared" si="24"/>
        <v>350.0492796610169</v>
      </c>
      <c r="I221" s="11">
        <v>402.55667161016942</v>
      </c>
      <c r="J221" s="11">
        <f t="shared" si="19"/>
        <v>475.01687249999986</v>
      </c>
      <c r="K221" s="32" t="s">
        <v>900</v>
      </c>
      <c r="L221" s="32">
        <f>VLOOKUP(K221,unidad!$I$4:$K$23,3,FALSE)</f>
        <v>1</v>
      </c>
      <c r="M221">
        <v>19</v>
      </c>
      <c r="N221">
        <f t="shared" si="20"/>
        <v>19</v>
      </c>
      <c r="O221" s="17">
        <f t="shared" si="22"/>
        <v>41730</v>
      </c>
      <c r="P221" s="17">
        <v>41730</v>
      </c>
      <c r="Q221" s="26">
        <f t="shared" si="23"/>
        <v>6650.9363135593212</v>
      </c>
    </row>
    <row r="222" spans="1:17" x14ac:dyDescent="0.25">
      <c r="A222">
        <f>VLOOKUP(TRIM(C222),proveedores!$A$1:$C$13,2,FALSE)</f>
        <v>4</v>
      </c>
      <c r="B222">
        <v>221</v>
      </c>
      <c r="C222" s="15" t="s">
        <v>150</v>
      </c>
      <c r="D222" s="15" t="s">
        <v>1105</v>
      </c>
      <c r="E222" s="15" t="str">
        <f t="shared" si="21"/>
        <v xml:space="preserve">SALUTHION Fco x 1 Lt </v>
      </c>
      <c r="F222" s="5" t="s">
        <v>230</v>
      </c>
      <c r="G222" s="5" t="s">
        <v>159</v>
      </c>
      <c r="H222" s="16">
        <f t="shared" si="24"/>
        <v>63.114241525423729</v>
      </c>
      <c r="I222" s="11">
        <v>72.58137775423728</v>
      </c>
      <c r="J222" s="11">
        <f t="shared" si="19"/>
        <v>85.646025749999993</v>
      </c>
      <c r="K222" s="32" t="s">
        <v>906</v>
      </c>
      <c r="L222" s="32">
        <f>VLOOKUP(K222,unidad!$I$4:$K$23,3,FALSE)</f>
        <v>4</v>
      </c>
      <c r="M222">
        <v>31</v>
      </c>
      <c r="N222">
        <f t="shared" si="20"/>
        <v>31</v>
      </c>
      <c r="O222" s="17">
        <f t="shared" si="22"/>
        <v>42064</v>
      </c>
      <c r="P222" s="17">
        <v>42064</v>
      </c>
      <c r="Q222" s="26">
        <f t="shared" si="23"/>
        <v>1956.5414872881356</v>
      </c>
    </row>
    <row r="223" spans="1:17" x14ac:dyDescent="0.25">
      <c r="A223">
        <f>VLOOKUP(TRIM(C223),proveedores!$A$1:$C$13,2,FALSE)</f>
        <v>4</v>
      </c>
      <c r="B223">
        <v>222</v>
      </c>
      <c r="C223" s="15" t="s">
        <v>150</v>
      </c>
      <c r="D223" s="15" t="s">
        <v>1106</v>
      </c>
      <c r="E223" s="15" t="str">
        <f t="shared" si="21"/>
        <v xml:space="preserve">SALUTHION Fco x 250 ml </v>
      </c>
      <c r="F223" s="5" t="s">
        <v>230</v>
      </c>
      <c r="G223" s="5" t="s">
        <v>181</v>
      </c>
      <c r="H223" s="16">
        <f t="shared" si="24"/>
        <v>20.128995762711863</v>
      </c>
      <c r="I223" s="11">
        <v>23.148345127118642</v>
      </c>
      <c r="J223" s="11">
        <f t="shared" si="19"/>
        <v>27.315047249999996</v>
      </c>
      <c r="K223" s="32" t="s">
        <v>906</v>
      </c>
      <c r="L223" s="32">
        <f>VLOOKUP(K223,unidad!$I$4:$K$23,3,FALSE)</f>
        <v>4</v>
      </c>
      <c r="M223">
        <v>7</v>
      </c>
      <c r="N223">
        <f t="shared" si="20"/>
        <v>7</v>
      </c>
      <c r="O223" s="17">
        <f t="shared" si="22"/>
        <v>41579</v>
      </c>
      <c r="P223" s="17">
        <v>41579</v>
      </c>
      <c r="Q223" s="26">
        <f t="shared" si="23"/>
        <v>140.90297033898304</v>
      </c>
    </row>
    <row r="224" spans="1:17" x14ac:dyDescent="0.25">
      <c r="A224">
        <f>VLOOKUP(TRIM(C224),proveedores!$A$1:$C$13,2,FALSE)</f>
        <v>4</v>
      </c>
      <c r="B224">
        <v>223</v>
      </c>
      <c r="C224" s="15" t="s">
        <v>150</v>
      </c>
      <c r="D224" s="15" t="s">
        <v>1107</v>
      </c>
      <c r="E224" s="15" t="str">
        <f t="shared" si="21"/>
        <v>SERENADE AS Fco x 10 Lt</v>
      </c>
      <c r="F224" s="5" t="s">
        <v>231</v>
      </c>
      <c r="G224" s="5" t="s">
        <v>232</v>
      </c>
      <c r="H224" s="16">
        <f t="shared" si="24"/>
        <v>446.58788135593215</v>
      </c>
      <c r="I224" s="11">
        <v>513.57606355932194</v>
      </c>
      <c r="J224" s="11">
        <f t="shared" si="19"/>
        <v>606.0197549999998</v>
      </c>
      <c r="K224" s="32" t="s">
        <v>906</v>
      </c>
      <c r="L224" s="32">
        <f>VLOOKUP(K224,unidad!$I$4:$K$23,3,FALSE)</f>
        <v>4</v>
      </c>
      <c r="N224">
        <f t="shared" si="20"/>
        <v>0</v>
      </c>
      <c r="O224" s="17" t="str">
        <f t="shared" si="22"/>
        <v>12/12/2050</v>
      </c>
      <c r="Q224" s="26">
        <f t="shared" si="23"/>
        <v>0</v>
      </c>
    </row>
    <row r="225" spans="1:17" x14ac:dyDescent="0.25">
      <c r="A225">
        <f>VLOOKUP(TRIM(C225),proveedores!$A$1:$C$13,2,FALSE)</f>
        <v>4</v>
      </c>
      <c r="B225">
        <v>224</v>
      </c>
      <c r="C225" s="15" t="s">
        <v>150</v>
      </c>
      <c r="D225" s="15" t="s">
        <v>1108</v>
      </c>
      <c r="E225" s="15" t="str">
        <f t="shared" si="21"/>
        <v>SERENADE AS Fco x 1 Lt</v>
      </c>
      <c r="F225" s="5" t="s">
        <v>231</v>
      </c>
      <c r="G225" s="5" t="s">
        <v>187</v>
      </c>
      <c r="H225" s="16">
        <f t="shared" si="24"/>
        <v>48.42425847457627</v>
      </c>
      <c r="I225" s="11">
        <v>55.687897245762706</v>
      </c>
      <c r="J225" s="11">
        <f t="shared" si="19"/>
        <v>65.711718749999989</v>
      </c>
      <c r="K225" s="32" t="s">
        <v>906</v>
      </c>
      <c r="L225" s="32">
        <f>VLOOKUP(K225,unidad!$I$4:$K$23,3,FALSE)</f>
        <v>4</v>
      </c>
      <c r="N225">
        <f t="shared" si="20"/>
        <v>0</v>
      </c>
      <c r="O225" s="17" t="str">
        <f t="shared" si="22"/>
        <v>12/12/2050</v>
      </c>
      <c r="Q225" s="26">
        <f t="shared" si="23"/>
        <v>0</v>
      </c>
    </row>
    <row r="226" spans="1:17" x14ac:dyDescent="0.25">
      <c r="A226">
        <f>VLOOKUP(TRIM(C226),proveedores!$A$1:$C$13,2,FALSE)</f>
        <v>4</v>
      </c>
      <c r="B226">
        <v>225</v>
      </c>
      <c r="C226" s="15" t="s">
        <v>150</v>
      </c>
      <c r="D226" s="15" t="s">
        <v>1109</v>
      </c>
      <c r="E226" s="15" t="str">
        <f t="shared" si="21"/>
        <v xml:space="preserve">STROBY DF Fco x 600 gr </v>
      </c>
      <c r="F226" s="5" t="s">
        <v>233</v>
      </c>
      <c r="G226" s="5" t="s">
        <v>234</v>
      </c>
      <c r="H226" s="16">
        <f t="shared" si="24"/>
        <v>268.91346610169495</v>
      </c>
      <c r="I226" s="11">
        <v>309.25048601694914</v>
      </c>
      <c r="J226" s="11">
        <f t="shared" si="19"/>
        <v>364.91557349999999</v>
      </c>
      <c r="K226" s="32" t="s">
        <v>906</v>
      </c>
      <c r="L226" s="32">
        <f>VLOOKUP(K226,unidad!$I$4:$K$23,3,FALSE)</f>
        <v>4</v>
      </c>
      <c r="N226">
        <f t="shared" si="20"/>
        <v>0</v>
      </c>
      <c r="O226" s="17" t="str">
        <f t="shared" si="22"/>
        <v>12/12/2050</v>
      </c>
      <c r="Q226" s="26">
        <f t="shared" si="23"/>
        <v>0</v>
      </c>
    </row>
    <row r="227" spans="1:17" x14ac:dyDescent="0.25">
      <c r="A227">
        <f>VLOOKUP(TRIM(C227),proveedores!$A$1:$C$13,2,FALSE)</f>
        <v>4</v>
      </c>
      <c r="B227">
        <v>226</v>
      </c>
      <c r="C227" s="15" t="s">
        <v>150</v>
      </c>
      <c r="D227" s="15" t="s">
        <v>1110</v>
      </c>
      <c r="E227" s="15" t="str">
        <f t="shared" si="21"/>
        <v xml:space="preserve">STROBY DF Fco x 200 gr </v>
      </c>
      <c r="F227" s="5" t="s">
        <v>233</v>
      </c>
      <c r="G227" s="5" t="s">
        <v>235</v>
      </c>
      <c r="H227" s="16">
        <f t="shared" si="24"/>
        <v>94.40018644067797</v>
      </c>
      <c r="I227" s="11">
        <v>108.56021440677965</v>
      </c>
      <c r="J227" s="11">
        <f t="shared" si="19"/>
        <v>128.10105299999998</v>
      </c>
      <c r="K227" s="32" t="s">
        <v>906</v>
      </c>
      <c r="L227" s="32">
        <f>VLOOKUP(K227,unidad!$I$4:$K$23,3,FALSE)</f>
        <v>4</v>
      </c>
      <c r="M227">
        <v>9</v>
      </c>
      <c r="N227">
        <f t="shared" si="20"/>
        <v>9</v>
      </c>
      <c r="O227" s="17">
        <f t="shared" si="22"/>
        <v>41487</v>
      </c>
      <c r="P227" s="17">
        <v>41487</v>
      </c>
      <c r="Q227" s="26">
        <f t="shared" si="23"/>
        <v>849.60167796610176</v>
      </c>
    </row>
    <row r="228" spans="1:17" x14ac:dyDescent="0.25">
      <c r="A228">
        <f>VLOOKUP(TRIM(C228),proveedores!$A$1:$C$13,2,FALSE)</f>
        <v>4</v>
      </c>
      <c r="B228">
        <v>227</v>
      </c>
      <c r="C228" s="15" t="s">
        <v>150</v>
      </c>
      <c r="D228" s="15" t="s">
        <v>1111</v>
      </c>
      <c r="E228" s="15" t="str">
        <f t="shared" si="21"/>
        <v xml:space="preserve">SUMI 8 Caja x 500 gr </v>
      </c>
      <c r="F228" s="5" t="s">
        <v>236</v>
      </c>
      <c r="G228" s="5" t="s">
        <v>224</v>
      </c>
      <c r="H228" s="16">
        <f t="shared" si="24"/>
        <v>87.148169491525422</v>
      </c>
      <c r="I228" s="11">
        <v>100.22039491525423</v>
      </c>
      <c r="J228" s="11">
        <f t="shared" si="19"/>
        <v>118.26006599999999</v>
      </c>
      <c r="K228" s="32" t="s">
        <v>902</v>
      </c>
      <c r="L228" s="32">
        <f>VLOOKUP(K228,unidad!$I$4:$K$23,3,FALSE)</f>
        <v>2</v>
      </c>
      <c r="N228">
        <f t="shared" si="20"/>
        <v>0</v>
      </c>
      <c r="O228" s="17" t="str">
        <f t="shared" si="22"/>
        <v>12/12/2050</v>
      </c>
      <c r="Q228" s="26">
        <f t="shared" si="23"/>
        <v>0</v>
      </c>
    </row>
    <row r="229" spans="1:17" x14ac:dyDescent="0.25">
      <c r="A229">
        <f>VLOOKUP(TRIM(C229),proveedores!$A$1:$C$13,2,FALSE)</f>
        <v>4</v>
      </c>
      <c r="B229">
        <v>228</v>
      </c>
      <c r="C229" s="15" t="s">
        <v>150</v>
      </c>
      <c r="D229" s="15" t="s">
        <v>1112</v>
      </c>
      <c r="E229" s="15" t="str">
        <f t="shared" si="21"/>
        <v xml:space="preserve">SUMI 8 Caja x 250 gr </v>
      </c>
      <c r="F229" s="5" t="s">
        <v>236</v>
      </c>
      <c r="G229" s="5" t="s">
        <v>237</v>
      </c>
      <c r="H229" s="16">
        <f t="shared" si="24"/>
        <v>47.246580508474572</v>
      </c>
      <c r="I229" s="11">
        <v>54.333567584745751</v>
      </c>
      <c r="J229" s="11">
        <f t="shared" si="19"/>
        <v>64.113609749999981</v>
      </c>
      <c r="K229" s="32" t="s">
        <v>902</v>
      </c>
      <c r="L229" s="32">
        <f>VLOOKUP(K229,unidad!$I$4:$K$23,3,FALSE)</f>
        <v>2</v>
      </c>
      <c r="M229">
        <v>19</v>
      </c>
      <c r="N229">
        <f t="shared" si="20"/>
        <v>19</v>
      </c>
      <c r="O229" s="17">
        <f t="shared" si="22"/>
        <v>41791</v>
      </c>
      <c r="P229" s="17">
        <v>41791</v>
      </c>
      <c r="Q229" s="26">
        <f t="shared" si="23"/>
        <v>897.68502966101687</v>
      </c>
    </row>
    <row r="230" spans="1:17" x14ac:dyDescent="0.25">
      <c r="A230">
        <f>VLOOKUP(TRIM(C230),proveedores!$A$1:$C$13,2,FALSE)</f>
        <v>4</v>
      </c>
      <c r="B230">
        <v>229</v>
      </c>
      <c r="C230" s="15" t="s">
        <v>150</v>
      </c>
      <c r="D230" s="15" t="s">
        <v>1113</v>
      </c>
      <c r="E230" s="15" t="str">
        <f t="shared" si="21"/>
        <v xml:space="preserve">SUNFIRE 240 Fco x 1 Lt </v>
      </c>
      <c r="F230" s="5" t="s">
        <v>238</v>
      </c>
      <c r="G230" s="5" t="s">
        <v>159</v>
      </c>
      <c r="H230" s="16">
        <f t="shared" si="24"/>
        <v>269.73047457627115</v>
      </c>
      <c r="I230" s="11">
        <v>310.1900457627118</v>
      </c>
      <c r="J230" s="11">
        <f t="shared" si="19"/>
        <v>366.02425399999993</v>
      </c>
      <c r="K230" s="32" t="s">
        <v>906</v>
      </c>
      <c r="L230" s="32">
        <f>VLOOKUP(K230,unidad!$I$4:$K$23,3,FALSE)</f>
        <v>4</v>
      </c>
      <c r="M230">
        <v>15</v>
      </c>
      <c r="N230">
        <f t="shared" si="20"/>
        <v>15</v>
      </c>
      <c r="O230" s="17">
        <f t="shared" si="22"/>
        <v>41852</v>
      </c>
      <c r="P230" s="17">
        <v>41852</v>
      </c>
      <c r="Q230" s="26">
        <f t="shared" si="23"/>
        <v>4045.9571186440671</v>
      </c>
    </row>
    <row r="231" spans="1:17" x14ac:dyDescent="0.25">
      <c r="A231">
        <f>VLOOKUP(TRIM(C231),proveedores!$A$1:$C$13,2,FALSE)</f>
        <v>4</v>
      </c>
      <c r="B231">
        <v>230</v>
      </c>
      <c r="C231" s="15" t="s">
        <v>150</v>
      </c>
      <c r="D231" s="15" t="s">
        <v>1114</v>
      </c>
      <c r="E231" s="15" t="str">
        <f t="shared" si="21"/>
        <v xml:space="preserve">SUNFIRE 240 Fco x 250 ml </v>
      </c>
      <c r="F231" s="5" t="s">
        <v>238</v>
      </c>
      <c r="G231" s="5" t="s">
        <v>181</v>
      </c>
      <c r="H231" s="16">
        <f t="shared" si="24"/>
        <v>68.437372881355927</v>
      </c>
      <c r="I231" s="11">
        <v>78.702978813559312</v>
      </c>
      <c r="J231" s="11">
        <f t="shared" si="19"/>
        <v>92.869514999999978</v>
      </c>
      <c r="K231" s="32" t="s">
        <v>906</v>
      </c>
      <c r="L231" s="32">
        <f>VLOOKUP(K231,unidad!$I$4:$K$23,3,FALSE)</f>
        <v>4</v>
      </c>
      <c r="M231">
        <v>40</v>
      </c>
      <c r="N231">
        <f t="shared" si="20"/>
        <v>40</v>
      </c>
      <c r="O231" s="17">
        <f t="shared" si="22"/>
        <v>41609</v>
      </c>
      <c r="P231" s="17">
        <v>41609</v>
      </c>
      <c r="Q231" s="26">
        <f t="shared" si="23"/>
        <v>2737.4949152542372</v>
      </c>
    </row>
    <row r="232" spans="1:17" x14ac:dyDescent="0.25">
      <c r="A232">
        <f>VLOOKUP(TRIM(C232),proveedores!$A$1:$C$13,2,FALSE)</f>
        <v>4</v>
      </c>
      <c r="B232">
        <v>231</v>
      </c>
      <c r="C232" s="15" t="s">
        <v>150</v>
      </c>
      <c r="D232" s="15" t="s">
        <v>1115</v>
      </c>
      <c r="E232" s="15" t="str">
        <f t="shared" si="21"/>
        <v xml:space="preserve">SYSTHANE Caja x 250 gr </v>
      </c>
      <c r="F232" s="5" t="s">
        <v>239</v>
      </c>
      <c r="G232" s="5" t="s">
        <v>237</v>
      </c>
      <c r="H232" s="16">
        <f t="shared" si="24"/>
        <v>142.43705084745764</v>
      </c>
      <c r="I232" s="11">
        <v>163.80260847457626</v>
      </c>
      <c r="J232" s="11">
        <f t="shared" si="19"/>
        <v>193.28707799999998</v>
      </c>
      <c r="K232" s="32" t="s">
        <v>902</v>
      </c>
      <c r="L232" s="32">
        <f>VLOOKUP(K232,unidad!$I$4:$K$23,3,FALSE)</f>
        <v>2</v>
      </c>
      <c r="N232">
        <f t="shared" si="20"/>
        <v>0</v>
      </c>
      <c r="O232" s="17" t="str">
        <f t="shared" si="22"/>
        <v>12/12/2050</v>
      </c>
      <c r="Q232" s="26">
        <f t="shared" si="23"/>
        <v>0</v>
      </c>
    </row>
    <row r="233" spans="1:17" x14ac:dyDescent="0.25">
      <c r="A233">
        <f>VLOOKUP(TRIM(C233),proveedores!$A$1:$C$13,2,FALSE)</f>
        <v>4</v>
      </c>
      <c r="B233">
        <v>232</v>
      </c>
      <c r="C233" s="15" t="s">
        <v>150</v>
      </c>
      <c r="D233" s="15" t="s">
        <v>1116</v>
      </c>
      <c r="E233" s="15" t="str">
        <f t="shared" si="21"/>
        <v xml:space="preserve">SYSTHANE Caja x 100 gr </v>
      </c>
      <c r="F233" s="5" t="s">
        <v>239</v>
      </c>
      <c r="G233" s="5" t="s">
        <v>225</v>
      </c>
      <c r="H233" s="16">
        <f t="shared" si="24"/>
        <v>63.269199152542356</v>
      </c>
      <c r="I233" s="11">
        <v>72.759579025423704</v>
      </c>
      <c r="J233" s="11">
        <f t="shared" si="19"/>
        <v>85.856303249999968</v>
      </c>
      <c r="K233" s="32" t="s">
        <v>902</v>
      </c>
      <c r="L233" s="32">
        <f>VLOOKUP(K233,unidad!$I$4:$K$23,3,FALSE)</f>
        <v>2</v>
      </c>
      <c r="N233">
        <f t="shared" si="20"/>
        <v>0</v>
      </c>
      <c r="O233" s="17" t="str">
        <f t="shared" si="22"/>
        <v>12/12/2050</v>
      </c>
      <c r="Q233" s="26">
        <f t="shared" si="23"/>
        <v>0</v>
      </c>
    </row>
    <row r="234" spans="1:17" x14ac:dyDescent="0.25">
      <c r="A234">
        <f>VLOOKUP(TRIM(C234),proveedores!$A$1:$C$13,2,FALSE)</f>
        <v>4</v>
      </c>
      <c r="B234">
        <v>233</v>
      </c>
      <c r="C234" s="15" t="s">
        <v>150</v>
      </c>
      <c r="D234" s="15" t="s">
        <v>1117</v>
      </c>
      <c r="E234" s="15" t="str">
        <f t="shared" si="21"/>
        <v>TRIONA 5 Cilindro 210Lt</v>
      </c>
      <c r="F234" s="5" t="s">
        <v>240</v>
      </c>
      <c r="G234" s="5" t="s">
        <v>241</v>
      </c>
      <c r="H234" s="16">
        <f t="shared" si="24"/>
        <v>2700.9114406779663</v>
      </c>
      <c r="I234" s="11">
        <v>3106.048156779661</v>
      </c>
      <c r="J234" s="11">
        <f t="shared" si="19"/>
        <v>3665.1368249999996</v>
      </c>
      <c r="K234" s="32" t="s">
        <v>906</v>
      </c>
      <c r="L234" s="32">
        <f>VLOOKUP(K234,unidad!$I$4:$K$23,3,FALSE)</f>
        <v>4</v>
      </c>
      <c r="N234">
        <f t="shared" si="20"/>
        <v>0</v>
      </c>
      <c r="O234" s="17" t="str">
        <f t="shared" si="22"/>
        <v>12/12/2050</v>
      </c>
      <c r="Q234" s="26">
        <f t="shared" si="23"/>
        <v>0</v>
      </c>
    </row>
    <row r="235" spans="1:17" x14ac:dyDescent="0.25">
      <c r="A235">
        <f>VLOOKUP(TRIM(C235),proveedores!$A$1:$C$13,2,FALSE)</f>
        <v>4</v>
      </c>
      <c r="B235">
        <v>234</v>
      </c>
      <c r="C235" s="15" t="s">
        <v>150</v>
      </c>
      <c r="D235" s="15" t="s">
        <v>1118</v>
      </c>
      <c r="E235" s="15" t="str">
        <f t="shared" si="21"/>
        <v xml:space="preserve">TRIONA 5 Galon x 4 Lt </v>
      </c>
      <c r="F235" s="5" t="s">
        <v>240</v>
      </c>
      <c r="G235" s="5" t="s">
        <v>177</v>
      </c>
      <c r="H235" s="16">
        <f t="shared" si="24"/>
        <v>58.450016949152534</v>
      </c>
      <c r="I235" s="11">
        <v>67.217519491525408</v>
      </c>
      <c r="J235" s="11">
        <f t="shared" si="19"/>
        <v>79.31667299999998</v>
      </c>
      <c r="K235" s="32" t="s">
        <v>920</v>
      </c>
      <c r="L235" s="32">
        <f>VLOOKUP(K235,unidad!$I$4:$K$23,3,FALSE)</f>
        <v>11</v>
      </c>
      <c r="M235">
        <v>8</v>
      </c>
      <c r="N235">
        <f t="shared" si="20"/>
        <v>8</v>
      </c>
      <c r="O235" s="17">
        <f t="shared" si="22"/>
        <v>41852</v>
      </c>
      <c r="P235" s="17">
        <v>41852</v>
      </c>
      <c r="Q235" s="26">
        <f t="shared" si="23"/>
        <v>467.60013559322027</v>
      </c>
    </row>
    <row r="236" spans="1:17" x14ac:dyDescent="0.25">
      <c r="A236">
        <f>VLOOKUP(TRIM(C236),proveedores!$A$1:$C$13,2,FALSE)</f>
        <v>4</v>
      </c>
      <c r="B236">
        <v>235</v>
      </c>
      <c r="C236" s="15" t="s">
        <v>150</v>
      </c>
      <c r="D236" s="15" t="s">
        <v>1119</v>
      </c>
      <c r="E236" s="15" t="str">
        <f t="shared" si="21"/>
        <v>VERISMO Fco x 1 Lt</v>
      </c>
      <c r="F236" s="5" t="s">
        <v>242</v>
      </c>
      <c r="G236" s="5" t="s">
        <v>187</v>
      </c>
      <c r="H236" s="16">
        <f t="shared" si="24"/>
        <v>80.980855932203383</v>
      </c>
      <c r="I236" s="11">
        <v>93.127984322033882</v>
      </c>
      <c r="J236" s="11">
        <f t="shared" si="19"/>
        <v>109.89102149999998</v>
      </c>
      <c r="K236" s="32" t="s">
        <v>906</v>
      </c>
      <c r="L236" s="32">
        <f>VLOOKUP(K236,unidad!$I$4:$K$23,3,FALSE)</f>
        <v>4</v>
      </c>
      <c r="M236">
        <v>10</v>
      </c>
      <c r="N236">
        <f t="shared" si="20"/>
        <v>10</v>
      </c>
      <c r="O236" s="17">
        <f t="shared" si="22"/>
        <v>41615</v>
      </c>
      <c r="P236" s="17">
        <v>41615</v>
      </c>
      <c r="Q236" s="26">
        <f t="shared" si="23"/>
        <v>809.80855932203383</v>
      </c>
    </row>
    <row r="237" spans="1:17" x14ac:dyDescent="0.25">
      <c r="A237">
        <f>VLOOKUP(TRIM(C237),proveedores!$A$1:$C$13,2,FALSE)</f>
        <v>4</v>
      </c>
      <c r="B237">
        <v>236</v>
      </c>
      <c r="C237" s="15" t="s">
        <v>150</v>
      </c>
      <c r="D237" s="15" t="s">
        <v>1120</v>
      </c>
      <c r="E237" s="15" t="str">
        <f t="shared" si="21"/>
        <v>VERISMO Fco x 500 ml.</v>
      </c>
      <c r="F237" s="5" t="s">
        <v>242</v>
      </c>
      <c r="G237" s="5" t="s">
        <v>243</v>
      </c>
      <c r="H237" s="16">
        <f t="shared" si="24"/>
        <v>46.518279661016948</v>
      </c>
      <c r="I237" s="11">
        <v>53.496021610169485</v>
      </c>
      <c r="J237" s="11">
        <f t="shared" si="19"/>
        <v>63.125305499999989</v>
      </c>
      <c r="K237" s="32" t="s">
        <v>906</v>
      </c>
      <c r="L237" s="32">
        <f>VLOOKUP(K237,unidad!$I$4:$K$23,3,FALSE)</f>
        <v>4</v>
      </c>
      <c r="N237">
        <f t="shared" si="20"/>
        <v>0</v>
      </c>
      <c r="O237" s="17" t="str">
        <f t="shared" si="22"/>
        <v>12/12/2050</v>
      </c>
      <c r="Q237" s="26">
        <f t="shared" si="23"/>
        <v>0</v>
      </c>
    </row>
    <row r="238" spans="1:17" x14ac:dyDescent="0.25">
      <c r="A238">
        <f>VLOOKUP(TRIM(C238),proveedores!$A$1:$C$13,2,FALSE)</f>
        <v>4</v>
      </c>
      <c r="B238">
        <v>237</v>
      </c>
      <c r="C238" s="15" t="s">
        <v>150</v>
      </c>
      <c r="D238" s="15" t="s">
        <v>1121</v>
      </c>
      <c r="E238" s="15" t="str">
        <f t="shared" si="21"/>
        <v>VEXTER Fco x 1 Lt.</v>
      </c>
      <c r="F238" s="5" t="s">
        <v>244</v>
      </c>
      <c r="G238" s="5" t="s">
        <v>161</v>
      </c>
      <c r="H238" s="16">
        <f t="shared" si="24"/>
        <v>28.285830508474568</v>
      </c>
      <c r="I238" s="11">
        <v>32.528705084745752</v>
      </c>
      <c r="J238" s="11">
        <f t="shared" si="19"/>
        <v>38.383871999999982</v>
      </c>
      <c r="K238" s="32" t="s">
        <v>906</v>
      </c>
      <c r="L238" s="32">
        <f>VLOOKUP(K238,unidad!$I$4:$K$23,3,FALSE)</f>
        <v>4</v>
      </c>
      <c r="M238">
        <v>12</v>
      </c>
      <c r="N238">
        <f t="shared" si="20"/>
        <v>12</v>
      </c>
      <c r="O238" s="17">
        <f t="shared" si="22"/>
        <v>41883</v>
      </c>
      <c r="P238" s="17">
        <v>41883</v>
      </c>
      <c r="Q238" s="26">
        <f t="shared" si="23"/>
        <v>339.42996610169484</v>
      </c>
    </row>
    <row r="239" spans="1:17" x14ac:dyDescent="0.25">
      <c r="A239">
        <f>VLOOKUP(TRIM(C239),proveedores!$A$1:$C$13,2,FALSE)</f>
        <v>4</v>
      </c>
      <c r="B239">
        <v>238</v>
      </c>
      <c r="C239" s="15" t="s">
        <v>150</v>
      </c>
      <c r="D239" s="15" t="s">
        <v>1122</v>
      </c>
      <c r="E239" s="15" t="str">
        <f t="shared" si="21"/>
        <v>VIVANDO Fco x 1 Lt.</v>
      </c>
      <c r="F239" s="5" t="s">
        <v>245</v>
      </c>
      <c r="G239" s="5" t="s">
        <v>161</v>
      </c>
      <c r="H239" s="16">
        <f t="shared" si="24"/>
        <v>341.4801228813559</v>
      </c>
      <c r="I239" s="11">
        <v>392.70214131355925</v>
      </c>
      <c r="J239" s="11">
        <f t="shared" si="19"/>
        <v>463.38852674999987</v>
      </c>
      <c r="K239" s="32" t="s">
        <v>906</v>
      </c>
      <c r="L239" s="32">
        <f>VLOOKUP(K239,unidad!$I$4:$K$23,3,FALSE)</f>
        <v>4</v>
      </c>
      <c r="N239">
        <f t="shared" si="20"/>
        <v>0</v>
      </c>
      <c r="O239" s="17" t="str">
        <f t="shared" si="22"/>
        <v>12/12/2050</v>
      </c>
      <c r="Q239" s="26">
        <f t="shared" si="23"/>
        <v>0</v>
      </c>
    </row>
    <row r="240" spans="1:17" x14ac:dyDescent="0.25">
      <c r="A240">
        <f>VLOOKUP(TRIM(C240),proveedores!$A$1:$C$13,2,FALSE)</f>
        <v>5</v>
      </c>
      <c r="B240">
        <v>239</v>
      </c>
      <c r="C240" s="15" t="s">
        <v>246</v>
      </c>
      <c r="D240" s="15" t="s">
        <v>1123</v>
      </c>
      <c r="E240" s="15" t="str">
        <f t="shared" si="21"/>
        <v>Albendazol Garrafa Lt</v>
      </c>
      <c r="F240" s="5" t="s">
        <v>247</v>
      </c>
      <c r="G240" s="5" t="s">
        <v>248</v>
      </c>
      <c r="H240" s="16">
        <f t="shared" si="24"/>
        <v>36.845983787767139</v>
      </c>
      <c r="I240" s="11">
        <v>42.372881355932208</v>
      </c>
      <c r="J240" s="11">
        <f t="shared" si="19"/>
        <v>50</v>
      </c>
      <c r="K240" s="32" t="s">
        <v>906</v>
      </c>
      <c r="L240" s="32">
        <f>VLOOKUP(K240,unidad!$I$4:$K$23,3,FALSE)</f>
        <v>4</v>
      </c>
      <c r="M240">
        <v>12</v>
      </c>
      <c r="N240">
        <f t="shared" si="20"/>
        <v>12</v>
      </c>
      <c r="O240" s="17">
        <f t="shared" si="22"/>
        <v>41426</v>
      </c>
      <c r="P240" s="17">
        <v>41426</v>
      </c>
      <c r="Q240" s="26">
        <f t="shared" si="23"/>
        <v>442.15180545320567</v>
      </c>
    </row>
    <row r="241" spans="1:17" x14ac:dyDescent="0.25">
      <c r="A241">
        <f>VLOOKUP(TRIM(C241),proveedores!$A$1:$C$13,2,FALSE)</f>
        <v>5</v>
      </c>
      <c r="B241">
        <v>240</v>
      </c>
      <c r="C241" s="15" t="s">
        <v>246</v>
      </c>
      <c r="D241" s="15" t="s">
        <v>1124</v>
      </c>
      <c r="E241" s="15" t="str">
        <f t="shared" si="21"/>
        <v>Amitraz 3% PET 50  ml.</v>
      </c>
      <c r="F241" s="5" t="s">
        <v>249</v>
      </c>
      <c r="G241" s="5" t="s">
        <v>250</v>
      </c>
      <c r="H241" s="16">
        <f t="shared" si="24"/>
        <v>3.6845983787767138</v>
      </c>
      <c r="I241" s="11">
        <v>4.2372881355932206</v>
      </c>
      <c r="J241" s="11">
        <f t="shared" si="19"/>
        <v>5</v>
      </c>
      <c r="K241" s="32" t="s">
        <v>906</v>
      </c>
      <c r="L241" s="32">
        <f>VLOOKUP(K241,unidad!$I$4:$K$23,3,FALSE)</f>
        <v>4</v>
      </c>
      <c r="M241">
        <v>21</v>
      </c>
      <c r="N241">
        <f t="shared" si="20"/>
        <v>21</v>
      </c>
      <c r="O241" s="17">
        <f t="shared" si="22"/>
        <v>42005</v>
      </c>
      <c r="P241" s="17">
        <v>42005</v>
      </c>
      <c r="Q241" s="26">
        <f t="shared" si="23"/>
        <v>77.37656595431099</v>
      </c>
    </row>
    <row r="242" spans="1:17" x14ac:dyDescent="0.25">
      <c r="A242">
        <f>VLOOKUP(TRIM(C242),proveedores!$A$1:$C$13,2,FALSE)</f>
        <v>5</v>
      </c>
      <c r="B242">
        <v>241</v>
      </c>
      <c r="C242" s="15" t="s">
        <v>246</v>
      </c>
      <c r="D242" s="15" t="s">
        <v>1125</v>
      </c>
      <c r="E242" s="15" t="str">
        <f t="shared" si="21"/>
        <v>Avidog - Enrofloxac. 25 mg 200 tb</v>
      </c>
      <c r="F242" s="5" t="s">
        <v>251</v>
      </c>
      <c r="G242" s="5" t="s">
        <v>252</v>
      </c>
      <c r="H242" s="16">
        <f t="shared" si="24"/>
        <v>36.182756079587328</v>
      </c>
      <c r="I242" s="11">
        <v>41.610169491525426</v>
      </c>
      <c r="J242" s="11">
        <f t="shared" si="19"/>
        <v>49.1</v>
      </c>
      <c r="K242" s="32" t="s">
        <v>906</v>
      </c>
      <c r="L242" s="32">
        <f>VLOOKUP(K242,unidad!$I$4:$K$23,3,FALSE)</f>
        <v>4</v>
      </c>
      <c r="M242">
        <v>8</v>
      </c>
      <c r="N242">
        <f t="shared" si="20"/>
        <v>8</v>
      </c>
      <c r="O242" s="17">
        <f t="shared" si="22"/>
        <v>41913</v>
      </c>
      <c r="P242" s="17">
        <v>41913</v>
      </c>
      <c r="Q242" s="26">
        <f t="shared" si="23"/>
        <v>289.46204863669863</v>
      </c>
    </row>
    <row r="243" spans="1:17" x14ac:dyDescent="0.25">
      <c r="A243">
        <f>VLOOKUP(TRIM(C243),proveedores!$A$1:$C$13,2,FALSE)</f>
        <v>5</v>
      </c>
      <c r="B243">
        <v>242</v>
      </c>
      <c r="C243" s="15" t="s">
        <v>246</v>
      </c>
      <c r="D243" s="15" t="s">
        <v>1126</v>
      </c>
      <c r="E243" s="15" t="str">
        <f t="shared" si="21"/>
        <v>Baño Seco 120 gr</v>
      </c>
      <c r="F243" s="5" t="s">
        <v>253</v>
      </c>
      <c r="G243" s="5" t="s">
        <v>254</v>
      </c>
      <c r="H243" s="16">
        <f t="shared" si="24"/>
        <v>7.8850405305821667</v>
      </c>
      <c r="I243" s="11">
        <v>9.0677966101694913</v>
      </c>
      <c r="J243" s="11">
        <f t="shared" si="19"/>
        <v>10.7</v>
      </c>
      <c r="K243" s="32" t="s">
        <v>912</v>
      </c>
      <c r="L243" s="32">
        <f>VLOOKUP(K243,unidad!$I$4:$K$23,3,FALSE)</f>
        <v>7</v>
      </c>
      <c r="N243">
        <f t="shared" si="20"/>
        <v>0</v>
      </c>
      <c r="O243" s="17" t="str">
        <f t="shared" si="22"/>
        <v>12/12/2050</v>
      </c>
      <c r="Q243" s="26">
        <f t="shared" si="23"/>
        <v>0</v>
      </c>
    </row>
    <row r="244" spans="1:17" x14ac:dyDescent="0.25">
      <c r="A244">
        <f>VLOOKUP(TRIM(C244),proveedores!$A$1:$C$13,2,FALSE)</f>
        <v>5</v>
      </c>
      <c r="B244">
        <v>243</v>
      </c>
      <c r="C244" s="15" t="s">
        <v>246</v>
      </c>
      <c r="D244" s="15" t="s">
        <v>1127</v>
      </c>
      <c r="E244" s="15" t="str">
        <f t="shared" si="21"/>
        <v>Baxin NF 20 ml</v>
      </c>
      <c r="F244" s="5" t="s">
        <v>255</v>
      </c>
      <c r="G244" s="5" t="s">
        <v>256</v>
      </c>
      <c r="H244" s="16">
        <f t="shared" si="24"/>
        <v>7.295504789977894</v>
      </c>
      <c r="I244" s="11">
        <v>8.3898305084745779</v>
      </c>
      <c r="J244" s="11">
        <f t="shared" si="19"/>
        <v>9.9000000000000021</v>
      </c>
      <c r="K244" s="32" t="s">
        <v>906</v>
      </c>
      <c r="L244" s="32">
        <f>VLOOKUP(K244,unidad!$I$4:$K$23,3,FALSE)</f>
        <v>4</v>
      </c>
      <c r="N244">
        <f t="shared" si="20"/>
        <v>0</v>
      </c>
      <c r="O244" s="17" t="str">
        <f t="shared" si="22"/>
        <v>12/12/2050</v>
      </c>
      <c r="Q244" s="26">
        <f t="shared" si="23"/>
        <v>0</v>
      </c>
    </row>
    <row r="245" spans="1:17" x14ac:dyDescent="0.25">
      <c r="A245">
        <f>VLOOKUP(TRIM(C245),proveedores!$A$1:$C$13,2,FALSE)</f>
        <v>5</v>
      </c>
      <c r="B245">
        <v>244</v>
      </c>
      <c r="C245" s="15" t="s">
        <v>246</v>
      </c>
      <c r="D245" s="15" t="s">
        <v>1128</v>
      </c>
      <c r="E245" s="15" t="str">
        <f t="shared" si="21"/>
        <v>Becortin 2 mg 10  ml.</v>
      </c>
      <c r="F245" s="5" t="s">
        <v>257</v>
      </c>
      <c r="G245" s="5" t="s">
        <v>258</v>
      </c>
      <c r="H245" s="16">
        <f t="shared" si="24"/>
        <v>10.759027266028005</v>
      </c>
      <c r="I245" s="11">
        <v>12.372881355932204</v>
      </c>
      <c r="J245" s="11">
        <f t="shared" si="19"/>
        <v>14.6</v>
      </c>
      <c r="K245" s="32" t="s">
        <v>906</v>
      </c>
      <c r="L245" s="32">
        <f>VLOOKUP(K245,unidad!$I$4:$K$23,3,FALSE)</f>
        <v>4</v>
      </c>
      <c r="N245">
        <f t="shared" si="20"/>
        <v>0</v>
      </c>
      <c r="O245" s="17" t="str">
        <f t="shared" si="22"/>
        <v>12/12/2050</v>
      </c>
      <c r="Q245" s="26">
        <f t="shared" si="23"/>
        <v>0</v>
      </c>
    </row>
    <row r="246" spans="1:17" x14ac:dyDescent="0.25">
      <c r="A246">
        <f>VLOOKUP(TRIM(C246),proveedores!$A$1:$C$13,2,FALSE)</f>
        <v>5</v>
      </c>
      <c r="B246">
        <v>245</v>
      </c>
      <c r="C246" s="15" t="s">
        <v>246</v>
      </c>
      <c r="D246" s="15" t="s">
        <v>1129</v>
      </c>
      <c r="E246" s="15" t="str">
        <f t="shared" si="21"/>
        <v>Becortin 2 mg 20  ml.</v>
      </c>
      <c r="F246" s="5" t="s">
        <v>257</v>
      </c>
      <c r="G246" s="5" t="s">
        <v>259</v>
      </c>
      <c r="H246" s="16">
        <f t="shared" si="24"/>
        <v>20.633750921149598</v>
      </c>
      <c r="I246" s="11">
        <v>23.728813559322035</v>
      </c>
      <c r="J246" s="11">
        <f t="shared" si="19"/>
        <v>28</v>
      </c>
      <c r="K246" s="32" t="s">
        <v>906</v>
      </c>
      <c r="L246" s="32">
        <f>VLOOKUP(K246,unidad!$I$4:$K$23,3,FALSE)</f>
        <v>4</v>
      </c>
      <c r="N246">
        <f t="shared" si="20"/>
        <v>0</v>
      </c>
      <c r="O246" s="17" t="str">
        <f t="shared" si="22"/>
        <v>12/12/2050</v>
      </c>
      <c r="Q246" s="26">
        <f t="shared" si="23"/>
        <v>0</v>
      </c>
    </row>
    <row r="247" spans="1:17" x14ac:dyDescent="0.25">
      <c r="A247">
        <f>VLOOKUP(TRIM(C247),proveedores!$A$1:$C$13,2,FALSE)</f>
        <v>5</v>
      </c>
      <c r="B247">
        <v>246</v>
      </c>
      <c r="C247" s="15" t="s">
        <v>246</v>
      </c>
      <c r="D247" s="15" t="s">
        <v>1130</v>
      </c>
      <c r="E247" s="15" t="str">
        <f t="shared" si="21"/>
        <v>Boldegan Fco. 5.0% 10  ml.</v>
      </c>
      <c r="F247" s="5" t="s">
        <v>260</v>
      </c>
      <c r="G247" s="5" t="s">
        <v>258</v>
      </c>
      <c r="H247" s="16">
        <f t="shared" si="24"/>
        <v>8.4745762711864412</v>
      </c>
      <c r="I247" s="11">
        <v>9.7457627118644066</v>
      </c>
      <c r="J247" s="11">
        <f t="shared" si="19"/>
        <v>11.5</v>
      </c>
      <c r="K247" s="32" t="s">
        <v>906</v>
      </c>
      <c r="L247" s="32">
        <f>VLOOKUP(K247,unidad!$I$4:$K$23,3,FALSE)</f>
        <v>4</v>
      </c>
      <c r="M247">
        <v>19</v>
      </c>
      <c r="N247">
        <f t="shared" si="20"/>
        <v>19</v>
      </c>
      <c r="O247" s="17">
        <f t="shared" si="22"/>
        <v>42522</v>
      </c>
      <c r="P247" s="17">
        <v>42522</v>
      </c>
      <c r="Q247" s="26">
        <f t="shared" si="23"/>
        <v>161.0169491525424</v>
      </c>
    </row>
    <row r="248" spans="1:17" x14ac:dyDescent="0.25">
      <c r="A248">
        <f>VLOOKUP(TRIM(C248),proveedores!$A$1:$C$13,2,FALSE)</f>
        <v>5</v>
      </c>
      <c r="B248">
        <v>247</v>
      </c>
      <c r="C248" s="15" t="s">
        <v>246</v>
      </c>
      <c r="D248" s="15" t="s">
        <v>1131</v>
      </c>
      <c r="E248" s="15" t="str">
        <f t="shared" si="21"/>
        <v>Boldegan Fco. 5.0% 50  ml.</v>
      </c>
      <c r="F248" s="5" t="s">
        <v>260</v>
      </c>
      <c r="G248" s="5" t="s">
        <v>250</v>
      </c>
      <c r="H248" s="16">
        <f t="shared" si="24"/>
        <v>29.25571112748711</v>
      </c>
      <c r="I248" s="11">
        <v>33.644067796610173</v>
      </c>
      <c r="J248" s="11">
        <f t="shared" si="19"/>
        <v>39.700000000000003</v>
      </c>
      <c r="K248" s="32" t="s">
        <v>906</v>
      </c>
      <c r="L248" s="32">
        <f>VLOOKUP(K248,unidad!$I$4:$K$23,3,FALSE)</f>
        <v>4</v>
      </c>
      <c r="M248">
        <v>15</v>
      </c>
      <c r="N248">
        <f t="shared" si="20"/>
        <v>15</v>
      </c>
      <c r="O248" s="17">
        <f t="shared" si="22"/>
        <v>42826</v>
      </c>
      <c r="P248" s="17">
        <v>42826</v>
      </c>
      <c r="Q248" s="26">
        <f t="shared" si="23"/>
        <v>438.83566691230664</v>
      </c>
    </row>
    <row r="249" spans="1:17" x14ac:dyDescent="0.25">
      <c r="A249">
        <f>VLOOKUP(TRIM(C249),proveedores!$A$1:$C$13,2,FALSE)</f>
        <v>5</v>
      </c>
      <c r="B249">
        <v>248</v>
      </c>
      <c r="C249" s="15" t="s">
        <v>246</v>
      </c>
      <c r="D249" s="15" t="s">
        <v>1132</v>
      </c>
      <c r="E249" s="15" t="str">
        <f t="shared" si="21"/>
        <v>Boldegan Fco. 5.0% 100 ml</v>
      </c>
      <c r="F249" s="5" t="s">
        <v>260</v>
      </c>
      <c r="G249" s="5" t="s">
        <v>261</v>
      </c>
      <c r="H249" s="16">
        <f t="shared" si="24"/>
        <v>52.394988946204869</v>
      </c>
      <c r="I249" s="11">
        <v>60.254237288135592</v>
      </c>
      <c r="J249" s="11">
        <f t="shared" ref="J249:J313" si="25">I249*1.18</f>
        <v>71.099999999999994</v>
      </c>
      <c r="K249" s="32" t="s">
        <v>906</v>
      </c>
      <c r="L249" s="32">
        <f>VLOOKUP(K249,unidad!$I$4:$K$23,3,FALSE)</f>
        <v>4</v>
      </c>
      <c r="M249">
        <v>12</v>
      </c>
      <c r="N249">
        <f t="shared" si="20"/>
        <v>12</v>
      </c>
      <c r="O249" s="17">
        <f t="shared" si="22"/>
        <v>42767</v>
      </c>
      <c r="P249" s="17">
        <v>42767</v>
      </c>
      <c r="Q249" s="26">
        <f t="shared" si="23"/>
        <v>628.7398673544584</v>
      </c>
    </row>
    <row r="250" spans="1:17" x14ac:dyDescent="0.25">
      <c r="A250">
        <f>VLOOKUP(TRIM(C250),proveedores!$A$1:$C$13,2,FALSE)</f>
        <v>5</v>
      </c>
      <c r="B250">
        <v>249</v>
      </c>
      <c r="C250" s="15" t="s">
        <v>246</v>
      </c>
      <c r="D250" s="15" t="s">
        <v>1133</v>
      </c>
      <c r="E250" s="15" t="str">
        <f t="shared" si="21"/>
        <v>Boldegan Fco. 5.0% 250 ml</v>
      </c>
      <c r="F250" s="5" t="s">
        <v>260</v>
      </c>
      <c r="G250" s="5" t="s">
        <v>262</v>
      </c>
      <c r="H250" s="16">
        <f t="shared" si="24"/>
        <v>119.01252763448784</v>
      </c>
      <c r="I250" s="11">
        <v>136.86440677966101</v>
      </c>
      <c r="J250" s="11">
        <f t="shared" si="25"/>
        <v>161.49999999999997</v>
      </c>
      <c r="K250" s="32" t="s">
        <v>906</v>
      </c>
      <c r="L250" s="32">
        <f>VLOOKUP(K250,unidad!$I$4:$K$23,3,FALSE)</f>
        <v>4</v>
      </c>
      <c r="N250">
        <f t="shared" si="20"/>
        <v>0</v>
      </c>
      <c r="O250" s="17" t="str">
        <f t="shared" si="22"/>
        <v>12/12/2050</v>
      </c>
      <c r="Q250" s="26">
        <f t="shared" si="23"/>
        <v>0</v>
      </c>
    </row>
    <row r="251" spans="1:17" x14ac:dyDescent="0.25">
      <c r="A251">
        <f>VLOOKUP(TRIM(C251),proveedores!$A$1:$C$13,2,FALSE)</f>
        <v>5</v>
      </c>
      <c r="B251">
        <v>250</v>
      </c>
      <c r="C251" s="15" t="s">
        <v>246</v>
      </c>
      <c r="D251" s="15" t="s">
        <v>1134</v>
      </c>
      <c r="E251" s="15" t="str">
        <f t="shared" si="21"/>
        <v>Bovisec 5 gr.  4 jer</v>
      </c>
      <c r="F251" s="5" t="s">
        <v>263</v>
      </c>
      <c r="G251" s="5" t="s">
        <v>264</v>
      </c>
      <c r="H251" s="16">
        <f t="shared" si="24"/>
        <v>16.801768607221817</v>
      </c>
      <c r="I251" s="11">
        <v>19.322033898305087</v>
      </c>
      <c r="J251" s="11">
        <f t="shared" si="25"/>
        <v>22.8</v>
      </c>
      <c r="K251" s="32" t="s">
        <v>902</v>
      </c>
      <c r="L251" s="32">
        <f>VLOOKUP(K251,unidad!$I$4:$K$23,3,FALSE)</f>
        <v>2</v>
      </c>
      <c r="M251">
        <v>8</v>
      </c>
      <c r="N251">
        <f t="shared" si="20"/>
        <v>8</v>
      </c>
      <c r="O251" s="17">
        <f t="shared" si="22"/>
        <v>41395</v>
      </c>
      <c r="P251" s="17">
        <v>41395</v>
      </c>
      <c r="Q251" s="26">
        <f t="shared" si="23"/>
        <v>134.41414885777453</v>
      </c>
    </row>
    <row r="252" spans="1:17" x14ac:dyDescent="0.25">
      <c r="A252">
        <f>VLOOKUP(TRIM(C252),proveedores!$A$1:$C$13,2,FALSE)</f>
        <v>5</v>
      </c>
      <c r="B252">
        <v>251</v>
      </c>
      <c r="C252" s="15" t="s">
        <v>246</v>
      </c>
      <c r="D252" s="15" t="s">
        <v>1135</v>
      </c>
      <c r="E252" s="15" t="str">
        <f t="shared" si="21"/>
        <v>Calcio Magnesio y Fosforo 500 ml</v>
      </c>
      <c r="F252" s="5" t="s">
        <v>265</v>
      </c>
      <c r="G252" s="5" t="s">
        <v>28</v>
      </c>
      <c r="H252" s="16">
        <f t="shared" si="24"/>
        <v>18.42299189388357</v>
      </c>
      <c r="I252" s="11">
        <v>21.186440677966104</v>
      </c>
      <c r="J252" s="11">
        <f t="shared" si="25"/>
        <v>25</v>
      </c>
      <c r="K252" s="32" t="s">
        <v>906</v>
      </c>
      <c r="L252" s="32">
        <f>VLOOKUP(K252,unidad!$I$4:$K$23,3,FALSE)</f>
        <v>4</v>
      </c>
      <c r="M252">
        <v>115</v>
      </c>
      <c r="N252">
        <f t="shared" si="20"/>
        <v>115</v>
      </c>
      <c r="O252" s="17">
        <f t="shared" si="22"/>
        <v>41640</v>
      </c>
      <c r="P252" s="17">
        <v>41640</v>
      </c>
      <c r="Q252" s="26">
        <f t="shared" si="23"/>
        <v>2118.6440677966107</v>
      </c>
    </row>
    <row r="253" spans="1:17" x14ac:dyDescent="0.25">
      <c r="A253">
        <f>VLOOKUP(TRIM(C253),proveedores!$A$1:$C$13,2,FALSE)</f>
        <v>5</v>
      </c>
      <c r="B253">
        <v>252</v>
      </c>
      <c r="C253" s="15" t="s">
        <v>246</v>
      </c>
      <c r="D253" s="15" t="s">
        <v>1136</v>
      </c>
      <c r="E253" s="15" t="str">
        <f t="shared" si="21"/>
        <v>Canicat 2   ml</v>
      </c>
      <c r="F253" s="5" t="s">
        <v>266</v>
      </c>
      <c r="G253" s="5" t="s">
        <v>267</v>
      </c>
      <c r="H253" s="16">
        <f t="shared" si="24"/>
        <v>2.8002947678703021</v>
      </c>
      <c r="I253" s="11">
        <v>3.2203389830508473</v>
      </c>
      <c r="J253" s="11">
        <f t="shared" si="25"/>
        <v>3.8</v>
      </c>
      <c r="K253" s="32" t="s">
        <v>906</v>
      </c>
      <c r="L253" s="32">
        <f>VLOOKUP(K253,unidad!$I$4:$K$23,3,FALSE)</f>
        <v>4</v>
      </c>
      <c r="M253">
        <v>155</v>
      </c>
      <c r="N253">
        <f t="shared" si="20"/>
        <v>155</v>
      </c>
      <c r="O253" s="17">
        <f t="shared" si="22"/>
        <v>42186</v>
      </c>
      <c r="P253" s="17">
        <v>42186</v>
      </c>
      <c r="Q253" s="26">
        <f t="shared" si="23"/>
        <v>434.04568901989683</v>
      </c>
    </row>
    <row r="254" spans="1:17" x14ac:dyDescent="0.25">
      <c r="A254">
        <f>VLOOKUP(TRIM(C254),proveedores!$A$1:$C$13,2,FALSE)</f>
        <v>5</v>
      </c>
      <c r="B254">
        <v>253</v>
      </c>
      <c r="C254" s="15" t="s">
        <v>246</v>
      </c>
      <c r="D254" s="15" t="s">
        <v>1137</v>
      </c>
      <c r="E254" s="15" t="str">
        <f t="shared" si="21"/>
        <v>Canicat 5   ml</v>
      </c>
      <c r="F254" s="5" t="s">
        <v>266</v>
      </c>
      <c r="G254" s="5" t="s">
        <v>268</v>
      </c>
      <c r="H254" s="16">
        <f t="shared" si="24"/>
        <v>4.1267501842299188</v>
      </c>
      <c r="I254" s="11">
        <v>4.7457627118644066</v>
      </c>
      <c r="J254" s="11">
        <f t="shared" si="25"/>
        <v>5.6</v>
      </c>
      <c r="K254" s="32" t="s">
        <v>906</v>
      </c>
      <c r="L254" s="32">
        <f>VLOOKUP(K254,unidad!$I$4:$K$23,3,FALSE)</f>
        <v>4</v>
      </c>
      <c r="M254">
        <v>128</v>
      </c>
      <c r="N254">
        <f t="shared" si="20"/>
        <v>128</v>
      </c>
      <c r="O254" s="17">
        <f t="shared" si="22"/>
        <v>42186</v>
      </c>
      <c r="P254" s="17">
        <v>42186</v>
      </c>
      <c r="Q254" s="26">
        <f t="shared" si="23"/>
        <v>528.22402358142961</v>
      </c>
    </row>
    <row r="255" spans="1:17" x14ac:dyDescent="0.25">
      <c r="A255">
        <f>VLOOKUP(TRIM(C255),proveedores!$A$1:$C$13,2,FALSE)</f>
        <v>5</v>
      </c>
      <c r="B255">
        <v>254</v>
      </c>
      <c r="C255" s="15" t="s">
        <v>246</v>
      </c>
      <c r="D255" s="15" t="s">
        <v>1138</v>
      </c>
      <c r="E255" s="15" t="str">
        <f t="shared" si="21"/>
        <v>Canicat 10  ml</v>
      </c>
      <c r="F255" s="5" t="s">
        <v>266</v>
      </c>
      <c r="G255" s="5" t="s">
        <v>269</v>
      </c>
      <c r="H255" s="16">
        <f t="shared" si="24"/>
        <v>4.9373618275607969</v>
      </c>
      <c r="I255" s="11">
        <v>5.6779661016949161</v>
      </c>
      <c r="J255" s="11">
        <f t="shared" si="25"/>
        <v>6.7000000000000011</v>
      </c>
      <c r="K255" s="32" t="s">
        <v>906</v>
      </c>
      <c r="L255" s="32">
        <f>VLOOKUP(K255,unidad!$I$4:$K$23,3,FALSE)</f>
        <v>4</v>
      </c>
      <c r="M255">
        <v>67</v>
      </c>
      <c r="N255">
        <f t="shared" si="20"/>
        <v>67</v>
      </c>
      <c r="O255" s="17">
        <f t="shared" si="22"/>
        <v>42095</v>
      </c>
      <c r="P255" s="17">
        <v>42095</v>
      </c>
      <c r="Q255" s="26">
        <f t="shared" si="23"/>
        <v>330.80324244657339</v>
      </c>
    </row>
    <row r="256" spans="1:17" x14ac:dyDescent="0.25">
      <c r="A256">
        <f>VLOOKUP(TRIM(C256),proveedores!$A$1:$C$13,2,FALSE)</f>
        <v>5</v>
      </c>
      <c r="B256">
        <v>255</v>
      </c>
      <c r="C256" s="15" t="s">
        <v>246</v>
      </c>
      <c r="D256" s="15" t="s">
        <v>1139</v>
      </c>
      <c r="E256" s="15" t="str">
        <f t="shared" si="21"/>
        <v>Cefur 5 %  x 50 ml. 50  ml.</v>
      </c>
      <c r="F256" s="5" t="s">
        <v>270</v>
      </c>
      <c r="G256" s="5" t="s">
        <v>250</v>
      </c>
      <c r="H256" s="16">
        <f t="shared" si="24"/>
        <v>55.121591746499632</v>
      </c>
      <c r="I256" s="11">
        <v>63.389830508474574</v>
      </c>
      <c r="J256" s="11">
        <f t="shared" si="25"/>
        <v>74.8</v>
      </c>
      <c r="K256" s="32" t="s">
        <v>906</v>
      </c>
      <c r="L256" s="32">
        <f>VLOOKUP(K256,unidad!$I$4:$K$23,3,FALSE)</f>
        <v>4</v>
      </c>
      <c r="M256">
        <v>24</v>
      </c>
      <c r="N256">
        <f t="shared" si="20"/>
        <v>24</v>
      </c>
      <c r="O256" s="17">
        <f t="shared" si="22"/>
        <v>42217</v>
      </c>
      <c r="P256" s="17">
        <v>42217</v>
      </c>
      <c r="Q256" s="26">
        <f t="shared" si="23"/>
        <v>1322.9182019159912</v>
      </c>
    </row>
    <row r="257" spans="1:17" x14ac:dyDescent="0.25">
      <c r="A257">
        <f>VLOOKUP(TRIM(C257),proveedores!$A$1:$C$13,2,FALSE)</f>
        <v>5</v>
      </c>
      <c r="B257">
        <v>256</v>
      </c>
      <c r="C257" s="15" t="s">
        <v>246</v>
      </c>
      <c r="D257" s="15" t="s">
        <v>1140</v>
      </c>
      <c r="E257" s="15" t="str">
        <f t="shared" si="21"/>
        <v>Cipermetrina al 15% 20  ml</v>
      </c>
      <c r="F257" s="5" t="s">
        <v>271</v>
      </c>
      <c r="G257" s="5" t="s">
        <v>272</v>
      </c>
      <c r="H257" s="16">
        <f t="shared" si="24"/>
        <v>2.9476787030213711</v>
      </c>
      <c r="I257" s="11">
        <v>3.3898305084745766</v>
      </c>
      <c r="J257" s="11">
        <f t="shared" si="25"/>
        <v>4</v>
      </c>
      <c r="K257" s="32" t="s">
        <v>906</v>
      </c>
      <c r="L257" s="32">
        <f>VLOOKUP(K257,unidad!$I$4:$K$23,3,FALSE)</f>
        <v>4</v>
      </c>
      <c r="N257">
        <f t="shared" ref="N257:N258" si="26">IF(M257="",0,M257)</f>
        <v>0</v>
      </c>
      <c r="O257" s="17" t="str">
        <f t="shared" si="22"/>
        <v>12/12/2050</v>
      </c>
      <c r="Q257" s="26">
        <f t="shared" si="23"/>
        <v>0</v>
      </c>
    </row>
    <row r="258" spans="1:17" x14ac:dyDescent="0.25">
      <c r="A258">
        <f>VLOOKUP(TRIM(C258),proveedores!$A$1:$C$13,2,FALSE)</f>
        <v>5</v>
      </c>
      <c r="B258">
        <v>257</v>
      </c>
      <c r="C258" s="15" t="s">
        <v>246</v>
      </c>
      <c r="D258" s="15" t="s">
        <v>1141</v>
      </c>
      <c r="E258" s="15" t="str">
        <f t="shared" si="21"/>
        <v>Cipermetrina al 15% Lt</v>
      </c>
      <c r="F258" s="5" t="s">
        <v>271</v>
      </c>
      <c r="G258" s="5" t="s">
        <v>248</v>
      </c>
      <c r="H258" s="16">
        <f t="shared" si="24"/>
        <v>55.268975681650709</v>
      </c>
      <c r="I258" s="11">
        <v>63.559322033898312</v>
      </c>
      <c r="J258" s="11">
        <f t="shared" si="25"/>
        <v>75</v>
      </c>
      <c r="K258" s="32" t="s">
        <v>906</v>
      </c>
      <c r="L258" s="32">
        <f>VLOOKUP(K258,unidad!$I$4:$K$23,3,FALSE)</f>
        <v>4</v>
      </c>
      <c r="N258">
        <f t="shared" si="26"/>
        <v>0</v>
      </c>
      <c r="O258" s="17" t="str">
        <f t="shared" si="22"/>
        <v>12/12/2050</v>
      </c>
      <c r="Q258" s="26">
        <f t="shared" si="23"/>
        <v>0</v>
      </c>
    </row>
    <row r="259" spans="1:17" x14ac:dyDescent="0.25">
      <c r="A259">
        <f>VLOOKUP(TRIM(C259),proveedores!$A$1:$C$13,2,FALSE)</f>
        <v>5</v>
      </c>
      <c r="B259">
        <v>258</v>
      </c>
      <c r="C259" s="15" t="s">
        <v>246</v>
      </c>
      <c r="D259" s="15" t="s">
        <v>1142</v>
      </c>
      <c r="E259" s="15" t="str">
        <f t="shared" ref="E259:E322" si="27">CONCATENATE(F259," ",G259)</f>
        <v>Combipen 3.000 Pen+Estrepto 10  ml.</v>
      </c>
      <c r="F259" s="5" t="s">
        <v>273</v>
      </c>
      <c r="G259" s="5" t="s">
        <v>258</v>
      </c>
      <c r="H259" s="16">
        <f t="shared" si="24"/>
        <v>6.4112011790714813</v>
      </c>
      <c r="I259" s="11">
        <v>7.3728813559322033</v>
      </c>
      <c r="J259" s="11">
        <f t="shared" si="25"/>
        <v>8.6999999999999993</v>
      </c>
      <c r="K259" s="32" t="s">
        <v>906</v>
      </c>
      <c r="L259" s="32">
        <f>VLOOKUP(K259,unidad!$I$4:$K$23,3,FALSE)</f>
        <v>4</v>
      </c>
      <c r="N259">
        <f>IF(M259="",0,M259)</f>
        <v>0</v>
      </c>
      <c r="O259" s="17" t="str">
        <f t="shared" ref="O259:O322" si="28">IF(P259="","12/12/2050",IF(P259="NULL","12/12/2050",P259))</f>
        <v>12/12/2050</v>
      </c>
      <c r="Q259" s="26">
        <f t="shared" si="23"/>
        <v>0</v>
      </c>
    </row>
    <row r="260" spans="1:17" x14ac:dyDescent="0.25">
      <c r="A260">
        <f>VLOOKUP(TRIM(C260),proveedores!$A$1:$C$13,2,FALSE)</f>
        <v>5</v>
      </c>
      <c r="B260">
        <v>259</v>
      </c>
      <c r="C260" s="15" t="s">
        <v>246</v>
      </c>
      <c r="D260" s="15" t="s">
        <v>1143</v>
      </c>
      <c r="E260" s="15" t="str">
        <f t="shared" si="27"/>
        <v>Combipen 6.000 Pen+Estrepto 20  ml.</v>
      </c>
      <c r="F260" s="5" t="s">
        <v>274</v>
      </c>
      <c r="G260" s="5" t="s">
        <v>259</v>
      </c>
      <c r="H260" s="16">
        <f t="shared" si="24"/>
        <v>10.906411201179074</v>
      </c>
      <c r="I260" s="11">
        <v>12.542372881355934</v>
      </c>
      <c r="J260" s="11">
        <f t="shared" si="25"/>
        <v>14.800000000000002</v>
      </c>
      <c r="K260" s="32" t="s">
        <v>906</v>
      </c>
      <c r="L260" s="32">
        <f>VLOOKUP(K260,unidad!$I$4:$K$23,3,FALSE)</f>
        <v>4</v>
      </c>
      <c r="M260">
        <v>22</v>
      </c>
      <c r="N260">
        <f t="shared" ref="N260:N323" si="29">IF(M260="",0,M260)</f>
        <v>22</v>
      </c>
      <c r="O260" s="17">
        <f t="shared" si="28"/>
        <v>41548</v>
      </c>
      <c r="P260" s="17">
        <v>41548</v>
      </c>
      <c r="Q260" s="26">
        <f t="shared" si="23"/>
        <v>239.94104642593962</v>
      </c>
    </row>
    <row r="261" spans="1:17" x14ac:dyDescent="0.25">
      <c r="A261">
        <f>VLOOKUP(TRIM(C261),proveedores!$A$1:$C$13,2,FALSE)</f>
        <v>5</v>
      </c>
      <c r="B261">
        <v>260</v>
      </c>
      <c r="C261" s="15" t="s">
        <v>246</v>
      </c>
      <c r="D261" s="15" t="s">
        <v>1144</v>
      </c>
      <c r="E261" s="15" t="str">
        <f t="shared" si="27"/>
        <v>Dextrafer-Hierro Dextran Iny. 10  ml.</v>
      </c>
      <c r="F261" s="5" t="s">
        <v>275</v>
      </c>
      <c r="G261" s="5" t="s">
        <v>258</v>
      </c>
      <c r="H261" s="16">
        <f t="shared" si="24"/>
        <v>2.5792188651436998</v>
      </c>
      <c r="I261" s="11">
        <v>2.9661016949152543</v>
      </c>
      <c r="J261" s="11">
        <f t="shared" si="25"/>
        <v>3.5</v>
      </c>
      <c r="K261" s="32" t="s">
        <v>906</v>
      </c>
      <c r="L261" s="32">
        <f>VLOOKUP(K261,unidad!$I$4:$K$23,3,FALSE)</f>
        <v>4</v>
      </c>
      <c r="M261">
        <v>43</v>
      </c>
      <c r="N261">
        <f t="shared" si="29"/>
        <v>43</v>
      </c>
      <c r="O261" s="17">
        <f t="shared" si="28"/>
        <v>41518</v>
      </c>
      <c r="P261" s="17">
        <v>41518</v>
      </c>
      <c r="Q261" s="26">
        <f t="shared" si="23"/>
        <v>110.9064112011791</v>
      </c>
    </row>
    <row r="262" spans="1:17" x14ac:dyDescent="0.25">
      <c r="A262">
        <f>VLOOKUP(TRIM(C262),proveedores!$A$1:$C$13,2,FALSE)</f>
        <v>5</v>
      </c>
      <c r="B262">
        <v>261</v>
      </c>
      <c r="C262" s="15" t="s">
        <v>246</v>
      </c>
      <c r="D262" s="15" t="s">
        <v>1145</v>
      </c>
      <c r="E262" s="15" t="str">
        <f t="shared" si="27"/>
        <v>Dextrafer-Hierro Dextran Iny. 50  ml.</v>
      </c>
      <c r="F262" s="5" t="s">
        <v>275</v>
      </c>
      <c r="G262" s="5" t="s">
        <v>250</v>
      </c>
      <c r="H262" s="16">
        <f t="shared" si="24"/>
        <v>8.1798084008843048</v>
      </c>
      <c r="I262" s="11">
        <v>9.4067796610169498</v>
      </c>
      <c r="J262" s="11">
        <f t="shared" si="25"/>
        <v>11.1</v>
      </c>
      <c r="K262" s="32" t="s">
        <v>906</v>
      </c>
      <c r="L262" s="32">
        <f>VLOOKUP(K262,unidad!$I$4:$K$23,3,FALSE)</f>
        <v>4</v>
      </c>
      <c r="M262">
        <v>4</v>
      </c>
      <c r="N262">
        <f t="shared" si="29"/>
        <v>4</v>
      </c>
      <c r="O262" s="17">
        <f t="shared" si="28"/>
        <v>42005</v>
      </c>
      <c r="P262" s="17">
        <v>42005</v>
      </c>
      <c r="Q262" s="26">
        <f t="shared" ref="Q262:Q326" si="30">M262*H262</f>
        <v>32.719233603537219</v>
      </c>
    </row>
    <row r="263" spans="1:17" x14ac:dyDescent="0.25">
      <c r="A263">
        <f>VLOOKUP(TRIM(C263),proveedores!$A$1:$C$13,2,FALSE)</f>
        <v>5</v>
      </c>
      <c r="B263">
        <v>262</v>
      </c>
      <c r="C263" s="15" t="s">
        <v>246</v>
      </c>
      <c r="D263" s="15" t="s">
        <v>1146</v>
      </c>
      <c r="E263" s="15" t="str">
        <f t="shared" si="27"/>
        <v>Equide 20 gr</v>
      </c>
      <c r="F263" s="5" t="s">
        <v>276</v>
      </c>
      <c r="G263" s="5" t="s">
        <v>277</v>
      </c>
      <c r="H263" s="16">
        <f t="shared" si="24"/>
        <v>11.495946941783346</v>
      </c>
      <c r="I263" s="11">
        <v>13.220338983050848</v>
      </c>
      <c r="J263" s="11">
        <f t="shared" si="25"/>
        <v>15.6</v>
      </c>
      <c r="K263" s="32" t="s">
        <v>906</v>
      </c>
      <c r="L263" s="32">
        <f>VLOOKUP(K263,unidad!$I$4:$K$23,3,FALSE)</f>
        <v>4</v>
      </c>
      <c r="N263">
        <f t="shared" si="29"/>
        <v>0</v>
      </c>
      <c r="O263" s="17" t="str">
        <f t="shared" si="28"/>
        <v>12/12/2050</v>
      </c>
      <c r="Q263" s="26">
        <f t="shared" si="30"/>
        <v>0</v>
      </c>
    </row>
    <row r="264" spans="1:17" x14ac:dyDescent="0.25">
      <c r="A264">
        <f>VLOOKUP(TRIM(C264),proveedores!$A$1:$C$13,2,FALSE)</f>
        <v>5</v>
      </c>
      <c r="B264">
        <v>263</v>
      </c>
      <c r="C264" s="15" t="s">
        <v>246</v>
      </c>
      <c r="D264" s="15" t="s">
        <v>1147</v>
      </c>
      <c r="E264" s="15" t="str">
        <f t="shared" si="27"/>
        <v>Exend 3.15  50  ml</v>
      </c>
      <c r="F264" s="5" t="s">
        <v>278</v>
      </c>
      <c r="G264" s="5" t="s">
        <v>279</v>
      </c>
      <c r="H264" s="16">
        <f t="shared" si="24"/>
        <v>31.982313927781878</v>
      </c>
      <c r="I264" s="11">
        <v>36.779661016949156</v>
      </c>
      <c r="J264" s="11">
        <f t="shared" si="25"/>
        <v>43.4</v>
      </c>
      <c r="K264" s="32" t="s">
        <v>906</v>
      </c>
      <c r="L264" s="32">
        <f>VLOOKUP(K264,unidad!$I$4:$K$23,3,FALSE)</f>
        <v>4</v>
      </c>
      <c r="N264">
        <f t="shared" si="29"/>
        <v>0</v>
      </c>
      <c r="O264" s="17" t="str">
        <f t="shared" si="28"/>
        <v>12/12/2050</v>
      </c>
      <c r="Q264" s="26">
        <f t="shared" si="30"/>
        <v>0</v>
      </c>
    </row>
    <row r="265" spans="1:17" x14ac:dyDescent="0.25">
      <c r="A265">
        <f>VLOOKUP(TRIM(C265),proveedores!$A$1:$C$13,2,FALSE)</f>
        <v>5</v>
      </c>
      <c r="B265">
        <v>264</v>
      </c>
      <c r="C265" s="15" t="s">
        <v>246</v>
      </c>
      <c r="D265" s="15" t="s">
        <v>1148</v>
      </c>
      <c r="E265" s="15" t="str">
        <f t="shared" si="27"/>
        <v>Fenilbutazona  Iny. 20  ml.</v>
      </c>
      <c r="F265" s="5" t="s">
        <v>280</v>
      </c>
      <c r="G265" s="5" t="s">
        <v>259</v>
      </c>
      <c r="H265" s="16">
        <f t="shared" si="24"/>
        <v>5.0847457627118651</v>
      </c>
      <c r="I265" s="11">
        <v>5.8474576271186445</v>
      </c>
      <c r="J265" s="11">
        <f t="shared" si="25"/>
        <v>6.9</v>
      </c>
      <c r="K265" s="32" t="s">
        <v>906</v>
      </c>
      <c r="L265" s="32">
        <f>VLOOKUP(K265,unidad!$I$4:$K$23,3,FALSE)</f>
        <v>4</v>
      </c>
      <c r="N265">
        <f t="shared" si="29"/>
        <v>0</v>
      </c>
      <c r="O265" s="17" t="str">
        <f t="shared" si="28"/>
        <v>12/12/2050</v>
      </c>
      <c r="Q265" s="26">
        <f t="shared" si="30"/>
        <v>0</v>
      </c>
    </row>
    <row r="266" spans="1:17" x14ac:dyDescent="0.25">
      <c r="A266">
        <f>VLOOKUP(TRIM(C266),proveedores!$A$1:$C$13,2,FALSE)</f>
        <v>5</v>
      </c>
      <c r="B266">
        <v>265</v>
      </c>
      <c r="C266" s="15" t="s">
        <v>246</v>
      </c>
      <c r="D266" s="15" t="s">
        <v>1149</v>
      </c>
      <c r="E266" s="15" t="str">
        <f t="shared" si="27"/>
        <v>Fenol Violeta - Fevigan 240 ml</v>
      </c>
      <c r="F266" s="5" t="s">
        <v>281</v>
      </c>
      <c r="G266" s="5" t="s">
        <v>282</v>
      </c>
      <c r="H266" s="16">
        <f t="shared" si="24"/>
        <v>11.864406779661019</v>
      </c>
      <c r="I266" s="11">
        <v>13.644067796610171</v>
      </c>
      <c r="J266" s="11">
        <f t="shared" si="25"/>
        <v>16.100000000000001</v>
      </c>
      <c r="K266" s="32" t="s">
        <v>906</v>
      </c>
      <c r="L266" s="32">
        <f>VLOOKUP(K266,unidad!$I$4:$K$23,3,FALSE)</f>
        <v>4</v>
      </c>
      <c r="N266">
        <f t="shared" si="29"/>
        <v>0</v>
      </c>
      <c r="O266" s="17" t="str">
        <f t="shared" si="28"/>
        <v>12/12/2050</v>
      </c>
      <c r="Q266" s="26">
        <f t="shared" si="30"/>
        <v>0</v>
      </c>
    </row>
    <row r="267" spans="1:17" x14ac:dyDescent="0.25">
      <c r="A267">
        <f>VLOOKUP(TRIM(C267),proveedores!$A$1:$C$13,2,FALSE)</f>
        <v>5</v>
      </c>
      <c r="B267">
        <v>266</v>
      </c>
      <c r="C267" s="15" t="s">
        <v>246</v>
      </c>
      <c r="D267" s="15" t="s">
        <v>1150</v>
      </c>
      <c r="E267" s="15" t="str">
        <f t="shared" si="27"/>
        <v>Flexogan  Iny. 50  ml.</v>
      </c>
      <c r="F267" s="5" t="s">
        <v>283</v>
      </c>
      <c r="G267" s="5" t="s">
        <v>250</v>
      </c>
      <c r="H267" s="16">
        <f t="shared" si="24"/>
        <v>29.25571112748711</v>
      </c>
      <c r="I267" s="11">
        <v>33.644067796610173</v>
      </c>
      <c r="J267" s="11">
        <f t="shared" si="25"/>
        <v>39.700000000000003</v>
      </c>
      <c r="K267" s="32" t="s">
        <v>906</v>
      </c>
      <c r="L267" s="32">
        <f>VLOOKUP(K267,unidad!$I$4:$K$23,3,FALSE)</f>
        <v>4</v>
      </c>
      <c r="N267">
        <f t="shared" si="29"/>
        <v>0</v>
      </c>
      <c r="O267" s="17" t="str">
        <f t="shared" si="28"/>
        <v>12/12/2050</v>
      </c>
      <c r="Q267" s="26">
        <f t="shared" si="30"/>
        <v>0</v>
      </c>
    </row>
    <row r="268" spans="1:17" x14ac:dyDescent="0.25">
      <c r="A268">
        <f>VLOOKUP(TRIM(C268),proveedores!$A$1:$C$13,2,FALSE)</f>
        <v>5</v>
      </c>
      <c r="B268">
        <v>267</v>
      </c>
      <c r="C268" s="15" t="s">
        <v>246</v>
      </c>
      <c r="D268" s="15" t="s">
        <v>1151</v>
      </c>
      <c r="E268" s="15" t="str">
        <f t="shared" si="27"/>
        <v>Flexogan  Ung. 200 gr</v>
      </c>
      <c r="F268" s="5" t="s">
        <v>284</v>
      </c>
      <c r="G268" s="5" t="s">
        <v>285</v>
      </c>
      <c r="H268" s="16">
        <f t="shared" si="24"/>
        <v>12.822402358142963</v>
      </c>
      <c r="I268" s="11">
        <v>14.745762711864407</v>
      </c>
      <c r="J268" s="11">
        <f t="shared" si="25"/>
        <v>17.399999999999999</v>
      </c>
      <c r="K268" s="32" t="s">
        <v>906</v>
      </c>
      <c r="L268" s="32">
        <f>VLOOKUP(K268,unidad!$I$4:$K$23,3,FALSE)</f>
        <v>4</v>
      </c>
      <c r="M268">
        <v>18</v>
      </c>
      <c r="N268">
        <f t="shared" si="29"/>
        <v>18</v>
      </c>
      <c r="O268" s="17">
        <f t="shared" si="28"/>
        <v>42767</v>
      </c>
      <c r="P268" s="17">
        <v>42767</v>
      </c>
      <c r="Q268" s="26">
        <f t="shared" si="30"/>
        <v>230.80324244657334</v>
      </c>
    </row>
    <row r="269" spans="1:17" x14ac:dyDescent="0.25">
      <c r="A269">
        <f>VLOOKUP(TRIM(C269),proveedores!$A$1:$C$13,2,FALSE)</f>
        <v>5</v>
      </c>
      <c r="B269">
        <v>268</v>
      </c>
      <c r="C269" s="15" t="s">
        <v>246</v>
      </c>
      <c r="D269" s="15" t="s">
        <v>1152</v>
      </c>
      <c r="E269" s="15" t="str">
        <f t="shared" si="27"/>
        <v>Floxaviar al 10 % Gotas 10  ml</v>
      </c>
      <c r="F269" s="5" t="s">
        <v>286</v>
      </c>
      <c r="G269" s="5" t="s">
        <v>269</v>
      </c>
      <c r="H269" s="16">
        <f t="shared" si="24"/>
        <v>2.2107590272660285</v>
      </c>
      <c r="I269" s="11">
        <v>2.5423728813559325</v>
      </c>
      <c r="J269" s="11">
        <f t="shared" si="25"/>
        <v>3.0000000000000004</v>
      </c>
      <c r="K269" s="32" t="s">
        <v>906</v>
      </c>
      <c r="L269" s="32">
        <f>VLOOKUP(K269,unidad!$I$4:$K$23,3,FALSE)</f>
        <v>4</v>
      </c>
      <c r="N269">
        <f t="shared" si="29"/>
        <v>0</v>
      </c>
      <c r="O269" s="17" t="str">
        <f t="shared" si="28"/>
        <v>12/12/2050</v>
      </c>
      <c r="Q269" s="26">
        <f t="shared" si="30"/>
        <v>0</v>
      </c>
    </row>
    <row r="270" spans="1:17" x14ac:dyDescent="0.25">
      <c r="A270">
        <f>VLOOKUP(TRIM(C270),proveedores!$A$1:$C$13,2,FALSE)</f>
        <v>5</v>
      </c>
      <c r="B270">
        <v>269</v>
      </c>
      <c r="C270" s="15" t="s">
        <v>246</v>
      </c>
      <c r="D270" s="15" t="s">
        <v>1153</v>
      </c>
      <c r="E270" s="15" t="str">
        <f t="shared" si="27"/>
        <v>Flunixin 50 MG solucion Iny. 10  ml.</v>
      </c>
      <c r="F270" s="5" t="s">
        <v>287</v>
      </c>
      <c r="G270" s="5" t="s">
        <v>258</v>
      </c>
      <c r="H270" s="16">
        <f t="shared" si="24"/>
        <v>12.896094325718497</v>
      </c>
      <c r="I270" s="11">
        <v>14.830508474576272</v>
      </c>
      <c r="J270" s="11">
        <f t="shared" si="25"/>
        <v>17.5</v>
      </c>
      <c r="K270" s="32" t="s">
        <v>906</v>
      </c>
      <c r="L270" s="32">
        <f>VLOOKUP(K270,unidad!$I$4:$K$23,3,FALSE)</f>
        <v>4</v>
      </c>
      <c r="M270">
        <v>12</v>
      </c>
      <c r="N270">
        <f t="shared" si="29"/>
        <v>12</v>
      </c>
      <c r="O270" s="17">
        <f t="shared" si="28"/>
        <v>41365</v>
      </c>
      <c r="P270" s="17">
        <v>41365</v>
      </c>
      <c r="Q270" s="26">
        <f t="shared" si="30"/>
        <v>154.75313190862198</v>
      </c>
    </row>
    <row r="271" spans="1:17" x14ac:dyDescent="0.25">
      <c r="A271">
        <f>VLOOKUP(TRIM(C271),proveedores!$A$1:$C$13,2,FALSE)</f>
        <v>5</v>
      </c>
      <c r="B271">
        <v>270</v>
      </c>
      <c r="C271" s="15" t="s">
        <v>246</v>
      </c>
      <c r="D271" s="15" t="s">
        <v>1154</v>
      </c>
      <c r="E271" s="15" t="str">
        <f t="shared" si="27"/>
        <v>Flunixin 50 MG solucion Iny. 50  ml.</v>
      </c>
      <c r="F271" s="5" t="s">
        <v>287</v>
      </c>
      <c r="G271" s="5" t="s">
        <v>250</v>
      </c>
      <c r="H271" s="16">
        <f t="shared" si="24"/>
        <v>53.795136330140018</v>
      </c>
      <c r="I271" s="11">
        <v>61.864406779661017</v>
      </c>
      <c r="J271" s="11">
        <f t="shared" si="25"/>
        <v>73</v>
      </c>
      <c r="K271" s="32" t="s">
        <v>906</v>
      </c>
      <c r="L271" s="32">
        <f>VLOOKUP(K271,unidad!$I$4:$K$23,3,FALSE)</f>
        <v>4</v>
      </c>
      <c r="N271">
        <f t="shared" si="29"/>
        <v>0</v>
      </c>
      <c r="O271" s="17" t="str">
        <f t="shared" si="28"/>
        <v>12/12/2050</v>
      </c>
      <c r="Q271" s="26">
        <f t="shared" si="30"/>
        <v>0</v>
      </c>
    </row>
    <row r="272" spans="1:17" x14ac:dyDescent="0.25">
      <c r="A272">
        <f>VLOOKUP(TRIM(C272),proveedores!$A$1:$C$13,2,FALSE)</f>
        <v>5</v>
      </c>
      <c r="B272">
        <v>271</v>
      </c>
      <c r="C272" s="15" t="s">
        <v>246</v>
      </c>
      <c r="D272" s="15" t="s">
        <v>1155</v>
      </c>
      <c r="E272" s="15" t="str">
        <f t="shared" si="27"/>
        <v>Fluxiclina (oxitetrac+flunixin) 50  ml.</v>
      </c>
      <c r="F272" s="5" t="s">
        <v>288</v>
      </c>
      <c r="G272" s="5" t="s">
        <v>250</v>
      </c>
      <c r="H272" s="16">
        <f t="shared" si="24"/>
        <v>24.686809137803984</v>
      </c>
      <c r="I272" s="11">
        <v>28.389830508474578</v>
      </c>
      <c r="J272" s="11">
        <f t="shared" si="25"/>
        <v>33.5</v>
      </c>
      <c r="K272" s="32" t="s">
        <v>906</v>
      </c>
      <c r="L272" s="32">
        <f>VLOOKUP(K272,unidad!$I$4:$K$23,3,FALSE)</f>
        <v>4</v>
      </c>
      <c r="N272">
        <f t="shared" si="29"/>
        <v>0</v>
      </c>
      <c r="O272" s="17" t="str">
        <f t="shared" si="28"/>
        <v>12/12/2050</v>
      </c>
      <c r="Q272" s="26">
        <f t="shared" si="30"/>
        <v>0</v>
      </c>
    </row>
    <row r="273" spans="1:17" x14ac:dyDescent="0.25">
      <c r="A273">
        <f>VLOOKUP(TRIM(C273),proveedores!$A$1:$C$13,2,FALSE)</f>
        <v>5</v>
      </c>
      <c r="B273">
        <v>272</v>
      </c>
      <c r="C273" s="15" t="s">
        <v>246</v>
      </c>
      <c r="D273" s="15" t="s">
        <v>1156</v>
      </c>
      <c r="E273" s="15" t="str">
        <f t="shared" si="27"/>
        <v>Fluxiclina (oxitetrac+flunixin) 100 ml</v>
      </c>
      <c r="F273" s="5" t="s">
        <v>288</v>
      </c>
      <c r="G273" s="5" t="s">
        <v>261</v>
      </c>
      <c r="H273" s="16">
        <f t="shared" si="24"/>
        <v>48.636698599852622</v>
      </c>
      <c r="I273" s="11">
        <v>55.932203389830512</v>
      </c>
      <c r="J273" s="11">
        <f t="shared" si="25"/>
        <v>66</v>
      </c>
      <c r="K273" s="32" t="s">
        <v>906</v>
      </c>
      <c r="L273" s="32">
        <f>VLOOKUP(K273,unidad!$I$4:$K$23,3,FALSE)</f>
        <v>4</v>
      </c>
      <c r="N273">
        <f t="shared" si="29"/>
        <v>0</v>
      </c>
      <c r="O273" s="17" t="str">
        <f t="shared" si="28"/>
        <v>12/12/2050</v>
      </c>
      <c r="Q273" s="26">
        <f t="shared" si="30"/>
        <v>0</v>
      </c>
    </row>
    <row r="274" spans="1:17" x14ac:dyDescent="0.25">
      <c r="A274">
        <f>VLOOKUP(TRIM(C274),proveedores!$A$1:$C$13,2,FALSE)</f>
        <v>5</v>
      </c>
      <c r="B274">
        <v>273</v>
      </c>
      <c r="C274" s="15" t="s">
        <v>246</v>
      </c>
      <c r="D274" s="15" t="s">
        <v>1157</v>
      </c>
      <c r="E274" s="15" t="str">
        <f t="shared" si="27"/>
        <v>Fosbegan - P + Vitamina B12 50  ml</v>
      </c>
      <c r="F274" s="5" t="s">
        <v>289</v>
      </c>
      <c r="G274" s="5" t="s">
        <v>290</v>
      </c>
      <c r="H274" s="16">
        <f t="shared" si="24"/>
        <v>8.2535003684598376</v>
      </c>
      <c r="I274" s="11">
        <v>9.4915254237288131</v>
      </c>
      <c r="J274" s="11">
        <f t="shared" si="25"/>
        <v>11.2</v>
      </c>
      <c r="K274" s="32" t="s">
        <v>906</v>
      </c>
      <c r="L274" s="32">
        <f>VLOOKUP(K274,unidad!$I$4:$K$23,3,FALSE)</f>
        <v>4</v>
      </c>
      <c r="M274">
        <v>12</v>
      </c>
      <c r="N274">
        <f t="shared" si="29"/>
        <v>12</v>
      </c>
      <c r="O274" s="17">
        <f t="shared" si="28"/>
        <v>41821</v>
      </c>
      <c r="P274" s="17">
        <v>41821</v>
      </c>
      <c r="Q274" s="26">
        <f t="shared" si="30"/>
        <v>99.042004421518044</v>
      </c>
    </row>
    <row r="275" spans="1:17" x14ac:dyDescent="0.25">
      <c r="A275">
        <f>VLOOKUP(TRIM(C275),proveedores!$A$1:$C$13,2,FALSE)</f>
        <v>5</v>
      </c>
      <c r="B275">
        <v>274</v>
      </c>
      <c r="C275" s="15" t="s">
        <v>246</v>
      </c>
      <c r="D275" s="15" t="s">
        <v>1158</v>
      </c>
      <c r="E275" s="15" t="str">
        <f t="shared" si="27"/>
        <v>Fosbegan - P + Vitamina B12 100 ml</v>
      </c>
      <c r="F275" s="5" t="s">
        <v>289</v>
      </c>
      <c r="G275" s="5" t="s">
        <v>261</v>
      </c>
      <c r="H275" s="16">
        <f t="shared" si="24"/>
        <v>13.854089904200444</v>
      </c>
      <c r="I275" s="11">
        <v>15.93220338983051</v>
      </c>
      <c r="J275" s="11">
        <f t="shared" si="25"/>
        <v>18.8</v>
      </c>
      <c r="K275" s="32" t="s">
        <v>906</v>
      </c>
      <c r="L275" s="32">
        <f>VLOOKUP(K275,unidad!$I$4:$K$23,3,FALSE)</f>
        <v>4</v>
      </c>
      <c r="M275">
        <v>6</v>
      </c>
      <c r="N275">
        <f t="shared" si="29"/>
        <v>6</v>
      </c>
      <c r="O275" s="17">
        <f t="shared" si="28"/>
        <v>41487</v>
      </c>
      <c r="P275" s="17">
        <v>41487</v>
      </c>
      <c r="Q275" s="26">
        <f t="shared" si="30"/>
        <v>83.12453942520267</v>
      </c>
    </row>
    <row r="276" spans="1:17" x14ac:dyDescent="0.25">
      <c r="A276">
        <f>VLOOKUP(TRIM(C276),proveedores!$A$1:$C$13,2,FALSE)</f>
        <v>5</v>
      </c>
      <c r="B276">
        <v>275</v>
      </c>
      <c r="C276" s="15" t="s">
        <v>246</v>
      </c>
      <c r="D276" s="15" t="s">
        <v>1159</v>
      </c>
      <c r="E276" s="15" t="str">
        <f t="shared" si="27"/>
        <v>Fosbegan - P + Vitamina B12 250 ml.</v>
      </c>
      <c r="F276" s="5" t="s">
        <v>289</v>
      </c>
      <c r="G276" s="5" t="s">
        <v>291</v>
      </c>
      <c r="H276" s="16">
        <f t="shared" si="24"/>
        <v>28.297715549005158</v>
      </c>
      <c r="I276" s="11">
        <v>32.542372881355931</v>
      </c>
      <c r="J276" s="11">
        <f t="shared" si="25"/>
        <v>38.4</v>
      </c>
      <c r="K276" s="32" t="s">
        <v>906</v>
      </c>
      <c r="L276" s="32">
        <f>VLOOKUP(K276,unidad!$I$4:$K$23,3,FALSE)</f>
        <v>4</v>
      </c>
      <c r="M276">
        <v>22</v>
      </c>
      <c r="N276">
        <f t="shared" si="29"/>
        <v>22</v>
      </c>
      <c r="O276" s="17">
        <f t="shared" si="28"/>
        <v>42217</v>
      </c>
      <c r="P276" s="17">
        <v>42217</v>
      </c>
      <c r="Q276" s="26">
        <f t="shared" si="30"/>
        <v>622.54974207811347</v>
      </c>
    </row>
    <row r="277" spans="1:17" x14ac:dyDescent="0.25">
      <c r="A277">
        <f>VLOOKUP(TRIM(C277),proveedores!$A$1:$C$13,2,FALSE)</f>
        <v>5</v>
      </c>
      <c r="B277">
        <v>276</v>
      </c>
      <c r="C277" s="15" t="s">
        <v>246</v>
      </c>
      <c r="D277" s="15" t="s">
        <v>1160</v>
      </c>
      <c r="E277" s="15" t="str">
        <f t="shared" si="27"/>
        <v>Gel Dermico 30 gr.</v>
      </c>
      <c r="F277" s="5" t="s">
        <v>292</v>
      </c>
      <c r="G277" s="5" t="s">
        <v>293</v>
      </c>
      <c r="H277" s="16">
        <f t="shared" si="24"/>
        <v>8.3271923360353721</v>
      </c>
      <c r="I277" s="11">
        <v>9.5762711864406782</v>
      </c>
      <c r="J277" s="11">
        <f t="shared" si="25"/>
        <v>11.299999999999999</v>
      </c>
      <c r="K277" s="32" t="s">
        <v>912</v>
      </c>
      <c r="L277" s="32">
        <f>VLOOKUP(K277,unidad!$I$4:$K$23,3,FALSE)</f>
        <v>7</v>
      </c>
      <c r="M277">
        <v>118</v>
      </c>
      <c r="N277">
        <f t="shared" si="29"/>
        <v>118</v>
      </c>
      <c r="O277" s="17">
        <f t="shared" si="28"/>
        <v>42095</v>
      </c>
      <c r="P277" s="17">
        <v>42095</v>
      </c>
      <c r="Q277" s="26">
        <f t="shared" si="30"/>
        <v>982.60869565217388</v>
      </c>
    </row>
    <row r="278" spans="1:17" x14ac:dyDescent="0.25">
      <c r="A278">
        <f>VLOOKUP(TRIM(C278),proveedores!$A$1:$C$13,2,FALSE)</f>
        <v>5</v>
      </c>
      <c r="B278">
        <v>277</v>
      </c>
      <c r="C278" s="15" t="s">
        <v>246</v>
      </c>
      <c r="D278" s="15" t="s">
        <v>1746</v>
      </c>
      <c r="E278" s="15" t="str">
        <f t="shared" si="27"/>
        <v>gusanex x 375 ml 375 ml</v>
      </c>
      <c r="F278" s="5" t="s">
        <v>1658</v>
      </c>
      <c r="G278" s="5" t="s">
        <v>1683</v>
      </c>
      <c r="H278" s="16">
        <f t="shared" si="24"/>
        <v>10.678260869565218</v>
      </c>
      <c r="I278" s="11">
        <v>12.28</v>
      </c>
      <c r="J278" s="11">
        <f t="shared" si="25"/>
        <v>14.490399999999999</v>
      </c>
      <c r="K278" s="32" t="s">
        <v>912</v>
      </c>
      <c r="L278" s="32">
        <f>VLOOKUP(K278,unidad!$I$4:$K$23,3,FALSE)</f>
        <v>7</v>
      </c>
      <c r="M278">
        <v>64</v>
      </c>
      <c r="N278">
        <f t="shared" si="29"/>
        <v>64</v>
      </c>
      <c r="O278" s="17">
        <f t="shared" si="28"/>
        <v>42370</v>
      </c>
      <c r="P278" s="17">
        <v>42370</v>
      </c>
      <c r="Q278" s="26">
        <f t="shared" si="30"/>
        <v>683.40869565217395</v>
      </c>
    </row>
    <row r="279" spans="1:17" x14ac:dyDescent="0.25">
      <c r="A279">
        <f>VLOOKUP(TRIM(C279),proveedores!$A$1:$C$13,2,FALSE)</f>
        <v>5</v>
      </c>
      <c r="B279">
        <v>278</v>
      </c>
      <c r="C279" s="15" t="s">
        <v>246</v>
      </c>
      <c r="D279" s="15" t="s">
        <v>1161</v>
      </c>
      <c r="E279" s="15" t="str">
        <f t="shared" si="27"/>
        <v>Ivermectina Sol al 1% 20  ml.</v>
      </c>
      <c r="F279" s="5" t="s">
        <v>294</v>
      </c>
      <c r="G279" s="5" t="s">
        <v>259</v>
      </c>
      <c r="H279" s="16">
        <f t="shared" si="24"/>
        <v>7.8113485630066339</v>
      </c>
      <c r="I279" s="11">
        <v>8.9830508474576281</v>
      </c>
      <c r="J279" s="11">
        <f t="shared" si="25"/>
        <v>10.600000000000001</v>
      </c>
      <c r="K279" s="32" t="s">
        <v>906</v>
      </c>
      <c r="L279" s="32">
        <f>VLOOKUP(K279,unidad!$I$4:$K$23,3,FALSE)</f>
        <v>4</v>
      </c>
      <c r="N279">
        <f t="shared" si="29"/>
        <v>0</v>
      </c>
      <c r="O279" s="17" t="str">
        <f t="shared" si="28"/>
        <v>12/12/2050</v>
      </c>
      <c r="Q279" s="26">
        <f t="shared" si="30"/>
        <v>0</v>
      </c>
    </row>
    <row r="280" spans="1:17" x14ac:dyDescent="0.25">
      <c r="A280">
        <f>VLOOKUP(TRIM(C280),proveedores!$A$1:$C$13,2,FALSE)</f>
        <v>5</v>
      </c>
      <c r="B280">
        <v>279</v>
      </c>
      <c r="C280" s="15" t="s">
        <v>246</v>
      </c>
      <c r="D280" s="15" t="s">
        <v>1162</v>
      </c>
      <c r="E280" s="15" t="str">
        <f t="shared" si="27"/>
        <v>Ivermectina Sol al 1% 50  ml</v>
      </c>
      <c r="F280" s="5" t="s">
        <v>294</v>
      </c>
      <c r="G280" s="5" t="s">
        <v>290</v>
      </c>
      <c r="H280" s="16">
        <f t="shared" si="24"/>
        <v>18.128224023581435</v>
      </c>
      <c r="I280" s="11">
        <v>20.847457627118647</v>
      </c>
      <c r="J280" s="11">
        <f t="shared" si="25"/>
        <v>24.6</v>
      </c>
      <c r="K280" s="32" t="s">
        <v>906</v>
      </c>
      <c r="L280" s="32">
        <f>VLOOKUP(K280,unidad!$I$4:$K$23,3,FALSE)</f>
        <v>4</v>
      </c>
      <c r="N280">
        <f t="shared" si="29"/>
        <v>0</v>
      </c>
      <c r="O280" s="17" t="str">
        <f t="shared" si="28"/>
        <v>12/12/2050</v>
      </c>
      <c r="Q280" s="26">
        <f t="shared" si="30"/>
        <v>0</v>
      </c>
    </row>
    <row r="281" spans="1:17" x14ac:dyDescent="0.25">
      <c r="A281">
        <f>VLOOKUP(TRIM(C281),proveedores!$A$1:$C$13,2,FALSE)</f>
        <v>5</v>
      </c>
      <c r="B281">
        <v>280</v>
      </c>
      <c r="C281" s="15" t="s">
        <v>246</v>
      </c>
      <c r="D281" s="15" t="s">
        <v>1163</v>
      </c>
      <c r="E281" s="15" t="str">
        <f t="shared" si="27"/>
        <v>Ivermectina Sol al 1% 200 ml</v>
      </c>
      <c r="F281" s="5" t="s">
        <v>294</v>
      </c>
      <c r="G281" s="5" t="s">
        <v>295</v>
      </c>
      <c r="H281" s="16">
        <f t="shared" si="24"/>
        <v>61.753868828297726</v>
      </c>
      <c r="I281" s="11">
        <v>71.016949152542381</v>
      </c>
      <c r="J281" s="11">
        <f t="shared" si="25"/>
        <v>83.800000000000011</v>
      </c>
      <c r="K281" s="32" t="s">
        <v>906</v>
      </c>
      <c r="L281" s="32">
        <f>VLOOKUP(K281,unidad!$I$4:$K$23,3,FALSE)</f>
        <v>4</v>
      </c>
      <c r="N281">
        <f t="shared" si="29"/>
        <v>0</v>
      </c>
      <c r="O281" s="17" t="str">
        <f t="shared" si="28"/>
        <v>12/12/2050</v>
      </c>
      <c r="Q281" s="26">
        <f t="shared" si="30"/>
        <v>0</v>
      </c>
    </row>
    <row r="282" spans="1:17" x14ac:dyDescent="0.25">
      <c r="A282">
        <f>VLOOKUP(TRIM(C282),proveedores!$A$1:$C$13,2,FALSE)</f>
        <v>5</v>
      </c>
      <c r="B282">
        <v>281</v>
      </c>
      <c r="C282" s="15" t="s">
        <v>246</v>
      </c>
      <c r="D282" s="15" t="s">
        <v>1164</v>
      </c>
      <c r="E282" s="15" t="str">
        <f t="shared" si="27"/>
        <v>Ivermectina Sol al 1% 500 ml</v>
      </c>
      <c r="F282" s="5" t="s">
        <v>294</v>
      </c>
      <c r="G282" s="5" t="s">
        <v>28</v>
      </c>
      <c r="H282" s="16">
        <f t="shared" si="24"/>
        <v>102.43183492999265</v>
      </c>
      <c r="I282" s="11">
        <v>117.79661016949153</v>
      </c>
      <c r="J282" s="11">
        <f t="shared" si="25"/>
        <v>139</v>
      </c>
      <c r="K282" s="32" t="s">
        <v>906</v>
      </c>
      <c r="L282" s="32">
        <f>VLOOKUP(K282,unidad!$I$4:$K$23,3,FALSE)</f>
        <v>4</v>
      </c>
      <c r="N282">
        <f t="shared" si="29"/>
        <v>0</v>
      </c>
      <c r="O282" s="17" t="str">
        <f t="shared" si="28"/>
        <v>12/12/2050</v>
      </c>
      <c r="Q282" s="26">
        <f t="shared" si="30"/>
        <v>0</v>
      </c>
    </row>
    <row r="283" spans="1:17" x14ac:dyDescent="0.25">
      <c r="A283">
        <f>VLOOKUP(TRIM(C283),proveedores!$A$1:$C$13,2,FALSE)</f>
        <v>5</v>
      </c>
      <c r="B283">
        <v>282</v>
      </c>
      <c r="C283" s="15" t="s">
        <v>246</v>
      </c>
      <c r="D283" s="15" t="s">
        <v>1165</v>
      </c>
      <c r="E283" s="15" t="str">
        <f t="shared" si="27"/>
        <v>Levamisol Iny. Al  15% 100 ml</v>
      </c>
      <c r="F283" s="5" t="s">
        <v>296</v>
      </c>
      <c r="G283" s="5" t="s">
        <v>261</v>
      </c>
      <c r="H283" s="16">
        <f t="shared" ref="H283:H346" si="31">I283/1.15</f>
        <v>6.4848931466470168</v>
      </c>
      <c r="I283" s="11">
        <v>7.4576271186440684</v>
      </c>
      <c r="J283" s="11">
        <f t="shared" si="25"/>
        <v>8.8000000000000007</v>
      </c>
      <c r="K283" s="32" t="s">
        <v>906</v>
      </c>
      <c r="L283" s="32">
        <f>VLOOKUP(K283,unidad!$I$4:$K$23,3,FALSE)</f>
        <v>4</v>
      </c>
      <c r="N283">
        <f t="shared" si="29"/>
        <v>0</v>
      </c>
      <c r="O283" s="17" t="str">
        <f t="shared" si="28"/>
        <v>12/12/2050</v>
      </c>
      <c r="Q283" s="26">
        <f t="shared" si="30"/>
        <v>0</v>
      </c>
    </row>
    <row r="284" spans="1:17" x14ac:dyDescent="0.25">
      <c r="A284">
        <f>VLOOKUP(TRIM(C284),proveedores!$A$1:$C$13,2,FALSE)</f>
        <v>5</v>
      </c>
      <c r="B284">
        <v>283</v>
      </c>
      <c r="C284" s="15" t="s">
        <v>246</v>
      </c>
      <c r="D284" s="15" t="s">
        <v>1166</v>
      </c>
      <c r="E284" s="15" t="str">
        <f t="shared" si="27"/>
        <v>Mebendazol susp. 20  ml.</v>
      </c>
      <c r="F284" s="5" t="s">
        <v>297</v>
      </c>
      <c r="G284" s="5" t="s">
        <v>259</v>
      </c>
      <c r="H284" s="16">
        <f t="shared" si="31"/>
        <v>4.7899778924097278</v>
      </c>
      <c r="I284" s="11">
        <v>5.5084745762711869</v>
      </c>
      <c r="J284" s="11">
        <f t="shared" si="25"/>
        <v>6.5</v>
      </c>
      <c r="K284" s="32" t="s">
        <v>906</v>
      </c>
      <c r="L284" s="32">
        <f>VLOOKUP(K284,unidad!$I$4:$K$23,3,FALSE)</f>
        <v>4</v>
      </c>
      <c r="M284">
        <v>11</v>
      </c>
      <c r="N284">
        <f t="shared" si="29"/>
        <v>11</v>
      </c>
      <c r="O284" s="17">
        <f t="shared" si="28"/>
        <v>42125</v>
      </c>
      <c r="P284" s="17">
        <v>42125</v>
      </c>
      <c r="Q284" s="26">
        <f t="shared" si="30"/>
        <v>52.689756816507007</v>
      </c>
    </row>
    <row r="285" spans="1:17" x14ac:dyDescent="0.25">
      <c r="A285">
        <f>VLOOKUP(TRIM(C285),proveedores!$A$1:$C$13,2,FALSE)</f>
        <v>5</v>
      </c>
      <c r="B285">
        <v>284</v>
      </c>
      <c r="C285" s="15" t="s">
        <v>246</v>
      </c>
      <c r="D285" s="15" t="s">
        <v>1167</v>
      </c>
      <c r="E285" s="15" t="str">
        <f t="shared" si="27"/>
        <v>Novavit 50  ml</v>
      </c>
      <c r="F285" s="5" t="s">
        <v>298</v>
      </c>
      <c r="G285" s="5" t="s">
        <v>290</v>
      </c>
      <c r="H285" s="16">
        <f t="shared" si="31"/>
        <v>6.632277081798085</v>
      </c>
      <c r="I285" s="11">
        <v>7.6271186440677967</v>
      </c>
      <c r="J285" s="11">
        <f t="shared" si="25"/>
        <v>9</v>
      </c>
      <c r="K285" s="32" t="s">
        <v>906</v>
      </c>
      <c r="L285" s="32">
        <f>VLOOKUP(K285,unidad!$I$4:$K$23,3,FALSE)</f>
        <v>4</v>
      </c>
      <c r="M285">
        <v>10</v>
      </c>
      <c r="N285">
        <f t="shared" si="29"/>
        <v>10</v>
      </c>
      <c r="O285" s="17">
        <f t="shared" si="28"/>
        <v>41640</v>
      </c>
      <c r="P285" s="17">
        <v>41640</v>
      </c>
      <c r="Q285" s="26">
        <f t="shared" si="30"/>
        <v>66.322770817980853</v>
      </c>
    </row>
    <row r="286" spans="1:17" x14ac:dyDescent="0.25">
      <c r="A286">
        <f>VLOOKUP(TRIM(C286),proveedores!$A$1:$C$13,2,FALSE)</f>
        <v>5</v>
      </c>
      <c r="B286">
        <v>285</v>
      </c>
      <c r="C286" s="15" t="s">
        <v>246</v>
      </c>
      <c r="D286" s="15" t="s">
        <v>1168</v>
      </c>
      <c r="E286" s="15" t="str">
        <f t="shared" si="27"/>
        <v>Novavit 100 ml</v>
      </c>
      <c r="F286" s="5" t="s">
        <v>298</v>
      </c>
      <c r="G286" s="5" t="s">
        <v>261</v>
      </c>
      <c r="H286" s="16">
        <f t="shared" si="31"/>
        <v>9.2114959469417848</v>
      </c>
      <c r="I286" s="11">
        <v>10.593220338983052</v>
      </c>
      <c r="J286" s="11">
        <f t="shared" si="25"/>
        <v>12.5</v>
      </c>
      <c r="K286" s="32" t="s">
        <v>906</v>
      </c>
      <c r="L286" s="32">
        <f>VLOOKUP(K286,unidad!$I$4:$K$23,3,FALSE)</f>
        <v>4</v>
      </c>
      <c r="M286">
        <v>45</v>
      </c>
      <c r="N286">
        <f t="shared" si="29"/>
        <v>45</v>
      </c>
      <c r="O286" s="17">
        <f t="shared" si="28"/>
        <v>41760</v>
      </c>
      <c r="P286" s="17">
        <v>41760</v>
      </c>
      <c r="Q286" s="26">
        <f t="shared" si="30"/>
        <v>414.51731761238034</v>
      </c>
    </row>
    <row r="287" spans="1:17" x14ac:dyDescent="0.25">
      <c r="A287">
        <f>VLOOKUP(TRIM(C287),proveedores!$A$1:$C$13,2,FALSE)</f>
        <v>5</v>
      </c>
      <c r="B287">
        <v>286</v>
      </c>
      <c r="C287" s="15" t="s">
        <v>246</v>
      </c>
      <c r="D287" s="15" t="s">
        <v>1169</v>
      </c>
      <c r="E287" s="15" t="str">
        <f t="shared" si="27"/>
        <v>Novavit  250 ml</v>
      </c>
      <c r="F287" s="5" t="s">
        <v>299</v>
      </c>
      <c r="G287" s="5" t="s">
        <v>262</v>
      </c>
      <c r="H287" s="16">
        <f t="shared" si="31"/>
        <v>14.517317612380252</v>
      </c>
      <c r="I287" s="11">
        <v>16.694915254237287</v>
      </c>
      <c r="J287" s="11">
        <f t="shared" si="25"/>
        <v>19.7</v>
      </c>
      <c r="K287" s="32" t="s">
        <v>906</v>
      </c>
      <c r="L287" s="32">
        <f>VLOOKUP(K287,unidad!$I$4:$K$23,3,FALSE)</f>
        <v>4</v>
      </c>
      <c r="N287">
        <f t="shared" si="29"/>
        <v>0</v>
      </c>
      <c r="O287" s="17" t="str">
        <f t="shared" si="28"/>
        <v>12/12/2050</v>
      </c>
      <c r="Q287" s="26">
        <f t="shared" si="30"/>
        <v>0</v>
      </c>
    </row>
    <row r="288" spans="1:17" x14ac:dyDescent="0.25">
      <c r="A288">
        <f>VLOOKUP(TRIM(C288),proveedores!$A$1:$C$13,2,FALSE)</f>
        <v>5</v>
      </c>
      <c r="B288">
        <v>287</v>
      </c>
      <c r="C288" s="15" t="s">
        <v>246</v>
      </c>
      <c r="D288" s="15" t="s">
        <v>1170</v>
      </c>
      <c r="E288" s="15" t="str">
        <f t="shared" si="27"/>
        <v>Novavit x 10 ml. 10 Fc</v>
      </c>
      <c r="F288" s="5" t="s">
        <v>300</v>
      </c>
      <c r="G288" s="5" t="s">
        <v>301</v>
      </c>
      <c r="H288" s="16">
        <f t="shared" si="31"/>
        <v>21.444362564480475</v>
      </c>
      <c r="I288" s="11">
        <v>24.661016949152543</v>
      </c>
      <c r="J288" s="11">
        <f t="shared" si="25"/>
        <v>29.099999999999998</v>
      </c>
      <c r="K288" s="32" t="s">
        <v>906</v>
      </c>
      <c r="L288" s="32">
        <f>VLOOKUP(K288,unidad!$I$4:$K$23,3,FALSE)</f>
        <v>4</v>
      </c>
      <c r="M288">
        <v>130</v>
      </c>
      <c r="N288">
        <f t="shared" si="29"/>
        <v>130</v>
      </c>
      <c r="O288" s="17">
        <f t="shared" si="28"/>
        <v>41609</v>
      </c>
      <c r="P288" s="17">
        <v>41609</v>
      </c>
      <c r="Q288" s="26">
        <f t="shared" si="30"/>
        <v>2787.7671333824619</v>
      </c>
    </row>
    <row r="289" spans="1:17" x14ac:dyDescent="0.25">
      <c r="A289">
        <f>VLOOKUP(TRIM(C289),proveedores!$A$1:$C$13,2,FALSE)</f>
        <v>5</v>
      </c>
      <c r="B289">
        <v>288</v>
      </c>
      <c r="C289" s="15" t="s">
        <v>246</v>
      </c>
      <c r="D289" s="15" t="s">
        <v>1171</v>
      </c>
      <c r="E289" s="15" t="str">
        <f t="shared" si="27"/>
        <v>Optopet 10 ml. 12 Fc</v>
      </c>
      <c r="F289" s="5" t="s">
        <v>302</v>
      </c>
      <c r="G289" s="5" t="s">
        <v>303</v>
      </c>
      <c r="H289" s="16">
        <f t="shared" si="31"/>
        <v>45.025792188651444</v>
      </c>
      <c r="I289" s="11">
        <v>51.779661016949156</v>
      </c>
      <c r="J289" s="11">
        <f t="shared" si="25"/>
        <v>61.1</v>
      </c>
      <c r="K289" s="32" t="s">
        <v>906</v>
      </c>
      <c r="L289" s="32">
        <f>VLOOKUP(K289,unidad!$I$4:$K$23,3,FALSE)</f>
        <v>4</v>
      </c>
      <c r="M289">
        <v>143</v>
      </c>
      <c r="N289">
        <f t="shared" si="29"/>
        <v>143</v>
      </c>
      <c r="O289" s="17">
        <f t="shared" si="28"/>
        <v>42186</v>
      </c>
      <c r="P289" s="17">
        <v>42186</v>
      </c>
      <c r="Q289" s="26">
        <f t="shared" si="30"/>
        <v>6438.6882829771566</v>
      </c>
    </row>
    <row r="290" spans="1:17" x14ac:dyDescent="0.25">
      <c r="A290">
        <f>VLOOKUP(TRIM(C290),proveedores!$A$1:$C$13,2,FALSE)</f>
        <v>5</v>
      </c>
      <c r="B290">
        <v>289</v>
      </c>
      <c r="C290" s="15" t="s">
        <v>246</v>
      </c>
      <c r="D290" s="15" t="s">
        <v>1172</v>
      </c>
      <c r="E290" s="15" t="str">
        <f t="shared" si="27"/>
        <v>Oxitetraciclina  Iny.  5% 10  ml</v>
      </c>
      <c r="F290" s="5" t="s">
        <v>304</v>
      </c>
      <c r="G290" s="5" t="s">
        <v>269</v>
      </c>
      <c r="H290" s="16">
        <f t="shared" si="31"/>
        <v>1.8422991893883569</v>
      </c>
      <c r="I290" s="11">
        <v>2.1186440677966103</v>
      </c>
      <c r="J290" s="11">
        <f t="shared" si="25"/>
        <v>2.5</v>
      </c>
      <c r="K290" s="32" t="s">
        <v>906</v>
      </c>
      <c r="L290" s="32">
        <f>VLOOKUP(K290,unidad!$I$4:$K$23,3,FALSE)</f>
        <v>4</v>
      </c>
      <c r="N290">
        <f t="shared" si="29"/>
        <v>0</v>
      </c>
      <c r="O290" s="17" t="str">
        <f t="shared" si="28"/>
        <v>12/12/2050</v>
      </c>
      <c r="Q290" s="26">
        <f t="shared" si="30"/>
        <v>0</v>
      </c>
    </row>
    <row r="291" spans="1:17" x14ac:dyDescent="0.25">
      <c r="A291">
        <f>VLOOKUP(TRIM(C291),proveedores!$A$1:$C$13,2,FALSE)</f>
        <v>5</v>
      </c>
      <c r="B291">
        <v>290</v>
      </c>
      <c r="C291" s="15" t="s">
        <v>246</v>
      </c>
      <c r="D291" s="15" t="s">
        <v>1173</v>
      </c>
      <c r="E291" s="15" t="str">
        <f t="shared" si="27"/>
        <v>Oxitetraciclina  Iny.  5% 50  ml.</v>
      </c>
      <c r="F291" s="5" t="s">
        <v>304</v>
      </c>
      <c r="G291" s="5" t="s">
        <v>250</v>
      </c>
      <c r="H291" s="16">
        <f t="shared" si="31"/>
        <v>4.4215180545320569</v>
      </c>
      <c r="I291" s="11">
        <v>5.0847457627118651</v>
      </c>
      <c r="J291" s="11">
        <f t="shared" si="25"/>
        <v>6.0000000000000009</v>
      </c>
      <c r="K291" s="32" t="s">
        <v>906</v>
      </c>
      <c r="L291" s="32">
        <f>VLOOKUP(K291,unidad!$I$4:$K$23,3,FALSE)</f>
        <v>4</v>
      </c>
      <c r="N291">
        <f t="shared" si="29"/>
        <v>0</v>
      </c>
      <c r="O291" s="17" t="str">
        <f t="shared" si="28"/>
        <v>12/12/2050</v>
      </c>
      <c r="Q291" s="26">
        <f t="shared" si="30"/>
        <v>0</v>
      </c>
    </row>
    <row r="292" spans="1:17" x14ac:dyDescent="0.25">
      <c r="A292">
        <f>VLOOKUP(TRIM(C292),proveedores!$A$1:$C$13,2,FALSE)</f>
        <v>5</v>
      </c>
      <c r="B292">
        <v>291</v>
      </c>
      <c r="C292" s="15" t="s">
        <v>246</v>
      </c>
      <c r="D292" s="15" t="s">
        <v>1174</v>
      </c>
      <c r="E292" s="15" t="str">
        <f t="shared" si="27"/>
        <v>Oxitetraciclina  Iny.  5% 100 ml</v>
      </c>
      <c r="F292" s="5" t="s">
        <v>304</v>
      </c>
      <c r="G292" s="5" t="s">
        <v>261</v>
      </c>
      <c r="H292" s="16">
        <f t="shared" si="31"/>
        <v>6.8533529845246886</v>
      </c>
      <c r="I292" s="11">
        <v>7.881355932203391</v>
      </c>
      <c r="J292" s="11">
        <f t="shared" si="25"/>
        <v>9.3000000000000007</v>
      </c>
      <c r="K292" s="32" t="s">
        <v>906</v>
      </c>
      <c r="L292" s="32">
        <f>VLOOKUP(K292,unidad!$I$4:$K$23,3,FALSE)</f>
        <v>4</v>
      </c>
      <c r="N292">
        <f t="shared" si="29"/>
        <v>0</v>
      </c>
      <c r="O292" s="17" t="str">
        <f t="shared" si="28"/>
        <v>12/12/2050</v>
      </c>
      <c r="Q292" s="26">
        <f t="shared" si="30"/>
        <v>0</v>
      </c>
    </row>
    <row r="293" spans="1:17" x14ac:dyDescent="0.25">
      <c r="A293">
        <f>VLOOKUP(TRIM(C293),proveedores!$A$1:$C$13,2,FALSE)</f>
        <v>5</v>
      </c>
      <c r="B293">
        <v>292</v>
      </c>
      <c r="C293" s="15" t="s">
        <v>246</v>
      </c>
      <c r="D293" s="15" t="s">
        <v>1175</v>
      </c>
      <c r="E293" s="15" t="str">
        <f t="shared" si="27"/>
        <v>Oxitetraciclina  Iny.  5% 250 ml</v>
      </c>
      <c r="F293" s="5" t="s">
        <v>304</v>
      </c>
      <c r="G293" s="5" t="s">
        <v>262</v>
      </c>
      <c r="H293" s="16">
        <f t="shared" si="31"/>
        <v>13.338246131171706</v>
      </c>
      <c r="I293" s="11">
        <v>15.33898305084746</v>
      </c>
      <c r="J293" s="11">
        <f t="shared" si="25"/>
        <v>18.100000000000001</v>
      </c>
      <c r="K293" s="32" t="s">
        <v>906</v>
      </c>
      <c r="L293" s="32">
        <f>VLOOKUP(K293,unidad!$I$4:$K$23,3,FALSE)</f>
        <v>4</v>
      </c>
      <c r="N293">
        <f t="shared" si="29"/>
        <v>0</v>
      </c>
      <c r="O293" s="17" t="str">
        <f t="shared" si="28"/>
        <v>12/12/2050</v>
      </c>
      <c r="Q293" s="26">
        <f t="shared" si="30"/>
        <v>0</v>
      </c>
    </row>
    <row r="294" spans="1:17" x14ac:dyDescent="0.25">
      <c r="A294">
        <f>VLOOKUP(TRIM(C294),proveedores!$A$1:$C$13,2,FALSE)</f>
        <v>5</v>
      </c>
      <c r="B294">
        <v>293</v>
      </c>
      <c r="C294" s="15" t="s">
        <v>246</v>
      </c>
      <c r="D294" s="15" t="s">
        <v>1176</v>
      </c>
      <c r="E294" s="15" t="str">
        <f t="shared" si="27"/>
        <v>Oxitetraciclina  Iny.  5% 500 ml</v>
      </c>
      <c r="F294" s="5" t="s">
        <v>304</v>
      </c>
      <c r="G294" s="5" t="s">
        <v>28</v>
      </c>
      <c r="H294" s="16">
        <f t="shared" si="31"/>
        <v>27.33971997052322</v>
      </c>
      <c r="I294" s="11">
        <v>31.440677966101699</v>
      </c>
      <c r="J294" s="11">
        <f t="shared" si="25"/>
        <v>37.1</v>
      </c>
      <c r="K294" s="32" t="s">
        <v>906</v>
      </c>
      <c r="L294" s="32">
        <f>VLOOKUP(K294,unidad!$I$4:$K$23,3,FALSE)</f>
        <v>4</v>
      </c>
      <c r="N294">
        <f t="shared" si="29"/>
        <v>0</v>
      </c>
      <c r="O294" s="17" t="str">
        <f t="shared" si="28"/>
        <v>12/12/2050</v>
      </c>
      <c r="Q294" s="26">
        <f t="shared" si="30"/>
        <v>0</v>
      </c>
    </row>
    <row r="295" spans="1:17" x14ac:dyDescent="0.25">
      <c r="A295">
        <f>VLOOKUP(TRIM(C295),proveedores!$A$1:$C$13,2,FALSE)</f>
        <v>5</v>
      </c>
      <c r="B295">
        <v>294</v>
      </c>
      <c r="C295" s="15" t="s">
        <v>246</v>
      </c>
      <c r="D295" s="15" t="s">
        <v>1177</v>
      </c>
      <c r="E295" s="15" t="str">
        <f t="shared" si="27"/>
        <v>Oxitetraciclina  Iny. 10% 10  ml</v>
      </c>
      <c r="F295" s="5" t="s">
        <v>305</v>
      </c>
      <c r="G295" s="5" t="s">
        <v>269</v>
      </c>
      <c r="H295" s="16">
        <f t="shared" si="31"/>
        <v>2.2107590272660285</v>
      </c>
      <c r="I295" s="11">
        <v>2.5423728813559325</v>
      </c>
      <c r="J295" s="11">
        <f t="shared" si="25"/>
        <v>3.0000000000000004</v>
      </c>
      <c r="K295" s="32" t="s">
        <v>906</v>
      </c>
      <c r="L295" s="32">
        <f>VLOOKUP(K295,unidad!$I$4:$K$23,3,FALSE)</f>
        <v>4</v>
      </c>
      <c r="M295">
        <v>140</v>
      </c>
      <c r="N295">
        <f t="shared" si="29"/>
        <v>140</v>
      </c>
      <c r="O295" s="17">
        <f t="shared" si="28"/>
        <v>41852</v>
      </c>
      <c r="P295" s="17">
        <v>41852</v>
      </c>
      <c r="Q295" s="26">
        <f t="shared" si="30"/>
        <v>309.50626381724396</v>
      </c>
    </row>
    <row r="296" spans="1:17" x14ac:dyDescent="0.25">
      <c r="A296">
        <f>VLOOKUP(TRIM(C296),proveedores!$A$1:$C$13,2,FALSE)</f>
        <v>5</v>
      </c>
      <c r="B296">
        <v>295</v>
      </c>
      <c r="C296" s="15" t="s">
        <v>246</v>
      </c>
      <c r="D296" s="15" t="s">
        <v>1178</v>
      </c>
      <c r="E296" s="15" t="str">
        <f t="shared" si="27"/>
        <v>Oxitetraciclina  Iny. 10% 50  ml</v>
      </c>
      <c r="F296" s="5" t="s">
        <v>305</v>
      </c>
      <c r="G296" s="5" t="s">
        <v>290</v>
      </c>
      <c r="H296" s="16">
        <f t="shared" si="31"/>
        <v>6.5585851142225504</v>
      </c>
      <c r="I296" s="11">
        <v>7.5423728813559325</v>
      </c>
      <c r="J296" s="11">
        <f t="shared" si="25"/>
        <v>8.9</v>
      </c>
      <c r="K296" s="32" t="s">
        <v>906</v>
      </c>
      <c r="L296" s="32">
        <f>VLOOKUP(K296,unidad!$I$4:$K$23,3,FALSE)</f>
        <v>4</v>
      </c>
      <c r="M296">
        <v>44</v>
      </c>
      <c r="N296">
        <f t="shared" si="29"/>
        <v>44</v>
      </c>
      <c r="O296" s="17">
        <f t="shared" si="28"/>
        <v>41365</v>
      </c>
      <c r="P296" s="17">
        <v>41365</v>
      </c>
      <c r="Q296" s="26">
        <f t="shared" si="30"/>
        <v>288.57774502579224</v>
      </c>
    </row>
    <row r="297" spans="1:17" x14ac:dyDescent="0.25">
      <c r="A297">
        <f>VLOOKUP(TRIM(C297),proveedores!$A$1:$C$13,2,FALSE)</f>
        <v>5</v>
      </c>
      <c r="B297">
        <v>296</v>
      </c>
      <c r="C297" s="15" t="s">
        <v>246</v>
      </c>
      <c r="D297" s="15" t="s">
        <v>1179</v>
      </c>
      <c r="E297" s="15" t="str">
        <f t="shared" si="27"/>
        <v>Oxitetraciclina  Iny. 10% 100 ml</v>
      </c>
      <c r="F297" s="5" t="s">
        <v>305</v>
      </c>
      <c r="G297" s="5" t="s">
        <v>261</v>
      </c>
      <c r="H297" s="16">
        <f t="shared" si="31"/>
        <v>11.201179071481208</v>
      </c>
      <c r="I297" s="11">
        <v>12.881355932203389</v>
      </c>
      <c r="J297" s="11">
        <f t="shared" si="25"/>
        <v>15.2</v>
      </c>
      <c r="K297" s="32" t="s">
        <v>906</v>
      </c>
      <c r="L297" s="32">
        <f>VLOOKUP(K297,unidad!$I$4:$K$23,3,FALSE)</f>
        <v>4</v>
      </c>
      <c r="M297">
        <v>74</v>
      </c>
      <c r="N297">
        <f t="shared" si="29"/>
        <v>74</v>
      </c>
      <c r="O297" s="17">
        <f t="shared" si="28"/>
        <v>41852</v>
      </c>
      <c r="P297" s="17">
        <v>41852</v>
      </c>
      <c r="Q297" s="26">
        <f t="shared" si="30"/>
        <v>828.88725128960937</v>
      </c>
    </row>
    <row r="298" spans="1:17" x14ac:dyDescent="0.25">
      <c r="A298">
        <f>VLOOKUP(TRIM(C298),proveedores!$A$1:$C$13,2,FALSE)</f>
        <v>5</v>
      </c>
      <c r="B298">
        <v>297</v>
      </c>
      <c r="C298" s="15" t="s">
        <v>246</v>
      </c>
      <c r="D298" s="15" t="s">
        <v>1180</v>
      </c>
      <c r="E298" s="15" t="str">
        <f t="shared" si="27"/>
        <v>Oxitetraciclina  Iny. 10% 250 ml</v>
      </c>
      <c r="F298" s="5" t="s">
        <v>305</v>
      </c>
      <c r="G298" s="5" t="s">
        <v>262</v>
      </c>
      <c r="H298" s="16">
        <f t="shared" si="31"/>
        <v>24.392041267501845</v>
      </c>
      <c r="I298" s="11">
        <v>28.050847457627121</v>
      </c>
      <c r="J298" s="11">
        <f t="shared" si="25"/>
        <v>33.1</v>
      </c>
      <c r="K298" s="32" t="s">
        <v>906</v>
      </c>
      <c r="L298" s="32">
        <f>VLOOKUP(K298,unidad!$I$4:$K$23,3,FALSE)</f>
        <v>4</v>
      </c>
      <c r="M298">
        <v>26</v>
      </c>
      <c r="N298">
        <f t="shared" si="29"/>
        <v>26</v>
      </c>
      <c r="O298" s="17">
        <f t="shared" si="28"/>
        <v>42156</v>
      </c>
      <c r="P298" s="17">
        <v>42156</v>
      </c>
      <c r="Q298" s="26">
        <f t="shared" si="30"/>
        <v>634.19307295504802</v>
      </c>
    </row>
    <row r="299" spans="1:17" x14ac:dyDescent="0.25">
      <c r="A299">
        <f>VLOOKUP(TRIM(C299),proveedores!$A$1:$C$13,2,FALSE)</f>
        <v>5</v>
      </c>
      <c r="B299">
        <v>298</v>
      </c>
      <c r="C299" s="15" t="s">
        <v>246</v>
      </c>
      <c r="D299" s="15" t="s">
        <v>1181</v>
      </c>
      <c r="E299" s="15" t="str">
        <f t="shared" si="27"/>
        <v>Oxitetraciclina  Iny. 10% 500 ml</v>
      </c>
      <c r="F299" s="5" t="s">
        <v>305</v>
      </c>
      <c r="G299" s="5" t="s">
        <v>28</v>
      </c>
      <c r="H299" s="16">
        <f t="shared" si="31"/>
        <v>40.309506263817248</v>
      </c>
      <c r="I299" s="11">
        <v>46.355932203389834</v>
      </c>
      <c r="J299" s="11">
        <f t="shared" si="25"/>
        <v>54.7</v>
      </c>
      <c r="K299" s="32" t="s">
        <v>906</v>
      </c>
      <c r="L299" s="32">
        <f>VLOOKUP(K299,unidad!$I$4:$K$23,3,FALSE)</f>
        <v>4</v>
      </c>
      <c r="N299">
        <f t="shared" si="29"/>
        <v>0</v>
      </c>
      <c r="O299" s="17" t="str">
        <f t="shared" si="28"/>
        <v>12/12/2050</v>
      </c>
      <c r="Q299" s="26">
        <f t="shared" si="30"/>
        <v>0</v>
      </c>
    </row>
    <row r="300" spans="1:17" x14ac:dyDescent="0.25">
      <c r="A300">
        <f>VLOOKUP(TRIM(C300),proveedores!$A$1:$C$13,2,FALSE)</f>
        <v>5</v>
      </c>
      <c r="B300">
        <v>299</v>
      </c>
      <c r="C300" s="15" t="s">
        <v>246</v>
      </c>
      <c r="D300" s="15" t="s">
        <v>1182</v>
      </c>
      <c r="E300" s="15" t="str">
        <f t="shared" si="27"/>
        <v>Oxitocina Sintetica Sol Iny. 10 Fco</v>
      </c>
      <c r="F300" s="5" t="s">
        <v>306</v>
      </c>
      <c r="G300" s="5" t="s">
        <v>307</v>
      </c>
      <c r="H300" s="16">
        <f t="shared" si="31"/>
        <v>32.277081798084012</v>
      </c>
      <c r="I300" s="11">
        <v>37.118644067796609</v>
      </c>
      <c r="J300" s="11">
        <f t="shared" si="25"/>
        <v>43.8</v>
      </c>
      <c r="K300" s="32" t="s">
        <v>906</v>
      </c>
      <c r="L300" s="32">
        <f>VLOOKUP(K300,unidad!$I$4:$K$23,3,FALSE)</f>
        <v>4</v>
      </c>
      <c r="M300">
        <v>100</v>
      </c>
      <c r="N300">
        <f t="shared" si="29"/>
        <v>100</v>
      </c>
      <c r="O300" s="17">
        <f t="shared" si="28"/>
        <v>41852</v>
      </c>
      <c r="P300" s="17">
        <v>41852</v>
      </c>
      <c r="Q300" s="26">
        <f t="shared" si="30"/>
        <v>3227.7081798084014</v>
      </c>
    </row>
    <row r="301" spans="1:17" x14ac:dyDescent="0.25">
      <c r="A301">
        <f>VLOOKUP(TRIM(C301),proveedores!$A$1:$C$13,2,FALSE)</f>
        <v>5</v>
      </c>
      <c r="B301">
        <v>300</v>
      </c>
      <c r="C301" s="15" t="s">
        <v>246</v>
      </c>
      <c r="D301" s="15" t="s">
        <v>1183</v>
      </c>
      <c r="E301" s="15" t="str">
        <f t="shared" si="27"/>
        <v>Parex 10 Fc</v>
      </c>
      <c r="F301" s="5" t="s">
        <v>308</v>
      </c>
      <c r="G301" s="5" t="s">
        <v>301</v>
      </c>
      <c r="H301" s="16">
        <f t="shared" si="31"/>
        <v>39.351510685335299</v>
      </c>
      <c r="I301" s="11">
        <v>45.254237288135592</v>
      </c>
      <c r="J301" s="11">
        <f t="shared" si="25"/>
        <v>53.4</v>
      </c>
      <c r="K301" s="32" t="s">
        <v>906</v>
      </c>
      <c r="L301" s="32">
        <f>VLOOKUP(K301,unidad!$I$4:$K$23,3,FALSE)</f>
        <v>4</v>
      </c>
      <c r="N301">
        <f t="shared" si="29"/>
        <v>0</v>
      </c>
      <c r="O301" s="17" t="str">
        <f t="shared" si="28"/>
        <v>12/12/2050</v>
      </c>
      <c r="Q301" s="26">
        <f t="shared" si="30"/>
        <v>0</v>
      </c>
    </row>
    <row r="302" spans="1:17" x14ac:dyDescent="0.25">
      <c r="A302">
        <f>VLOOKUP(TRIM(C302),proveedores!$A$1:$C$13,2,FALSE)</f>
        <v>5</v>
      </c>
      <c r="B302">
        <v>301</v>
      </c>
      <c r="C302" s="15" t="s">
        <v>246</v>
      </c>
      <c r="D302" s="15" t="s">
        <v>1184</v>
      </c>
      <c r="E302" s="15" t="str">
        <f t="shared" si="27"/>
        <v>Penic+Kanamicina - Uderlac 10  ml</v>
      </c>
      <c r="F302" s="5" t="s">
        <v>309</v>
      </c>
      <c r="G302" s="5" t="s">
        <v>269</v>
      </c>
      <c r="H302" s="16">
        <f t="shared" si="31"/>
        <v>5.1584377302873996</v>
      </c>
      <c r="I302" s="11">
        <v>5.9322033898305087</v>
      </c>
      <c r="J302" s="11">
        <f t="shared" si="25"/>
        <v>7</v>
      </c>
      <c r="K302" s="32" t="s">
        <v>906</v>
      </c>
      <c r="L302" s="32">
        <f>VLOOKUP(K302,unidad!$I$4:$K$23,3,FALSE)</f>
        <v>4</v>
      </c>
      <c r="M302">
        <v>59</v>
      </c>
      <c r="N302">
        <f t="shared" si="29"/>
        <v>59</v>
      </c>
      <c r="O302" s="17">
        <f t="shared" si="28"/>
        <v>42156</v>
      </c>
      <c r="P302" s="17">
        <v>42156</v>
      </c>
      <c r="Q302" s="26">
        <f t="shared" si="30"/>
        <v>304.34782608695656</v>
      </c>
    </row>
    <row r="303" spans="1:17" x14ac:dyDescent="0.25">
      <c r="A303">
        <f>VLOOKUP(TRIM(C303),proveedores!$A$1:$C$13,2,FALSE)</f>
        <v>5</v>
      </c>
      <c r="B303">
        <v>302</v>
      </c>
      <c r="C303" s="15" t="s">
        <v>246</v>
      </c>
      <c r="D303" s="15" t="s">
        <v>1185</v>
      </c>
      <c r="E303" s="15" t="str">
        <f t="shared" si="27"/>
        <v>Penicilina Benz. x 3.000 10  ml.</v>
      </c>
      <c r="F303" s="5" t="s">
        <v>310</v>
      </c>
      <c r="G303" s="5" t="s">
        <v>258</v>
      </c>
      <c r="H303" s="16">
        <f t="shared" si="31"/>
        <v>4.8636698599852624</v>
      </c>
      <c r="I303" s="11">
        <v>5.593220338983051</v>
      </c>
      <c r="J303" s="11">
        <f t="shared" si="25"/>
        <v>6.6</v>
      </c>
      <c r="K303" s="32" t="s">
        <v>906</v>
      </c>
      <c r="L303" s="32">
        <f>VLOOKUP(K303,unidad!$I$4:$K$23,3,FALSE)</f>
        <v>4</v>
      </c>
      <c r="M303">
        <v>11</v>
      </c>
      <c r="N303">
        <f t="shared" si="29"/>
        <v>11</v>
      </c>
      <c r="O303" s="17">
        <f t="shared" si="28"/>
        <v>41579</v>
      </c>
      <c r="P303" s="17">
        <v>41579</v>
      </c>
      <c r="Q303" s="26">
        <f t="shared" si="30"/>
        <v>53.500368459837887</v>
      </c>
    </row>
    <row r="304" spans="1:17" x14ac:dyDescent="0.25">
      <c r="A304">
        <f>VLOOKUP(TRIM(C304),proveedores!$A$1:$C$13,2,FALSE)</f>
        <v>5</v>
      </c>
      <c r="B304">
        <v>303</v>
      </c>
      <c r="C304" s="15" t="s">
        <v>246</v>
      </c>
      <c r="D304" s="15" t="s">
        <v>1186</v>
      </c>
      <c r="E304" s="15" t="str">
        <f t="shared" si="27"/>
        <v>Penicilina Benz. x 6.000 20  ml.</v>
      </c>
      <c r="F304" s="5" t="s">
        <v>311</v>
      </c>
      <c r="G304" s="5" t="s">
        <v>259</v>
      </c>
      <c r="H304" s="16">
        <f t="shared" si="31"/>
        <v>8.9904200442151812</v>
      </c>
      <c r="I304" s="11">
        <v>10.338983050847457</v>
      </c>
      <c r="J304" s="11">
        <f t="shared" si="25"/>
        <v>12.199999999999998</v>
      </c>
      <c r="K304" s="32" t="s">
        <v>906</v>
      </c>
      <c r="L304" s="32">
        <f>VLOOKUP(K304,unidad!$I$4:$K$23,3,FALSE)</f>
        <v>4</v>
      </c>
      <c r="M304">
        <v>35</v>
      </c>
      <c r="N304">
        <f t="shared" si="29"/>
        <v>35</v>
      </c>
      <c r="O304" s="17">
        <f t="shared" si="28"/>
        <v>41365</v>
      </c>
      <c r="P304" s="17">
        <v>41365</v>
      </c>
      <c r="Q304" s="26">
        <f t="shared" si="30"/>
        <v>314.66470154753137</v>
      </c>
    </row>
    <row r="305" spans="1:17" x14ac:dyDescent="0.25">
      <c r="A305">
        <f>VLOOKUP(TRIM(C305),proveedores!$A$1:$C$13,2,FALSE)</f>
        <v>5</v>
      </c>
      <c r="B305">
        <v>304</v>
      </c>
      <c r="C305" s="15" t="s">
        <v>246</v>
      </c>
      <c r="D305" s="15" t="s">
        <v>1747</v>
      </c>
      <c r="E305" s="15" t="str">
        <f t="shared" si="27"/>
        <v>Penicilina Benz. x 9.000 30  ml.</v>
      </c>
      <c r="F305" s="5" t="s">
        <v>312</v>
      </c>
      <c r="G305" s="5" t="s">
        <v>1684</v>
      </c>
      <c r="H305" s="16">
        <f t="shared" si="31"/>
        <v>15.033161385408992</v>
      </c>
      <c r="I305" s="11">
        <v>17.288135593220339</v>
      </c>
      <c r="J305" s="11">
        <f t="shared" si="25"/>
        <v>20.399999999999999</v>
      </c>
      <c r="K305" s="32" t="s">
        <v>906</v>
      </c>
      <c r="L305" s="32">
        <f>VLOOKUP(K305,unidad!$I$4:$K$23,3,FALSE)</f>
        <v>4</v>
      </c>
      <c r="M305">
        <v>20</v>
      </c>
      <c r="N305">
        <f t="shared" si="29"/>
        <v>20</v>
      </c>
      <c r="O305" s="17">
        <f t="shared" si="28"/>
        <v>41548</v>
      </c>
      <c r="P305" s="17">
        <v>41548</v>
      </c>
      <c r="Q305" s="26">
        <f t="shared" si="30"/>
        <v>300.66322770817982</v>
      </c>
    </row>
    <row r="306" spans="1:17" x14ac:dyDescent="0.25">
      <c r="A306">
        <f>VLOOKUP(TRIM(C306),proveedores!$A$1:$C$13,2,FALSE)</f>
        <v>5</v>
      </c>
      <c r="B306">
        <v>305</v>
      </c>
      <c r="C306" s="15" t="s">
        <v>246</v>
      </c>
      <c r="D306" s="15" t="s">
        <v>1187</v>
      </c>
      <c r="E306" s="15" t="str">
        <f t="shared" si="27"/>
        <v xml:space="preserve">Repromin Iny. 50  ml. </v>
      </c>
      <c r="F306" s="5" t="s">
        <v>313</v>
      </c>
      <c r="G306" s="5" t="s">
        <v>314</v>
      </c>
      <c r="H306" s="16">
        <f t="shared" si="31"/>
        <v>15.770081061164333</v>
      </c>
      <c r="I306" s="11">
        <v>18.135593220338983</v>
      </c>
      <c r="J306" s="11">
        <f t="shared" si="25"/>
        <v>21.4</v>
      </c>
      <c r="K306" s="32" t="s">
        <v>906</v>
      </c>
      <c r="L306" s="32">
        <f>VLOOKUP(K306,unidad!$I$4:$K$23,3,FALSE)</f>
        <v>4</v>
      </c>
      <c r="M306">
        <v>17</v>
      </c>
      <c r="N306">
        <f t="shared" si="29"/>
        <v>17</v>
      </c>
      <c r="O306" s="17">
        <f t="shared" si="28"/>
        <v>41334</v>
      </c>
      <c r="P306" s="17">
        <v>41334</v>
      </c>
      <c r="Q306" s="26">
        <f t="shared" si="30"/>
        <v>268.09137803979365</v>
      </c>
    </row>
    <row r="307" spans="1:17" x14ac:dyDescent="0.25">
      <c r="A307">
        <f>VLOOKUP(TRIM(C307),proveedores!$A$1:$C$13,2,FALSE)</f>
        <v>5</v>
      </c>
      <c r="B307">
        <v>306</v>
      </c>
      <c r="C307" s="15" t="s">
        <v>246</v>
      </c>
      <c r="D307" s="15" t="s">
        <v>1188</v>
      </c>
      <c r="E307" s="15" t="str">
        <f t="shared" si="27"/>
        <v>Repromin Iny. 250 ml</v>
      </c>
      <c r="F307" s="5" t="s">
        <v>313</v>
      </c>
      <c r="G307" s="5" t="s">
        <v>262</v>
      </c>
      <c r="H307" s="16">
        <f t="shared" si="31"/>
        <v>75.018422991893885</v>
      </c>
      <c r="I307" s="11">
        <v>86.271186440677965</v>
      </c>
      <c r="J307" s="11">
        <f t="shared" si="25"/>
        <v>101.8</v>
      </c>
      <c r="K307" s="32" t="s">
        <v>906</v>
      </c>
      <c r="L307" s="32">
        <f>VLOOKUP(K307,unidad!$I$4:$K$23,3,FALSE)</f>
        <v>4</v>
      </c>
      <c r="M307">
        <v>33</v>
      </c>
      <c r="N307">
        <f t="shared" si="29"/>
        <v>33</v>
      </c>
      <c r="O307" s="17">
        <f t="shared" si="28"/>
        <v>41306</v>
      </c>
      <c r="P307" s="17">
        <v>41306</v>
      </c>
      <c r="Q307" s="26">
        <f t="shared" si="30"/>
        <v>2475.6079587324984</v>
      </c>
    </row>
    <row r="308" spans="1:17" x14ac:dyDescent="0.25">
      <c r="A308">
        <f>VLOOKUP(TRIM(C308),proveedores!$A$1:$C$13,2,FALSE)</f>
        <v>5</v>
      </c>
      <c r="B308">
        <v>307</v>
      </c>
      <c r="C308" s="15" t="s">
        <v>246</v>
      </c>
      <c r="D308" s="15" t="s">
        <v>1189</v>
      </c>
      <c r="E308" s="15" t="str">
        <f t="shared" si="27"/>
        <v>Shampoo Medicado 250 ml</v>
      </c>
      <c r="F308" s="5" t="s">
        <v>315</v>
      </c>
      <c r="G308" s="5" t="s">
        <v>262</v>
      </c>
      <c r="H308" s="16">
        <f t="shared" si="31"/>
        <v>6.5585851142225504</v>
      </c>
      <c r="I308" s="11">
        <v>7.5423728813559325</v>
      </c>
      <c r="J308" s="11">
        <f t="shared" si="25"/>
        <v>8.9</v>
      </c>
      <c r="K308" s="32" t="s">
        <v>906</v>
      </c>
      <c r="L308" s="32">
        <f>VLOOKUP(K308,unidad!$I$4:$K$23,3,FALSE)</f>
        <v>4</v>
      </c>
      <c r="M308">
        <v>78</v>
      </c>
      <c r="N308">
        <f t="shared" si="29"/>
        <v>78</v>
      </c>
      <c r="O308" s="17">
        <f t="shared" si="28"/>
        <v>42095</v>
      </c>
      <c r="P308" s="17">
        <v>42095</v>
      </c>
      <c r="Q308" s="26">
        <f t="shared" si="30"/>
        <v>511.56963890935896</v>
      </c>
    </row>
    <row r="309" spans="1:17" x14ac:dyDescent="0.25">
      <c r="A309">
        <f>VLOOKUP(TRIM(C309),proveedores!$A$1:$C$13,2,FALSE)</f>
        <v>5</v>
      </c>
      <c r="B309">
        <v>308</v>
      </c>
      <c r="C309" s="15" t="s">
        <v>246</v>
      </c>
      <c r="D309" s="15" t="s">
        <v>1190</v>
      </c>
      <c r="E309" s="15" t="str">
        <f t="shared" si="27"/>
        <v>Shampoo Medicado 1 Lt.</v>
      </c>
      <c r="F309" s="5" t="s">
        <v>315</v>
      </c>
      <c r="G309" s="5" t="s">
        <v>29</v>
      </c>
      <c r="H309" s="16">
        <f t="shared" si="31"/>
        <v>19.970523212969791</v>
      </c>
      <c r="I309" s="11">
        <v>22.966101694915256</v>
      </c>
      <c r="J309" s="11">
        <f t="shared" si="25"/>
        <v>27.1</v>
      </c>
      <c r="K309" s="32" t="s">
        <v>906</v>
      </c>
      <c r="L309" s="32">
        <f>VLOOKUP(K309,unidad!$I$4:$K$23,3,FALSE)</f>
        <v>4</v>
      </c>
      <c r="N309">
        <f t="shared" si="29"/>
        <v>0</v>
      </c>
      <c r="O309" s="17" t="str">
        <f t="shared" si="28"/>
        <v>12/12/2050</v>
      </c>
      <c r="Q309" s="26">
        <f t="shared" si="30"/>
        <v>0</v>
      </c>
    </row>
    <row r="310" spans="1:17" x14ac:dyDescent="0.25">
      <c r="A310">
        <f>VLOOKUP(TRIM(C310),proveedores!$A$1:$C$13,2,FALSE)</f>
        <v>5</v>
      </c>
      <c r="B310">
        <v>309</v>
      </c>
      <c r="C310" s="15" t="s">
        <v>246</v>
      </c>
      <c r="D310" s="15" t="s">
        <v>1191</v>
      </c>
      <c r="E310" s="15" t="str">
        <f t="shared" si="27"/>
        <v>Sultrax Iny - Trimetrop. Sulfa  10  ml.</v>
      </c>
      <c r="F310" s="5" t="s">
        <v>316</v>
      </c>
      <c r="G310" s="5" t="s">
        <v>258</v>
      </c>
      <c r="H310" s="16">
        <f t="shared" si="31"/>
        <v>4.4952100221075906</v>
      </c>
      <c r="I310" s="11">
        <v>5.1694915254237284</v>
      </c>
      <c r="J310" s="11">
        <f t="shared" si="25"/>
        <v>6.0999999999999988</v>
      </c>
      <c r="K310" s="32" t="s">
        <v>906</v>
      </c>
      <c r="L310" s="32">
        <f>VLOOKUP(K310,unidad!$I$4:$K$23,3,FALSE)</f>
        <v>4</v>
      </c>
      <c r="M310">
        <v>13</v>
      </c>
      <c r="N310">
        <f t="shared" si="29"/>
        <v>13</v>
      </c>
      <c r="O310" s="17">
        <f t="shared" si="28"/>
        <v>42005</v>
      </c>
      <c r="P310" s="17">
        <v>42005</v>
      </c>
      <c r="Q310" s="26">
        <f t="shared" si="30"/>
        <v>58.437730287398679</v>
      </c>
    </row>
    <row r="311" spans="1:17" x14ac:dyDescent="0.25">
      <c r="A311">
        <f>VLOOKUP(TRIM(C311),proveedores!$A$1:$C$13,2,FALSE)</f>
        <v>5</v>
      </c>
      <c r="B311">
        <v>310</v>
      </c>
      <c r="C311" s="15" t="s">
        <v>246</v>
      </c>
      <c r="D311" s="15" t="s">
        <v>1192</v>
      </c>
      <c r="E311" s="15" t="str">
        <f t="shared" si="27"/>
        <v xml:space="preserve">Sultrax Iny - Trimetrop. Sulfa  50  ml. </v>
      </c>
      <c r="F311" s="5" t="s">
        <v>316</v>
      </c>
      <c r="G311" s="5" t="s">
        <v>314</v>
      </c>
      <c r="H311" s="16">
        <f t="shared" si="31"/>
        <v>13.485630066322774</v>
      </c>
      <c r="I311" s="11">
        <v>15.508474576271189</v>
      </c>
      <c r="J311" s="11">
        <f t="shared" si="25"/>
        <v>18.3</v>
      </c>
      <c r="K311" s="32" t="s">
        <v>906</v>
      </c>
      <c r="L311" s="32">
        <f>VLOOKUP(K311,unidad!$I$4:$K$23,3,FALSE)</f>
        <v>4</v>
      </c>
      <c r="M311">
        <v>24</v>
      </c>
      <c r="N311">
        <f t="shared" si="29"/>
        <v>24</v>
      </c>
      <c r="O311" s="17">
        <f t="shared" si="28"/>
        <v>42217</v>
      </c>
      <c r="P311" s="17">
        <v>42217</v>
      </c>
      <c r="Q311" s="26">
        <f t="shared" si="30"/>
        <v>323.65512159174659</v>
      </c>
    </row>
    <row r="312" spans="1:17" x14ac:dyDescent="0.25">
      <c r="A312">
        <f>VLOOKUP(TRIM(C312),proveedores!$A$1:$C$13,2,FALSE)</f>
        <v>5</v>
      </c>
      <c r="B312">
        <v>311</v>
      </c>
      <c r="C312" s="15" t="s">
        <v>246</v>
      </c>
      <c r="D312" s="15" t="s">
        <v>1193</v>
      </c>
      <c r="E312" s="15" t="str">
        <f t="shared" si="27"/>
        <v>Sultrax Iny - Trimetrop. Sulfa  100 ml</v>
      </c>
      <c r="F312" s="5" t="s">
        <v>316</v>
      </c>
      <c r="G312" s="5" t="s">
        <v>261</v>
      </c>
      <c r="H312" s="16">
        <f t="shared" si="31"/>
        <v>23.802505526897569</v>
      </c>
      <c r="I312" s="11">
        <v>27.372881355932204</v>
      </c>
      <c r="J312" s="11">
        <f t="shared" si="25"/>
        <v>32.299999999999997</v>
      </c>
      <c r="K312" s="32" t="s">
        <v>906</v>
      </c>
      <c r="L312" s="32">
        <f>VLOOKUP(K312,unidad!$I$4:$K$23,3,FALSE)</f>
        <v>4</v>
      </c>
      <c r="M312">
        <v>31</v>
      </c>
      <c r="N312">
        <f t="shared" si="29"/>
        <v>31</v>
      </c>
      <c r="O312" s="17">
        <f t="shared" si="28"/>
        <v>42278</v>
      </c>
      <c r="P312" s="17">
        <v>42278</v>
      </c>
      <c r="Q312" s="26">
        <f t="shared" si="30"/>
        <v>737.87767133382465</v>
      </c>
    </row>
    <row r="313" spans="1:17" x14ac:dyDescent="0.25">
      <c r="A313">
        <f>VLOOKUP(TRIM(C313),proveedores!$A$1:$C$13,2,FALSE)</f>
        <v>5</v>
      </c>
      <c r="B313">
        <v>312</v>
      </c>
      <c r="C313" s="15" t="s">
        <v>246</v>
      </c>
      <c r="D313" s="15" t="s">
        <v>1194</v>
      </c>
      <c r="E313" s="15" t="str">
        <f t="shared" si="27"/>
        <v>Vitamult Sol. Oral (Multivitam) 100 ml</v>
      </c>
      <c r="F313" s="5" t="s">
        <v>317</v>
      </c>
      <c r="G313" s="5" t="s">
        <v>261</v>
      </c>
      <c r="H313" s="16">
        <f t="shared" si="31"/>
        <v>9.0714812085482688</v>
      </c>
      <c r="I313" s="11">
        <v>10.432203389830509</v>
      </c>
      <c r="J313" s="11">
        <f t="shared" si="25"/>
        <v>12.309999999999999</v>
      </c>
      <c r="K313" s="32" t="s">
        <v>906</v>
      </c>
      <c r="L313" s="32">
        <f>VLOOKUP(K313,unidad!$I$4:$K$23,3,FALSE)</f>
        <v>4</v>
      </c>
      <c r="N313">
        <f t="shared" si="29"/>
        <v>0</v>
      </c>
      <c r="O313" s="17" t="str">
        <f t="shared" si="28"/>
        <v>12/12/2050</v>
      </c>
      <c r="Q313" s="26">
        <f t="shared" si="30"/>
        <v>0</v>
      </c>
    </row>
    <row r="314" spans="1:17" x14ac:dyDescent="0.25">
      <c r="A314">
        <f>VLOOKUP(TRIM(C314),proveedores!$A$1:$C$13,2,FALSE)</f>
        <v>5</v>
      </c>
      <c r="B314">
        <v>313</v>
      </c>
      <c r="C314" s="15" t="s">
        <v>246</v>
      </c>
      <c r="D314" s="15" t="s">
        <v>1195</v>
      </c>
      <c r="E314" s="15" t="str">
        <f t="shared" si="27"/>
        <v>Vitamult Sol. Oral (Multivitam) Lt</v>
      </c>
      <c r="F314" s="5" t="s">
        <v>317</v>
      </c>
      <c r="G314" s="5" t="s">
        <v>248</v>
      </c>
      <c r="H314" s="16">
        <f t="shared" si="31"/>
        <v>51.068533529845254</v>
      </c>
      <c r="I314" s="11">
        <v>58.728813559322035</v>
      </c>
      <c r="J314" s="11">
        <f t="shared" ref="J314:J382" si="32">I314*1.18</f>
        <v>69.3</v>
      </c>
      <c r="K314" s="32" t="s">
        <v>906</v>
      </c>
      <c r="L314" s="32">
        <f>VLOOKUP(K314,unidad!$I$4:$K$23,3,FALSE)</f>
        <v>4</v>
      </c>
      <c r="N314">
        <f t="shared" si="29"/>
        <v>0</v>
      </c>
      <c r="O314" s="17" t="str">
        <f t="shared" si="28"/>
        <v>12/12/2050</v>
      </c>
      <c r="Q314" s="26">
        <f t="shared" si="30"/>
        <v>0</v>
      </c>
    </row>
    <row r="315" spans="1:17" x14ac:dyDescent="0.25">
      <c r="A315">
        <f>VLOOKUP(TRIM(C315),proveedores!$A$1:$C$13,2,FALSE)</f>
        <v>7</v>
      </c>
      <c r="B315">
        <v>314</v>
      </c>
      <c r="C315" s="15" t="s">
        <v>318</v>
      </c>
      <c r="D315" s="15" t="s">
        <v>1196</v>
      </c>
      <c r="E315" s="15" t="str">
        <f t="shared" si="27"/>
        <v xml:space="preserve">ACTUP 250 WG X 100 GR </v>
      </c>
      <c r="F315" s="5" t="s">
        <v>319</v>
      </c>
      <c r="G315" s="5"/>
      <c r="H315" s="16">
        <f t="shared" si="31"/>
        <v>55.935000000000016</v>
      </c>
      <c r="I315" s="11">
        <v>64.325250000000011</v>
      </c>
      <c r="J315" s="11">
        <f t="shared" si="32"/>
        <v>75.903795000000002</v>
      </c>
      <c r="K315" s="32" t="s">
        <v>902</v>
      </c>
      <c r="L315" s="32">
        <f>VLOOKUP(K315,unidad!$I$4:$K$23,3,FALSE)</f>
        <v>2</v>
      </c>
      <c r="M315">
        <v>28</v>
      </c>
      <c r="N315">
        <f t="shared" si="29"/>
        <v>28</v>
      </c>
      <c r="O315" s="17">
        <f t="shared" si="28"/>
        <v>41791</v>
      </c>
      <c r="P315" s="17">
        <v>41791</v>
      </c>
      <c r="Q315" s="26">
        <f t="shared" si="30"/>
        <v>1566.1800000000005</v>
      </c>
    </row>
    <row r="316" spans="1:17" x14ac:dyDescent="0.25">
      <c r="A316">
        <f>VLOOKUP(TRIM(C316),proveedores!$A$1:$C$13,2,FALSE)</f>
        <v>7</v>
      </c>
      <c r="B316">
        <v>315</v>
      </c>
      <c r="C316" s="15" t="s">
        <v>318</v>
      </c>
      <c r="D316" s="15" t="s">
        <v>1197</v>
      </c>
      <c r="E316" s="15" t="str">
        <f t="shared" si="27"/>
        <v xml:space="preserve">BELGRAN 600 WG X 100 Gr. </v>
      </c>
      <c r="F316" s="5" t="s">
        <v>320</v>
      </c>
      <c r="G316" s="5"/>
      <c r="H316" s="16">
        <f t="shared" si="31"/>
        <v>45.44100000000001</v>
      </c>
      <c r="I316" s="11">
        <v>52.25715000000001</v>
      </c>
      <c r="J316" s="11">
        <f t="shared" si="32"/>
        <v>61.663437000000009</v>
      </c>
      <c r="K316" s="32" t="s">
        <v>912</v>
      </c>
      <c r="L316" s="32">
        <f>VLOOKUP(K316,unidad!$I$4:$K$23,3,FALSE)</f>
        <v>7</v>
      </c>
      <c r="M316">
        <v>20</v>
      </c>
      <c r="N316">
        <f t="shared" si="29"/>
        <v>20</v>
      </c>
      <c r="O316" s="17">
        <f t="shared" si="28"/>
        <v>41944</v>
      </c>
      <c r="P316" s="17">
        <v>41944</v>
      </c>
      <c r="Q316" s="26">
        <f t="shared" si="30"/>
        <v>908.82000000000016</v>
      </c>
    </row>
    <row r="317" spans="1:17" x14ac:dyDescent="0.25">
      <c r="A317">
        <f>VLOOKUP(TRIM(C317),proveedores!$A$1:$C$13,2,FALSE)</f>
        <v>7</v>
      </c>
      <c r="B317">
        <v>316</v>
      </c>
      <c r="C317" s="15" t="s">
        <v>318</v>
      </c>
      <c r="D317" s="15" t="s">
        <v>1198</v>
      </c>
      <c r="E317" s="15" t="str">
        <f t="shared" si="27"/>
        <v xml:space="preserve">BIO ESTAR 2197 X LT </v>
      </c>
      <c r="F317" s="5" t="s">
        <v>321</v>
      </c>
      <c r="G317" s="5"/>
      <c r="H317" s="16">
        <f t="shared" si="31"/>
        <v>170.59900000000002</v>
      </c>
      <c r="I317" s="11">
        <v>196.18885</v>
      </c>
      <c r="J317" s="11">
        <f t="shared" si="32"/>
        <v>231.50284299999998</v>
      </c>
      <c r="K317" s="32" t="s">
        <v>906</v>
      </c>
      <c r="L317" s="32">
        <f>VLOOKUP(K317,unidad!$I$4:$K$23,3,FALSE)</f>
        <v>4</v>
      </c>
      <c r="M317">
        <v>2</v>
      </c>
      <c r="N317">
        <f t="shared" si="29"/>
        <v>2</v>
      </c>
      <c r="O317" s="17">
        <f t="shared" si="28"/>
        <v>41821</v>
      </c>
      <c r="P317" s="17">
        <v>41821</v>
      </c>
      <c r="Q317" s="26">
        <f t="shared" si="30"/>
        <v>341.19800000000004</v>
      </c>
    </row>
    <row r="318" spans="1:17" x14ac:dyDescent="0.25">
      <c r="A318">
        <f>VLOOKUP(TRIM(C318),proveedores!$A$1:$C$13,2,FALSE)</f>
        <v>7</v>
      </c>
      <c r="B318">
        <v>317</v>
      </c>
      <c r="C318" s="15" t="s">
        <v>318</v>
      </c>
      <c r="D318" s="15" t="s">
        <v>1199</v>
      </c>
      <c r="E318" s="15" t="str">
        <f t="shared" si="27"/>
        <v xml:space="preserve">BIOESTAR 2197 X 500 ML </v>
      </c>
      <c r="F318" s="5" t="s">
        <v>322</v>
      </c>
      <c r="G318" s="5"/>
      <c r="H318" s="16">
        <f t="shared" si="31"/>
        <v>91.35499999999999</v>
      </c>
      <c r="I318" s="11">
        <v>105.05824999999999</v>
      </c>
      <c r="J318" s="11">
        <f t="shared" si="32"/>
        <v>123.96873499999998</v>
      </c>
      <c r="K318" s="32" t="s">
        <v>906</v>
      </c>
      <c r="L318" s="32">
        <f>VLOOKUP(K318,unidad!$I$4:$K$23,3,FALSE)</f>
        <v>4</v>
      </c>
      <c r="M318">
        <v>3</v>
      </c>
      <c r="N318">
        <f t="shared" si="29"/>
        <v>3</v>
      </c>
      <c r="O318" s="17">
        <f t="shared" si="28"/>
        <v>42430</v>
      </c>
      <c r="P318" s="17">
        <v>42430</v>
      </c>
      <c r="Q318" s="26">
        <f t="shared" si="30"/>
        <v>274.06499999999994</v>
      </c>
    </row>
    <row r="319" spans="1:17" x14ac:dyDescent="0.25">
      <c r="A319">
        <f>VLOOKUP(TRIM(C319),proveedores!$A$1:$C$13,2,FALSE)</f>
        <v>7</v>
      </c>
      <c r="B319">
        <v>318</v>
      </c>
      <c r="C319" s="15" t="s">
        <v>318</v>
      </c>
      <c r="D319" s="15" t="s">
        <v>1200</v>
      </c>
      <c r="E319" s="15" t="str">
        <f t="shared" si="27"/>
        <v xml:space="preserve">BIOESTAR2197 X 250 ML </v>
      </c>
      <c r="F319" s="5" t="s">
        <v>323</v>
      </c>
      <c r="G319" s="5"/>
      <c r="H319" s="16">
        <f t="shared" si="31"/>
        <v>47.541999999999994</v>
      </c>
      <c r="I319" s="11">
        <v>54.67329999999999</v>
      </c>
      <c r="J319" s="11">
        <f t="shared" si="32"/>
        <v>64.514493999999985</v>
      </c>
      <c r="K319" s="32" t="s">
        <v>906</v>
      </c>
      <c r="L319" s="32">
        <f>VLOOKUP(K319,unidad!$I$4:$K$23,3,FALSE)</f>
        <v>4</v>
      </c>
      <c r="M319">
        <v>41</v>
      </c>
      <c r="N319">
        <f t="shared" si="29"/>
        <v>41</v>
      </c>
      <c r="O319" s="17">
        <f t="shared" si="28"/>
        <v>42370</v>
      </c>
      <c r="P319" s="17">
        <v>42370</v>
      </c>
      <c r="Q319" s="26">
        <f t="shared" si="30"/>
        <v>1949.2219999999998</v>
      </c>
    </row>
    <row r="320" spans="1:17" x14ac:dyDescent="0.25">
      <c r="A320">
        <f>VLOOKUP(TRIM(C320),proveedores!$A$1:$C$13,2,FALSE)</f>
        <v>7</v>
      </c>
      <c r="B320">
        <v>319</v>
      </c>
      <c r="C320" s="15" t="s">
        <v>318</v>
      </c>
      <c r="D320" s="15" t="s">
        <v>1201</v>
      </c>
      <c r="E320" s="15" t="str">
        <f t="shared" si="27"/>
        <v xml:space="preserve">CITREX 100 SL x LT </v>
      </c>
      <c r="F320" s="5" t="s">
        <v>324</v>
      </c>
      <c r="G320" s="5"/>
      <c r="H320" s="16">
        <f t="shared" si="31"/>
        <v>130.50400000000002</v>
      </c>
      <c r="I320" s="11">
        <v>150.0796</v>
      </c>
      <c r="J320" s="11">
        <f t="shared" si="32"/>
        <v>177.09392799999998</v>
      </c>
      <c r="K320" s="32" t="s">
        <v>906</v>
      </c>
      <c r="L320" s="32">
        <f>VLOOKUP(K320,unidad!$I$4:$K$23,3,FALSE)</f>
        <v>4</v>
      </c>
      <c r="M320">
        <v>2</v>
      </c>
      <c r="N320">
        <f t="shared" si="29"/>
        <v>2</v>
      </c>
      <c r="O320" s="17">
        <f t="shared" si="28"/>
        <v>41275</v>
      </c>
      <c r="P320" s="17">
        <v>41275</v>
      </c>
      <c r="Q320" s="26">
        <f t="shared" si="30"/>
        <v>261.00800000000004</v>
      </c>
    </row>
    <row r="321" spans="1:17" x14ac:dyDescent="0.25">
      <c r="A321">
        <f>VLOOKUP(TRIM(C321),proveedores!$A$1:$C$13,2,FALSE)</f>
        <v>7</v>
      </c>
      <c r="B321">
        <v>320</v>
      </c>
      <c r="C321" s="15" t="s">
        <v>318</v>
      </c>
      <c r="D321" s="15" t="s">
        <v>1202</v>
      </c>
      <c r="E321" s="15" t="str">
        <f t="shared" si="27"/>
        <v xml:space="preserve">COLUMBUS 350 ME X LT </v>
      </c>
      <c r="F321" s="5" t="s">
        <v>325</v>
      </c>
      <c r="G321" s="5"/>
      <c r="H321" s="16">
        <f t="shared" si="31"/>
        <v>0</v>
      </c>
      <c r="I321" s="11">
        <v>0</v>
      </c>
      <c r="J321" s="11">
        <f t="shared" si="32"/>
        <v>0</v>
      </c>
      <c r="K321" s="32" t="s">
        <v>906</v>
      </c>
      <c r="L321" s="32">
        <f>VLOOKUP(K321,unidad!$I$4:$K$23,3,FALSE)</f>
        <v>4</v>
      </c>
      <c r="N321">
        <f t="shared" si="29"/>
        <v>0</v>
      </c>
      <c r="O321" s="17" t="str">
        <f t="shared" si="28"/>
        <v>12/12/2050</v>
      </c>
      <c r="Q321" s="26">
        <f t="shared" si="30"/>
        <v>0</v>
      </c>
    </row>
    <row r="322" spans="1:17" x14ac:dyDescent="0.25">
      <c r="A322">
        <f>VLOOKUP(TRIM(C322),proveedores!$A$1:$C$13,2,FALSE)</f>
        <v>7</v>
      </c>
      <c r="B322">
        <v>321</v>
      </c>
      <c r="C322" s="15" t="s">
        <v>318</v>
      </c>
      <c r="D322" s="15" t="s">
        <v>1203</v>
      </c>
      <c r="E322" s="15" t="str">
        <f t="shared" si="27"/>
        <v xml:space="preserve">COVERT 720 SC X LT </v>
      </c>
      <c r="F322" s="5" t="s">
        <v>326</v>
      </c>
      <c r="G322" s="5"/>
      <c r="H322" s="16">
        <f t="shared" si="31"/>
        <v>43.813000000000002</v>
      </c>
      <c r="I322" s="11">
        <v>50.384949999999996</v>
      </c>
      <c r="J322" s="11">
        <f t="shared" si="32"/>
        <v>59.454240999999989</v>
      </c>
      <c r="K322" s="32" t="s">
        <v>906</v>
      </c>
      <c r="L322" s="32">
        <f>VLOOKUP(K322,unidad!$I$4:$K$23,3,FALSE)</f>
        <v>4</v>
      </c>
      <c r="M322">
        <v>20</v>
      </c>
      <c r="N322">
        <f t="shared" si="29"/>
        <v>20</v>
      </c>
      <c r="O322" s="17">
        <f t="shared" si="28"/>
        <v>41609</v>
      </c>
      <c r="P322" s="17">
        <v>41609</v>
      </c>
      <c r="Q322" s="26">
        <f t="shared" si="30"/>
        <v>876.26</v>
      </c>
    </row>
    <row r="323" spans="1:17" x14ac:dyDescent="0.25">
      <c r="A323">
        <f>VLOOKUP(TRIM(C323),proveedores!$A$1:$C$13,2,FALSE)</f>
        <v>7</v>
      </c>
      <c r="B323">
        <v>322</v>
      </c>
      <c r="C323" s="15" t="s">
        <v>318</v>
      </c>
      <c r="D323" s="15" t="s">
        <v>1204</v>
      </c>
      <c r="E323" s="15" t="str">
        <f t="shared" ref="E323:E386" si="33">CONCATENATE(F323," ",G323)</f>
        <v xml:space="preserve">CULTIVOL 500 X LT </v>
      </c>
      <c r="F323" s="5" t="s">
        <v>327</v>
      </c>
      <c r="G323" s="5"/>
      <c r="H323" s="16">
        <f t="shared" si="31"/>
        <v>39.160000000000011</v>
      </c>
      <c r="I323" s="11">
        <v>45.034000000000006</v>
      </c>
      <c r="J323" s="11">
        <f t="shared" si="32"/>
        <v>53.140120000000003</v>
      </c>
      <c r="K323" s="32" t="s">
        <v>906</v>
      </c>
      <c r="L323" s="32">
        <f>VLOOKUP(K323,unidad!$I$4:$K$23,3,FALSE)</f>
        <v>4</v>
      </c>
      <c r="M323">
        <v>13</v>
      </c>
      <c r="N323">
        <f t="shared" si="29"/>
        <v>13</v>
      </c>
      <c r="O323" s="17">
        <f t="shared" ref="O323:O386" si="34">IF(P323="","12/12/2050",IF(P323="NULL","12/12/2050",P323))</f>
        <v>42401</v>
      </c>
      <c r="P323" s="17">
        <v>42401</v>
      </c>
      <c r="Q323" s="26">
        <f t="shared" si="30"/>
        <v>509.08000000000015</v>
      </c>
    </row>
    <row r="324" spans="1:17" x14ac:dyDescent="0.25">
      <c r="A324">
        <f>VLOOKUP(TRIM(C324),proveedores!$A$1:$C$13,2,FALSE)</f>
        <v>7</v>
      </c>
      <c r="B324">
        <v>323</v>
      </c>
      <c r="C324" s="15" t="s">
        <v>318</v>
      </c>
      <c r="D324" s="15" t="s">
        <v>1205</v>
      </c>
      <c r="E324" s="15" t="str">
        <f t="shared" si="33"/>
        <v xml:space="preserve">ECTRAN 400 SC + MAXICOVER x 100 ml. </v>
      </c>
      <c r="F324" s="5" t="s">
        <v>328</v>
      </c>
      <c r="G324" s="5"/>
      <c r="H324" s="16">
        <f t="shared" si="31"/>
        <v>60.829999999999991</v>
      </c>
      <c r="I324" s="11">
        <v>69.954499999999982</v>
      </c>
      <c r="J324" s="11">
        <f t="shared" si="32"/>
        <v>82.546309999999977</v>
      </c>
      <c r="K324" s="32" t="s">
        <v>906</v>
      </c>
      <c r="L324" s="32">
        <f>VLOOKUP(K324,unidad!$I$4:$K$23,3,FALSE)</f>
        <v>4</v>
      </c>
      <c r="M324">
        <v>24</v>
      </c>
      <c r="N324">
        <f t="shared" ref="N324:N387" si="35">IF(M324="",0,M324)</f>
        <v>24</v>
      </c>
      <c r="O324" s="17">
        <f t="shared" si="34"/>
        <v>41944</v>
      </c>
      <c r="P324" s="17">
        <v>41944</v>
      </c>
      <c r="Q324" s="26">
        <f t="shared" si="30"/>
        <v>1459.9199999999998</v>
      </c>
    </row>
    <row r="325" spans="1:17" x14ac:dyDescent="0.25">
      <c r="A325">
        <f>VLOOKUP(TRIM(C325),proveedores!$A$1:$C$13,2,FALSE)</f>
        <v>7</v>
      </c>
      <c r="B325">
        <v>324</v>
      </c>
      <c r="C325" s="15" t="s">
        <v>318</v>
      </c>
      <c r="D325" s="15" t="s">
        <v>1206</v>
      </c>
      <c r="E325" s="15" t="str">
        <f t="shared" si="33"/>
        <v xml:space="preserve">ERRASER 757 SG x  25KG </v>
      </c>
      <c r="F325" s="5" t="s">
        <v>330</v>
      </c>
      <c r="G325" s="5"/>
      <c r="H325" s="16">
        <f t="shared" si="31"/>
        <v>657.20600000000013</v>
      </c>
      <c r="I325" s="11">
        <v>755.78690000000006</v>
      </c>
      <c r="J325" s="11">
        <f t="shared" si="32"/>
        <v>891.82854199999997</v>
      </c>
      <c r="K325" s="32" t="s">
        <v>900</v>
      </c>
      <c r="L325" s="32">
        <f>VLOOKUP(K325,unidad!$I$4:$K$23,3,FALSE)</f>
        <v>1</v>
      </c>
      <c r="N325">
        <f t="shared" si="35"/>
        <v>0</v>
      </c>
      <c r="O325" s="17" t="str">
        <f t="shared" si="34"/>
        <v>12/12/2050</v>
      </c>
      <c r="Q325" s="26">
        <f t="shared" si="30"/>
        <v>0</v>
      </c>
    </row>
    <row r="326" spans="1:17" x14ac:dyDescent="0.25">
      <c r="A326">
        <f>VLOOKUP(TRIM(C326),proveedores!$A$1:$C$13,2,FALSE)</f>
        <v>7</v>
      </c>
      <c r="B326">
        <v>325</v>
      </c>
      <c r="C326" s="15" t="s">
        <v>318</v>
      </c>
      <c r="D326" s="15" t="s">
        <v>1207</v>
      </c>
      <c r="E326" s="15" t="str">
        <f t="shared" si="33"/>
        <v xml:space="preserve">ERRASER 757 SG x KG </v>
      </c>
      <c r="F326" s="5" t="s">
        <v>329</v>
      </c>
      <c r="G326" s="5"/>
      <c r="H326" s="16">
        <f t="shared" si="31"/>
        <v>27.972999999999999</v>
      </c>
      <c r="I326" s="11">
        <v>32.168949999999995</v>
      </c>
      <c r="J326" s="11">
        <f t="shared" si="32"/>
        <v>37.959360999999994</v>
      </c>
      <c r="K326" s="32" t="s">
        <v>900</v>
      </c>
      <c r="L326" s="32">
        <f>VLOOKUP(K326,unidad!$I$4:$K$23,3,FALSE)</f>
        <v>1</v>
      </c>
      <c r="M326">
        <v>18</v>
      </c>
      <c r="N326">
        <f t="shared" si="35"/>
        <v>18</v>
      </c>
      <c r="O326" s="17">
        <f t="shared" si="34"/>
        <v>41883</v>
      </c>
      <c r="P326" s="17">
        <v>41883</v>
      </c>
      <c r="Q326" s="26">
        <f t="shared" si="30"/>
        <v>503.51400000000001</v>
      </c>
    </row>
    <row r="327" spans="1:17" x14ac:dyDescent="0.25">
      <c r="A327">
        <f>VLOOKUP(TRIM(C327),proveedores!$A$1:$C$13,2,FALSE)</f>
        <v>7</v>
      </c>
      <c r="B327">
        <v>326</v>
      </c>
      <c r="C327" s="15" t="s">
        <v>318</v>
      </c>
      <c r="D327" s="15" t="s">
        <v>1208</v>
      </c>
      <c r="E327" s="15" t="str">
        <f t="shared" si="33"/>
        <v xml:space="preserve">INVICTO 700 WP X 250 GR </v>
      </c>
      <c r="F327" s="5" t="s">
        <v>331</v>
      </c>
      <c r="G327" s="5"/>
      <c r="H327" s="16">
        <f t="shared" si="31"/>
        <v>48.477000000000004</v>
      </c>
      <c r="I327" s="11">
        <v>55.748550000000002</v>
      </c>
      <c r="J327" s="11">
        <f t="shared" si="32"/>
        <v>65.783288999999996</v>
      </c>
      <c r="K327" s="32" t="s">
        <v>912</v>
      </c>
      <c r="L327" s="32">
        <f>VLOOKUP(K327,unidad!$I$4:$K$23,3,FALSE)</f>
        <v>7</v>
      </c>
      <c r="M327">
        <v>30</v>
      </c>
      <c r="N327">
        <f t="shared" si="35"/>
        <v>30</v>
      </c>
      <c r="O327" s="17">
        <f t="shared" si="34"/>
        <v>41334</v>
      </c>
      <c r="P327" s="17">
        <v>41334</v>
      </c>
      <c r="Q327" s="26">
        <f t="shared" ref="Q327:Q390" si="36">M327*H327</f>
        <v>1454.3100000000002</v>
      </c>
    </row>
    <row r="328" spans="1:17" x14ac:dyDescent="0.25">
      <c r="A328">
        <f>VLOOKUP(TRIM(C328),proveedores!$A$1:$C$13,2,FALSE)</f>
        <v>7</v>
      </c>
      <c r="B328">
        <v>327</v>
      </c>
      <c r="C328" s="15" t="s">
        <v>318</v>
      </c>
      <c r="D328" s="15" t="s">
        <v>1209</v>
      </c>
      <c r="E328" s="15" t="str">
        <f t="shared" si="33"/>
        <v xml:space="preserve">KELANOVA ZINC x LT. </v>
      </c>
      <c r="F328" s="5" t="s">
        <v>332</v>
      </c>
      <c r="G328" s="5"/>
      <c r="H328" s="16">
        <f t="shared" si="31"/>
        <v>25.167999999999999</v>
      </c>
      <c r="I328" s="11">
        <v>28.943199999999997</v>
      </c>
      <c r="J328" s="11">
        <f t="shared" si="32"/>
        <v>34.152975999999995</v>
      </c>
      <c r="K328" s="32" t="s">
        <v>906</v>
      </c>
      <c r="L328" s="32">
        <f>VLOOKUP(K328,unidad!$I$4:$K$23,3,FALSE)</f>
        <v>4</v>
      </c>
      <c r="M328">
        <v>25</v>
      </c>
      <c r="N328">
        <f t="shared" si="35"/>
        <v>25</v>
      </c>
      <c r="O328" s="17">
        <f t="shared" si="34"/>
        <v>41821</v>
      </c>
      <c r="P328" s="17">
        <v>41821</v>
      </c>
      <c r="Q328" s="26">
        <f t="shared" si="36"/>
        <v>629.19999999999993</v>
      </c>
    </row>
    <row r="329" spans="1:17" x14ac:dyDescent="0.25">
      <c r="A329">
        <f>VLOOKUP(TRIM(C329),proveedores!$A$1:$C$13,2,FALSE)</f>
        <v>7</v>
      </c>
      <c r="B329">
        <v>328</v>
      </c>
      <c r="C329" s="15" t="s">
        <v>318</v>
      </c>
      <c r="D329" s="15" t="s">
        <v>1210</v>
      </c>
      <c r="E329" s="15" t="str">
        <f t="shared" si="33"/>
        <v xml:space="preserve">KRAKEN 510WP x 250GR </v>
      </c>
      <c r="F329" s="5" t="s">
        <v>333</v>
      </c>
      <c r="G329" s="5"/>
      <c r="H329" s="16">
        <f t="shared" si="31"/>
        <v>48.477000000000004</v>
      </c>
      <c r="I329" s="11">
        <v>55.748550000000002</v>
      </c>
      <c r="J329" s="11">
        <f t="shared" si="32"/>
        <v>65.783288999999996</v>
      </c>
      <c r="K329" s="32" t="s">
        <v>912</v>
      </c>
      <c r="L329" s="32">
        <f>VLOOKUP(K329,unidad!$I$4:$K$23,3,FALSE)</f>
        <v>7</v>
      </c>
      <c r="M329">
        <v>28</v>
      </c>
      <c r="N329">
        <f t="shared" si="35"/>
        <v>28</v>
      </c>
      <c r="O329" s="17">
        <f t="shared" si="34"/>
        <v>41821</v>
      </c>
      <c r="P329" s="17">
        <v>41821</v>
      </c>
      <c r="Q329" s="26">
        <f t="shared" si="36"/>
        <v>1357.3560000000002</v>
      </c>
    </row>
    <row r="330" spans="1:17" x14ac:dyDescent="0.25">
      <c r="A330">
        <f>VLOOKUP(TRIM(C330),proveedores!$A$1:$C$13,2,FALSE)</f>
        <v>7</v>
      </c>
      <c r="B330">
        <v>329</v>
      </c>
      <c r="C330" s="15" t="s">
        <v>318</v>
      </c>
      <c r="D330" s="15" t="s">
        <v>1211</v>
      </c>
      <c r="E330" s="15" t="str">
        <f t="shared" si="33"/>
        <v xml:space="preserve">MAXI-COVER 100 CS x LT </v>
      </c>
      <c r="F330" s="5" t="s">
        <v>334</v>
      </c>
      <c r="G330" s="5"/>
      <c r="H330" s="16">
        <f t="shared" si="31"/>
        <v>87.626000000000005</v>
      </c>
      <c r="I330" s="11">
        <v>100.76989999999999</v>
      </c>
      <c r="J330" s="11">
        <f t="shared" si="32"/>
        <v>118.90848199999998</v>
      </c>
      <c r="K330" s="32" t="s">
        <v>906</v>
      </c>
      <c r="L330" s="32">
        <f>VLOOKUP(K330,unidad!$I$4:$K$23,3,FALSE)</f>
        <v>4</v>
      </c>
      <c r="M330">
        <v>4</v>
      </c>
      <c r="N330">
        <f t="shared" si="35"/>
        <v>4</v>
      </c>
      <c r="O330" s="17">
        <f t="shared" si="34"/>
        <v>41518</v>
      </c>
      <c r="P330" s="17">
        <v>41518</v>
      </c>
      <c r="Q330" s="26">
        <f t="shared" si="36"/>
        <v>350.50400000000002</v>
      </c>
    </row>
    <row r="331" spans="1:17" x14ac:dyDescent="0.25">
      <c r="A331">
        <f>VLOOKUP(TRIM(C331),proveedores!$A$1:$C$13,2,FALSE)</f>
        <v>7</v>
      </c>
      <c r="B331">
        <v>330</v>
      </c>
      <c r="C331" s="15" t="s">
        <v>318</v>
      </c>
      <c r="D331" s="15" t="s">
        <v>1212</v>
      </c>
      <c r="E331" s="15" t="str">
        <f t="shared" si="33"/>
        <v xml:space="preserve">METRALLA 350 WP X 1 50 GR </v>
      </c>
      <c r="F331" s="5" t="s">
        <v>335</v>
      </c>
      <c r="G331" s="5"/>
      <c r="H331" s="16">
        <f t="shared" si="31"/>
        <v>18.876000000000001</v>
      </c>
      <c r="I331" s="11">
        <v>21.7074</v>
      </c>
      <c r="J331" s="11">
        <f t="shared" si="32"/>
        <v>25.614732</v>
      </c>
      <c r="K331" s="32" t="s">
        <v>912</v>
      </c>
      <c r="L331" s="32">
        <f>VLOOKUP(K331,unidad!$I$4:$K$23,3,FALSE)</f>
        <v>7</v>
      </c>
      <c r="N331">
        <f t="shared" si="35"/>
        <v>0</v>
      </c>
      <c r="O331" s="17" t="str">
        <f t="shared" si="34"/>
        <v>12/12/2050</v>
      </c>
      <c r="Q331" s="26">
        <f t="shared" si="36"/>
        <v>0</v>
      </c>
    </row>
    <row r="332" spans="1:17" x14ac:dyDescent="0.25">
      <c r="A332">
        <f>VLOOKUP(TRIM(C332),proveedores!$A$1:$C$13,2,FALSE)</f>
        <v>7</v>
      </c>
      <c r="B332">
        <v>331</v>
      </c>
      <c r="C332" s="15" t="s">
        <v>318</v>
      </c>
      <c r="D332" s="15" t="s">
        <v>1213</v>
      </c>
      <c r="E332" s="15" t="str">
        <f t="shared" si="33"/>
        <v xml:space="preserve">NUTRI K80 x KG </v>
      </c>
      <c r="F332" s="5" t="s">
        <v>336</v>
      </c>
      <c r="G332" s="5"/>
      <c r="H332" s="16">
        <f t="shared" si="31"/>
        <v>0</v>
      </c>
      <c r="I332" s="11">
        <v>0</v>
      </c>
      <c r="J332" s="11">
        <f t="shared" si="32"/>
        <v>0</v>
      </c>
      <c r="K332" s="32" t="s">
        <v>900</v>
      </c>
      <c r="L332" s="32">
        <f>VLOOKUP(K332,unidad!$I$4:$K$23,3,FALSE)</f>
        <v>1</v>
      </c>
      <c r="N332">
        <f t="shared" si="35"/>
        <v>0</v>
      </c>
      <c r="O332" s="17" t="str">
        <f t="shared" si="34"/>
        <v>12/12/2050</v>
      </c>
      <c r="Q332" s="26">
        <f t="shared" si="36"/>
        <v>0</v>
      </c>
    </row>
    <row r="333" spans="1:17" x14ac:dyDescent="0.25">
      <c r="A333">
        <f>VLOOKUP(TRIM(C333),proveedores!$A$1:$C$13,2,FALSE)</f>
        <v>7</v>
      </c>
      <c r="B333">
        <v>332</v>
      </c>
      <c r="C333" s="15" t="s">
        <v>318</v>
      </c>
      <c r="D333" s="15" t="s">
        <v>1214</v>
      </c>
      <c r="E333" s="15" t="str">
        <f t="shared" si="33"/>
        <v xml:space="preserve">OCAREN 570 EC X 250 ML </v>
      </c>
      <c r="F333" s="5" t="s">
        <v>337</v>
      </c>
      <c r="G333" s="5"/>
      <c r="H333" s="16">
        <f t="shared" si="31"/>
        <v>41.018999999999998</v>
      </c>
      <c r="I333" s="11">
        <v>47.171849999999992</v>
      </c>
      <c r="J333" s="11">
        <f t="shared" si="32"/>
        <v>55.66278299999999</v>
      </c>
      <c r="K333" s="32" t="s">
        <v>906</v>
      </c>
      <c r="L333" s="32">
        <f>VLOOKUP(K333,unidad!$I$4:$K$23,3,FALSE)</f>
        <v>4</v>
      </c>
      <c r="M333">
        <v>48</v>
      </c>
      <c r="N333">
        <f t="shared" si="35"/>
        <v>48</v>
      </c>
      <c r="O333" s="17">
        <f t="shared" si="34"/>
        <v>41579</v>
      </c>
      <c r="P333" s="17">
        <v>41579</v>
      </c>
      <c r="Q333" s="26">
        <f t="shared" si="36"/>
        <v>1968.9119999999998</v>
      </c>
    </row>
    <row r="334" spans="1:17" x14ac:dyDescent="0.25">
      <c r="A334">
        <f>VLOOKUP(TRIM(C334),proveedores!$A$1:$C$13,2,FALSE)</f>
        <v>7</v>
      </c>
      <c r="B334">
        <v>333</v>
      </c>
      <c r="C334" s="15" t="s">
        <v>318</v>
      </c>
      <c r="D334" s="15" t="s">
        <v>1215</v>
      </c>
      <c r="E334" s="15" t="str">
        <f t="shared" si="33"/>
        <v xml:space="preserve">OCAREN 570 EC X LT </v>
      </c>
      <c r="F334" s="5" t="s">
        <v>338</v>
      </c>
      <c r="G334" s="5"/>
      <c r="H334" s="16">
        <f t="shared" si="31"/>
        <v>149.16</v>
      </c>
      <c r="I334" s="11">
        <v>171.53399999999999</v>
      </c>
      <c r="J334" s="11">
        <f t="shared" si="32"/>
        <v>202.41011999999998</v>
      </c>
      <c r="K334" s="32" t="s">
        <v>906</v>
      </c>
      <c r="L334" s="32">
        <f>VLOOKUP(K334,unidad!$I$4:$K$23,3,FALSE)</f>
        <v>4</v>
      </c>
      <c r="M334">
        <v>11</v>
      </c>
      <c r="N334">
        <f t="shared" si="35"/>
        <v>11</v>
      </c>
      <c r="O334" s="17">
        <f t="shared" si="34"/>
        <v>41579</v>
      </c>
      <c r="P334" s="17">
        <v>41579</v>
      </c>
      <c r="Q334" s="26">
        <f t="shared" si="36"/>
        <v>1640.76</v>
      </c>
    </row>
    <row r="335" spans="1:17" x14ac:dyDescent="0.25">
      <c r="A335">
        <f>VLOOKUP(TRIM(C335),proveedores!$A$1:$C$13,2,FALSE)</f>
        <v>7</v>
      </c>
      <c r="B335">
        <v>334</v>
      </c>
      <c r="C335" s="15" t="s">
        <v>318</v>
      </c>
      <c r="D335" s="15" t="s">
        <v>1216</v>
      </c>
      <c r="E335" s="15" t="str">
        <f t="shared" si="33"/>
        <v xml:space="preserve">OPTIWATER SL x LT </v>
      </c>
      <c r="F335" s="5" t="s">
        <v>339</v>
      </c>
      <c r="G335" s="5"/>
      <c r="H335" s="16">
        <f t="shared" si="31"/>
        <v>23.309000000000001</v>
      </c>
      <c r="I335" s="11">
        <v>26.805350000000001</v>
      </c>
      <c r="J335" s="11">
        <f t="shared" si="32"/>
        <v>31.630312999999997</v>
      </c>
      <c r="K335" s="32" t="s">
        <v>906</v>
      </c>
      <c r="L335" s="32">
        <f>VLOOKUP(K335,unidad!$I$4:$K$23,3,FALSE)</f>
        <v>4</v>
      </c>
      <c r="M335">
        <v>15</v>
      </c>
      <c r="N335">
        <f t="shared" si="35"/>
        <v>15</v>
      </c>
      <c r="O335" s="17">
        <f t="shared" si="34"/>
        <v>41760</v>
      </c>
      <c r="P335" s="17">
        <v>41760</v>
      </c>
      <c r="Q335" s="26">
        <f t="shared" si="36"/>
        <v>349.63499999999999</v>
      </c>
    </row>
    <row r="336" spans="1:17" x14ac:dyDescent="0.25">
      <c r="A336">
        <f>VLOOKUP(TRIM(C336),proveedores!$A$1:$C$13,2,FALSE)</f>
        <v>7</v>
      </c>
      <c r="B336">
        <v>335</v>
      </c>
      <c r="C336" s="15" t="s">
        <v>318</v>
      </c>
      <c r="D336" s="15" t="s">
        <v>1217</v>
      </c>
      <c r="E336" s="15" t="str">
        <f t="shared" si="33"/>
        <v xml:space="preserve">PREDOSTAR 250 WP X 300 GR </v>
      </c>
      <c r="F336" s="5" t="s">
        <v>340</v>
      </c>
      <c r="G336" s="5"/>
      <c r="H336" s="16">
        <f t="shared" si="31"/>
        <v>26.103000000000002</v>
      </c>
      <c r="I336" s="11">
        <v>30.018450000000001</v>
      </c>
      <c r="J336" s="11">
        <f t="shared" si="32"/>
        <v>35.421771</v>
      </c>
      <c r="K336" s="32" t="s">
        <v>912</v>
      </c>
      <c r="L336" s="32">
        <f>VLOOKUP(K336,unidad!$I$4:$K$23,3,FALSE)</f>
        <v>7</v>
      </c>
      <c r="N336">
        <f t="shared" si="35"/>
        <v>0</v>
      </c>
      <c r="O336" s="17" t="str">
        <f t="shared" si="34"/>
        <v>12/12/2050</v>
      </c>
      <c r="Q336" s="26">
        <f t="shared" si="36"/>
        <v>0</v>
      </c>
    </row>
    <row r="337" spans="1:17" x14ac:dyDescent="0.25">
      <c r="A337">
        <f>VLOOKUP(TRIM(C337),proveedores!$A$1:$C$13,2,FALSE)</f>
        <v>7</v>
      </c>
      <c r="B337">
        <v>336</v>
      </c>
      <c r="C337" s="15" t="s">
        <v>318</v>
      </c>
      <c r="D337" s="15" t="s">
        <v>1218</v>
      </c>
      <c r="E337" s="15" t="str">
        <f t="shared" si="33"/>
        <v xml:space="preserve">PROCURE 200 EW X 500 ML </v>
      </c>
      <c r="F337" s="5" t="s">
        <v>341</v>
      </c>
      <c r="G337" s="5"/>
      <c r="H337" s="16">
        <f t="shared" si="31"/>
        <v>0</v>
      </c>
      <c r="I337" s="11">
        <v>0</v>
      </c>
      <c r="J337" s="11">
        <f t="shared" si="32"/>
        <v>0</v>
      </c>
      <c r="K337" s="32" t="s">
        <v>906</v>
      </c>
      <c r="L337" s="32">
        <f>VLOOKUP(K337,unidad!$I$4:$K$23,3,FALSE)</f>
        <v>4</v>
      </c>
      <c r="N337">
        <f t="shared" si="35"/>
        <v>0</v>
      </c>
      <c r="O337" s="17" t="str">
        <f t="shared" si="34"/>
        <v>12/12/2050</v>
      </c>
      <c r="Q337" s="26">
        <f t="shared" si="36"/>
        <v>0</v>
      </c>
    </row>
    <row r="338" spans="1:17" x14ac:dyDescent="0.25">
      <c r="A338">
        <f>VLOOKUP(TRIM(C338),proveedores!$A$1:$C$13,2,FALSE)</f>
        <v>7</v>
      </c>
      <c r="B338">
        <v>337</v>
      </c>
      <c r="C338" s="15" t="s">
        <v>318</v>
      </c>
      <c r="D338" s="15" t="s">
        <v>1219</v>
      </c>
      <c r="E338" s="15" t="str">
        <f t="shared" si="33"/>
        <v xml:space="preserve">SIAPTON L x LT. </v>
      </c>
      <c r="F338" s="5" t="s">
        <v>342</v>
      </c>
      <c r="G338" s="5"/>
      <c r="H338" s="16">
        <f t="shared" si="31"/>
        <v>46.618000000000002</v>
      </c>
      <c r="I338" s="11">
        <v>53.610700000000001</v>
      </c>
      <c r="J338" s="11">
        <f t="shared" si="32"/>
        <v>63.260625999999995</v>
      </c>
      <c r="K338" s="32" t="s">
        <v>906</v>
      </c>
      <c r="L338" s="32">
        <f>VLOOKUP(K338,unidad!$I$4:$K$23,3,FALSE)</f>
        <v>4</v>
      </c>
      <c r="M338">
        <v>3</v>
      </c>
      <c r="N338">
        <f t="shared" si="35"/>
        <v>3</v>
      </c>
      <c r="O338" s="17">
        <f t="shared" si="34"/>
        <v>41306</v>
      </c>
      <c r="P338" s="17">
        <v>41306</v>
      </c>
      <c r="Q338" s="26">
        <f t="shared" si="36"/>
        <v>139.85400000000001</v>
      </c>
    </row>
    <row r="339" spans="1:17" x14ac:dyDescent="0.25">
      <c r="A339">
        <f>VLOOKUP(TRIM(C339),proveedores!$A$1:$C$13,2,FALSE)</f>
        <v>7</v>
      </c>
      <c r="B339">
        <v>338</v>
      </c>
      <c r="C339" s="15" t="s">
        <v>318</v>
      </c>
      <c r="D339" s="15" t="s">
        <v>1220</v>
      </c>
      <c r="E339" s="15" t="str">
        <f t="shared" si="33"/>
        <v xml:space="preserve">SPONSOR 800 WP X 500 GR </v>
      </c>
      <c r="F339" s="5" t="s">
        <v>343</v>
      </c>
      <c r="G339" s="5"/>
      <c r="H339" s="16">
        <f t="shared" si="31"/>
        <v>0</v>
      </c>
      <c r="I339" s="11">
        <v>0</v>
      </c>
      <c r="J339" s="11">
        <f t="shared" si="32"/>
        <v>0</v>
      </c>
      <c r="K339" s="32" t="s">
        <v>912</v>
      </c>
      <c r="L339" s="32">
        <f>VLOOKUP(K339,unidad!$I$4:$K$23,3,FALSE)</f>
        <v>7</v>
      </c>
      <c r="N339">
        <f t="shared" si="35"/>
        <v>0</v>
      </c>
      <c r="O339" s="17" t="str">
        <f t="shared" si="34"/>
        <v>12/12/2050</v>
      </c>
      <c r="Q339" s="26">
        <f t="shared" si="36"/>
        <v>0</v>
      </c>
    </row>
    <row r="340" spans="1:17" x14ac:dyDescent="0.25">
      <c r="A340">
        <f>VLOOKUP(TRIM(C340),proveedores!$A$1:$C$13,2,FALSE)</f>
        <v>7</v>
      </c>
      <c r="B340">
        <v>339</v>
      </c>
      <c r="C340" s="15" t="s">
        <v>318</v>
      </c>
      <c r="D340" s="15" t="s">
        <v>1221</v>
      </c>
      <c r="E340" s="15" t="str">
        <f t="shared" si="33"/>
        <v xml:space="preserve">SPONSOR 800 WP X KG </v>
      </c>
      <c r="F340" s="5" t="s">
        <v>344</v>
      </c>
      <c r="G340" s="5"/>
      <c r="H340" s="16">
        <f t="shared" si="31"/>
        <v>58.728999999999999</v>
      </c>
      <c r="I340" s="11">
        <v>67.538349999999994</v>
      </c>
      <c r="J340" s="11">
        <f t="shared" si="32"/>
        <v>79.695252999999994</v>
      </c>
      <c r="K340" s="32" t="s">
        <v>912</v>
      </c>
      <c r="L340" s="32">
        <f>VLOOKUP(K340,unidad!$I$4:$K$23,3,FALSE)</f>
        <v>7</v>
      </c>
      <c r="N340">
        <f t="shared" si="35"/>
        <v>0</v>
      </c>
      <c r="O340" s="17" t="str">
        <f t="shared" si="34"/>
        <v>12/12/2050</v>
      </c>
      <c r="Q340" s="26">
        <f t="shared" si="36"/>
        <v>0</v>
      </c>
    </row>
    <row r="341" spans="1:17" x14ac:dyDescent="0.25">
      <c r="A341">
        <f>VLOOKUP(TRIM(C341),proveedores!$A$1:$C$13,2,FALSE)</f>
        <v>7</v>
      </c>
      <c r="B341">
        <v>340</v>
      </c>
      <c r="C341" s="15" t="s">
        <v>318</v>
      </c>
      <c r="D341" s="15" t="s">
        <v>1222</v>
      </c>
      <c r="E341" s="15" t="str">
        <f t="shared" si="33"/>
        <v xml:space="preserve">TERRANOVA FOSFORO x LT </v>
      </c>
      <c r="F341" s="5" t="s">
        <v>345</v>
      </c>
      <c r="G341" s="5"/>
      <c r="H341" s="16">
        <f t="shared" si="31"/>
        <v>19.580000000000005</v>
      </c>
      <c r="I341" s="11">
        <v>22.517000000000003</v>
      </c>
      <c r="J341" s="11">
        <f t="shared" si="32"/>
        <v>26.570060000000002</v>
      </c>
      <c r="K341" s="32" t="s">
        <v>906</v>
      </c>
      <c r="L341" s="32">
        <f>VLOOKUP(K341,unidad!$I$4:$K$23,3,FALSE)</f>
        <v>4</v>
      </c>
      <c r="M341">
        <v>16</v>
      </c>
      <c r="N341">
        <f t="shared" si="35"/>
        <v>16</v>
      </c>
      <c r="O341" s="17">
        <f t="shared" si="34"/>
        <v>42095</v>
      </c>
      <c r="P341" s="17">
        <v>42095</v>
      </c>
      <c r="Q341" s="26">
        <f t="shared" si="36"/>
        <v>313.28000000000009</v>
      </c>
    </row>
    <row r="342" spans="1:17" x14ac:dyDescent="0.25">
      <c r="A342">
        <f>VLOOKUP(TRIM(C342),proveedores!$A$1:$C$13,2,FALSE)</f>
        <v>7</v>
      </c>
      <c r="B342">
        <v>341</v>
      </c>
      <c r="C342" s="15" t="s">
        <v>318</v>
      </c>
      <c r="D342" s="15" t="s">
        <v>1223</v>
      </c>
      <c r="E342" s="15" t="str">
        <f t="shared" si="33"/>
        <v xml:space="preserve">TERRANOVA HUMIC PLUS x LT </v>
      </c>
      <c r="F342" s="5" t="s">
        <v>346</v>
      </c>
      <c r="G342" s="5"/>
      <c r="H342" s="16">
        <f t="shared" si="31"/>
        <v>15.850999999999999</v>
      </c>
      <c r="I342" s="11">
        <v>18.228649999999998</v>
      </c>
      <c r="J342" s="11">
        <f t="shared" si="32"/>
        <v>21.509806999999999</v>
      </c>
      <c r="K342" s="32" t="s">
        <v>906</v>
      </c>
      <c r="L342" s="32">
        <f>VLOOKUP(K342,unidad!$I$4:$K$23,3,FALSE)</f>
        <v>4</v>
      </c>
      <c r="N342">
        <f t="shared" si="35"/>
        <v>0</v>
      </c>
      <c r="O342" s="17" t="str">
        <f t="shared" si="34"/>
        <v>12/12/2050</v>
      </c>
      <c r="Q342" s="26">
        <f t="shared" si="36"/>
        <v>0</v>
      </c>
    </row>
    <row r="343" spans="1:17" x14ac:dyDescent="0.25">
      <c r="A343">
        <f>VLOOKUP(TRIM(C343),proveedores!$A$1:$C$13,2,FALSE)</f>
        <v>7</v>
      </c>
      <c r="B343">
        <v>342</v>
      </c>
      <c r="C343" s="15" t="s">
        <v>318</v>
      </c>
      <c r="D343" s="15" t="s">
        <v>1224</v>
      </c>
      <c r="E343" s="15" t="str">
        <f t="shared" si="33"/>
        <v xml:space="preserve">TERRANOVA HUMIC SISTEMA x 20 Lt. </v>
      </c>
      <c r="F343" s="5" t="s">
        <v>347</v>
      </c>
      <c r="G343" s="5"/>
      <c r="H343" s="16">
        <f t="shared" si="31"/>
        <v>144.221</v>
      </c>
      <c r="I343" s="11">
        <v>165.85415</v>
      </c>
      <c r="J343" s="11">
        <f t="shared" si="32"/>
        <v>195.707897</v>
      </c>
      <c r="K343" s="32" t="s">
        <v>906</v>
      </c>
      <c r="L343" s="32">
        <f>VLOOKUP(K343,unidad!$I$4:$K$23,3,FALSE)</f>
        <v>4</v>
      </c>
      <c r="N343">
        <f t="shared" si="35"/>
        <v>0</v>
      </c>
      <c r="O343" s="17" t="str">
        <f t="shared" si="34"/>
        <v>12/12/2050</v>
      </c>
      <c r="Q343" s="26">
        <f t="shared" si="36"/>
        <v>0</v>
      </c>
    </row>
    <row r="344" spans="1:17" x14ac:dyDescent="0.25">
      <c r="A344">
        <f>VLOOKUP(TRIM(C344),proveedores!$A$1:$C$13,2,FALSE)</f>
        <v>7</v>
      </c>
      <c r="B344">
        <v>343</v>
      </c>
      <c r="C344" s="15" t="s">
        <v>318</v>
      </c>
      <c r="D344" s="15" t="s">
        <v>1225</v>
      </c>
      <c r="E344" s="15" t="str">
        <f t="shared" si="33"/>
        <v xml:space="preserve">TERRANOVA MICROELEMENTOS CA-B-ZN x LT </v>
      </c>
      <c r="F344" s="5" t="s">
        <v>349</v>
      </c>
      <c r="G344" s="5"/>
      <c r="H344" s="16">
        <f t="shared" si="31"/>
        <v>24.233000000000001</v>
      </c>
      <c r="I344" s="11">
        <v>27.86795</v>
      </c>
      <c r="J344" s="11">
        <f t="shared" si="32"/>
        <v>32.884180999999998</v>
      </c>
      <c r="K344" s="32" t="s">
        <v>906</v>
      </c>
      <c r="L344" s="32">
        <f>VLOOKUP(K344,unidad!$I$4:$K$23,3,FALSE)</f>
        <v>4</v>
      </c>
      <c r="N344">
        <f t="shared" si="35"/>
        <v>0</v>
      </c>
      <c r="O344" s="17" t="str">
        <f t="shared" si="34"/>
        <v>12/12/2050</v>
      </c>
      <c r="Q344" s="26">
        <f t="shared" si="36"/>
        <v>0</v>
      </c>
    </row>
    <row r="345" spans="1:17" x14ac:dyDescent="0.25">
      <c r="A345">
        <f>VLOOKUP(TRIM(C345),proveedores!$A$1:$C$13,2,FALSE)</f>
        <v>7</v>
      </c>
      <c r="B345">
        <v>344</v>
      </c>
      <c r="C345" s="15" t="s">
        <v>318</v>
      </c>
      <c r="D345" s="15" t="s">
        <v>1226</v>
      </c>
      <c r="E345" s="15" t="str">
        <f t="shared" si="33"/>
        <v xml:space="preserve">TERRANOVA MULTIDEFENSA K x LT </v>
      </c>
      <c r="F345" s="5" t="s">
        <v>348</v>
      </c>
      <c r="G345" s="5"/>
      <c r="H345" s="16">
        <f t="shared" si="31"/>
        <v>27.038</v>
      </c>
      <c r="I345" s="11">
        <v>31.093699999999998</v>
      </c>
      <c r="J345" s="11">
        <f t="shared" si="32"/>
        <v>36.690565999999997</v>
      </c>
      <c r="K345" s="32" t="s">
        <v>906</v>
      </c>
      <c r="L345" s="32">
        <f>VLOOKUP(K345,unidad!$I$4:$K$23,3,FALSE)</f>
        <v>4</v>
      </c>
      <c r="M345">
        <v>14</v>
      </c>
      <c r="N345">
        <f t="shared" si="35"/>
        <v>14</v>
      </c>
      <c r="O345" s="17">
        <f t="shared" si="34"/>
        <v>42095</v>
      </c>
      <c r="P345" s="17">
        <v>42095</v>
      </c>
      <c r="Q345" s="26">
        <f t="shared" si="36"/>
        <v>378.53199999999998</v>
      </c>
    </row>
    <row r="346" spans="1:17" x14ac:dyDescent="0.25">
      <c r="A346">
        <f>VLOOKUP(TRIM(C346),proveedores!$A$1:$C$13,2,FALSE)</f>
        <v>7</v>
      </c>
      <c r="B346">
        <v>345</v>
      </c>
      <c r="C346" s="15" t="s">
        <v>318</v>
      </c>
      <c r="D346" s="15" t="s">
        <v>1227</v>
      </c>
      <c r="E346" s="15" t="str">
        <f t="shared" si="33"/>
        <v xml:space="preserve">TERRANOVA POTASIO x LT- </v>
      </c>
      <c r="F346" s="5" t="s">
        <v>350</v>
      </c>
      <c r="G346" s="5"/>
      <c r="H346" s="16">
        <f t="shared" si="31"/>
        <v>16.082000000000004</v>
      </c>
      <c r="I346" s="11">
        <v>18.494300000000003</v>
      </c>
      <c r="J346" s="11">
        <f t="shared" si="32"/>
        <v>21.823274000000001</v>
      </c>
      <c r="K346" s="32" t="s">
        <v>906</v>
      </c>
      <c r="L346" s="32">
        <f>VLOOKUP(K346,unidad!$I$4:$K$23,3,FALSE)</f>
        <v>4</v>
      </c>
      <c r="M346">
        <v>20</v>
      </c>
      <c r="N346">
        <f t="shared" si="35"/>
        <v>20</v>
      </c>
      <c r="O346" s="17">
        <f t="shared" si="34"/>
        <v>42370</v>
      </c>
      <c r="P346" s="17">
        <v>42370</v>
      </c>
      <c r="Q346" s="26">
        <f t="shared" si="36"/>
        <v>321.6400000000001</v>
      </c>
    </row>
    <row r="347" spans="1:17" x14ac:dyDescent="0.25">
      <c r="A347">
        <f>VLOOKUP(TRIM(C347),proveedores!$A$1:$C$13,2,FALSE)</f>
        <v>7</v>
      </c>
      <c r="B347">
        <v>346</v>
      </c>
      <c r="C347" s="15" t="s">
        <v>318</v>
      </c>
      <c r="D347" s="15" t="s">
        <v>1228</v>
      </c>
      <c r="E347" s="15" t="str">
        <f t="shared" si="33"/>
        <v xml:space="preserve">URKAN 300 SC X 500 ML </v>
      </c>
      <c r="F347" s="5" t="s">
        <v>351</v>
      </c>
      <c r="G347" s="5"/>
      <c r="H347" s="16">
        <f t="shared" ref="H347:H349" si="37">I347/1.15</f>
        <v>24.475000000000005</v>
      </c>
      <c r="I347" s="11">
        <v>28.146250000000002</v>
      </c>
      <c r="J347" s="11">
        <f t="shared" si="32"/>
        <v>33.212575000000001</v>
      </c>
      <c r="K347" s="32" t="s">
        <v>906</v>
      </c>
      <c r="L347" s="32">
        <f>VLOOKUP(K347,unidad!$I$4:$K$23,3,FALSE)</f>
        <v>4</v>
      </c>
      <c r="M347">
        <v>4</v>
      </c>
      <c r="N347">
        <f t="shared" si="35"/>
        <v>4</v>
      </c>
      <c r="O347" s="17">
        <f t="shared" si="34"/>
        <v>41579</v>
      </c>
      <c r="P347" s="17">
        <v>41579</v>
      </c>
      <c r="Q347" s="26">
        <f t="shared" si="36"/>
        <v>97.90000000000002</v>
      </c>
    </row>
    <row r="348" spans="1:17" x14ac:dyDescent="0.25">
      <c r="A348">
        <f>VLOOKUP(TRIM(C348),proveedores!$A$1:$C$13,2,FALSE)</f>
        <v>7</v>
      </c>
      <c r="B348">
        <v>347</v>
      </c>
      <c r="C348" s="15" t="s">
        <v>318</v>
      </c>
      <c r="D348" s="15" t="s">
        <v>1229</v>
      </c>
      <c r="E348" s="15" t="str">
        <f t="shared" si="33"/>
        <v xml:space="preserve">URKAN 300 SC X LT </v>
      </c>
      <c r="F348" s="5" t="s">
        <v>352</v>
      </c>
      <c r="G348" s="5"/>
      <c r="H348" s="16">
        <f t="shared" si="37"/>
        <v>42.88900000000001</v>
      </c>
      <c r="I348" s="11">
        <v>49.322350000000007</v>
      </c>
      <c r="J348" s="11">
        <f t="shared" si="32"/>
        <v>58.200373000000006</v>
      </c>
      <c r="K348" s="32" t="s">
        <v>906</v>
      </c>
      <c r="L348" s="32">
        <f>VLOOKUP(K348,unidad!$I$4:$K$23,3,FALSE)</f>
        <v>4</v>
      </c>
      <c r="N348">
        <f t="shared" si="35"/>
        <v>0</v>
      </c>
      <c r="O348" s="17" t="str">
        <f t="shared" si="34"/>
        <v>12/12/2050</v>
      </c>
      <c r="Q348" s="26">
        <f t="shared" si="36"/>
        <v>0</v>
      </c>
    </row>
    <row r="349" spans="1:17" x14ac:dyDescent="0.25">
      <c r="A349">
        <f>VLOOKUP(TRIM(C349),proveedores!$A$1:$C$13,2,FALSE)</f>
        <v>7</v>
      </c>
      <c r="B349">
        <v>348</v>
      </c>
      <c r="C349" s="15" t="s">
        <v>318</v>
      </c>
      <c r="D349" s="15" t="s">
        <v>1230</v>
      </c>
      <c r="E349" s="15" t="str">
        <f t="shared" si="33"/>
        <v xml:space="preserve">ZARK x LT </v>
      </c>
      <c r="F349" s="5" t="s">
        <v>353</v>
      </c>
      <c r="G349" s="5"/>
      <c r="H349" s="16">
        <f t="shared" si="37"/>
        <v>135.64099999999999</v>
      </c>
      <c r="I349" s="11">
        <v>155.98714999999999</v>
      </c>
      <c r="J349" s="11">
        <f t="shared" si="32"/>
        <v>184.06483699999998</v>
      </c>
      <c r="K349" s="32" t="s">
        <v>906</v>
      </c>
      <c r="L349" s="32">
        <f>VLOOKUP(K349,unidad!$I$4:$K$23,3,FALSE)</f>
        <v>4</v>
      </c>
      <c r="M349">
        <v>18</v>
      </c>
      <c r="N349">
        <f t="shared" si="35"/>
        <v>18</v>
      </c>
      <c r="O349" s="17">
        <f t="shared" si="34"/>
        <v>41609</v>
      </c>
      <c r="P349" s="17">
        <v>41609</v>
      </c>
      <c r="Q349" s="26">
        <f t="shared" si="36"/>
        <v>2441.538</v>
      </c>
    </row>
    <row r="350" spans="1:17" x14ac:dyDescent="0.25">
      <c r="A350">
        <f>VLOOKUP(TRIM(C350),proveedores!$A$1:$C$13,2,FALSE)</f>
        <v>8</v>
      </c>
      <c r="B350">
        <v>349</v>
      </c>
      <c r="C350" s="15" t="s">
        <v>354</v>
      </c>
      <c r="D350" s="15" t="s">
        <v>1231</v>
      </c>
      <c r="E350" s="15" t="str">
        <f t="shared" si="33"/>
        <v xml:space="preserve">5 x 1 Gold  x 1 Lt. </v>
      </c>
      <c r="F350" s="8" t="s">
        <v>355</v>
      </c>
      <c r="G350" s="5"/>
      <c r="H350" s="16">
        <f>I350/1.2</f>
        <v>70.962297656250016</v>
      </c>
      <c r="I350" s="7">
        <v>85.15475718750001</v>
      </c>
      <c r="J350" s="7">
        <f t="shared" si="32"/>
        <v>100.48261348125001</v>
      </c>
      <c r="K350" s="32" t="s">
        <v>906</v>
      </c>
      <c r="L350" s="32">
        <f>VLOOKUP(K350,unidad!$I$4:$K$23,3,FALSE)</f>
        <v>4</v>
      </c>
      <c r="M350">
        <v>82</v>
      </c>
      <c r="N350">
        <f t="shared" si="35"/>
        <v>82</v>
      </c>
      <c r="O350" s="17">
        <f t="shared" si="34"/>
        <v>42186</v>
      </c>
      <c r="P350" s="17">
        <v>42186</v>
      </c>
      <c r="Q350" s="26">
        <f t="shared" si="36"/>
        <v>5818.9084078125015</v>
      </c>
    </row>
    <row r="351" spans="1:17" x14ac:dyDescent="0.25">
      <c r="A351">
        <f>VLOOKUP(TRIM(C351),proveedores!$A$1:$C$13,2,FALSE)</f>
        <v>8</v>
      </c>
      <c r="B351">
        <v>350</v>
      </c>
      <c r="C351" s="15" t="s">
        <v>354</v>
      </c>
      <c r="D351" s="15" t="s">
        <v>1232</v>
      </c>
      <c r="E351" s="15" t="str">
        <f t="shared" si="33"/>
        <v xml:space="preserve">5 x 1 Gold  x 250 ml. </v>
      </c>
      <c r="F351" s="8" t="s">
        <v>356</v>
      </c>
      <c r="G351" s="5"/>
      <c r="H351" s="16">
        <f t="shared" ref="H351:H420" si="38">I351/1.2</f>
        <v>19.704480468750003</v>
      </c>
      <c r="I351" s="7">
        <v>23.645376562500001</v>
      </c>
      <c r="J351" s="7">
        <f t="shared" si="32"/>
        <v>27.90154434375</v>
      </c>
      <c r="K351" s="32" t="s">
        <v>906</v>
      </c>
      <c r="L351" s="32">
        <f>VLOOKUP(K351,unidad!$I$4:$K$23,3,FALSE)</f>
        <v>4</v>
      </c>
      <c r="M351">
        <v>13</v>
      </c>
      <c r="N351">
        <f t="shared" si="35"/>
        <v>13</v>
      </c>
      <c r="O351" s="17">
        <f t="shared" si="34"/>
        <v>42095</v>
      </c>
      <c r="P351" s="17">
        <v>42095</v>
      </c>
      <c r="Q351" s="26">
        <f t="shared" si="36"/>
        <v>256.15824609375005</v>
      </c>
    </row>
    <row r="352" spans="1:17" x14ac:dyDescent="0.25">
      <c r="A352">
        <f>VLOOKUP(TRIM(C352),proveedores!$A$1:$C$13,2,FALSE)</f>
        <v>8</v>
      </c>
      <c r="B352">
        <v>351</v>
      </c>
      <c r="C352" s="15" t="s">
        <v>354</v>
      </c>
      <c r="D352" s="15" t="s">
        <v>1233</v>
      </c>
      <c r="E352" s="15" t="str">
        <f t="shared" si="33"/>
        <v xml:space="preserve">5 x 1 Gold  x 30 ml.x50 U. </v>
      </c>
      <c r="F352" s="8" t="s">
        <v>357</v>
      </c>
      <c r="G352" s="5"/>
      <c r="H352" s="16">
        <f t="shared" si="38"/>
        <v>133.93289765625002</v>
      </c>
      <c r="I352" s="7">
        <v>160.71947718750002</v>
      </c>
      <c r="J352" s="7">
        <f t="shared" si="32"/>
        <v>189.64898308125001</v>
      </c>
      <c r="K352" s="32" t="s">
        <v>914</v>
      </c>
      <c r="L352" s="32">
        <f>VLOOKUP(K352,unidad!$I$4:$K$23,3,FALSE)</f>
        <v>8</v>
      </c>
      <c r="M352">
        <v>25</v>
      </c>
      <c r="N352">
        <f t="shared" si="35"/>
        <v>25</v>
      </c>
      <c r="O352" s="17">
        <f t="shared" si="34"/>
        <v>42095</v>
      </c>
      <c r="P352" s="17">
        <v>42095</v>
      </c>
      <c r="Q352" s="26">
        <f t="shared" si="36"/>
        <v>3348.3224414062506</v>
      </c>
    </row>
    <row r="353" spans="1:17" x14ac:dyDescent="0.25">
      <c r="A353">
        <f>VLOOKUP(TRIM(C353),proveedores!$A$1:$C$13,2,FALSE)</f>
        <v>8</v>
      </c>
      <c r="B353">
        <v>352</v>
      </c>
      <c r="C353" s="15" t="s">
        <v>354</v>
      </c>
      <c r="D353" s="15" t="s">
        <v>1234</v>
      </c>
      <c r="E353" s="15" t="str">
        <f t="shared" si="33"/>
        <v xml:space="preserve">5 x 1 Gold  x 500 ml. </v>
      </c>
      <c r="F353" s="8" t="s">
        <v>358</v>
      </c>
      <c r="G353" s="5"/>
      <c r="H353" s="16">
        <f t="shared" si="38"/>
        <v>35.923387500000011</v>
      </c>
      <c r="I353" s="7">
        <v>43.108065000000011</v>
      </c>
      <c r="J353" s="7">
        <f t="shared" si="32"/>
        <v>50.86751670000001</v>
      </c>
      <c r="K353" s="32" t="s">
        <v>906</v>
      </c>
      <c r="L353" s="32">
        <f>VLOOKUP(K353,unidad!$I$4:$K$23,3,FALSE)</f>
        <v>4</v>
      </c>
      <c r="M353">
        <v>3</v>
      </c>
      <c r="N353">
        <f t="shared" si="35"/>
        <v>3</v>
      </c>
      <c r="O353" s="17">
        <f t="shared" si="34"/>
        <v>42278</v>
      </c>
      <c r="P353" s="17">
        <v>42278</v>
      </c>
      <c r="Q353" s="26">
        <f t="shared" si="36"/>
        <v>107.77016250000003</v>
      </c>
    </row>
    <row r="354" spans="1:17" x14ac:dyDescent="0.25">
      <c r="A354">
        <f>VLOOKUP(TRIM(C354),proveedores!$A$1:$C$13,2,FALSE)</f>
        <v>8</v>
      </c>
      <c r="B354">
        <v>353</v>
      </c>
      <c r="C354" s="15" t="s">
        <v>354</v>
      </c>
      <c r="D354" s="15" t="s">
        <v>1235</v>
      </c>
      <c r="E354" s="15" t="str">
        <f t="shared" si="33"/>
        <v xml:space="preserve">5 x 1 Ovino (Albend. 5%) x 250 ml </v>
      </c>
      <c r="F354" s="8" t="s">
        <v>359</v>
      </c>
      <c r="G354" s="5"/>
      <c r="H354" s="16">
        <f t="shared" si="38"/>
        <v>4.9457460937500022</v>
      </c>
      <c r="I354" s="7">
        <v>5.9348953125000019</v>
      </c>
      <c r="J354" s="7">
        <f t="shared" si="32"/>
        <v>7.0031764687500022</v>
      </c>
      <c r="K354" s="32" t="s">
        <v>906</v>
      </c>
      <c r="L354" s="32">
        <f>VLOOKUP(K354,unidad!$I$4:$K$23,3,FALSE)</f>
        <v>4</v>
      </c>
      <c r="N354">
        <f t="shared" si="35"/>
        <v>0</v>
      </c>
      <c r="O354" s="17" t="str">
        <f t="shared" si="34"/>
        <v>12/12/2050</v>
      </c>
      <c r="Q354" s="26">
        <f t="shared" si="36"/>
        <v>0</v>
      </c>
    </row>
    <row r="355" spans="1:17" x14ac:dyDescent="0.25">
      <c r="A355">
        <f>VLOOKUP(TRIM(C355),proveedores!$A$1:$C$13,2,FALSE)</f>
        <v>8</v>
      </c>
      <c r="B355">
        <v>354</v>
      </c>
      <c r="C355" s="15" t="s">
        <v>354</v>
      </c>
      <c r="D355" s="15" t="s">
        <v>1236</v>
      </c>
      <c r="E355" s="15" t="str">
        <f t="shared" si="33"/>
        <v xml:space="preserve">5 x 1 Ovino x 1 lt. </v>
      </c>
      <c r="F355" s="8" t="s">
        <v>360</v>
      </c>
      <c r="G355" s="5"/>
      <c r="H355" s="16">
        <f t="shared" si="38"/>
        <v>15.255925781250006</v>
      </c>
      <c r="I355" s="7">
        <v>18.307110937500006</v>
      </c>
      <c r="J355" s="7">
        <f t="shared" si="32"/>
        <v>21.602390906250005</v>
      </c>
      <c r="K355" s="32" t="s">
        <v>906</v>
      </c>
      <c r="L355" s="32">
        <f>VLOOKUP(K355,unidad!$I$4:$K$23,3,FALSE)</f>
        <v>4</v>
      </c>
      <c r="N355">
        <f t="shared" si="35"/>
        <v>0</v>
      </c>
      <c r="O355" s="17" t="str">
        <f t="shared" si="34"/>
        <v>12/12/2050</v>
      </c>
      <c r="Q355" s="26">
        <f t="shared" si="36"/>
        <v>0</v>
      </c>
    </row>
    <row r="356" spans="1:17" x14ac:dyDescent="0.25">
      <c r="A356">
        <f>VLOOKUP(TRIM(C356),proveedores!$A$1:$C$13,2,FALSE)</f>
        <v>8</v>
      </c>
      <c r="B356">
        <v>355</v>
      </c>
      <c r="C356" s="15" t="s">
        <v>354</v>
      </c>
      <c r="D356" s="15" t="s">
        <v>1237</v>
      </c>
      <c r="E356" s="15" t="str">
        <f t="shared" si="33"/>
        <v xml:space="preserve">5 x 1 Ovino x 5 lts. </v>
      </c>
      <c r="F356" s="8" t="s">
        <v>361</v>
      </c>
      <c r="G356" s="5"/>
      <c r="H356" s="16">
        <f t="shared" si="38"/>
        <v>64.483108593750003</v>
      </c>
      <c r="I356" s="7">
        <v>77.379730312500001</v>
      </c>
      <c r="J356" s="7">
        <f t="shared" si="32"/>
        <v>91.30808176875</v>
      </c>
      <c r="K356" s="32" t="s">
        <v>906</v>
      </c>
      <c r="L356" s="32">
        <f>VLOOKUP(K356,unidad!$I$4:$K$23,3,FALSE)</f>
        <v>4</v>
      </c>
      <c r="N356">
        <f t="shared" si="35"/>
        <v>0</v>
      </c>
      <c r="O356" s="17" t="str">
        <f t="shared" si="34"/>
        <v>12/12/2050</v>
      </c>
      <c r="Q356" s="26">
        <f t="shared" si="36"/>
        <v>0</v>
      </c>
    </row>
    <row r="357" spans="1:17" x14ac:dyDescent="0.25">
      <c r="A357">
        <f>VLOOKUP(TRIM(C357),proveedores!$A$1:$C$13,2,FALSE)</f>
        <v>8</v>
      </c>
      <c r="B357">
        <v>356</v>
      </c>
      <c r="C357" s="15" t="s">
        <v>354</v>
      </c>
      <c r="D357" s="15" t="s">
        <v>1238</v>
      </c>
      <c r="E357" s="15" t="str">
        <f t="shared" si="33"/>
        <v xml:space="preserve">5 x 1 Ovino x 500 ml. </v>
      </c>
      <c r="F357" s="8" t="s">
        <v>362</v>
      </c>
      <c r="G357" s="5"/>
      <c r="H357" s="16">
        <f t="shared" si="38"/>
        <v>8.7976710937500009</v>
      </c>
      <c r="I357" s="7">
        <v>10.557205312500001</v>
      </c>
      <c r="J357" s="7">
        <f t="shared" si="32"/>
        <v>12.45750226875</v>
      </c>
      <c r="K357" s="32" t="s">
        <v>906</v>
      </c>
      <c r="L357" s="32">
        <f>VLOOKUP(K357,unidad!$I$4:$K$23,3,FALSE)</f>
        <v>4</v>
      </c>
      <c r="N357">
        <f t="shared" si="35"/>
        <v>0</v>
      </c>
      <c r="O357" s="17" t="str">
        <f t="shared" si="34"/>
        <v>12/12/2050</v>
      </c>
      <c r="Q357" s="26">
        <f t="shared" si="36"/>
        <v>0</v>
      </c>
    </row>
    <row r="358" spans="1:17" x14ac:dyDescent="0.25">
      <c r="A358">
        <f>VLOOKUP(TRIM(C358),proveedores!$A$1:$C$13,2,FALSE)</f>
        <v>8</v>
      </c>
      <c r="B358">
        <v>357</v>
      </c>
      <c r="C358" s="15" t="s">
        <v>354</v>
      </c>
      <c r="D358" s="15" t="s">
        <v>1239</v>
      </c>
      <c r="E358" s="15" t="str">
        <f t="shared" si="33"/>
        <v xml:space="preserve">5 x 1 Vacuno  x 5 lts. </v>
      </c>
      <c r="F358" s="8" t="s">
        <v>363</v>
      </c>
      <c r="G358" s="5"/>
      <c r="H358" s="16">
        <f t="shared" si="38"/>
        <v>125.40737343750003</v>
      </c>
      <c r="I358" s="7">
        <v>150.48884812500003</v>
      </c>
      <c r="J358" s="7">
        <f t="shared" si="32"/>
        <v>177.57684078750003</v>
      </c>
      <c r="K358" s="32" t="s">
        <v>906</v>
      </c>
      <c r="L358" s="32">
        <f>VLOOKUP(K358,unidad!$I$4:$K$23,3,FALSE)</f>
        <v>4</v>
      </c>
      <c r="M358">
        <v>7</v>
      </c>
      <c r="N358">
        <f t="shared" si="35"/>
        <v>7</v>
      </c>
      <c r="O358" s="17">
        <f t="shared" si="34"/>
        <v>42156</v>
      </c>
      <c r="P358" s="17">
        <v>42156</v>
      </c>
      <c r="Q358" s="26">
        <f t="shared" si="36"/>
        <v>877.85161406250018</v>
      </c>
    </row>
    <row r="359" spans="1:17" x14ac:dyDescent="0.25">
      <c r="A359">
        <f>VLOOKUP(TRIM(C359),proveedores!$A$1:$C$13,2,FALSE)</f>
        <v>8</v>
      </c>
      <c r="B359">
        <v>358</v>
      </c>
      <c r="C359" s="15" t="s">
        <v>354</v>
      </c>
      <c r="D359" s="15" t="s">
        <v>1240</v>
      </c>
      <c r="E359" s="15" t="str">
        <f t="shared" si="33"/>
        <v xml:space="preserve">5 x 1 Vacuno  x 500 ml. </v>
      </c>
      <c r="F359" s="8" t="s">
        <v>364</v>
      </c>
      <c r="G359" s="5"/>
      <c r="H359" s="16">
        <f t="shared" si="38"/>
        <v>15.376298437500004</v>
      </c>
      <c r="I359" s="7">
        <v>18.451558125000005</v>
      </c>
      <c r="J359" s="7">
        <f t="shared" si="32"/>
        <v>21.772838587500004</v>
      </c>
      <c r="K359" s="32" t="s">
        <v>906</v>
      </c>
      <c r="L359" s="32">
        <f>VLOOKUP(K359,unidad!$I$4:$K$23,3,FALSE)</f>
        <v>4</v>
      </c>
      <c r="N359">
        <f t="shared" si="35"/>
        <v>0</v>
      </c>
      <c r="O359" s="17" t="str">
        <f t="shared" si="34"/>
        <v>12/12/2050</v>
      </c>
      <c r="Q359" s="26">
        <f t="shared" si="36"/>
        <v>0</v>
      </c>
    </row>
    <row r="360" spans="1:17" x14ac:dyDescent="0.25">
      <c r="A360">
        <f>VLOOKUP(TRIM(C360),proveedores!$A$1:$C$13,2,FALSE)</f>
        <v>8</v>
      </c>
      <c r="B360">
        <v>359</v>
      </c>
      <c r="C360" s="15" t="s">
        <v>354</v>
      </c>
      <c r="D360" s="15" t="s">
        <v>1241</v>
      </c>
      <c r="E360" s="15" t="str">
        <f t="shared" si="33"/>
        <v xml:space="preserve">5 x 1 Vacuno (Albend. 15%)30 mlx50 </v>
      </c>
      <c r="F360" s="8" t="s">
        <v>365</v>
      </c>
      <c r="G360" s="5"/>
      <c r="H360" s="16">
        <f t="shared" si="38"/>
        <v>46.997671875000002</v>
      </c>
      <c r="I360" s="7">
        <v>56.397206250000004</v>
      </c>
      <c r="J360" s="7">
        <f t="shared" si="32"/>
        <v>66.548703375000002</v>
      </c>
      <c r="K360" s="32" t="s">
        <v>902</v>
      </c>
      <c r="L360" s="32">
        <f>VLOOKUP(K360,unidad!$I$4:$K$23,3,FALSE)</f>
        <v>2</v>
      </c>
      <c r="M360">
        <v>1</v>
      </c>
      <c r="N360">
        <f t="shared" si="35"/>
        <v>1</v>
      </c>
      <c r="O360" s="17">
        <f t="shared" si="34"/>
        <v>42005</v>
      </c>
      <c r="P360" s="17">
        <v>42005</v>
      </c>
      <c r="Q360" s="26">
        <f t="shared" si="36"/>
        <v>46.997671875000002</v>
      </c>
    </row>
    <row r="361" spans="1:17" x14ac:dyDescent="0.25">
      <c r="A361">
        <f>VLOOKUP(TRIM(C361),proveedores!$A$1:$C$13,2,FALSE)</f>
        <v>8</v>
      </c>
      <c r="B361">
        <v>360</v>
      </c>
      <c r="C361" s="15" t="s">
        <v>354</v>
      </c>
      <c r="D361" s="15" t="s">
        <v>1242</v>
      </c>
      <c r="E361" s="15" t="str">
        <f t="shared" si="33"/>
        <v xml:space="preserve">5 x 1 Vacuno x 1 lt. </v>
      </c>
      <c r="F361" s="8" t="s">
        <v>366</v>
      </c>
      <c r="G361" s="5"/>
      <c r="H361" s="16">
        <f t="shared" si="38"/>
        <v>28.313742187500004</v>
      </c>
      <c r="I361" s="7">
        <v>33.976490625000004</v>
      </c>
      <c r="J361" s="7">
        <f t="shared" si="32"/>
        <v>40.092258937500006</v>
      </c>
      <c r="K361" s="32" t="s">
        <v>906</v>
      </c>
      <c r="L361" s="32">
        <f>VLOOKUP(K361,unidad!$I$4:$K$23,3,FALSE)</f>
        <v>4</v>
      </c>
      <c r="M361">
        <v>60</v>
      </c>
      <c r="N361">
        <f t="shared" si="35"/>
        <v>60</v>
      </c>
      <c r="O361" s="17">
        <f t="shared" si="34"/>
        <v>42309</v>
      </c>
      <c r="P361" s="17">
        <v>42309</v>
      </c>
      <c r="Q361" s="26">
        <f t="shared" si="36"/>
        <v>1698.8245312500003</v>
      </c>
    </row>
    <row r="362" spans="1:17" x14ac:dyDescent="0.25">
      <c r="A362">
        <f>VLOOKUP(TRIM(C362),proveedores!$A$1:$C$13,2,FALSE)</f>
        <v>8</v>
      </c>
      <c r="B362">
        <v>361</v>
      </c>
      <c r="C362" s="15" t="s">
        <v>354</v>
      </c>
      <c r="D362" s="15" t="s">
        <v>1243</v>
      </c>
      <c r="E362" s="15" t="str">
        <f t="shared" si="33"/>
        <v xml:space="preserve">5 x 1 Vacuno x 250 ml. </v>
      </c>
      <c r="F362" s="8" t="s">
        <v>367</v>
      </c>
      <c r="G362" s="5"/>
      <c r="H362" s="16">
        <f t="shared" si="38"/>
        <v>8.1330046875000033</v>
      </c>
      <c r="I362" s="7">
        <v>9.7596056250000025</v>
      </c>
      <c r="J362" s="7">
        <f t="shared" si="32"/>
        <v>11.516334637500002</v>
      </c>
      <c r="K362" s="32" t="s">
        <v>906</v>
      </c>
      <c r="L362" s="32">
        <f>VLOOKUP(K362,unidad!$I$4:$K$23,3,FALSE)</f>
        <v>4</v>
      </c>
      <c r="M362">
        <v>19</v>
      </c>
      <c r="N362">
        <f t="shared" si="35"/>
        <v>19</v>
      </c>
      <c r="O362" s="17">
        <f t="shared" si="34"/>
        <v>42005</v>
      </c>
      <c r="P362" s="17">
        <v>42005</v>
      </c>
      <c r="Q362" s="26">
        <f t="shared" si="36"/>
        <v>154.52708906250007</v>
      </c>
    </row>
    <row r="363" spans="1:17" x14ac:dyDescent="0.25">
      <c r="A363">
        <f>VLOOKUP(TRIM(C363),proveedores!$A$1:$C$13,2,FALSE)</f>
        <v>8</v>
      </c>
      <c r="B363">
        <v>362</v>
      </c>
      <c r="C363" s="15" t="s">
        <v>354</v>
      </c>
      <c r="D363" s="15" t="s">
        <v>1244</v>
      </c>
      <c r="E363" s="15" t="str">
        <f t="shared" si="33"/>
        <v xml:space="preserve">Aumentha ATP x 100 ml </v>
      </c>
      <c r="F363" s="8" t="s">
        <v>368</v>
      </c>
      <c r="G363" s="5"/>
      <c r="H363" s="16">
        <f t="shared" si="38"/>
        <v>11.461570312500001</v>
      </c>
      <c r="I363" s="7">
        <v>13.753884375</v>
      </c>
      <c r="J363" s="7">
        <f t="shared" si="32"/>
        <v>16.2295835625</v>
      </c>
      <c r="K363" s="32" t="s">
        <v>906</v>
      </c>
      <c r="L363" s="32">
        <f>VLOOKUP(K363,unidad!$I$4:$K$23,3,FALSE)</f>
        <v>4</v>
      </c>
      <c r="M363">
        <v>85</v>
      </c>
      <c r="N363">
        <f t="shared" si="35"/>
        <v>85</v>
      </c>
      <c r="O363" s="17">
        <f t="shared" si="34"/>
        <v>42125</v>
      </c>
      <c r="P363" s="17">
        <v>42125</v>
      </c>
      <c r="Q363" s="26">
        <f t="shared" si="36"/>
        <v>974.23347656250007</v>
      </c>
    </row>
    <row r="364" spans="1:17" x14ac:dyDescent="0.25">
      <c r="A364">
        <f>VLOOKUP(TRIM(C364),proveedores!$A$1:$C$13,2,FALSE)</f>
        <v>8</v>
      </c>
      <c r="B364">
        <v>363</v>
      </c>
      <c r="C364" s="15" t="s">
        <v>354</v>
      </c>
      <c r="D364" s="15" t="s">
        <v>1245</v>
      </c>
      <c r="E364" s="15" t="str">
        <f t="shared" si="33"/>
        <v xml:space="preserve">Aumentha ATP x 20 ml </v>
      </c>
      <c r="F364" s="8" t="s">
        <v>369</v>
      </c>
      <c r="G364" s="5"/>
      <c r="H364" s="16">
        <f t="shared" si="38"/>
        <v>3.7106179687500003</v>
      </c>
      <c r="I364" s="7">
        <v>4.4527415625</v>
      </c>
      <c r="J364" s="7">
        <f t="shared" si="32"/>
        <v>5.2542350437499996</v>
      </c>
      <c r="K364" s="32" t="s">
        <v>906</v>
      </c>
      <c r="L364" s="32">
        <f>VLOOKUP(K364,unidad!$I$4:$K$23,3,FALSE)</f>
        <v>4</v>
      </c>
      <c r="M364">
        <v>87</v>
      </c>
      <c r="N364">
        <f t="shared" si="35"/>
        <v>87</v>
      </c>
      <c r="O364" s="17">
        <f t="shared" si="34"/>
        <v>42217</v>
      </c>
      <c r="P364" s="17">
        <v>42217</v>
      </c>
      <c r="Q364" s="26">
        <f t="shared" si="36"/>
        <v>322.82376328125002</v>
      </c>
    </row>
    <row r="365" spans="1:17" x14ac:dyDescent="0.25">
      <c r="A365">
        <f>VLOOKUP(TRIM(C365),proveedores!$A$1:$C$13,2,FALSE)</f>
        <v>8</v>
      </c>
      <c r="B365">
        <v>364</v>
      </c>
      <c r="C365" s="15" t="s">
        <v>354</v>
      </c>
      <c r="D365" s="15" t="s">
        <v>1246</v>
      </c>
      <c r="E365" s="15" t="str">
        <f t="shared" si="33"/>
        <v xml:space="preserve">Aumentha ATP x 250 ml </v>
      </c>
      <c r="F365" s="8" t="s">
        <v>370</v>
      </c>
      <c r="G365" s="5"/>
      <c r="H365" s="16">
        <f t="shared" si="38"/>
        <v>24.550788281250004</v>
      </c>
      <c r="I365" s="7">
        <v>29.460945937500004</v>
      </c>
      <c r="J365" s="7">
        <f t="shared" si="32"/>
        <v>34.763916206250002</v>
      </c>
      <c r="K365" s="32" t="s">
        <v>906</v>
      </c>
      <c r="L365" s="32">
        <f>VLOOKUP(K365,unidad!$I$4:$K$23,3,FALSE)</f>
        <v>4</v>
      </c>
      <c r="M365">
        <v>50</v>
      </c>
      <c r="N365">
        <f t="shared" si="35"/>
        <v>50</v>
      </c>
      <c r="O365" s="17">
        <f t="shared" si="34"/>
        <v>42217</v>
      </c>
      <c r="P365" s="17">
        <v>42217</v>
      </c>
      <c r="Q365" s="26">
        <f t="shared" si="36"/>
        <v>1227.5394140625001</v>
      </c>
    </row>
    <row r="366" spans="1:17" x14ac:dyDescent="0.25">
      <c r="A366">
        <f>VLOOKUP(TRIM(C366),proveedores!$A$1:$C$13,2,FALSE)</f>
        <v>8</v>
      </c>
      <c r="B366">
        <v>365</v>
      </c>
      <c r="C366" s="15" t="s">
        <v>354</v>
      </c>
      <c r="D366" s="15" t="s">
        <v>1247</v>
      </c>
      <c r="E366" s="15" t="str">
        <f t="shared" si="33"/>
        <v xml:space="preserve">Aumentha ATP x 50 ml </v>
      </c>
      <c r="F366" s="8" t="s">
        <v>371</v>
      </c>
      <c r="G366" s="5"/>
      <c r="H366" s="16">
        <f t="shared" si="38"/>
        <v>7.0862859375000022</v>
      </c>
      <c r="I366" s="7">
        <v>8.503543125000002</v>
      </c>
      <c r="J366" s="7">
        <f t="shared" si="32"/>
        <v>10.034180887500002</v>
      </c>
      <c r="K366" s="32" t="s">
        <v>906</v>
      </c>
      <c r="L366" s="32">
        <f>VLOOKUP(K366,unidad!$I$4:$K$23,3,FALSE)</f>
        <v>4</v>
      </c>
      <c r="M366">
        <v>6</v>
      </c>
      <c r="N366">
        <f t="shared" si="35"/>
        <v>6</v>
      </c>
      <c r="O366" s="17">
        <f t="shared" si="34"/>
        <v>41852</v>
      </c>
      <c r="P366" s="17">
        <v>41852</v>
      </c>
      <c r="Q366" s="26">
        <f t="shared" si="36"/>
        <v>42.517715625000015</v>
      </c>
    </row>
    <row r="367" spans="1:17" x14ac:dyDescent="0.25">
      <c r="A367">
        <f>VLOOKUP(TRIM(C367),proveedores!$A$1:$C$13,2,FALSE)</f>
        <v>8</v>
      </c>
      <c r="B367">
        <v>366</v>
      </c>
      <c r="C367" s="15" t="s">
        <v>354</v>
      </c>
      <c r="D367" s="15" t="s">
        <v>1248</v>
      </c>
      <c r="E367" s="15" t="str">
        <f t="shared" si="33"/>
        <v xml:space="preserve">Aumentha ATP x 500 ml </v>
      </c>
      <c r="F367" s="8" t="s">
        <v>372</v>
      </c>
      <c r="G367" s="5"/>
      <c r="H367" s="16">
        <f t="shared" si="38"/>
        <v>39.063543750000008</v>
      </c>
      <c r="I367" s="7">
        <v>46.876252500000007</v>
      </c>
      <c r="J367" s="7">
        <f t="shared" si="32"/>
        <v>55.313977950000002</v>
      </c>
      <c r="K367" s="32" t="s">
        <v>906</v>
      </c>
      <c r="L367" s="32">
        <f>VLOOKUP(K367,unidad!$I$4:$K$23,3,FALSE)</f>
        <v>4</v>
      </c>
      <c r="M367">
        <v>40</v>
      </c>
      <c r="N367">
        <f t="shared" si="35"/>
        <v>40</v>
      </c>
      <c r="O367" s="17">
        <f t="shared" si="34"/>
        <v>42309</v>
      </c>
      <c r="P367" s="17">
        <v>42309</v>
      </c>
      <c r="Q367" s="26">
        <f t="shared" si="36"/>
        <v>1562.5417500000003</v>
      </c>
    </row>
    <row r="368" spans="1:17" x14ac:dyDescent="0.25">
      <c r="A368">
        <f>VLOOKUP(TRIM(C368),proveedores!$A$1:$C$13,2,FALSE)</f>
        <v>8</v>
      </c>
      <c r="B368">
        <v>367</v>
      </c>
      <c r="C368" s="15" t="s">
        <v>354</v>
      </c>
      <c r="D368" s="15" t="s">
        <v>1748</v>
      </c>
      <c r="E368" s="15" t="str">
        <f t="shared" si="33"/>
        <v>ARETE GRANDE AMARILLO Caja x 25</v>
      </c>
      <c r="F368" s="8" t="s">
        <v>1659</v>
      </c>
      <c r="G368" s="5" t="s">
        <v>1685</v>
      </c>
      <c r="H368" s="16">
        <f t="shared" si="38"/>
        <v>12.15</v>
      </c>
      <c r="I368" s="7">
        <v>14.58</v>
      </c>
      <c r="J368" s="7">
        <f t="shared" si="32"/>
        <v>17.2044</v>
      </c>
      <c r="K368" s="32" t="s">
        <v>902</v>
      </c>
      <c r="L368" s="32">
        <f>VLOOKUP(K368,unidad!$I$4:$K$23,3,FALSE)</f>
        <v>2</v>
      </c>
      <c r="M368">
        <v>7</v>
      </c>
      <c r="N368">
        <f t="shared" si="35"/>
        <v>7</v>
      </c>
      <c r="O368" s="17" t="str">
        <f t="shared" si="34"/>
        <v>12/12/2050</v>
      </c>
      <c r="P368" s="17" t="s">
        <v>1681</v>
      </c>
      <c r="Q368" s="26">
        <f t="shared" si="36"/>
        <v>85.05</v>
      </c>
    </row>
    <row r="369" spans="1:17" x14ac:dyDescent="0.25">
      <c r="A369">
        <f>VLOOKUP(TRIM(C369),proveedores!$A$1:$C$13,2,FALSE)</f>
        <v>8</v>
      </c>
      <c r="B369">
        <v>368</v>
      </c>
      <c r="C369" s="15" t="s">
        <v>354</v>
      </c>
      <c r="D369" s="15" t="s">
        <v>1749</v>
      </c>
      <c r="E369" s="15" t="str">
        <f t="shared" si="33"/>
        <v>ARETE GRANDE VERDE Caja x 25</v>
      </c>
      <c r="F369" s="8" t="s">
        <v>1660</v>
      </c>
      <c r="G369" s="5" t="s">
        <v>1685</v>
      </c>
      <c r="H369" s="16">
        <f t="shared" si="38"/>
        <v>12.15</v>
      </c>
      <c r="I369" s="7">
        <v>14.58</v>
      </c>
      <c r="J369" s="7">
        <f t="shared" si="32"/>
        <v>17.2044</v>
      </c>
      <c r="K369" s="32" t="s">
        <v>902</v>
      </c>
      <c r="L369" s="32">
        <f>VLOOKUP(K369,unidad!$I$4:$K$23,3,FALSE)</f>
        <v>2</v>
      </c>
      <c r="M369">
        <v>3</v>
      </c>
      <c r="N369">
        <f t="shared" si="35"/>
        <v>3</v>
      </c>
      <c r="O369" s="17" t="str">
        <f t="shared" si="34"/>
        <v>12/12/2050</v>
      </c>
      <c r="P369" s="17" t="s">
        <v>1681</v>
      </c>
      <c r="Q369" s="26">
        <f t="shared" si="36"/>
        <v>36.450000000000003</v>
      </c>
    </row>
    <row r="370" spans="1:17" x14ac:dyDescent="0.25">
      <c r="A370">
        <f>VLOOKUP(TRIM(C370),proveedores!$A$1:$C$13,2,FALSE)</f>
        <v>8</v>
      </c>
      <c r="B370">
        <v>369</v>
      </c>
      <c r="C370" s="15" t="s">
        <v>354</v>
      </c>
      <c r="D370" s="15" t="s">
        <v>1750</v>
      </c>
      <c r="E370" s="15" t="str">
        <f t="shared" si="33"/>
        <v>ARETE GRANDE NARANJA Caja x 25</v>
      </c>
      <c r="F370" s="8" t="s">
        <v>1661</v>
      </c>
      <c r="G370" s="5" t="s">
        <v>1685</v>
      </c>
      <c r="H370" s="16">
        <f t="shared" si="38"/>
        <v>12.15</v>
      </c>
      <c r="I370" s="7">
        <v>14.58</v>
      </c>
      <c r="J370" s="7">
        <f t="shared" si="32"/>
        <v>17.2044</v>
      </c>
      <c r="K370" s="32" t="s">
        <v>902</v>
      </c>
      <c r="L370" s="32">
        <f>VLOOKUP(K370,unidad!$I$4:$K$23,3,FALSE)</f>
        <v>2</v>
      </c>
      <c r="M370">
        <v>6</v>
      </c>
      <c r="N370">
        <f t="shared" si="35"/>
        <v>6</v>
      </c>
      <c r="O370" s="17" t="str">
        <f t="shared" si="34"/>
        <v>12/12/2050</v>
      </c>
      <c r="P370" s="17" t="s">
        <v>1681</v>
      </c>
      <c r="Q370" s="26">
        <f t="shared" si="36"/>
        <v>72.900000000000006</v>
      </c>
    </row>
    <row r="371" spans="1:17" x14ac:dyDescent="0.25">
      <c r="A371">
        <f>VLOOKUP(TRIM(C371),proveedores!$A$1:$C$13,2,FALSE)</f>
        <v>8</v>
      </c>
      <c r="B371">
        <v>370</v>
      </c>
      <c r="C371" s="15" t="s">
        <v>354</v>
      </c>
      <c r="D371" s="15" t="s">
        <v>1751</v>
      </c>
      <c r="E371" s="15" t="str">
        <f t="shared" si="33"/>
        <v>ARETE MEDIANO NARANJA Caja x 25</v>
      </c>
      <c r="F371" s="8" t="s">
        <v>1662</v>
      </c>
      <c r="G371" s="5" t="s">
        <v>1685</v>
      </c>
      <c r="H371" s="16">
        <f t="shared" si="38"/>
        <v>28.25</v>
      </c>
      <c r="I371" s="7">
        <v>33.9</v>
      </c>
      <c r="J371" s="7">
        <f t="shared" si="32"/>
        <v>40.001999999999995</v>
      </c>
      <c r="K371" s="32" t="s">
        <v>902</v>
      </c>
      <c r="L371" s="32">
        <f>VLOOKUP(K371,unidad!$I$4:$K$23,3,FALSE)</f>
        <v>2</v>
      </c>
      <c r="M371">
        <v>6</v>
      </c>
      <c r="N371">
        <f t="shared" si="35"/>
        <v>6</v>
      </c>
      <c r="O371" s="17" t="str">
        <f t="shared" si="34"/>
        <v>12/12/2050</v>
      </c>
      <c r="P371" s="17" t="s">
        <v>1681</v>
      </c>
      <c r="Q371" s="26">
        <f t="shared" si="36"/>
        <v>169.5</v>
      </c>
    </row>
    <row r="372" spans="1:17" x14ac:dyDescent="0.25">
      <c r="A372">
        <f>VLOOKUP(TRIM(C372),proveedores!$A$1:$C$13,2,FALSE)</f>
        <v>8</v>
      </c>
      <c r="B372">
        <v>371</v>
      </c>
      <c r="C372" s="15" t="s">
        <v>354</v>
      </c>
      <c r="D372" s="15" t="s">
        <v>1752</v>
      </c>
      <c r="E372" s="15" t="str">
        <f t="shared" si="33"/>
        <v>ARETE MEDIANO AMARILLO Caja x 25</v>
      </c>
      <c r="F372" s="8" t="s">
        <v>1663</v>
      </c>
      <c r="G372" s="5" t="s">
        <v>1685</v>
      </c>
      <c r="H372" s="16">
        <f t="shared" si="38"/>
        <v>28.25</v>
      </c>
      <c r="I372" s="7">
        <v>33.9</v>
      </c>
      <c r="J372" s="7">
        <f t="shared" si="32"/>
        <v>40.001999999999995</v>
      </c>
      <c r="K372" s="32" t="s">
        <v>902</v>
      </c>
      <c r="L372" s="32">
        <f>VLOOKUP(K372,unidad!$I$4:$K$23,3,FALSE)</f>
        <v>2</v>
      </c>
      <c r="M372">
        <v>2</v>
      </c>
      <c r="N372">
        <f t="shared" si="35"/>
        <v>2</v>
      </c>
      <c r="O372" s="17" t="str">
        <f t="shared" si="34"/>
        <v>12/12/2050</v>
      </c>
      <c r="P372" s="17" t="s">
        <v>1681</v>
      </c>
      <c r="Q372" s="26">
        <f t="shared" si="36"/>
        <v>56.5</v>
      </c>
    </row>
    <row r="373" spans="1:17" x14ac:dyDescent="0.25">
      <c r="A373">
        <f>VLOOKUP(TRIM(C373),proveedores!$A$1:$C$13,2,FALSE)</f>
        <v>8</v>
      </c>
      <c r="B373">
        <v>372</v>
      </c>
      <c r="C373" s="15" t="s">
        <v>354</v>
      </c>
      <c r="D373" s="15" t="s">
        <v>1249</v>
      </c>
      <c r="E373" s="15" t="str">
        <f t="shared" si="33"/>
        <v xml:space="preserve">Bio–C  x 100 ml. </v>
      </c>
      <c r="F373" s="8" t="s">
        <v>373</v>
      </c>
      <c r="G373" s="5"/>
      <c r="H373" s="16">
        <f t="shared" si="38"/>
        <v>10.2055078125</v>
      </c>
      <c r="I373" s="7">
        <v>12.246609375</v>
      </c>
      <c r="J373" s="7">
        <f t="shared" si="32"/>
        <v>14.450999062499999</v>
      </c>
      <c r="K373" s="32" t="s">
        <v>906</v>
      </c>
      <c r="L373" s="32">
        <f>VLOOKUP(K373,unidad!$I$4:$K$23,3,FALSE)</f>
        <v>4</v>
      </c>
      <c r="M373">
        <v>97</v>
      </c>
      <c r="N373">
        <f t="shared" si="35"/>
        <v>97</v>
      </c>
      <c r="O373" s="17">
        <f t="shared" si="34"/>
        <v>42217</v>
      </c>
      <c r="P373" s="17">
        <v>42217</v>
      </c>
      <c r="Q373" s="26">
        <f t="shared" si="36"/>
        <v>989.93425781250005</v>
      </c>
    </row>
    <row r="374" spans="1:17" x14ac:dyDescent="0.25">
      <c r="A374">
        <f>VLOOKUP(TRIM(C374),proveedores!$A$1:$C$13,2,FALSE)</f>
        <v>8</v>
      </c>
      <c r="B374">
        <v>373</v>
      </c>
      <c r="C374" s="15" t="s">
        <v>354</v>
      </c>
      <c r="D374" s="15" t="s">
        <v>1250</v>
      </c>
      <c r="E374" s="15" t="str">
        <f t="shared" si="33"/>
        <v xml:space="preserve">Bioflam (Diclofenaco 2.5%) x 100 ml. </v>
      </c>
      <c r="F374" s="8" t="s">
        <v>374</v>
      </c>
      <c r="G374" s="5"/>
      <c r="H374" s="16">
        <f t="shared" si="38"/>
        <v>25.356761718750011</v>
      </c>
      <c r="I374" s="7">
        <v>30.428114062500011</v>
      </c>
      <c r="J374" s="7">
        <f t="shared" si="32"/>
        <v>35.905174593750012</v>
      </c>
      <c r="K374" s="32" t="s">
        <v>906</v>
      </c>
      <c r="L374" s="32">
        <f>VLOOKUP(K374,unidad!$I$4:$K$23,3,FALSE)</f>
        <v>4</v>
      </c>
      <c r="M374">
        <v>97</v>
      </c>
      <c r="N374">
        <f t="shared" si="35"/>
        <v>97</v>
      </c>
      <c r="O374" s="17">
        <f t="shared" si="34"/>
        <v>42370</v>
      </c>
      <c r="P374" s="17">
        <v>42370</v>
      </c>
      <c r="Q374" s="26">
        <f t="shared" si="36"/>
        <v>2459.6058867187512</v>
      </c>
    </row>
    <row r="375" spans="1:17" x14ac:dyDescent="0.25">
      <c r="A375">
        <f>VLOOKUP(TRIM(C375),proveedores!$A$1:$C$13,2,FALSE)</f>
        <v>8</v>
      </c>
      <c r="B375">
        <v>374</v>
      </c>
      <c r="C375" s="15" t="s">
        <v>354</v>
      </c>
      <c r="D375" s="15" t="s">
        <v>1251</v>
      </c>
      <c r="E375" s="15" t="str">
        <f t="shared" si="33"/>
        <v xml:space="preserve">Bioflam (Diclofenaco 2.5%) x 250 ml. </v>
      </c>
      <c r="F375" s="8" t="s">
        <v>375</v>
      </c>
      <c r="G375" s="5"/>
      <c r="H375" s="16">
        <f t="shared" si="38"/>
        <v>49.740075000000019</v>
      </c>
      <c r="I375" s="7">
        <v>59.688090000000017</v>
      </c>
      <c r="J375" s="7">
        <f t="shared" si="32"/>
        <v>70.431946200000013</v>
      </c>
      <c r="K375" s="32" t="s">
        <v>906</v>
      </c>
      <c r="L375" s="32">
        <f>VLOOKUP(K375,unidad!$I$4:$K$23,3,FALSE)</f>
        <v>4</v>
      </c>
      <c r="M375">
        <v>99</v>
      </c>
      <c r="N375">
        <f t="shared" si="35"/>
        <v>99</v>
      </c>
      <c r="O375" s="17">
        <f t="shared" si="34"/>
        <v>42186</v>
      </c>
      <c r="P375" s="17">
        <v>42186</v>
      </c>
      <c r="Q375" s="26">
        <f t="shared" si="36"/>
        <v>4924.2674250000018</v>
      </c>
    </row>
    <row r="376" spans="1:17" x14ac:dyDescent="0.25">
      <c r="A376">
        <f>VLOOKUP(TRIM(C376),proveedores!$A$1:$C$13,2,FALSE)</f>
        <v>8</v>
      </c>
      <c r="B376">
        <v>375</v>
      </c>
      <c r="C376" s="15" t="s">
        <v>354</v>
      </c>
      <c r="D376" s="15" t="s">
        <v>1252</v>
      </c>
      <c r="E376" s="15" t="str">
        <f t="shared" si="33"/>
        <v xml:space="preserve">Bioflam (Diclofenaco 2.5%) x 500 ml. </v>
      </c>
      <c r="F376" s="8" t="s">
        <v>376</v>
      </c>
      <c r="G376" s="5"/>
      <c r="H376" s="16">
        <f t="shared" si="38"/>
        <v>74.608333333333334</v>
      </c>
      <c r="I376" s="7">
        <v>89.53</v>
      </c>
      <c r="J376" s="7">
        <f t="shared" si="32"/>
        <v>105.6454</v>
      </c>
      <c r="K376" s="32" t="s">
        <v>906</v>
      </c>
      <c r="L376" s="32">
        <f>VLOOKUP(K376,unidad!$I$4:$K$23,3,FALSE)</f>
        <v>4</v>
      </c>
      <c r="M376">
        <v>6</v>
      </c>
      <c r="N376">
        <f t="shared" si="35"/>
        <v>6</v>
      </c>
      <c r="O376" s="17">
        <f t="shared" si="34"/>
        <v>42401</v>
      </c>
      <c r="P376" s="17">
        <v>42401</v>
      </c>
      <c r="Q376" s="26">
        <f t="shared" si="36"/>
        <v>447.65</v>
      </c>
    </row>
    <row r="377" spans="1:17" x14ac:dyDescent="0.25">
      <c r="A377">
        <f>VLOOKUP(TRIM(C377),proveedores!$A$1:$C$13,2,FALSE)</f>
        <v>8</v>
      </c>
      <c r="B377">
        <v>376</v>
      </c>
      <c r="C377" s="15" t="s">
        <v>354</v>
      </c>
      <c r="D377" s="15" t="s">
        <v>1253</v>
      </c>
      <c r="E377" s="15" t="str">
        <f t="shared" si="33"/>
        <v xml:space="preserve">Biomec 120 L.A x 20 ml. </v>
      </c>
      <c r="F377" s="8" t="s">
        <v>377</v>
      </c>
      <c r="G377" s="5"/>
      <c r="H377" s="16">
        <f t="shared" si="38"/>
        <v>8.0388000000000019</v>
      </c>
      <c r="I377" s="7">
        <v>9.6465600000000027</v>
      </c>
      <c r="J377" s="7">
        <f t="shared" si="32"/>
        <v>11.382940800000002</v>
      </c>
      <c r="K377" s="32" t="s">
        <v>906</v>
      </c>
      <c r="L377" s="32">
        <f>VLOOKUP(K377,unidad!$I$4:$K$23,3,FALSE)</f>
        <v>4</v>
      </c>
      <c r="M377">
        <v>95</v>
      </c>
      <c r="N377">
        <f t="shared" si="35"/>
        <v>95</v>
      </c>
      <c r="O377" s="17">
        <f t="shared" si="34"/>
        <v>1015</v>
      </c>
      <c r="P377" s="17">
        <v>1015</v>
      </c>
      <c r="Q377" s="26">
        <f t="shared" si="36"/>
        <v>763.68600000000015</v>
      </c>
    </row>
    <row r="378" spans="1:17" x14ac:dyDescent="0.25">
      <c r="A378">
        <f>VLOOKUP(TRIM(C378),proveedores!$A$1:$C$13,2,FALSE)</f>
        <v>8</v>
      </c>
      <c r="B378">
        <v>377</v>
      </c>
      <c r="C378" s="15" t="s">
        <v>354</v>
      </c>
      <c r="D378" s="15" t="s">
        <v>1254</v>
      </c>
      <c r="E378" s="15" t="str">
        <f t="shared" si="33"/>
        <v xml:space="preserve">Biomec 120 L.A x 50 ml. </v>
      </c>
      <c r="F378" s="8" t="s">
        <v>378</v>
      </c>
      <c r="G378" s="5"/>
      <c r="H378" s="16">
        <f t="shared" si="38"/>
        <v>15.350130468750004</v>
      </c>
      <c r="I378" s="7">
        <v>18.420156562500004</v>
      </c>
      <c r="J378" s="7">
        <f t="shared" si="32"/>
        <v>21.735784743750003</v>
      </c>
      <c r="K378" s="32" t="s">
        <v>906</v>
      </c>
      <c r="L378" s="32">
        <f>VLOOKUP(K378,unidad!$I$4:$K$23,3,FALSE)</f>
        <v>4</v>
      </c>
      <c r="M378">
        <v>41</v>
      </c>
      <c r="N378">
        <f t="shared" si="35"/>
        <v>41</v>
      </c>
      <c r="O378" s="17">
        <f t="shared" si="34"/>
        <v>42370</v>
      </c>
      <c r="P378" s="17">
        <v>42370</v>
      </c>
      <c r="Q378" s="26">
        <f t="shared" si="36"/>
        <v>629.35534921875012</v>
      </c>
    </row>
    <row r="379" spans="1:17" x14ac:dyDescent="0.25">
      <c r="A379">
        <f>VLOOKUP(TRIM(C379),proveedores!$A$1:$C$13,2,FALSE)</f>
        <v>8</v>
      </c>
      <c r="B379">
        <v>378</v>
      </c>
      <c r="C379" s="15" t="s">
        <v>354</v>
      </c>
      <c r="D379" s="15" t="s">
        <v>1255</v>
      </c>
      <c r="E379" s="15" t="str">
        <f t="shared" si="33"/>
        <v xml:space="preserve">Biomec 120 L.A.x 100 ml. </v>
      </c>
      <c r="F379" s="8" t="s">
        <v>379</v>
      </c>
      <c r="G379" s="5"/>
      <c r="H379" s="16">
        <f t="shared" si="38"/>
        <v>28.120099218750006</v>
      </c>
      <c r="I379" s="7">
        <v>33.744119062500005</v>
      </c>
      <c r="J379" s="7">
        <f t="shared" si="32"/>
        <v>39.818060493750004</v>
      </c>
      <c r="K379" s="32" t="s">
        <v>906</v>
      </c>
      <c r="L379" s="32">
        <f>VLOOKUP(K379,unidad!$I$4:$K$23,3,FALSE)</f>
        <v>4</v>
      </c>
      <c r="M379">
        <v>19</v>
      </c>
      <c r="N379">
        <f t="shared" si="35"/>
        <v>19</v>
      </c>
      <c r="O379" s="17">
        <f t="shared" si="34"/>
        <v>42370</v>
      </c>
      <c r="P379" s="17">
        <v>42370</v>
      </c>
      <c r="Q379" s="26">
        <f t="shared" si="36"/>
        <v>534.28188515625015</v>
      </c>
    </row>
    <row r="380" spans="1:17" x14ac:dyDescent="0.25">
      <c r="A380">
        <f>VLOOKUP(TRIM(C380),proveedores!$A$1:$C$13,2,FALSE)</f>
        <v>8</v>
      </c>
      <c r="B380">
        <v>379</v>
      </c>
      <c r="C380" s="15" t="s">
        <v>354</v>
      </c>
      <c r="D380" s="15" t="s">
        <v>1256</v>
      </c>
      <c r="E380" s="15" t="str">
        <f t="shared" si="33"/>
        <v xml:space="preserve">Biomec 120 L.A.x 250 ml. </v>
      </c>
      <c r="F380" s="8" t="s">
        <v>380</v>
      </c>
      <c r="G380" s="5"/>
      <c r="H380" s="16">
        <f t="shared" si="38"/>
        <v>56.737389843750009</v>
      </c>
      <c r="I380" s="7">
        <v>68.084867812500008</v>
      </c>
      <c r="J380" s="7">
        <f t="shared" si="32"/>
        <v>80.34014401875001</v>
      </c>
      <c r="K380" s="32" t="s">
        <v>906</v>
      </c>
      <c r="L380" s="32">
        <f>VLOOKUP(K380,unidad!$I$4:$K$23,3,FALSE)</f>
        <v>4</v>
      </c>
      <c r="M380">
        <v>14</v>
      </c>
      <c r="N380">
        <f t="shared" si="35"/>
        <v>14</v>
      </c>
      <c r="O380" s="17">
        <f t="shared" si="34"/>
        <v>42370</v>
      </c>
      <c r="P380" s="17">
        <v>42370</v>
      </c>
      <c r="Q380" s="26">
        <f t="shared" si="36"/>
        <v>794.32345781250012</v>
      </c>
    </row>
    <row r="381" spans="1:17" x14ac:dyDescent="0.25">
      <c r="A381">
        <f>VLOOKUP(TRIM(C381),proveedores!$A$1:$C$13,2,FALSE)</f>
        <v>8</v>
      </c>
      <c r="B381">
        <v>380</v>
      </c>
      <c r="C381" s="15" t="s">
        <v>354</v>
      </c>
      <c r="D381" s="15" t="s">
        <v>1257</v>
      </c>
      <c r="E381" s="15" t="str">
        <f t="shared" si="33"/>
        <v xml:space="preserve">Biomec 120 L.A.x 500 ml. </v>
      </c>
      <c r="F381" s="8" t="s">
        <v>381</v>
      </c>
      <c r="G381" s="5"/>
      <c r="H381" s="16">
        <f t="shared" si="38"/>
        <v>97.899604687500016</v>
      </c>
      <c r="I381" s="7">
        <v>117.47952562500001</v>
      </c>
      <c r="J381" s="7">
        <f t="shared" si="32"/>
        <v>138.6258402375</v>
      </c>
      <c r="K381" s="32" t="s">
        <v>906</v>
      </c>
      <c r="L381" s="32">
        <f>VLOOKUP(K381,unidad!$I$4:$K$23,3,FALSE)</f>
        <v>4</v>
      </c>
      <c r="M381">
        <v>7</v>
      </c>
      <c r="N381">
        <f t="shared" si="35"/>
        <v>7</v>
      </c>
      <c r="O381" s="17">
        <f t="shared" si="34"/>
        <v>42248</v>
      </c>
      <c r="P381" s="17">
        <v>42248</v>
      </c>
      <c r="Q381" s="26">
        <f t="shared" si="36"/>
        <v>685.29723281250017</v>
      </c>
    </row>
    <row r="382" spans="1:17" x14ac:dyDescent="0.25">
      <c r="A382">
        <f>VLOOKUP(TRIM(C382),proveedores!$A$1:$C$13,2,FALSE)</f>
        <v>8</v>
      </c>
      <c r="B382">
        <v>381</v>
      </c>
      <c r="C382" s="15" t="s">
        <v>354</v>
      </c>
      <c r="D382" s="15" t="s">
        <v>1258</v>
      </c>
      <c r="E382" s="15" t="str">
        <f t="shared" si="33"/>
        <v xml:space="preserve">Biomec 120 LA x 10 ml. </v>
      </c>
      <c r="F382" s="8" t="s">
        <v>382</v>
      </c>
      <c r="G382" s="5"/>
      <c r="H382" s="16">
        <f t="shared" si="38"/>
        <v>5.8877929687500012</v>
      </c>
      <c r="I382" s="7">
        <v>7.065351562500001</v>
      </c>
      <c r="J382" s="7">
        <f t="shared" si="32"/>
        <v>8.3371148437500011</v>
      </c>
      <c r="K382" s="32" t="s">
        <v>906</v>
      </c>
      <c r="L382" s="32">
        <f>VLOOKUP(K382,unidad!$I$4:$K$23,3,FALSE)</f>
        <v>4</v>
      </c>
      <c r="M382">
        <v>58</v>
      </c>
      <c r="N382">
        <f t="shared" si="35"/>
        <v>58</v>
      </c>
      <c r="O382" s="17">
        <f t="shared" si="34"/>
        <v>42095</v>
      </c>
      <c r="P382" s="17">
        <v>42095</v>
      </c>
      <c r="Q382" s="26">
        <f t="shared" si="36"/>
        <v>341.49199218750005</v>
      </c>
    </row>
    <row r="383" spans="1:17" x14ac:dyDescent="0.25">
      <c r="A383">
        <f>VLOOKUP(TRIM(C383),proveedores!$A$1:$C$13,2,FALSE)</f>
        <v>8</v>
      </c>
      <c r="B383">
        <v>382</v>
      </c>
      <c r="C383" s="15" t="s">
        <v>354</v>
      </c>
      <c r="D383" s="15" t="s">
        <v>1259</v>
      </c>
      <c r="E383" s="15" t="str">
        <f t="shared" si="33"/>
        <v xml:space="preserve">Biomec Gold 3% LA x 100 ml. </v>
      </c>
      <c r="F383" s="8" t="s">
        <v>383</v>
      </c>
      <c r="G383" s="5"/>
      <c r="H383" s="16">
        <f t="shared" si="38"/>
        <v>43.014907031250011</v>
      </c>
      <c r="I383" s="7">
        <v>51.617888437500014</v>
      </c>
      <c r="J383" s="7">
        <f t="shared" ref="J383:J449" si="39">I383*1.18</f>
        <v>60.909108356250016</v>
      </c>
      <c r="K383" s="32" t="s">
        <v>906</v>
      </c>
      <c r="L383" s="32">
        <f>VLOOKUP(K383,unidad!$I$4:$K$23,3,FALSE)</f>
        <v>4</v>
      </c>
      <c r="N383">
        <f t="shared" si="35"/>
        <v>0</v>
      </c>
      <c r="O383" s="17" t="str">
        <f t="shared" si="34"/>
        <v>12/12/2050</v>
      </c>
      <c r="Q383" s="26">
        <f t="shared" si="36"/>
        <v>0</v>
      </c>
    </row>
    <row r="384" spans="1:17" x14ac:dyDescent="0.25">
      <c r="A384">
        <f>VLOOKUP(TRIM(C384),proveedores!$A$1:$C$13,2,FALSE)</f>
        <v>8</v>
      </c>
      <c r="B384">
        <v>383</v>
      </c>
      <c r="C384" s="15" t="s">
        <v>354</v>
      </c>
      <c r="D384" s="15" t="s">
        <v>1753</v>
      </c>
      <c r="E384" s="15" t="str">
        <f t="shared" si="33"/>
        <v xml:space="preserve">Biomec Gold 3% LA x 10 ml. </v>
      </c>
      <c r="F384" s="8" t="s">
        <v>1664</v>
      </c>
      <c r="G384" s="5"/>
      <c r="H384" s="16">
        <f t="shared" si="38"/>
        <v>7.5</v>
      </c>
      <c r="I384" s="7">
        <v>9</v>
      </c>
      <c r="J384" s="7">
        <f t="shared" si="39"/>
        <v>10.62</v>
      </c>
      <c r="K384" s="32" t="s">
        <v>906</v>
      </c>
      <c r="L384" s="32">
        <f>VLOOKUP(K384,unidad!$I$4:$K$23,3,FALSE)</f>
        <v>4</v>
      </c>
      <c r="M384">
        <v>1</v>
      </c>
      <c r="N384">
        <f t="shared" si="35"/>
        <v>1</v>
      </c>
      <c r="O384" s="17">
        <f t="shared" si="34"/>
        <v>41487</v>
      </c>
      <c r="P384" s="17">
        <v>41487</v>
      </c>
      <c r="Q384" s="26">
        <f t="shared" si="36"/>
        <v>7.5</v>
      </c>
    </row>
    <row r="385" spans="1:17" x14ac:dyDescent="0.25">
      <c r="A385">
        <f>VLOOKUP(TRIM(C385),proveedores!$A$1:$C$13,2,FALSE)</f>
        <v>8</v>
      </c>
      <c r="B385">
        <v>384</v>
      </c>
      <c r="C385" s="15" t="s">
        <v>354</v>
      </c>
      <c r="D385" s="15" t="s">
        <v>1260</v>
      </c>
      <c r="E385" s="15" t="str">
        <f t="shared" si="33"/>
        <v xml:space="preserve">Biomec Gold 3% LA x 20 ml. </v>
      </c>
      <c r="F385" s="8" t="s">
        <v>384</v>
      </c>
      <c r="G385" s="5"/>
      <c r="H385" s="16">
        <f t="shared" si="38"/>
        <v>12.298945312500006</v>
      </c>
      <c r="I385" s="7">
        <v>14.758734375000007</v>
      </c>
      <c r="J385" s="7">
        <f t="shared" si="39"/>
        <v>17.415306562500007</v>
      </c>
      <c r="K385" s="32" t="s">
        <v>906</v>
      </c>
      <c r="L385" s="32">
        <f>VLOOKUP(K385,unidad!$I$4:$K$23,3,FALSE)</f>
        <v>4</v>
      </c>
      <c r="N385">
        <f t="shared" si="35"/>
        <v>0</v>
      </c>
      <c r="O385" s="17" t="str">
        <f t="shared" si="34"/>
        <v>12/12/2050</v>
      </c>
      <c r="Q385" s="26">
        <f t="shared" si="36"/>
        <v>0</v>
      </c>
    </row>
    <row r="386" spans="1:17" x14ac:dyDescent="0.25">
      <c r="A386">
        <f>VLOOKUP(TRIM(C386),proveedores!$A$1:$C$13,2,FALSE)</f>
        <v>8</v>
      </c>
      <c r="B386">
        <v>385</v>
      </c>
      <c r="C386" s="15" t="s">
        <v>354</v>
      </c>
      <c r="D386" s="15" t="s">
        <v>1261</v>
      </c>
      <c r="E386" s="15" t="str">
        <f t="shared" si="33"/>
        <v xml:space="preserve">Biomec Gold 3% LA x 250 ml. </v>
      </c>
      <c r="F386" s="8" t="s">
        <v>385</v>
      </c>
      <c r="G386" s="5"/>
      <c r="H386" s="16">
        <f t="shared" si="38"/>
        <v>86.778217968750013</v>
      </c>
      <c r="I386" s="7">
        <v>104.13386156250002</v>
      </c>
      <c r="J386" s="7">
        <f t="shared" si="39"/>
        <v>122.87795664375001</v>
      </c>
      <c r="K386" s="32" t="s">
        <v>906</v>
      </c>
      <c r="L386" s="32">
        <f>VLOOKUP(K386,unidad!$I$4:$K$23,3,FALSE)</f>
        <v>4</v>
      </c>
      <c r="M386">
        <v>6</v>
      </c>
      <c r="N386">
        <f t="shared" si="35"/>
        <v>6</v>
      </c>
      <c r="O386" s="17">
        <f t="shared" si="34"/>
        <v>41487</v>
      </c>
      <c r="P386" s="17">
        <v>41487</v>
      </c>
      <c r="Q386" s="26">
        <f t="shared" si="36"/>
        <v>520.66930781250005</v>
      </c>
    </row>
    <row r="387" spans="1:17" x14ac:dyDescent="0.25">
      <c r="A387">
        <f>VLOOKUP(TRIM(C387),proveedores!$A$1:$C$13,2,FALSE)</f>
        <v>8</v>
      </c>
      <c r="B387">
        <v>386</v>
      </c>
      <c r="C387" s="15" t="s">
        <v>354</v>
      </c>
      <c r="D387" s="15" t="s">
        <v>1262</v>
      </c>
      <c r="E387" s="15" t="str">
        <f t="shared" ref="E387:E450" si="40">CONCATENATE(F387," ",G387)</f>
        <v xml:space="preserve">Biomec Gold 3% LA x 50 ml. </v>
      </c>
      <c r="F387" s="8" t="s">
        <v>386</v>
      </c>
      <c r="G387" s="5"/>
      <c r="H387" s="16">
        <f t="shared" si="38"/>
        <v>23.582573437500006</v>
      </c>
      <c r="I387" s="7">
        <v>28.299088125000004</v>
      </c>
      <c r="J387" s="7">
        <f t="shared" si="39"/>
        <v>33.392923987500005</v>
      </c>
      <c r="K387" s="32" t="s">
        <v>906</v>
      </c>
      <c r="L387" s="32">
        <f>VLOOKUP(K387,unidad!$I$4:$K$23,3,FALSE)</f>
        <v>4</v>
      </c>
      <c r="N387">
        <f t="shared" si="35"/>
        <v>0</v>
      </c>
      <c r="O387" s="17" t="str">
        <f t="shared" ref="O387:O450" si="41">IF(P387="","12/12/2050",IF(P387="NULL","12/12/2050",P387))</f>
        <v>12/12/2050</v>
      </c>
      <c r="Q387" s="26">
        <f t="shared" si="36"/>
        <v>0</v>
      </c>
    </row>
    <row r="388" spans="1:17" x14ac:dyDescent="0.25">
      <c r="A388">
        <f>VLOOKUP(TRIM(C388),proveedores!$A$1:$C$13,2,FALSE)</f>
        <v>8</v>
      </c>
      <c r="B388">
        <v>387</v>
      </c>
      <c r="C388" s="15" t="s">
        <v>354</v>
      </c>
      <c r="D388" s="15" t="s">
        <v>1263</v>
      </c>
      <c r="E388" s="15" t="str">
        <f t="shared" si="40"/>
        <v xml:space="preserve">Biomicin Super  x 200 gr. </v>
      </c>
      <c r="F388" s="8" t="s">
        <v>387</v>
      </c>
      <c r="G388" s="5"/>
      <c r="H388" s="16">
        <f t="shared" si="38"/>
        <v>15.282093750000003</v>
      </c>
      <c r="I388" s="7">
        <v>18.338512500000004</v>
      </c>
      <c r="J388" s="7">
        <f t="shared" si="39"/>
        <v>21.639444750000003</v>
      </c>
      <c r="K388" s="32" t="s">
        <v>912</v>
      </c>
      <c r="L388" s="32">
        <f>VLOOKUP(K388,unidad!$I$4:$K$23,3,FALSE)</f>
        <v>7</v>
      </c>
      <c r="M388">
        <v>8</v>
      </c>
      <c r="N388">
        <f t="shared" ref="N388:N451" si="42">IF(M388="",0,M388)</f>
        <v>8</v>
      </c>
      <c r="O388" s="17">
        <f t="shared" si="41"/>
        <v>42125</v>
      </c>
      <c r="P388" s="17">
        <v>42125</v>
      </c>
      <c r="Q388" s="26">
        <f t="shared" si="36"/>
        <v>122.25675000000003</v>
      </c>
    </row>
    <row r="389" spans="1:17" x14ac:dyDescent="0.25">
      <c r="A389">
        <f>VLOOKUP(TRIM(C389),proveedores!$A$1:$C$13,2,FALSE)</f>
        <v>8</v>
      </c>
      <c r="B389">
        <v>388</v>
      </c>
      <c r="C389" s="15" t="s">
        <v>354</v>
      </c>
      <c r="D389" s="15" t="s">
        <v>1264</v>
      </c>
      <c r="E389" s="15" t="str">
        <f t="shared" si="40"/>
        <v xml:space="preserve">Biomicin Super 50 x 10 gr. </v>
      </c>
      <c r="F389" s="8" t="s">
        <v>388</v>
      </c>
      <c r="G389" s="5"/>
      <c r="H389" s="16">
        <f t="shared" si="38"/>
        <v>78.257927343750026</v>
      </c>
      <c r="I389" s="7">
        <v>93.909512812500026</v>
      </c>
      <c r="J389" s="7">
        <f t="shared" si="39"/>
        <v>110.81322511875003</v>
      </c>
      <c r="K389" s="32" t="s">
        <v>902</v>
      </c>
      <c r="L389" s="32">
        <f>VLOOKUP(K389,unidad!$I$4:$K$23,3,FALSE)</f>
        <v>2</v>
      </c>
      <c r="M389">
        <v>14</v>
      </c>
      <c r="N389">
        <f t="shared" si="42"/>
        <v>14</v>
      </c>
      <c r="O389" s="17">
        <f t="shared" si="41"/>
        <v>42370</v>
      </c>
      <c r="P389" s="17">
        <v>42370</v>
      </c>
      <c r="Q389" s="26">
        <f t="shared" si="36"/>
        <v>1095.6109828125004</v>
      </c>
    </row>
    <row r="390" spans="1:17" x14ac:dyDescent="0.25">
      <c r="A390">
        <f>VLOOKUP(TRIM(C390),proveedores!$A$1:$C$13,2,FALSE)</f>
        <v>8</v>
      </c>
      <c r="B390">
        <v>389</v>
      </c>
      <c r="C390" s="15" t="s">
        <v>354</v>
      </c>
      <c r="D390" s="15" t="s">
        <v>1265</v>
      </c>
      <c r="E390" s="15" t="str">
        <f t="shared" si="40"/>
        <v xml:space="preserve">Biomisil 0.1% x 20 ml. </v>
      </c>
      <c r="F390" s="8" t="s">
        <v>389</v>
      </c>
      <c r="G390" s="5"/>
      <c r="H390" s="16">
        <f t="shared" si="38"/>
        <v>7.0391835937499998</v>
      </c>
      <c r="I390" s="7">
        <v>8.4470203124999994</v>
      </c>
      <c r="J390" s="7">
        <f t="shared" si="39"/>
        <v>9.967483968749999</v>
      </c>
      <c r="K390" s="32" t="s">
        <v>906</v>
      </c>
      <c r="L390" s="32">
        <f>VLOOKUP(K390,unidad!$I$4:$K$23,3,FALSE)</f>
        <v>4</v>
      </c>
      <c r="M390">
        <v>149</v>
      </c>
      <c r="N390">
        <f t="shared" si="42"/>
        <v>149</v>
      </c>
      <c r="O390" s="17">
        <f t="shared" si="41"/>
        <v>42186</v>
      </c>
      <c r="P390" s="17">
        <v>42186</v>
      </c>
      <c r="Q390" s="26">
        <f t="shared" si="36"/>
        <v>1048.83835546875</v>
      </c>
    </row>
    <row r="391" spans="1:17" x14ac:dyDescent="0.25">
      <c r="A391">
        <f>VLOOKUP(TRIM(C391),proveedores!$A$1:$C$13,2,FALSE)</f>
        <v>8</v>
      </c>
      <c r="B391">
        <v>390</v>
      </c>
      <c r="C391" s="15" t="s">
        <v>354</v>
      </c>
      <c r="D391" s="15" t="s">
        <v>1266</v>
      </c>
      <c r="E391" s="15" t="str">
        <f t="shared" si="40"/>
        <v xml:space="preserve">Biomisil 1% x 10 ml. </v>
      </c>
      <c r="F391" s="8" t="s">
        <v>390</v>
      </c>
      <c r="G391" s="5"/>
      <c r="H391" s="16">
        <f t="shared" si="38"/>
        <v>4.8777093750000011</v>
      </c>
      <c r="I391" s="7">
        <v>5.8532512500000013</v>
      </c>
      <c r="J391" s="7">
        <f t="shared" si="39"/>
        <v>6.9068364750000013</v>
      </c>
      <c r="K391" s="32" t="s">
        <v>906</v>
      </c>
      <c r="L391" s="32">
        <f>VLOOKUP(K391,unidad!$I$4:$K$23,3,FALSE)</f>
        <v>4</v>
      </c>
      <c r="N391">
        <f t="shared" si="42"/>
        <v>0</v>
      </c>
      <c r="O391" s="17" t="str">
        <f t="shared" si="41"/>
        <v>12/12/2050</v>
      </c>
      <c r="Q391" s="26">
        <f t="shared" ref="Q391:Q454" si="43">M391*H391</f>
        <v>0</v>
      </c>
    </row>
    <row r="392" spans="1:17" x14ac:dyDescent="0.25">
      <c r="A392">
        <f>VLOOKUP(TRIM(C392),proveedores!$A$1:$C$13,2,FALSE)</f>
        <v>8</v>
      </c>
      <c r="B392">
        <v>391</v>
      </c>
      <c r="C392" s="15" t="s">
        <v>354</v>
      </c>
      <c r="D392" s="15" t="s">
        <v>1267</v>
      </c>
      <c r="E392" s="15" t="str">
        <f t="shared" si="40"/>
        <v xml:space="preserve">Biomisil 1% x 50 ml. </v>
      </c>
      <c r="F392" s="8" t="s">
        <v>391</v>
      </c>
      <c r="G392" s="5"/>
      <c r="H392" s="16">
        <f t="shared" si="38"/>
        <v>9.0566093750000043</v>
      </c>
      <c r="I392" s="7">
        <v>10.867931250000005</v>
      </c>
      <c r="J392" s="7">
        <f t="shared" si="39"/>
        <v>12.824158875000006</v>
      </c>
      <c r="K392" s="32" t="s">
        <v>906</v>
      </c>
      <c r="L392" s="32">
        <f>VLOOKUP(K392,unidad!$I$4:$K$23,3,FALSE)</f>
        <v>4</v>
      </c>
      <c r="N392">
        <f t="shared" si="42"/>
        <v>0</v>
      </c>
      <c r="O392" s="17" t="str">
        <f t="shared" si="41"/>
        <v>12/12/2050</v>
      </c>
      <c r="Q392" s="26">
        <f t="shared" si="43"/>
        <v>0</v>
      </c>
    </row>
    <row r="393" spans="1:17" x14ac:dyDescent="0.25">
      <c r="A393">
        <f>VLOOKUP(TRIM(C393),proveedores!$A$1:$C$13,2,FALSE)</f>
        <v>8</v>
      </c>
      <c r="B393">
        <v>392</v>
      </c>
      <c r="C393" s="15" t="s">
        <v>354</v>
      </c>
      <c r="D393" s="15" t="s">
        <v>1268</v>
      </c>
      <c r="E393" s="15" t="str">
        <f t="shared" si="40"/>
        <v xml:space="preserve">Biomisol ADE ( Lev+ ADE)  x 100 ml </v>
      </c>
      <c r="F393" s="8" t="s">
        <v>392</v>
      </c>
      <c r="G393" s="5"/>
      <c r="H393" s="16">
        <f t="shared" si="38"/>
        <v>12.304178906250003</v>
      </c>
      <c r="I393" s="7">
        <v>14.765014687500003</v>
      </c>
      <c r="J393" s="7">
        <f t="shared" si="39"/>
        <v>17.422717331250002</v>
      </c>
      <c r="K393" s="32" t="s">
        <v>906</v>
      </c>
      <c r="L393" s="32">
        <f>VLOOKUP(K393,unidad!$I$4:$K$23,3,FALSE)</f>
        <v>4</v>
      </c>
      <c r="N393">
        <f t="shared" si="42"/>
        <v>0</v>
      </c>
      <c r="O393" s="17" t="str">
        <f t="shared" si="41"/>
        <v>12/12/2050</v>
      </c>
      <c r="Q393" s="26">
        <f t="shared" si="43"/>
        <v>0</v>
      </c>
    </row>
    <row r="394" spans="1:17" x14ac:dyDescent="0.25">
      <c r="A394">
        <f>VLOOKUP(TRIM(C394),proveedores!$A$1:$C$13,2,FALSE)</f>
        <v>8</v>
      </c>
      <c r="B394">
        <v>393</v>
      </c>
      <c r="C394" s="15" t="s">
        <v>354</v>
      </c>
      <c r="D394" s="15" t="s">
        <v>1269</v>
      </c>
      <c r="E394" s="15" t="str">
        <f t="shared" si="40"/>
        <v xml:space="preserve">Biomisol ADE ( Lev+ ADE)  x 20 ml. </v>
      </c>
      <c r="F394" s="8" t="s">
        <v>393</v>
      </c>
      <c r="G394" s="5"/>
      <c r="H394" s="16">
        <f t="shared" si="38"/>
        <v>4.9405124999999996</v>
      </c>
      <c r="I394" s="7">
        <v>5.9286149999999997</v>
      </c>
      <c r="J394" s="7">
        <f t="shared" si="39"/>
        <v>6.9957656999999998</v>
      </c>
      <c r="K394" s="32" t="s">
        <v>906</v>
      </c>
      <c r="L394" s="32">
        <f>VLOOKUP(K394,unidad!$I$4:$K$23,3,FALSE)</f>
        <v>4</v>
      </c>
      <c r="N394">
        <f t="shared" si="42"/>
        <v>0</v>
      </c>
      <c r="O394" s="17" t="str">
        <f t="shared" si="41"/>
        <v>12/12/2050</v>
      </c>
      <c r="Q394" s="26">
        <f t="shared" si="43"/>
        <v>0</v>
      </c>
    </row>
    <row r="395" spans="1:17" x14ac:dyDescent="0.25">
      <c r="A395">
        <f>VLOOKUP(TRIM(C395),proveedores!$A$1:$C$13,2,FALSE)</f>
        <v>8</v>
      </c>
      <c r="B395">
        <v>394</v>
      </c>
      <c r="C395" s="15" t="s">
        <v>354</v>
      </c>
      <c r="D395" s="15" t="s">
        <v>1270</v>
      </c>
      <c r="E395" s="15" t="str">
        <f t="shared" si="40"/>
        <v xml:space="preserve">Biomisol ADE ( Lev+ ADE)  x 250 ml </v>
      </c>
      <c r="F395" s="8" t="s">
        <v>394</v>
      </c>
      <c r="G395" s="5"/>
      <c r="H395" s="16">
        <f t="shared" si="38"/>
        <v>25.487601562500007</v>
      </c>
      <c r="I395" s="7">
        <v>30.585121875000006</v>
      </c>
      <c r="J395" s="7">
        <f t="shared" si="39"/>
        <v>36.090443812500006</v>
      </c>
      <c r="K395" s="32" t="s">
        <v>906</v>
      </c>
      <c r="L395" s="32">
        <f>VLOOKUP(K395,unidad!$I$4:$K$23,3,FALSE)</f>
        <v>4</v>
      </c>
      <c r="N395">
        <f t="shared" si="42"/>
        <v>0</v>
      </c>
      <c r="O395" s="17" t="str">
        <f t="shared" si="41"/>
        <v>12/12/2050</v>
      </c>
      <c r="Q395" s="26">
        <f t="shared" si="43"/>
        <v>0</v>
      </c>
    </row>
    <row r="396" spans="1:17" x14ac:dyDescent="0.25">
      <c r="A396">
        <f>VLOOKUP(TRIM(C396),proveedores!$A$1:$C$13,2,FALSE)</f>
        <v>8</v>
      </c>
      <c r="B396">
        <v>395</v>
      </c>
      <c r="C396" s="15" t="s">
        <v>354</v>
      </c>
      <c r="D396" s="15" t="s">
        <v>1271</v>
      </c>
      <c r="E396" s="15" t="str">
        <f t="shared" si="40"/>
        <v xml:space="preserve">Biomizona (Oxi./Bencidamida) x 20 ml </v>
      </c>
      <c r="F396" s="8" t="s">
        <v>395</v>
      </c>
      <c r="G396" s="5"/>
      <c r="H396" s="16">
        <f t="shared" si="38"/>
        <v>3.794355468750001</v>
      </c>
      <c r="I396" s="7">
        <v>4.5532265625000008</v>
      </c>
      <c r="J396" s="7">
        <f t="shared" si="39"/>
        <v>5.3728073437500008</v>
      </c>
      <c r="K396" s="32" t="s">
        <v>906</v>
      </c>
      <c r="L396" s="32">
        <f>VLOOKUP(K396,unidad!$I$4:$K$23,3,FALSE)</f>
        <v>4</v>
      </c>
      <c r="M396">
        <v>47</v>
      </c>
      <c r="N396">
        <f t="shared" si="42"/>
        <v>47</v>
      </c>
      <c r="O396" s="17">
        <f t="shared" si="41"/>
        <v>41760</v>
      </c>
      <c r="P396" s="17">
        <v>41760</v>
      </c>
      <c r="Q396" s="26">
        <f t="shared" si="43"/>
        <v>178.33470703125005</v>
      </c>
    </row>
    <row r="397" spans="1:17" x14ac:dyDescent="0.25">
      <c r="A397">
        <f>VLOOKUP(TRIM(C397),proveedores!$A$1:$C$13,2,FALSE)</f>
        <v>8</v>
      </c>
      <c r="B397">
        <v>396</v>
      </c>
      <c r="C397" s="15" t="s">
        <v>354</v>
      </c>
      <c r="D397" s="15" t="s">
        <v>1272</v>
      </c>
      <c r="E397" s="15" t="str">
        <f t="shared" si="40"/>
        <v xml:space="preserve">Biomizona (Oxi./Bencidamida) x 50ml     </v>
      </c>
      <c r="F397" s="8" t="s">
        <v>396</v>
      </c>
      <c r="G397" s="5"/>
      <c r="H397" s="16">
        <f t="shared" si="38"/>
        <v>6.1756406250000015</v>
      </c>
      <c r="I397" s="7">
        <v>7.4107687500000017</v>
      </c>
      <c r="J397" s="7">
        <f t="shared" si="39"/>
        <v>8.7447071250000015</v>
      </c>
      <c r="K397" s="32" t="s">
        <v>906</v>
      </c>
      <c r="L397" s="32">
        <f>VLOOKUP(K397,unidad!$I$4:$K$23,3,FALSE)</f>
        <v>4</v>
      </c>
      <c r="M397">
        <v>55</v>
      </c>
      <c r="N397">
        <f t="shared" si="42"/>
        <v>55</v>
      </c>
      <c r="O397" s="17">
        <f t="shared" si="41"/>
        <v>42095</v>
      </c>
      <c r="P397" s="17">
        <v>42095</v>
      </c>
      <c r="Q397" s="26">
        <f t="shared" si="43"/>
        <v>339.66023437500007</v>
      </c>
    </row>
    <row r="398" spans="1:17" x14ac:dyDescent="0.25">
      <c r="A398">
        <f>VLOOKUP(TRIM(C398),proveedores!$A$1:$C$13,2,FALSE)</f>
        <v>8</v>
      </c>
      <c r="B398">
        <v>397</v>
      </c>
      <c r="C398" s="15" t="s">
        <v>354</v>
      </c>
      <c r="D398" s="15" t="s">
        <v>1273</v>
      </c>
      <c r="E398" s="15" t="str">
        <f t="shared" si="40"/>
        <v xml:space="preserve">Biomizona Dorada  x 10 ml. </v>
      </c>
      <c r="F398" s="8" t="s">
        <v>397</v>
      </c>
      <c r="G398" s="5"/>
      <c r="H398" s="16">
        <f t="shared" si="38"/>
        <v>4.3281820312500008</v>
      </c>
      <c r="I398" s="7">
        <v>5.1938184375000009</v>
      </c>
      <c r="J398" s="7">
        <f t="shared" si="39"/>
        <v>6.1287057562500005</v>
      </c>
      <c r="K398" s="32" t="s">
        <v>906</v>
      </c>
      <c r="L398" s="32">
        <f>VLOOKUP(K398,unidad!$I$4:$K$23,3,FALSE)</f>
        <v>4</v>
      </c>
      <c r="M398">
        <v>140</v>
      </c>
      <c r="N398">
        <f t="shared" si="42"/>
        <v>140</v>
      </c>
      <c r="O398" s="17">
        <f t="shared" si="41"/>
        <v>41944</v>
      </c>
      <c r="P398" s="17">
        <v>41944</v>
      </c>
      <c r="Q398" s="26">
        <f t="shared" si="43"/>
        <v>605.94548437500009</v>
      </c>
    </row>
    <row r="399" spans="1:17" x14ac:dyDescent="0.25">
      <c r="A399">
        <f>VLOOKUP(TRIM(C399),proveedores!$A$1:$C$13,2,FALSE)</f>
        <v>8</v>
      </c>
      <c r="B399">
        <v>398</v>
      </c>
      <c r="C399" s="15" t="s">
        <v>354</v>
      </c>
      <c r="D399" s="15" t="s">
        <v>1274</v>
      </c>
      <c r="E399" s="15" t="str">
        <f t="shared" si="40"/>
        <v xml:space="preserve">Biomizona Dorada  x 100  ml. </v>
      </c>
      <c r="F399" s="8" t="s">
        <v>398</v>
      </c>
      <c r="G399" s="5"/>
      <c r="H399" s="16">
        <f t="shared" si="38"/>
        <v>26.078997656250007</v>
      </c>
      <c r="I399" s="7">
        <v>31.294797187500006</v>
      </c>
      <c r="J399" s="7">
        <f t="shared" si="39"/>
        <v>36.927860681250003</v>
      </c>
      <c r="K399" s="32" t="s">
        <v>906</v>
      </c>
      <c r="L399" s="32">
        <f>VLOOKUP(K399,unidad!$I$4:$K$23,3,FALSE)</f>
        <v>4</v>
      </c>
      <c r="M399">
        <v>28</v>
      </c>
      <c r="N399">
        <f t="shared" si="42"/>
        <v>28</v>
      </c>
      <c r="O399" s="17">
        <f t="shared" si="41"/>
        <v>42370</v>
      </c>
      <c r="P399" s="17">
        <v>42370</v>
      </c>
      <c r="Q399" s="26">
        <f t="shared" si="43"/>
        <v>730.21193437500017</v>
      </c>
    </row>
    <row r="400" spans="1:17" x14ac:dyDescent="0.25">
      <c r="A400">
        <f>VLOOKUP(TRIM(C400),proveedores!$A$1:$C$13,2,FALSE)</f>
        <v>8</v>
      </c>
      <c r="B400">
        <v>399</v>
      </c>
      <c r="C400" s="15" t="s">
        <v>354</v>
      </c>
      <c r="D400" s="15" t="s">
        <v>1275</v>
      </c>
      <c r="E400" s="15" t="str">
        <f t="shared" si="40"/>
        <v xml:space="preserve">Biomizona Dorada  x 20 ml. </v>
      </c>
      <c r="F400" s="8" t="s">
        <v>399</v>
      </c>
      <c r="G400" s="5"/>
      <c r="H400" s="16">
        <f t="shared" si="38"/>
        <v>7.1700234375000029</v>
      </c>
      <c r="I400" s="7">
        <v>8.6040281250000028</v>
      </c>
      <c r="J400" s="7">
        <f t="shared" si="39"/>
        <v>10.152753187500002</v>
      </c>
      <c r="K400" s="32" t="s">
        <v>906</v>
      </c>
      <c r="L400" s="32">
        <f>VLOOKUP(K400,unidad!$I$4:$K$23,3,FALSE)</f>
        <v>4</v>
      </c>
      <c r="M400">
        <v>26</v>
      </c>
      <c r="N400">
        <f t="shared" si="42"/>
        <v>26</v>
      </c>
      <c r="O400" s="17">
        <f t="shared" si="41"/>
        <v>42186</v>
      </c>
      <c r="P400" s="17">
        <v>42186</v>
      </c>
      <c r="Q400" s="26">
        <f t="shared" si="43"/>
        <v>186.42060937500008</v>
      </c>
    </row>
    <row r="401" spans="1:17" x14ac:dyDescent="0.25">
      <c r="A401">
        <f>VLOOKUP(TRIM(C401),proveedores!$A$1:$C$13,2,FALSE)</f>
        <v>8</v>
      </c>
      <c r="B401">
        <v>400</v>
      </c>
      <c r="C401" s="15" t="s">
        <v>354</v>
      </c>
      <c r="D401" s="15" t="s">
        <v>1276</v>
      </c>
      <c r="E401" s="15" t="str">
        <f t="shared" si="40"/>
        <v xml:space="preserve">Biomizona Dorada  x 250  ml. </v>
      </c>
      <c r="F401" s="8" t="s">
        <v>400</v>
      </c>
      <c r="G401" s="5"/>
      <c r="H401" s="16">
        <f t="shared" si="38"/>
        <v>55.397589843750019</v>
      </c>
      <c r="I401" s="7">
        <v>66.477107812500023</v>
      </c>
      <c r="J401" s="7">
        <f t="shared" si="39"/>
        <v>78.442987218750019</v>
      </c>
      <c r="K401" s="32" t="s">
        <v>906</v>
      </c>
      <c r="L401" s="32">
        <f>VLOOKUP(K401,unidad!$I$4:$K$23,3,FALSE)</f>
        <v>4</v>
      </c>
      <c r="M401">
        <v>14</v>
      </c>
      <c r="N401">
        <f t="shared" si="42"/>
        <v>14</v>
      </c>
      <c r="O401" s="17">
        <f t="shared" si="41"/>
        <v>42309</v>
      </c>
      <c r="P401" s="17">
        <v>42309</v>
      </c>
      <c r="Q401" s="26">
        <f t="shared" si="43"/>
        <v>775.56625781250023</v>
      </c>
    </row>
    <row r="402" spans="1:17" x14ac:dyDescent="0.25">
      <c r="A402">
        <f>VLOOKUP(TRIM(C402),proveedores!$A$1:$C$13,2,FALSE)</f>
        <v>8</v>
      </c>
      <c r="B402">
        <v>401</v>
      </c>
      <c r="C402" s="15" t="s">
        <v>354</v>
      </c>
      <c r="D402" s="15" t="s">
        <v>1277</v>
      </c>
      <c r="E402" s="15" t="str">
        <f t="shared" si="40"/>
        <v xml:space="preserve">Biomizona Dorada  x 50 ml. </v>
      </c>
      <c r="F402" s="8" t="s">
        <v>401</v>
      </c>
      <c r="G402" s="5"/>
      <c r="H402" s="16">
        <f t="shared" si="38"/>
        <v>17.276092968750003</v>
      </c>
      <c r="I402" s="7">
        <v>20.731311562500004</v>
      </c>
      <c r="J402" s="7">
        <f t="shared" si="39"/>
        <v>24.462947643750002</v>
      </c>
      <c r="K402" s="32" t="s">
        <v>906</v>
      </c>
      <c r="L402" s="32">
        <f>VLOOKUP(K402,unidad!$I$4:$K$23,3,FALSE)</f>
        <v>4</v>
      </c>
      <c r="M402">
        <v>35</v>
      </c>
      <c r="N402">
        <f t="shared" si="42"/>
        <v>35</v>
      </c>
      <c r="O402" s="17">
        <f t="shared" si="41"/>
        <v>42278</v>
      </c>
      <c r="P402" s="17">
        <v>42278</v>
      </c>
      <c r="Q402" s="26">
        <f t="shared" si="43"/>
        <v>604.66325390625013</v>
      </c>
    </row>
    <row r="403" spans="1:17" x14ac:dyDescent="0.25">
      <c r="A403">
        <f>VLOOKUP(TRIM(C403),proveedores!$A$1:$C$13,2,FALSE)</f>
        <v>8</v>
      </c>
      <c r="B403">
        <v>402</v>
      </c>
      <c r="C403" s="15" t="s">
        <v>354</v>
      </c>
      <c r="D403" s="15" t="s">
        <v>1278</v>
      </c>
      <c r="E403" s="15" t="str">
        <f t="shared" si="40"/>
        <v xml:space="preserve">Biomizona Dorada  x 500  ml. </v>
      </c>
      <c r="F403" s="8" t="s">
        <v>402</v>
      </c>
      <c r="G403" s="5"/>
      <c r="H403" s="16">
        <f t="shared" si="38"/>
        <v>93.74936484375003</v>
      </c>
      <c r="I403" s="7">
        <v>112.49923781250003</v>
      </c>
      <c r="J403" s="7">
        <f t="shared" si="39"/>
        <v>132.74910061875002</v>
      </c>
      <c r="K403" s="32" t="s">
        <v>906</v>
      </c>
      <c r="L403" s="32">
        <f>VLOOKUP(K403,unidad!$I$4:$K$23,3,FALSE)</f>
        <v>4</v>
      </c>
      <c r="N403">
        <f t="shared" si="42"/>
        <v>0</v>
      </c>
      <c r="O403" s="17" t="str">
        <f t="shared" si="41"/>
        <v>12/12/2050</v>
      </c>
      <c r="Q403" s="26">
        <f t="shared" si="43"/>
        <v>0</v>
      </c>
    </row>
    <row r="404" spans="1:17" x14ac:dyDescent="0.25">
      <c r="A404">
        <f>VLOOKUP(TRIM(C404),proveedores!$A$1:$C$13,2,FALSE)</f>
        <v>8</v>
      </c>
      <c r="B404">
        <v>403</v>
      </c>
      <c r="C404" s="15" t="s">
        <v>354</v>
      </c>
      <c r="D404" s="15" t="s">
        <v>1279</v>
      </c>
      <c r="E404" s="15" t="str">
        <f t="shared" si="40"/>
        <v xml:space="preserve">Biomizona(Oxi./Bencidamida) x 100 ml </v>
      </c>
      <c r="F404" s="8" t="s">
        <v>403</v>
      </c>
      <c r="G404" s="5"/>
      <c r="H404" s="16">
        <f t="shared" si="38"/>
        <v>9.9281273437500026</v>
      </c>
      <c r="I404" s="7">
        <v>11.913752812500002</v>
      </c>
      <c r="J404" s="7">
        <f t="shared" si="39"/>
        <v>14.058228318750002</v>
      </c>
      <c r="K404" s="32" t="s">
        <v>906</v>
      </c>
      <c r="L404" s="32">
        <f>VLOOKUP(K404,unidad!$I$4:$K$23,3,FALSE)</f>
        <v>4</v>
      </c>
      <c r="M404">
        <v>12</v>
      </c>
      <c r="N404">
        <f t="shared" si="42"/>
        <v>12</v>
      </c>
      <c r="O404" s="17">
        <f t="shared" si="41"/>
        <v>42186</v>
      </c>
      <c r="P404" s="17">
        <v>42186</v>
      </c>
      <c r="Q404" s="26">
        <f t="shared" si="43"/>
        <v>119.13752812500003</v>
      </c>
    </row>
    <row r="405" spans="1:17" x14ac:dyDescent="0.25">
      <c r="A405">
        <f>VLOOKUP(TRIM(C405),proveedores!$A$1:$C$13,2,FALSE)</f>
        <v>8</v>
      </c>
      <c r="B405">
        <v>404</v>
      </c>
      <c r="C405" s="15" t="s">
        <v>354</v>
      </c>
      <c r="D405" s="15" t="s">
        <v>1280</v>
      </c>
      <c r="E405" s="15" t="str">
        <f t="shared" si="40"/>
        <v xml:space="preserve">Biomizona(Oxi./Bencidamida) x 250 ml </v>
      </c>
      <c r="F405" s="8" t="s">
        <v>404</v>
      </c>
      <c r="G405" s="5"/>
      <c r="H405" s="16">
        <f t="shared" si="38"/>
        <v>19.871955468750006</v>
      </c>
      <c r="I405" s="7">
        <v>23.846346562500006</v>
      </c>
      <c r="J405" s="7">
        <f t="shared" si="39"/>
        <v>28.138688943750005</v>
      </c>
      <c r="K405" s="32" t="s">
        <v>906</v>
      </c>
      <c r="L405" s="32">
        <f>VLOOKUP(K405,unidad!$I$4:$K$23,3,FALSE)</f>
        <v>4</v>
      </c>
      <c r="M405">
        <v>20</v>
      </c>
      <c r="N405">
        <f t="shared" si="42"/>
        <v>20</v>
      </c>
      <c r="O405" s="17">
        <f t="shared" si="41"/>
        <v>42278</v>
      </c>
      <c r="P405" s="17">
        <v>42278</v>
      </c>
      <c r="Q405" s="26">
        <f t="shared" si="43"/>
        <v>397.4391093750001</v>
      </c>
    </row>
    <row r="406" spans="1:17" x14ac:dyDescent="0.25">
      <c r="A406">
        <f>VLOOKUP(TRIM(C406),proveedores!$A$1:$C$13,2,FALSE)</f>
        <v>8</v>
      </c>
      <c r="B406">
        <v>405</v>
      </c>
      <c r="C406" s="15" t="s">
        <v>354</v>
      </c>
      <c r="D406" s="15" t="s">
        <v>1281</v>
      </c>
      <c r="E406" s="15" t="str">
        <f t="shared" si="40"/>
        <v xml:space="preserve">Biomizona(Oxi./Bencidamida) x 500 ml </v>
      </c>
      <c r="F406" s="8" t="s">
        <v>405</v>
      </c>
      <c r="G406" s="5"/>
      <c r="H406" s="16">
        <f t="shared" si="38"/>
        <v>33.992191406250008</v>
      </c>
      <c r="I406" s="7">
        <v>40.790629687500008</v>
      </c>
      <c r="J406" s="7">
        <f t="shared" si="39"/>
        <v>48.132943031250008</v>
      </c>
      <c r="K406" s="32" t="s">
        <v>906</v>
      </c>
      <c r="L406" s="32">
        <f>VLOOKUP(K406,unidad!$I$4:$K$23,3,FALSE)</f>
        <v>4</v>
      </c>
      <c r="M406">
        <v>6</v>
      </c>
      <c r="N406">
        <f t="shared" si="42"/>
        <v>6</v>
      </c>
      <c r="O406" s="17">
        <f t="shared" si="41"/>
        <v>42005</v>
      </c>
      <c r="P406" s="17">
        <v>42005</v>
      </c>
      <c r="Q406" s="26">
        <f t="shared" si="43"/>
        <v>203.95314843750003</v>
      </c>
    </row>
    <row r="407" spans="1:17" x14ac:dyDescent="0.25">
      <c r="A407">
        <f>VLOOKUP(TRIM(C407),proveedores!$A$1:$C$13,2,FALSE)</f>
        <v>8</v>
      </c>
      <c r="B407">
        <v>406</v>
      </c>
      <c r="C407" s="15" t="s">
        <v>354</v>
      </c>
      <c r="D407" s="15" t="s">
        <v>1282</v>
      </c>
      <c r="E407" s="15" t="str">
        <f t="shared" si="40"/>
        <v xml:space="preserve">Biotoss x 250 ml. </v>
      </c>
      <c r="F407" s="8" t="s">
        <v>406</v>
      </c>
      <c r="G407" s="5"/>
      <c r="H407" s="16">
        <f t="shared" si="38"/>
        <v>34.225000000000001</v>
      </c>
      <c r="I407" s="7">
        <v>41.07</v>
      </c>
      <c r="J407" s="7">
        <f t="shared" si="39"/>
        <v>48.462599999999995</v>
      </c>
      <c r="K407" s="32" t="s">
        <v>906</v>
      </c>
      <c r="L407" s="32">
        <f>VLOOKUP(K407,unidad!$I$4:$K$23,3,FALSE)</f>
        <v>4</v>
      </c>
      <c r="M407">
        <v>71</v>
      </c>
      <c r="N407">
        <f t="shared" si="42"/>
        <v>71</v>
      </c>
      <c r="O407" s="17">
        <f t="shared" si="41"/>
        <v>42401</v>
      </c>
      <c r="P407" s="17">
        <v>42401</v>
      </c>
      <c r="Q407" s="26">
        <f t="shared" si="43"/>
        <v>2429.9749999999999</v>
      </c>
    </row>
    <row r="408" spans="1:17" x14ac:dyDescent="0.25">
      <c r="A408">
        <f>VLOOKUP(TRIM(C408),proveedores!$A$1:$C$13,2,FALSE)</f>
        <v>8</v>
      </c>
      <c r="B408">
        <v>407</v>
      </c>
      <c r="C408" s="15" t="s">
        <v>354</v>
      </c>
      <c r="D408" s="15" t="s">
        <v>1283</v>
      </c>
      <c r="E408" s="15" t="str">
        <f t="shared" si="40"/>
        <v xml:space="preserve">Biotoss x 50 ml. </v>
      </c>
      <c r="F408" s="8" t="s">
        <v>407</v>
      </c>
      <c r="G408" s="5"/>
      <c r="H408" s="16">
        <f t="shared" si="38"/>
        <v>22.818468750000005</v>
      </c>
      <c r="I408" s="7">
        <v>27.382162500000003</v>
      </c>
      <c r="J408" s="7">
        <f t="shared" si="39"/>
        <v>32.310951750000001</v>
      </c>
      <c r="K408" s="32" t="s">
        <v>906</v>
      </c>
      <c r="L408" s="32">
        <f>VLOOKUP(K408,unidad!$I$4:$K$23,3,FALSE)</f>
        <v>4</v>
      </c>
      <c r="N408">
        <f t="shared" si="42"/>
        <v>0</v>
      </c>
      <c r="O408" s="17" t="str">
        <f t="shared" si="41"/>
        <v>12/12/2050</v>
      </c>
      <c r="Q408" s="26">
        <f t="shared" si="43"/>
        <v>0</v>
      </c>
    </row>
    <row r="409" spans="1:17" x14ac:dyDescent="0.25">
      <c r="A409">
        <f>VLOOKUP(TRIM(C409),proveedores!$A$1:$C$13,2,FALSE)</f>
        <v>8</v>
      </c>
      <c r="B409">
        <v>408</v>
      </c>
      <c r="C409" s="15" t="s">
        <v>354</v>
      </c>
      <c r="D409" s="15" t="s">
        <v>1284</v>
      </c>
      <c r="E409" s="15" t="str">
        <f t="shared" si="40"/>
        <v xml:space="preserve">Biovalgina ( Dipirona 50% ) x 250 ml. </v>
      </c>
      <c r="F409" s="8" t="s">
        <v>408</v>
      </c>
      <c r="G409" s="5"/>
      <c r="H409" s="16">
        <f t="shared" si="38"/>
        <v>32.181367968750003</v>
      </c>
      <c r="I409" s="7">
        <v>38.617641562499998</v>
      </c>
      <c r="J409" s="7">
        <f t="shared" si="39"/>
        <v>45.568817043749995</v>
      </c>
      <c r="K409" s="32" t="s">
        <v>906</v>
      </c>
      <c r="L409" s="32">
        <f>VLOOKUP(K409,unidad!$I$4:$K$23,3,FALSE)</f>
        <v>4</v>
      </c>
      <c r="M409">
        <v>122</v>
      </c>
      <c r="N409">
        <f t="shared" si="42"/>
        <v>122</v>
      </c>
      <c r="O409" s="17">
        <f t="shared" si="41"/>
        <v>42309</v>
      </c>
      <c r="P409" s="17">
        <v>42309</v>
      </c>
      <c r="Q409" s="26">
        <f t="shared" si="43"/>
        <v>3926.1268921875003</v>
      </c>
    </row>
    <row r="410" spans="1:17" x14ac:dyDescent="0.25">
      <c r="A410">
        <f>VLOOKUP(TRIM(C410),proveedores!$A$1:$C$13,2,FALSE)</f>
        <v>8</v>
      </c>
      <c r="B410">
        <v>409</v>
      </c>
      <c r="C410" s="15" t="s">
        <v>354</v>
      </c>
      <c r="D410" s="15" t="s">
        <v>1285</v>
      </c>
      <c r="E410" s="15" t="str">
        <f t="shared" si="40"/>
        <v xml:space="preserve">Biovalgina ( Dipirona 50% ) x 50 ml. </v>
      </c>
      <c r="F410" s="8" t="s">
        <v>409</v>
      </c>
      <c r="G410" s="5"/>
      <c r="H410" s="16">
        <f t="shared" si="38"/>
        <v>8.5098234375000033</v>
      </c>
      <c r="I410" s="7">
        <v>10.211788125000004</v>
      </c>
      <c r="J410" s="7">
        <f t="shared" si="39"/>
        <v>12.049909987500003</v>
      </c>
      <c r="K410" s="32" t="s">
        <v>906</v>
      </c>
      <c r="L410" s="32">
        <f>VLOOKUP(K410,unidad!$I$4:$K$23,3,FALSE)</f>
        <v>4</v>
      </c>
      <c r="M410">
        <v>31</v>
      </c>
      <c r="N410">
        <f t="shared" si="42"/>
        <v>31</v>
      </c>
      <c r="O410" s="17">
        <f t="shared" si="41"/>
        <v>42309</v>
      </c>
      <c r="P410" s="17">
        <v>42309</v>
      </c>
      <c r="Q410" s="26">
        <f t="shared" si="43"/>
        <v>263.80452656250009</v>
      </c>
    </row>
    <row r="411" spans="1:17" x14ac:dyDescent="0.25">
      <c r="A411">
        <f>VLOOKUP(TRIM(C411),proveedores!$A$1:$C$13,2,FALSE)</f>
        <v>8</v>
      </c>
      <c r="B411">
        <v>410</v>
      </c>
      <c r="C411" s="15" t="s">
        <v>354</v>
      </c>
      <c r="D411" s="15" t="s">
        <v>1286</v>
      </c>
      <c r="E411" s="15" t="str">
        <f t="shared" si="40"/>
        <v xml:space="preserve">Caloi NF  ( AD3E + B12) x 10 ml. </v>
      </c>
      <c r="F411" s="8" t="s">
        <v>410</v>
      </c>
      <c r="G411" s="5"/>
      <c r="H411" s="16">
        <f t="shared" si="38"/>
        <v>3.3704343750000008</v>
      </c>
      <c r="I411" s="7">
        <v>4.0445212500000007</v>
      </c>
      <c r="J411" s="7">
        <f t="shared" si="39"/>
        <v>4.7725350750000004</v>
      </c>
      <c r="K411" s="32" t="s">
        <v>906</v>
      </c>
      <c r="L411" s="32">
        <f>VLOOKUP(K411,unidad!$I$4:$K$23,3,FALSE)</f>
        <v>4</v>
      </c>
      <c r="M411">
        <v>7</v>
      </c>
      <c r="N411">
        <f t="shared" si="42"/>
        <v>7</v>
      </c>
      <c r="O411" s="17">
        <f t="shared" si="41"/>
        <v>42095</v>
      </c>
      <c r="P411" s="17">
        <v>42095</v>
      </c>
      <c r="Q411" s="26">
        <f t="shared" si="43"/>
        <v>23.593040625000004</v>
      </c>
    </row>
    <row r="412" spans="1:17" x14ac:dyDescent="0.25">
      <c r="A412">
        <f>VLOOKUP(TRIM(C412),proveedores!$A$1:$C$13,2,FALSE)</f>
        <v>8</v>
      </c>
      <c r="B412">
        <v>411</v>
      </c>
      <c r="C412" s="15" t="s">
        <v>354</v>
      </c>
      <c r="D412" s="15" t="s">
        <v>1287</v>
      </c>
      <c r="E412" s="15" t="str">
        <f t="shared" si="40"/>
        <v xml:space="preserve">Caloi NF  ( AD3E + B12) x 20 ml. </v>
      </c>
      <c r="F412" s="8" t="s">
        <v>411</v>
      </c>
      <c r="G412" s="5"/>
      <c r="H412" s="16">
        <f t="shared" si="38"/>
        <v>5.333032031250001</v>
      </c>
      <c r="I412" s="7">
        <v>6.3996384375000011</v>
      </c>
      <c r="J412" s="7">
        <f t="shared" si="39"/>
        <v>7.5515733562500005</v>
      </c>
      <c r="K412" s="32" t="s">
        <v>906</v>
      </c>
      <c r="L412" s="32">
        <f>VLOOKUP(K412,unidad!$I$4:$K$23,3,FALSE)</f>
        <v>4</v>
      </c>
      <c r="M412">
        <v>65</v>
      </c>
      <c r="N412">
        <f t="shared" si="42"/>
        <v>65</v>
      </c>
      <c r="O412" s="17">
        <f t="shared" si="41"/>
        <v>42005</v>
      </c>
      <c r="P412" s="17">
        <v>42005</v>
      </c>
      <c r="Q412" s="26">
        <f t="shared" si="43"/>
        <v>346.64708203125008</v>
      </c>
    </row>
    <row r="413" spans="1:17" x14ac:dyDescent="0.25">
      <c r="A413">
        <f>VLOOKUP(TRIM(C413),proveedores!$A$1:$C$13,2,FALSE)</f>
        <v>8</v>
      </c>
      <c r="B413">
        <v>412</v>
      </c>
      <c r="C413" s="15" t="s">
        <v>354</v>
      </c>
      <c r="D413" s="15" t="s">
        <v>1288</v>
      </c>
      <c r="E413" s="15" t="str">
        <f t="shared" si="40"/>
        <v xml:space="preserve">Caloi NF( AD3E + B12 ) x 100 ml. </v>
      </c>
      <c r="F413" s="8" t="s">
        <v>412</v>
      </c>
      <c r="G413" s="5"/>
      <c r="H413" s="16">
        <f t="shared" si="38"/>
        <v>18.4117828125</v>
      </c>
      <c r="I413" s="7">
        <v>22.094139375000001</v>
      </c>
      <c r="J413" s="7">
        <f t="shared" si="39"/>
        <v>26.0710844625</v>
      </c>
      <c r="K413" s="32" t="s">
        <v>906</v>
      </c>
      <c r="L413" s="32">
        <f>VLOOKUP(K413,unidad!$I$4:$K$23,3,FALSE)</f>
        <v>4</v>
      </c>
      <c r="M413">
        <v>37</v>
      </c>
      <c r="N413">
        <f t="shared" si="42"/>
        <v>37</v>
      </c>
      <c r="O413" s="17">
        <f t="shared" si="41"/>
        <v>42370</v>
      </c>
      <c r="P413" s="17">
        <v>42370</v>
      </c>
      <c r="Q413" s="26">
        <f t="shared" si="43"/>
        <v>681.23596406249999</v>
      </c>
    </row>
    <row r="414" spans="1:17" x14ac:dyDescent="0.25">
      <c r="A414">
        <f>VLOOKUP(TRIM(C414),proveedores!$A$1:$C$13,2,FALSE)</f>
        <v>8</v>
      </c>
      <c r="B414">
        <v>413</v>
      </c>
      <c r="C414" s="15" t="s">
        <v>354</v>
      </c>
      <c r="D414" s="15" t="s">
        <v>1289</v>
      </c>
      <c r="E414" s="15" t="str">
        <f t="shared" si="40"/>
        <v xml:space="preserve">Caloi NF( AD3E + B12 ) x 250 ml. </v>
      </c>
      <c r="F414" s="8" t="s">
        <v>413</v>
      </c>
      <c r="G414" s="5"/>
      <c r="H414" s="16">
        <f t="shared" si="38"/>
        <v>42.810796875000008</v>
      </c>
      <c r="I414" s="7">
        <v>51.372956250000009</v>
      </c>
      <c r="J414" s="7">
        <f t="shared" si="39"/>
        <v>60.620088375000009</v>
      </c>
      <c r="K414" s="32" t="s">
        <v>906</v>
      </c>
      <c r="L414" s="32">
        <f>VLOOKUP(K414,unidad!$I$4:$K$23,3,FALSE)</f>
        <v>4</v>
      </c>
      <c r="M414">
        <v>28</v>
      </c>
      <c r="N414">
        <f t="shared" si="42"/>
        <v>28</v>
      </c>
      <c r="O414" s="17">
        <f t="shared" si="41"/>
        <v>42217</v>
      </c>
      <c r="P414" s="17">
        <v>42217</v>
      </c>
      <c r="Q414" s="26">
        <f t="shared" si="43"/>
        <v>1198.7023125000003</v>
      </c>
    </row>
    <row r="415" spans="1:17" x14ac:dyDescent="0.25">
      <c r="A415">
        <f>VLOOKUP(TRIM(C415),proveedores!$A$1:$C$13,2,FALSE)</f>
        <v>8</v>
      </c>
      <c r="B415">
        <v>414</v>
      </c>
      <c r="C415" s="15" t="s">
        <v>354</v>
      </c>
      <c r="D415" s="15" t="s">
        <v>1290</v>
      </c>
      <c r="E415" s="15" t="str">
        <f t="shared" si="40"/>
        <v xml:space="preserve">Caloi NF( AD3E + B12 ) x 50 ml. </v>
      </c>
      <c r="F415" s="8" t="s">
        <v>414</v>
      </c>
      <c r="G415" s="5"/>
      <c r="H415" s="16">
        <f t="shared" si="38"/>
        <v>10.132237500000002</v>
      </c>
      <c r="I415" s="7">
        <v>12.158685000000002</v>
      </c>
      <c r="J415" s="7">
        <f t="shared" si="39"/>
        <v>14.347248300000002</v>
      </c>
      <c r="K415" s="32" t="s">
        <v>906</v>
      </c>
      <c r="L415" s="32">
        <f>VLOOKUP(K415,unidad!$I$4:$K$23,3,FALSE)</f>
        <v>4</v>
      </c>
      <c r="M415">
        <v>25</v>
      </c>
      <c r="N415">
        <f t="shared" si="42"/>
        <v>25</v>
      </c>
      <c r="O415" s="17">
        <f t="shared" si="41"/>
        <v>42370</v>
      </c>
      <c r="P415" s="17">
        <v>42370</v>
      </c>
      <c r="Q415" s="26">
        <f t="shared" si="43"/>
        <v>253.30593750000006</v>
      </c>
    </row>
    <row r="416" spans="1:17" x14ac:dyDescent="0.25">
      <c r="A416">
        <f>VLOOKUP(TRIM(C416),proveedores!$A$1:$C$13,2,FALSE)</f>
        <v>8</v>
      </c>
      <c r="B416">
        <v>415</v>
      </c>
      <c r="C416" s="15" t="s">
        <v>354</v>
      </c>
      <c r="D416" s="15" t="s">
        <v>1291</v>
      </c>
      <c r="E416" s="15" t="str">
        <f t="shared" si="40"/>
        <v xml:space="preserve">Caloi NF( AD3E + B12 ) x 500 ml. </v>
      </c>
      <c r="F416" s="8" t="s">
        <v>415</v>
      </c>
      <c r="G416" s="5"/>
      <c r="H416" s="16">
        <f t="shared" si="38"/>
        <v>78.718483593750022</v>
      </c>
      <c r="I416" s="7">
        <v>94.462180312500024</v>
      </c>
      <c r="J416" s="7">
        <f t="shared" si="39"/>
        <v>111.46537276875003</v>
      </c>
      <c r="K416" s="32" t="s">
        <v>906</v>
      </c>
      <c r="L416" s="32">
        <f>VLOOKUP(K416,unidad!$I$4:$K$23,3,FALSE)</f>
        <v>4</v>
      </c>
      <c r="M416">
        <v>14</v>
      </c>
      <c r="N416">
        <f t="shared" si="42"/>
        <v>14</v>
      </c>
      <c r="O416" s="17">
        <f t="shared" si="41"/>
        <v>42309</v>
      </c>
      <c r="P416" s="17">
        <v>42309</v>
      </c>
      <c r="Q416" s="26">
        <f t="shared" si="43"/>
        <v>1102.0587703125002</v>
      </c>
    </row>
    <row r="417" spans="1:17" x14ac:dyDescent="0.25">
      <c r="A417">
        <f>VLOOKUP(TRIM(C417),proveedores!$A$1:$C$13,2,FALSE)</f>
        <v>8</v>
      </c>
      <c r="B417">
        <v>416</v>
      </c>
      <c r="C417" s="15" t="s">
        <v>354</v>
      </c>
      <c r="D417" s="15" t="s">
        <v>1292</v>
      </c>
      <c r="E417" s="15" t="str">
        <f t="shared" si="40"/>
        <v xml:space="preserve">Complejo B (electrolitos) 50 x 10 gr. </v>
      </c>
      <c r="F417" s="8" t="s">
        <v>416</v>
      </c>
      <c r="G417" s="5"/>
      <c r="H417" s="16">
        <f t="shared" si="38"/>
        <v>29.261022656250002</v>
      </c>
      <c r="I417" s="7">
        <v>35.113227187500001</v>
      </c>
      <c r="J417" s="7">
        <f t="shared" si="39"/>
        <v>41.43360808125</v>
      </c>
      <c r="K417" s="32" t="s">
        <v>906</v>
      </c>
      <c r="L417" s="32">
        <f>VLOOKUP(K417,unidad!$I$4:$K$23,3,FALSE)</f>
        <v>4</v>
      </c>
      <c r="N417">
        <f t="shared" si="42"/>
        <v>0</v>
      </c>
      <c r="O417" s="17" t="str">
        <f t="shared" si="41"/>
        <v>12/12/2050</v>
      </c>
      <c r="Q417" s="26">
        <f t="shared" si="43"/>
        <v>0</v>
      </c>
    </row>
    <row r="418" spans="1:17" x14ac:dyDescent="0.25">
      <c r="A418">
        <f>VLOOKUP(TRIM(C418),proveedores!$A$1:$C$13,2,FALSE)</f>
        <v>8</v>
      </c>
      <c r="B418">
        <v>417</v>
      </c>
      <c r="C418" s="15" t="s">
        <v>354</v>
      </c>
      <c r="D418" s="15" t="s">
        <v>1293</v>
      </c>
      <c r="E418" s="15" t="str">
        <f t="shared" si="40"/>
        <v xml:space="preserve">Complejo B (electrolitos) x 1 Kg. </v>
      </c>
      <c r="F418" s="8" t="s">
        <v>417</v>
      </c>
      <c r="G418" s="5"/>
      <c r="H418" s="16">
        <f t="shared" si="38"/>
        <v>31.166050781250004</v>
      </c>
      <c r="I418" s="7">
        <v>37.399260937500003</v>
      </c>
      <c r="J418" s="7">
        <f t="shared" si="39"/>
        <v>44.131127906250001</v>
      </c>
      <c r="K418" s="32" t="s">
        <v>906</v>
      </c>
      <c r="L418" s="32">
        <f>VLOOKUP(K418,unidad!$I$4:$K$23,3,FALSE)</f>
        <v>4</v>
      </c>
      <c r="N418">
        <f t="shared" si="42"/>
        <v>0</v>
      </c>
      <c r="O418" s="17" t="str">
        <f t="shared" si="41"/>
        <v>12/12/2050</v>
      </c>
      <c r="Q418" s="26">
        <f t="shared" si="43"/>
        <v>0</v>
      </c>
    </row>
    <row r="419" spans="1:17" x14ac:dyDescent="0.25">
      <c r="A419">
        <f>VLOOKUP(TRIM(C419),proveedores!$A$1:$C$13,2,FALSE)</f>
        <v>8</v>
      </c>
      <c r="B419">
        <v>418</v>
      </c>
      <c r="C419" s="15" t="s">
        <v>354</v>
      </c>
      <c r="D419" s="15" t="s">
        <v>1294</v>
      </c>
      <c r="E419" s="15" t="str">
        <f t="shared" si="40"/>
        <v xml:space="preserve">Complejo B (electrolitos) x 100 gr. </v>
      </c>
      <c r="F419" s="8" t="s">
        <v>418</v>
      </c>
      <c r="G419" s="5"/>
      <c r="H419" s="16">
        <f t="shared" si="38"/>
        <v>6.6152625000000018</v>
      </c>
      <c r="I419" s="7">
        <v>7.938315000000002</v>
      </c>
      <c r="J419" s="7">
        <f t="shared" si="39"/>
        <v>9.3672117000000021</v>
      </c>
      <c r="K419" s="32" t="s">
        <v>912</v>
      </c>
      <c r="L419" s="32">
        <f>VLOOKUP(K419,unidad!$I$4:$K$23,3,FALSE)</f>
        <v>7</v>
      </c>
      <c r="M419">
        <v>69</v>
      </c>
      <c r="N419">
        <f t="shared" si="42"/>
        <v>69</v>
      </c>
      <c r="O419" s="17">
        <f t="shared" si="41"/>
        <v>41518</v>
      </c>
      <c r="P419" s="17">
        <v>41518</v>
      </c>
      <c r="Q419" s="26">
        <f t="shared" si="43"/>
        <v>456.45311250000015</v>
      </c>
    </row>
    <row r="420" spans="1:17" x14ac:dyDescent="0.25">
      <c r="A420">
        <f>VLOOKUP(TRIM(C420),proveedores!$A$1:$C$13,2,FALSE)</f>
        <v>8</v>
      </c>
      <c r="B420">
        <v>419</v>
      </c>
      <c r="C420" s="15" t="s">
        <v>354</v>
      </c>
      <c r="D420" s="15" t="s">
        <v>1295</v>
      </c>
      <c r="E420" s="15" t="str">
        <f t="shared" si="40"/>
        <v xml:space="preserve">Complex-B x 100 ml. </v>
      </c>
      <c r="F420" s="8" t="s">
        <v>419</v>
      </c>
      <c r="G420" s="5"/>
      <c r="H420" s="16">
        <f t="shared" si="38"/>
        <v>9.9752296875000006</v>
      </c>
      <c r="I420" s="7">
        <v>11.970275625000001</v>
      </c>
      <c r="J420" s="7">
        <f t="shared" si="39"/>
        <v>14.124925237500001</v>
      </c>
      <c r="K420" s="32" t="s">
        <v>906</v>
      </c>
      <c r="L420" s="32">
        <f>VLOOKUP(K420,unidad!$I$4:$K$23,3,FALSE)</f>
        <v>4</v>
      </c>
      <c r="M420">
        <v>81</v>
      </c>
      <c r="N420">
        <f t="shared" si="42"/>
        <v>81</v>
      </c>
      <c r="O420" s="17">
        <f t="shared" si="41"/>
        <v>42278</v>
      </c>
      <c r="P420" s="17">
        <v>42278</v>
      </c>
      <c r="Q420" s="26">
        <f t="shared" si="43"/>
        <v>807.99360468750001</v>
      </c>
    </row>
    <row r="421" spans="1:17" x14ac:dyDescent="0.25">
      <c r="A421">
        <f>VLOOKUP(TRIM(C421),proveedores!$A$1:$C$13,2,FALSE)</f>
        <v>8</v>
      </c>
      <c r="B421">
        <v>420</v>
      </c>
      <c r="C421" s="15" t="s">
        <v>354</v>
      </c>
      <c r="D421" s="15" t="s">
        <v>1296</v>
      </c>
      <c r="E421" s="15" t="str">
        <f t="shared" si="40"/>
        <v xml:space="preserve">Complex-B x 250 ml. </v>
      </c>
      <c r="F421" s="8" t="s">
        <v>420</v>
      </c>
      <c r="G421" s="5"/>
      <c r="H421" s="16">
        <f t="shared" ref="H421:H492" si="44">I421/1.2</f>
        <v>22.441666666666666</v>
      </c>
      <c r="I421" s="7">
        <v>26.93</v>
      </c>
      <c r="J421" s="7">
        <f t="shared" si="39"/>
        <v>31.777399999999997</v>
      </c>
      <c r="K421" s="32" t="s">
        <v>906</v>
      </c>
      <c r="L421" s="32">
        <f>VLOOKUP(K421,unidad!$I$4:$K$23,3,FALSE)</f>
        <v>4</v>
      </c>
      <c r="M421">
        <v>62</v>
      </c>
      <c r="N421">
        <f t="shared" si="42"/>
        <v>62</v>
      </c>
      <c r="O421" s="17">
        <f t="shared" si="41"/>
        <v>42309</v>
      </c>
      <c r="P421" s="17">
        <v>42309</v>
      </c>
      <c r="Q421" s="26">
        <f t="shared" si="43"/>
        <v>1391.3833333333332</v>
      </c>
    </row>
    <row r="422" spans="1:17" x14ac:dyDescent="0.25">
      <c r="A422">
        <f>VLOOKUP(TRIM(C422),proveedores!$A$1:$C$13,2,FALSE)</f>
        <v>8</v>
      </c>
      <c r="B422">
        <v>421</v>
      </c>
      <c r="C422" s="15" t="s">
        <v>354</v>
      </c>
      <c r="D422" s="15" t="s">
        <v>1754</v>
      </c>
      <c r="E422" s="15" t="str">
        <f t="shared" si="40"/>
        <v>Chupones para cerdos 3/4 unidad</v>
      </c>
      <c r="F422" s="8" t="s">
        <v>1665</v>
      </c>
      <c r="G422" s="5" t="s">
        <v>1686</v>
      </c>
      <c r="H422" s="16">
        <f t="shared" si="44"/>
        <v>7.0583333333333345</v>
      </c>
      <c r="I422" s="7">
        <v>8.4700000000000006</v>
      </c>
      <c r="J422" s="7">
        <f t="shared" si="39"/>
        <v>9.9946000000000002</v>
      </c>
      <c r="K422" s="32" t="s">
        <v>914</v>
      </c>
      <c r="L422" s="32">
        <f>VLOOKUP(K422,unidad!$I$4:$K$23,3,FALSE)</f>
        <v>8</v>
      </c>
      <c r="M422">
        <v>16</v>
      </c>
      <c r="N422">
        <f t="shared" si="42"/>
        <v>16</v>
      </c>
      <c r="O422" s="17" t="str">
        <f t="shared" si="41"/>
        <v>12/12/2050</v>
      </c>
      <c r="P422" s="17" t="s">
        <v>1681</v>
      </c>
      <c r="Q422" s="26">
        <f t="shared" si="43"/>
        <v>112.93333333333335</v>
      </c>
    </row>
    <row r="423" spans="1:17" x14ac:dyDescent="0.25">
      <c r="A423">
        <f>VLOOKUP(TRIM(C423),proveedores!$A$1:$C$13,2,FALSE)</f>
        <v>8</v>
      </c>
      <c r="B423">
        <v>422</v>
      </c>
      <c r="C423" s="15" t="s">
        <v>354</v>
      </c>
      <c r="D423" s="15" t="s">
        <v>1755</v>
      </c>
      <c r="E423" s="15" t="str">
        <f t="shared" si="40"/>
        <v>Chupones para cerdos 1/2 unidad</v>
      </c>
      <c r="F423" s="8" t="s">
        <v>1666</v>
      </c>
      <c r="G423" s="5" t="s">
        <v>1686</v>
      </c>
      <c r="H423" s="16">
        <f t="shared" si="44"/>
        <v>7.0583333333333345</v>
      </c>
      <c r="I423" s="7">
        <v>8.4700000000000006</v>
      </c>
      <c r="J423" s="7">
        <f t="shared" si="39"/>
        <v>9.9946000000000002</v>
      </c>
      <c r="K423" s="32" t="s">
        <v>914</v>
      </c>
      <c r="L423" s="32">
        <f>VLOOKUP(K423,unidad!$I$4:$K$23,3,FALSE)</f>
        <v>8</v>
      </c>
      <c r="N423">
        <f t="shared" si="42"/>
        <v>0</v>
      </c>
      <c r="O423" s="17" t="str">
        <f t="shared" si="41"/>
        <v>12/12/2050</v>
      </c>
      <c r="Q423" s="26">
        <f t="shared" si="43"/>
        <v>0</v>
      </c>
    </row>
    <row r="424" spans="1:17" x14ac:dyDescent="0.25">
      <c r="A424">
        <f>VLOOKUP(TRIM(C424),proveedores!$A$1:$C$13,2,FALSE)</f>
        <v>8</v>
      </c>
      <c r="B424">
        <v>423</v>
      </c>
      <c r="C424" s="15" t="s">
        <v>354</v>
      </c>
      <c r="D424" s="15" t="s">
        <v>1297</v>
      </c>
      <c r="E424" s="15" t="str">
        <f t="shared" si="40"/>
        <v xml:space="preserve">Dexalan x 100 ml. </v>
      </c>
      <c r="F424" s="8" t="s">
        <v>421</v>
      </c>
      <c r="G424" s="5"/>
      <c r="H424" s="16">
        <f t="shared" si="44"/>
        <v>18.971777343750006</v>
      </c>
      <c r="I424" s="7">
        <v>22.766132812500004</v>
      </c>
      <c r="J424" s="7">
        <f t="shared" si="39"/>
        <v>26.864036718750004</v>
      </c>
      <c r="K424" s="32" t="s">
        <v>906</v>
      </c>
      <c r="L424" s="32">
        <f>VLOOKUP(K424,unidad!$I$4:$K$23,3,FALSE)</f>
        <v>4</v>
      </c>
      <c r="M424">
        <v>6</v>
      </c>
      <c r="N424">
        <f t="shared" si="42"/>
        <v>6</v>
      </c>
      <c r="O424" s="17">
        <f t="shared" si="41"/>
        <v>42278</v>
      </c>
      <c r="P424" s="17">
        <v>42278</v>
      </c>
      <c r="Q424" s="26">
        <f t="shared" si="43"/>
        <v>113.83066406250003</v>
      </c>
    </row>
    <row r="425" spans="1:17" x14ac:dyDescent="0.25">
      <c r="A425">
        <f>VLOOKUP(TRIM(C425),proveedores!$A$1:$C$13,2,FALSE)</f>
        <v>8</v>
      </c>
      <c r="B425">
        <v>424</v>
      </c>
      <c r="C425" s="15" t="s">
        <v>354</v>
      </c>
      <c r="D425" s="15" t="s">
        <v>1298</v>
      </c>
      <c r="E425" s="15" t="str">
        <f t="shared" si="40"/>
        <v xml:space="preserve">Dexalan x 20 ml. </v>
      </c>
      <c r="F425" s="8" t="s">
        <v>422</v>
      </c>
      <c r="G425" s="5"/>
      <c r="H425" s="16">
        <f t="shared" si="44"/>
        <v>6.05526796875</v>
      </c>
      <c r="I425" s="7">
        <v>7.2663215624999999</v>
      </c>
      <c r="J425" s="7">
        <f t="shared" si="39"/>
        <v>8.5742594437499999</v>
      </c>
      <c r="K425" s="32" t="s">
        <v>906</v>
      </c>
      <c r="L425" s="32">
        <f>VLOOKUP(K425,unidad!$I$4:$K$23,3,FALSE)</f>
        <v>4</v>
      </c>
      <c r="M425">
        <v>61</v>
      </c>
      <c r="N425">
        <f t="shared" si="42"/>
        <v>61</v>
      </c>
      <c r="O425" s="17">
        <f t="shared" si="41"/>
        <v>42309</v>
      </c>
      <c r="P425" s="17">
        <v>42309</v>
      </c>
      <c r="Q425" s="26">
        <f t="shared" si="43"/>
        <v>369.37134609374999</v>
      </c>
    </row>
    <row r="426" spans="1:17" x14ac:dyDescent="0.25">
      <c r="A426">
        <f>VLOOKUP(TRIM(C426),proveedores!$A$1:$C$13,2,FALSE)</f>
        <v>8</v>
      </c>
      <c r="B426">
        <v>425</v>
      </c>
      <c r="C426" s="15" t="s">
        <v>354</v>
      </c>
      <c r="D426" s="15" t="s">
        <v>1299</v>
      </c>
      <c r="E426" s="15" t="str">
        <f t="shared" si="40"/>
        <v xml:space="preserve">Dexalan x 250 ml. </v>
      </c>
      <c r="F426" s="8" t="s">
        <v>423</v>
      </c>
      <c r="G426" s="5"/>
      <c r="H426" s="16">
        <f t="shared" si="44"/>
        <v>42.674723437500013</v>
      </c>
      <c r="I426" s="7">
        <v>51.209668125000015</v>
      </c>
      <c r="J426" s="7">
        <f t="shared" si="39"/>
        <v>60.427408387500016</v>
      </c>
      <c r="K426" s="32" t="s">
        <v>906</v>
      </c>
      <c r="L426" s="32">
        <f>VLOOKUP(K426,unidad!$I$4:$K$23,3,FALSE)</f>
        <v>4</v>
      </c>
      <c r="M426">
        <v>1</v>
      </c>
      <c r="N426">
        <f t="shared" si="42"/>
        <v>1</v>
      </c>
      <c r="O426" s="17">
        <f t="shared" si="41"/>
        <v>42309</v>
      </c>
      <c r="P426" s="17">
        <v>42309</v>
      </c>
      <c r="Q426" s="26">
        <f t="shared" si="43"/>
        <v>42.674723437500013</v>
      </c>
    </row>
    <row r="427" spans="1:17" x14ac:dyDescent="0.25">
      <c r="A427">
        <f>VLOOKUP(TRIM(C427),proveedores!$A$1:$C$13,2,FALSE)</f>
        <v>8</v>
      </c>
      <c r="B427">
        <v>426</v>
      </c>
      <c r="C427" s="15" t="s">
        <v>354</v>
      </c>
      <c r="D427" s="15" t="s">
        <v>1300</v>
      </c>
      <c r="E427" s="15" t="str">
        <f t="shared" si="40"/>
        <v xml:space="preserve">Dexalan x 500 ml. </v>
      </c>
      <c r="F427" s="8" t="s">
        <v>424</v>
      </c>
      <c r="G427" s="5"/>
      <c r="H427" s="16">
        <f t="shared" si="44"/>
        <v>64.00833333333334</v>
      </c>
      <c r="I427" s="7">
        <v>76.81</v>
      </c>
      <c r="J427" s="7">
        <f t="shared" si="39"/>
        <v>90.635800000000003</v>
      </c>
      <c r="K427" s="32" t="s">
        <v>906</v>
      </c>
      <c r="L427" s="32">
        <f>VLOOKUP(K427,unidad!$I$4:$K$23,3,FALSE)</f>
        <v>4</v>
      </c>
      <c r="N427">
        <f t="shared" si="42"/>
        <v>0</v>
      </c>
      <c r="O427" s="17" t="str">
        <f t="shared" si="41"/>
        <v>12/12/2050</v>
      </c>
      <c r="Q427" s="26">
        <f t="shared" si="43"/>
        <v>0</v>
      </c>
    </row>
    <row r="428" spans="1:17" x14ac:dyDescent="0.25">
      <c r="A428">
        <f>VLOOKUP(TRIM(C428),proveedores!$A$1:$C$13,2,FALSE)</f>
        <v>8</v>
      </c>
      <c r="B428">
        <v>427</v>
      </c>
      <c r="C428" s="15" t="s">
        <v>354</v>
      </c>
      <c r="D428" s="15" t="s">
        <v>1301</v>
      </c>
      <c r="E428" s="15" t="str">
        <f t="shared" si="40"/>
        <v xml:space="preserve">Dextrovitan x 250 ml. </v>
      </c>
      <c r="F428" s="8" t="s">
        <v>425</v>
      </c>
      <c r="G428" s="5"/>
      <c r="H428" s="16">
        <f t="shared" si="44"/>
        <v>6.5943281250000014</v>
      </c>
      <c r="I428" s="7">
        <v>7.9131937500000014</v>
      </c>
      <c r="J428" s="7">
        <f t="shared" si="39"/>
        <v>9.3375686250000012</v>
      </c>
      <c r="K428" s="32" t="s">
        <v>906</v>
      </c>
      <c r="L428" s="32">
        <f>VLOOKUP(K428,unidad!$I$4:$K$23,3,FALSE)</f>
        <v>4</v>
      </c>
      <c r="N428">
        <f t="shared" si="42"/>
        <v>0</v>
      </c>
      <c r="O428" s="17" t="str">
        <f t="shared" si="41"/>
        <v>12/12/2050</v>
      </c>
      <c r="Q428" s="26">
        <f t="shared" si="43"/>
        <v>0</v>
      </c>
    </row>
    <row r="429" spans="1:17" x14ac:dyDescent="0.25">
      <c r="A429">
        <f>VLOOKUP(TRIM(C429),proveedores!$A$1:$C$13,2,FALSE)</f>
        <v>8</v>
      </c>
      <c r="B429">
        <v>428</v>
      </c>
      <c r="C429" s="15" t="s">
        <v>354</v>
      </c>
      <c r="D429" s="15" t="s">
        <v>1302</v>
      </c>
      <c r="E429" s="15" t="str">
        <f t="shared" si="40"/>
        <v xml:space="preserve">Dextrovitan x 500 ml. </v>
      </c>
      <c r="F429" s="8" t="s">
        <v>426</v>
      </c>
      <c r="G429" s="5"/>
      <c r="H429" s="16">
        <f t="shared" si="44"/>
        <v>13.8166875</v>
      </c>
      <c r="I429" s="7">
        <v>16.580024999999999</v>
      </c>
      <c r="J429" s="7">
        <f t="shared" si="39"/>
        <v>19.564429499999999</v>
      </c>
      <c r="K429" s="32" t="s">
        <v>906</v>
      </c>
      <c r="L429" s="32">
        <f>VLOOKUP(K429,unidad!$I$4:$K$23,3,FALSE)</f>
        <v>4</v>
      </c>
      <c r="M429">
        <v>392</v>
      </c>
      <c r="N429">
        <f t="shared" si="42"/>
        <v>392</v>
      </c>
      <c r="O429" s="17">
        <f t="shared" si="41"/>
        <v>42370</v>
      </c>
      <c r="P429" s="17">
        <v>42370</v>
      </c>
      <c r="Q429" s="26">
        <f t="shared" si="43"/>
        <v>5416.1414999999997</v>
      </c>
    </row>
    <row r="430" spans="1:17" x14ac:dyDescent="0.25">
      <c r="A430">
        <f>VLOOKUP(TRIM(C430),proveedores!$A$1:$C$13,2,FALSE)</f>
        <v>8</v>
      </c>
      <c r="B430">
        <v>429</v>
      </c>
      <c r="C430" s="15" t="s">
        <v>354</v>
      </c>
      <c r="D430" s="15" t="s">
        <v>1303</v>
      </c>
      <c r="E430" s="15" t="str">
        <f t="shared" si="40"/>
        <v xml:space="preserve">Diurex x 250 ml. </v>
      </c>
      <c r="F430" s="8" t="s">
        <v>427</v>
      </c>
      <c r="G430" s="5"/>
      <c r="H430" s="16">
        <f t="shared" si="44"/>
        <v>30.758333333333333</v>
      </c>
      <c r="I430" s="7">
        <v>36.909999999999997</v>
      </c>
      <c r="J430" s="7">
        <f t="shared" si="39"/>
        <v>43.553799999999995</v>
      </c>
      <c r="K430" s="32" t="s">
        <v>906</v>
      </c>
      <c r="L430" s="32">
        <f>VLOOKUP(K430,unidad!$I$4:$K$23,3,FALSE)</f>
        <v>4</v>
      </c>
      <c r="N430">
        <f t="shared" si="42"/>
        <v>0</v>
      </c>
      <c r="O430" s="17" t="str">
        <f t="shared" si="41"/>
        <v>12/12/2050</v>
      </c>
      <c r="Q430" s="26">
        <f t="shared" si="43"/>
        <v>0</v>
      </c>
    </row>
    <row r="431" spans="1:17" x14ac:dyDescent="0.25">
      <c r="A431">
        <f>VLOOKUP(TRIM(C431),proveedores!$A$1:$C$13,2,FALSE)</f>
        <v>8</v>
      </c>
      <c r="B431">
        <v>430</v>
      </c>
      <c r="C431" s="15" t="s">
        <v>354</v>
      </c>
      <c r="D431" s="15" t="s">
        <v>1304</v>
      </c>
      <c r="E431" s="15" t="str">
        <f t="shared" si="40"/>
        <v xml:space="preserve">Diurex x 50 ml. </v>
      </c>
      <c r="F431" s="8" t="s">
        <v>428</v>
      </c>
      <c r="G431" s="5"/>
      <c r="H431" s="16">
        <f t="shared" si="44"/>
        <v>10.252610156250002</v>
      </c>
      <c r="I431" s="7">
        <v>12.303132187500003</v>
      </c>
      <c r="J431" s="7">
        <f t="shared" si="39"/>
        <v>14.517695981250002</v>
      </c>
      <c r="K431" s="32" t="s">
        <v>906</v>
      </c>
      <c r="L431" s="32">
        <f>VLOOKUP(K431,unidad!$I$4:$K$23,3,FALSE)</f>
        <v>4</v>
      </c>
      <c r="M431">
        <v>25</v>
      </c>
      <c r="N431">
        <f t="shared" si="42"/>
        <v>25</v>
      </c>
      <c r="O431" s="17">
        <f t="shared" si="41"/>
        <v>42156</v>
      </c>
      <c r="P431" s="17">
        <v>42156</v>
      </c>
      <c r="Q431" s="26">
        <f t="shared" si="43"/>
        <v>256.31525390625006</v>
      </c>
    </row>
    <row r="432" spans="1:17" x14ac:dyDescent="0.25">
      <c r="A432">
        <f>VLOOKUP(TRIM(C432),proveedores!$A$1:$C$13,2,FALSE)</f>
        <v>8</v>
      </c>
      <c r="B432">
        <v>431</v>
      </c>
      <c r="C432" s="15" t="s">
        <v>354</v>
      </c>
      <c r="D432" s="15" t="s">
        <v>1305</v>
      </c>
      <c r="E432" s="15" t="str">
        <f t="shared" si="40"/>
        <v xml:space="preserve">Ectobull x 30 ml </v>
      </c>
      <c r="F432" s="8" t="s">
        <v>429</v>
      </c>
      <c r="G432" s="5"/>
      <c r="H432" s="16">
        <f t="shared" si="44"/>
        <v>3.7877025953389838</v>
      </c>
      <c r="I432" s="7">
        <v>4.5452431144067802</v>
      </c>
      <c r="J432" s="7">
        <f t="shared" si="39"/>
        <v>5.3633868750000007</v>
      </c>
      <c r="K432" s="32" t="s">
        <v>906</v>
      </c>
      <c r="L432" s="32">
        <f>VLOOKUP(K432,unidad!$I$4:$K$23,3,FALSE)</f>
        <v>4</v>
      </c>
      <c r="M432">
        <v>181</v>
      </c>
      <c r="N432">
        <f t="shared" si="42"/>
        <v>181</v>
      </c>
      <c r="O432" s="17">
        <f t="shared" si="41"/>
        <v>42095</v>
      </c>
      <c r="P432" s="17">
        <v>42095</v>
      </c>
      <c r="Q432" s="26">
        <f t="shared" si="43"/>
        <v>685.57416975635601</v>
      </c>
    </row>
    <row r="433" spans="1:17" x14ac:dyDescent="0.25">
      <c r="A433">
        <f>VLOOKUP(TRIM(C433),proveedores!$A$1:$C$13,2,FALSE)</f>
        <v>8</v>
      </c>
      <c r="B433">
        <v>432</v>
      </c>
      <c r="C433" s="15" t="s">
        <v>354</v>
      </c>
      <c r="D433" s="15" t="s">
        <v>1306</v>
      </c>
      <c r="E433" s="15" t="str">
        <f t="shared" si="40"/>
        <v xml:space="preserve">Ectobull x 900 ml </v>
      </c>
      <c r="F433" s="8" t="s">
        <v>430</v>
      </c>
      <c r="G433" s="5"/>
      <c r="H433" s="16">
        <f t="shared" si="44"/>
        <v>69.863242968750029</v>
      </c>
      <c r="I433" s="7">
        <v>83.835891562500024</v>
      </c>
      <c r="J433" s="7">
        <f t="shared" si="39"/>
        <v>98.926352043750029</v>
      </c>
      <c r="K433" s="32" t="s">
        <v>906</v>
      </c>
      <c r="L433" s="32">
        <f>VLOOKUP(K433,unidad!$I$4:$K$23,3,FALSE)</f>
        <v>4</v>
      </c>
      <c r="M433">
        <v>8</v>
      </c>
      <c r="N433">
        <f t="shared" si="42"/>
        <v>8</v>
      </c>
      <c r="O433" s="17">
        <f t="shared" si="41"/>
        <v>42248</v>
      </c>
      <c r="P433" s="17">
        <v>42248</v>
      </c>
      <c r="Q433" s="26">
        <f t="shared" si="43"/>
        <v>558.90594375000023</v>
      </c>
    </row>
    <row r="434" spans="1:17" x14ac:dyDescent="0.25">
      <c r="A434">
        <f>VLOOKUP(TRIM(C434),proveedores!$A$1:$C$13,2,FALSE)</f>
        <v>8</v>
      </c>
      <c r="B434">
        <v>433</v>
      </c>
      <c r="C434" s="15" t="s">
        <v>354</v>
      </c>
      <c r="D434" s="15" t="s">
        <v>1307</v>
      </c>
      <c r="E434" s="15" t="str">
        <f t="shared" si="40"/>
        <v xml:space="preserve">Enrobiot x 100 ml. </v>
      </c>
      <c r="F434" s="8" t="s">
        <v>431</v>
      </c>
      <c r="G434" s="5"/>
      <c r="H434" s="16">
        <f t="shared" si="44"/>
        <v>16.082833593750006</v>
      </c>
      <c r="I434" s="7">
        <v>19.299400312500005</v>
      </c>
      <c r="J434" s="7">
        <f t="shared" si="39"/>
        <v>22.773292368750006</v>
      </c>
      <c r="K434" s="32" t="s">
        <v>906</v>
      </c>
      <c r="L434" s="32">
        <f>VLOOKUP(K434,unidad!$I$4:$K$23,3,FALSE)</f>
        <v>4</v>
      </c>
      <c r="N434">
        <f t="shared" si="42"/>
        <v>0</v>
      </c>
      <c r="O434" s="17" t="str">
        <f t="shared" si="41"/>
        <v>12/12/2050</v>
      </c>
      <c r="Q434" s="26">
        <f t="shared" si="43"/>
        <v>0</v>
      </c>
    </row>
    <row r="435" spans="1:17" x14ac:dyDescent="0.25">
      <c r="A435">
        <f>VLOOKUP(TRIM(C435),proveedores!$A$1:$C$13,2,FALSE)</f>
        <v>8</v>
      </c>
      <c r="B435">
        <v>434</v>
      </c>
      <c r="C435" s="15" t="s">
        <v>354</v>
      </c>
      <c r="D435" s="15" t="s">
        <v>1308</v>
      </c>
      <c r="E435" s="15" t="str">
        <f t="shared" si="40"/>
        <v xml:space="preserve">Enrobiot x 50 ml. </v>
      </c>
      <c r="F435" s="8" t="s">
        <v>432</v>
      </c>
      <c r="G435" s="5"/>
      <c r="H435" s="16">
        <f t="shared" si="44"/>
        <v>8.5987945312500003</v>
      </c>
      <c r="I435" s="7">
        <v>10.3185534375</v>
      </c>
      <c r="J435" s="7">
        <f t="shared" si="39"/>
        <v>12.175893056250001</v>
      </c>
      <c r="K435" s="32" t="s">
        <v>906</v>
      </c>
      <c r="L435" s="32">
        <f>VLOOKUP(K435,unidad!$I$4:$K$23,3,FALSE)</f>
        <v>4</v>
      </c>
      <c r="M435">
        <v>17</v>
      </c>
      <c r="N435">
        <f t="shared" si="42"/>
        <v>17</v>
      </c>
      <c r="O435" s="17">
        <f t="shared" si="41"/>
        <v>42064</v>
      </c>
      <c r="P435" s="17">
        <v>42064</v>
      </c>
      <c r="Q435" s="26">
        <f t="shared" si="43"/>
        <v>146.17950703125001</v>
      </c>
    </row>
    <row r="436" spans="1:17" x14ac:dyDescent="0.25">
      <c r="A436">
        <f>VLOOKUP(TRIM(C436),proveedores!$A$1:$C$13,2,FALSE)</f>
        <v>8</v>
      </c>
      <c r="B436">
        <v>435</v>
      </c>
      <c r="C436" s="15" t="s">
        <v>354</v>
      </c>
      <c r="D436" s="15" t="s">
        <v>1309</v>
      </c>
      <c r="E436" s="15" t="str">
        <f t="shared" si="40"/>
        <v xml:space="preserve">Enromax x 100 ml </v>
      </c>
      <c r="F436" s="8" t="s">
        <v>433</v>
      </c>
      <c r="G436" s="5"/>
      <c r="H436" s="16">
        <f t="shared" si="44"/>
        <v>21.473435156250002</v>
      </c>
      <c r="I436" s="7">
        <v>25.768122187500001</v>
      </c>
      <c r="J436" s="7">
        <f t="shared" si="39"/>
        <v>30.406384181250001</v>
      </c>
      <c r="K436" s="32" t="s">
        <v>906</v>
      </c>
      <c r="L436" s="32">
        <f>VLOOKUP(K436,unidad!$I$4:$K$23,3,FALSE)</f>
        <v>4</v>
      </c>
      <c r="M436">
        <v>18</v>
      </c>
      <c r="N436">
        <f t="shared" si="42"/>
        <v>18</v>
      </c>
      <c r="O436" s="17">
        <f t="shared" si="41"/>
        <v>42186</v>
      </c>
      <c r="P436" s="17">
        <v>42186</v>
      </c>
      <c r="Q436" s="26">
        <f t="shared" si="43"/>
        <v>386.52183281250001</v>
      </c>
    </row>
    <row r="437" spans="1:17" x14ac:dyDescent="0.25">
      <c r="A437">
        <f>VLOOKUP(TRIM(C437),proveedores!$A$1:$C$13,2,FALSE)</f>
        <v>8</v>
      </c>
      <c r="B437">
        <v>436</v>
      </c>
      <c r="C437" s="15" t="s">
        <v>354</v>
      </c>
      <c r="D437" s="15" t="s">
        <v>1310</v>
      </c>
      <c r="E437" s="15" t="str">
        <f t="shared" si="40"/>
        <v xml:space="preserve">Enromax x 20 ml </v>
      </c>
      <c r="F437" s="8" t="s">
        <v>434</v>
      </c>
      <c r="G437" s="5"/>
      <c r="H437" s="16">
        <f t="shared" si="44"/>
        <v>9.1587890625000021</v>
      </c>
      <c r="I437" s="7">
        <v>10.990546875000001</v>
      </c>
      <c r="J437" s="7">
        <f t="shared" si="39"/>
        <v>12.968845312500001</v>
      </c>
      <c r="K437" s="32" t="s">
        <v>906</v>
      </c>
      <c r="L437" s="32">
        <f>VLOOKUP(K437,unidad!$I$4:$K$23,3,FALSE)</f>
        <v>4</v>
      </c>
      <c r="M437">
        <v>10</v>
      </c>
      <c r="N437">
        <f t="shared" si="42"/>
        <v>10</v>
      </c>
      <c r="O437" s="17">
        <f t="shared" si="41"/>
        <v>41548</v>
      </c>
      <c r="P437" s="17">
        <v>41548</v>
      </c>
      <c r="Q437" s="26">
        <f t="shared" si="43"/>
        <v>91.587890625000028</v>
      </c>
    </row>
    <row r="438" spans="1:17" x14ac:dyDescent="0.25">
      <c r="A438">
        <f>VLOOKUP(TRIM(C438),proveedores!$A$1:$C$13,2,FALSE)</f>
        <v>8</v>
      </c>
      <c r="B438">
        <v>437</v>
      </c>
      <c r="C438" s="15" t="s">
        <v>354</v>
      </c>
      <c r="D438" s="15" t="s">
        <v>1311</v>
      </c>
      <c r="E438" s="15" t="str">
        <f t="shared" si="40"/>
        <v xml:space="preserve">Enromax x 250 ml </v>
      </c>
      <c r="F438" s="8" t="s">
        <v>435</v>
      </c>
      <c r="G438" s="5"/>
      <c r="H438" s="16">
        <f t="shared" si="44"/>
        <v>43.590602343750014</v>
      </c>
      <c r="I438" s="7">
        <v>52.308722812500015</v>
      </c>
      <c r="J438" s="7">
        <f t="shared" si="39"/>
        <v>61.724292918750017</v>
      </c>
      <c r="K438" s="32" t="s">
        <v>906</v>
      </c>
      <c r="L438" s="32">
        <f>VLOOKUP(K438,unidad!$I$4:$K$23,3,FALSE)</f>
        <v>4</v>
      </c>
      <c r="M438">
        <v>7</v>
      </c>
      <c r="N438">
        <f t="shared" si="42"/>
        <v>7</v>
      </c>
      <c r="O438" s="17">
        <f t="shared" si="41"/>
        <v>42036</v>
      </c>
      <c r="P438" s="17">
        <v>42036</v>
      </c>
      <c r="Q438" s="26">
        <f t="shared" si="43"/>
        <v>305.13421640625012</v>
      </c>
    </row>
    <row r="439" spans="1:17" x14ac:dyDescent="0.25">
      <c r="A439">
        <f>VLOOKUP(TRIM(C439),proveedores!$A$1:$C$13,2,FALSE)</f>
        <v>8</v>
      </c>
      <c r="B439">
        <v>438</v>
      </c>
      <c r="C439" s="15" t="s">
        <v>354</v>
      </c>
      <c r="D439" s="15" t="s">
        <v>1312</v>
      </c>
      <c r="E439" s="15" t="str">
        <f t="shared" si="40"/>
        <v xml:space="preserve">Enromax x 50 ml </v>
      </c>
      <c r="F439" s="8" t="s">
        <v>436</v>
      </c>
      <c r="G439" s="5"/>
      <c r="H439" s="16">
        <f t="shared" si="44"/>
        <v>12.471653906250003</v>
      </c>
      <c r="I439" s="7">
        <v>14.965984687500002</v>
      </c>
      <c r="J439" s="7">
        <f t="shared" si="39"/>
        <v>17.659861931250003</v>
      </c>
      <c r="K439" s="32" t="s">
        <v>906</v>
      </c>
      <c r="L439" s="32">
        <f>VLOOKUP(K439,unidad!$I$4:$K$23,3,FALSE)</f>
        <v>4</v>
      </c>
      <c r="M439">
        <v>52</v>
      </c>
      <c r="N439">
        <f t="shared" si="42"/>
        <v>52</v>
      </c>
      <c r="O439" s="17">
        <f t="shared" si="41"/>
        <v>42064</v>
      </c>
      <c r="P439" s="17">
        <v>42064</v>
      </c>
      <c r="Q439" s="26">
        <f t="shared" si="43"/>
        <v>648.5260031250001</v>
      </c>
    </row>
    <row r="440" spans="1:17" x14ac:dyDescent="0.25">
      <c r="A440">
        <f>VLOOKUP(TRIM(C440),proveedores!$A$1:$C$13,2,FALSE)</f>
        <v>8</v>
      </c>
      <c r="B440">
        <v>439</v>
      </c>
      <c r="C440" s="15" t="s">
        <v>354</v>
      </c>
      <c r="D440" s="15" t="s">
        <v>1313</v>
      </c>
      <c r="E440" s="15" t="str">
        <f t="shared" si="40"/>
        <v xml:space="preserve">Fertimax ADE x 10 ml. </v>
      </c>
      <c r="F440" s="8" t="s">
        <v>437</v>
      </c>
      <c r="G440" s="5"/>
      <c r="H440" s="16">
        <f t="shared" si="44"/>
        <v>2.8627757812499999</v>
      </c>
      <c r="I440" s="7">
        <v>3.4353309374999998</v>
      </c>
      <c r="J440" s="7">
        <f t="shared" si="39"/>
        <v>4.0536905062499997</v>
      </c>
      <c r="K440" s="32" t="s">
        <v>906</v>
      </c>
      <c r="L440" s="32">
        <f>VLOOKUP(K440,unidad!$I$4:$K$23,3,FALSE)</f>
        <v>4</v>
      </c>
      <c r="N440">
        <f t="shared" si="42"/>
        <v>0</v>
      </c>
      <c r="O440" s="17" t="str">
        <f t="shared" si="41"/>
        <v>12/12/2050</v>
      </c>
      <c r="Q440" s="26">
        <f t="shared" si="43"/>
        <v>0</v>
      </c>
    </row>
    <row r="441" spans="1:17" x14ac:dyDescent="0.25">
      <c r="A441">
        <f>VLOOKUP(TRIM(C441),proveedores!$A$1:$C$13,2,FALSE)</f>
        <v>8</v>
      </c>
      <c r="B441">
        <v>440</v>
      </c>
      <c r="C441" s="15" t="s">
        <v>354</v>
      </c>
      <c r="D441" s="15" t="s">
        <v>1314</v>
      </c>
      <c r="E441" s="15" t="str">
        <f t="shared" si="40"/>
        <v xml:space="preserve">Fertimax ADE x 100 ml. </v>
      </c>
      <c r="F441" s="8" t="s">
        <v>438</v>
      </c>
      <c r="G441" s="5"/>
      <c r="H441" s="16">
        <f t="shared" si="44"/>
        <v>15.758350781250007</v>
      </c>
      <c r="I441" s="7">
        <v>18.910020937500008</v>
      </c>
      <c r="J441" s="7">
        <f t="shared" si="39"/>
        <v>22.313824706250006</v>
      </c>
      <c r="K441" s="32" t="s">
        <v>906</v>
      </c>
      <c r="L441" s="32">
        <f>VLOOKUP(K441,unidad!$I$4:$K$23,3,FALSE)</f>
        <v>4</v>
      </c>
      <c r="M441">
        <v>30</v>
      </c>
      <c r="N441">
        <f t="shared" si="42"/>
        <v>30</v>
      </c>
      <c r="O441" s="17">
        <f t="shared" si="41"/>
        <v>42186</v>
      </c>
      <c r="P441" s="17">
        <v>42186</v>
      </c>
      <c r="Q441" s="26">
        <f t="shared" si="43"/>
        <v>472.75052343750019</v>
      </c>
    </row>
    <row r="442" spans="1:17" x14ac:dyDescent="0.25">
      <c r="A442">
        <f>VLOOKUP(TRIM(C442),proveedores!$A$1:$C$13,2,FALSE)</f>
        <v>8</v>
      </c>
      <c r="B442">
        <v>441</v>
      </c>
      <c r="C442" s="15" t="s">
        <v>354</v>
      </c>
      <c r="D442" s="15" t="s">
        <v>1315</v>
      </c>
      <c r="E442" s="15" t="str">
        <f t="shared" si="40"/>
        <v xml:space="preserve">Fertimax ADE x 20 ml. </v>
      </c>
      <c r="F442" s="8" t="s">
        <v>439</v>
      </c>
      <c r="G442" s="5"/>
      <c r="H442" s="16">
        <f t="shared" si="44"/>
        <v>4.3805179687499995</v>
      </c>
      <c r="I442" s="7">
        <v>5.2566215624999995</v>
      </c>
      <c r="J442" s="7">
        <f t="shared" si="39"/>
        <v>6.2028134437499993</v>
      </c>
      <c r="K442" s="32" t="s">
        <v>906</v>
      </c>
      <c r="L442" s="32">
        <f>VLOOKUP(K442,unidad!$I$4:$K$23,3,FALSE)</f>
        <v>4</v>
      </c>
      <c r="M442">
        <v>44</v>
      </c>
      <c r="N442">
        <f t="shared" si="42"/>
        <v>44</v>
      </c>
      <c r="O442" s="17">
        <f t="shared" si="41"/>
        <v>42095</v>
      </c>
      <c r="P442" s="17">
        <v>42095</v>
      </c>
      <c r="Q442" s="26">
        <f t="shared" si="43"/>
        <v>192.74279062499997</v>
      </c>
    </row>
    <row r="443" spans="1:17" x14ac:dyDescent="0.25">
      <c r="A443">
        <f>VLOOKUP(TRIM(C443),proveedores!$A$1:$C$13,2,FALSE)</f>
        <v>8</v>
      </c>
      <c r="B443">
        <v>442</v>
      </c>
      <c r="C443" s="15" t="s">
        <v>354</v>
      </c>
      <c r="D443" s="15" t="s">
        <v>1316</v>
      </c>
      <c r="E443" s="15" t="str">
        <f t="shared" si="40"/>
        <v xml:space="preserve">Fertimax ADE x 250 ml. </v>
      </c>
      <c r="F443" s="8" t="s">
        <v>440</v>
      </c>
      <c r="G443" s="5"/>
      <c r="H443" s="16">
        <f t="shared" si="44"/>
        <v>37.50916640625001</v>
      </c>
      <c r="I443" s="7">
        <v>45.010999687500011</v>
      </c>
      <c r="J443" s="7">
        <f t="shared" si="39"/>
        <v>53.112979631250013</v>
      </c>
      <c r="K443" s="32" t="s">
        <v>906</v>
      </c>
      <c r="L443" s="32">
        <f>VLOOKUP(K443,unidad!$I$4:$K$23,3,FALSE)</f>
        <v>4</v>
      </c>
      <c r="M443">
        <v>4</v>
      </c>
      <c r="N443">
        <f t="shared" si="42"/>
        <v>4</v>
      </c>
      <c r="O443" s="17">
        <f t="shared" si="41"/>
        <v>42248</v>
      </c>
      <c r="P443" s="17">
        <v>42248</v>
      </c>
      <c r="Q443" s="26">
        <f t="shared" si="43"/>
        <v>150.03666562500004</v>
      </c>
    </row>
    <row r="444" spans="1:17" x14ac:dyDescent="0.25">
      <c r="A444">
        <f>VLOOKUP(TRIM(C444),proveedores!$A$1:$C$13,2,FALSE)</f>
        <v>8</v>
      </c>
      <c r="B444">
        <v>443</v>
      </c>
      <c r="C444" s="15" t="s">
        <v>354</v>
      </c>
      <c r="D444" s="15" t="s">
        <v>1317</v>
      </c>
      <c r="E444" s="15" t="str">
        <f t="shared" si="40"/>
        <v xml:space="preserve">Fertimax ADE x 50 ml. </v>
      </c>
      <c r="F444" s="8" t="s">
        <v>441</v>
      </c>
      <c r="G444" s="5"/>
      <c r="H444" s="16">
        <f t="shared" si="44"/>
        <v>8.6772984375000011</v>
      </c>
      <c r="I444" s="7">
        <v>10.412758125000002</v>
      </c>
      <c r="J444" s="7">
        <f t="shared" si="39"/>
        <v>12.287054587500002</v>
      </c>
      <c r="K444" s="32" t="s">
        <v>906</v>
      </c>
      <c r="L444" s="32">
        <f>VLOOKUP(K444,unidad!$I$4:$K$23,3,FALSE)</f>
        <v>4</v>
      </c>
      <c r="M444">
        <v>30</v>
      </c>
      <c r="N444">
        <f t="shared" si="42"/>
        <v>30</v>
      </c>
      <c r="O444" s="17">
        <f t="shared" si="41"/>
        <v>42095</v>
      </c>
      <c r="P444" s="17">
        <v>42095</v>
      </c>
      <c r="Q444" s="26">
        <f t="shared" si="43"/>
        <v>260.31895312500001</v>
      </c>
    </row>
    <row r="445" spans="1:17" x14ac:dyDescent="0.25">
      <c r="A445">
        <f>VLOOKUP(TRIM(C445),proveedores!$A$1:$C$13,2,FALSE)</f>
        <v>8</v>
      </c>
      <c r="B445">
        <v>444</v>
      </c>
      <c r="C445" s="15" t="s">
        <v>354</v>
      </c>
      <c r="D445" s="15" t="s">
        <v>1318</v>
      </c>
      <c r="E445" s="15" t="str">
        <f t="shared" si="40"/>
        <v xml:space="preserve">Fertimax ADE x 500 ml. </v>
      </c>
      <c r="F445" s="8" t="s">
        <v>442</v>
      </c>
      <c r="G445" s="5"/>
      <c r="H445" s="16">
        <f t="shared" si="44"/>
        <v>71.244911718750004</v>
      </c>
      <c r="I445" s="7">
        <v>85.493894062500004</v>
      </c>
      <c r="J445" s="7">
        <f t="shared" si="39"/>
        <v>100.88279499375</v>
      </c>
      <c r="K445" s="32" t="s">
        <v>906</v>
      </c>
      <c r="L445" s="32">
        <f>VLOOKUP(K445,unidad!$I$4:$K$23,3,FALSE)</f>
        <v>4</v>
      </c>
      <c r="N445">
        <f t="shared" si="42"/>
        <v>0</v>
      </c>
      <c r="O445" s="17" t="str">
        <f t="shared" si="41"/>
        <v>12/12/2050</v>
      </c>
      <c r="Q445" s="26">
        <f t="shared" si="43"/>
        <v>0</v>
      </c>
    </row>
    <row r="446" spans="1:17" x14ac:dyDescent="0.25">
      <c r="A446">
        <f>VLOOKUP(TRIM(C446),proveedores!$A$1:$C$13,2,FALSE)</f>
        <v>8</v>
      </c>
      <c r="B446">
        <v>445</v>
      </c>
      <c r="C446" s="15" t="s">
        <v>354</v>
      </c>
      <c r="D446" s="15" t="s">
        <v>1319</v>
      </c>
      <c r="E446" s="15" t="str">
        <f t="shared" si="40"/>
        <v xml:space="preserve">Fluxin x 50 ml. </v>
      </c>
      <c r="F446" s="8" t="s">
        <v>443</v>
      </c>
      <c r="G446" s="5"/>
      <c r="H446" s="16">
        <f t="shared" si="44"/>
        <v>33.500233593750011</v>
      </c>
      <c r="I446" s="7">
        <v>40.200280312500013</v>
      </c>
      <c r="J446" s="7">
        <f t="shared" si="39"/>
        <v>47.436330768750011</v>
      </c>
      <c r="K446" s="32" t="s">
        <v>906</v>
      </c>
      <c r="L446" s="32">
        <f>VLOOKUP(K446,unidad!$I$4:$K$23,3,FALSE)</f>
        <v>4</v>
      </c>
      <c r="M446">
        <v>46</v>
      </c>
      <c r="N446">
        <f t="shared" si="42"/>
        <v>46</v>
      </c>
      <c r="O446" s="17">
        <f t="shared" si="41"/>
        <v>42064</v>
      </c>
      <c r="P446" s="17">
        <v>42064</v>
      </c>
      <c r="Q446" s="26">
        <f t="shared" si="43"/>
        <v>1541.0107453125006</v>
      </c>
    </row>
    <row r="447" spans="1:17" x14ac:dyDescent="0.25">
      <c r="A447">
        <f>VLOOKUP(TRIM(C447),proveedores!$A$1:$C$13,2,FALSE)</f>
        <v>8</v>
      </c>
      <c r="B447">
        <v>446</v>
      </c>
      <c r="C447" s="15" t="s">
        <v>354</v>
      </c>
      <c r="D447" s="15" t="s">
        <v>1320</v>
      </c>
      <c r="E447" s="15" t="str">
        <f t="shared" si="40"/>
        <v xml:space="preserve">Fosfovit B 12 x 100 ml. </v>
      </c>
      <c r="F447" s="8" t="s">
        <v>444</v>
      </c>
      <c r="G447" s="5"/>
      <c r="H447" s="16">
        <f t="shared" si="44"/>
        <v>23.608741406250001</v>
      </c>
      <c r="I447" s="7">
        <v>28.330489687500002</v>
      </c>
      <c r="J447" s="7">
        <f t="shared" si="39"/>
        <v>33.42997783125</v>
      </c>
      <c r="K447" s="32" t="s">
        <v>906</v>
      </c>
      <c r="L447" s="32">
        <f>VLOOKUP(K447,unidad!$I$4:$K$23,3,FALSE)</f>
        <v>4</v>
      </c>
      <c r="M447">
        <v>14</v>
      </c>
      <c r="N447">
        <f t="shared" si="42"/>
        <v>14</v>
      </c>
      <c r="O447" s="17">
        <f t="shared" si="41"/>
        <v>42125</v>
      </c>
      <c r="P447" s="17">
        <v>42125</v>
      </c>
      <c r="Q447" s="26">
        <f t="shared" si="43"/>
        <v>330.52237968750001</v>
      </c>
    </row>
    <row r="448" spans="1:17" x14ac:dyDescent="0.25">
      <c r="A448">
        <f>VLOOKUP(TRIM(C448),proveedores!$A$1:$C$13,2,FALSE)</f>
        <v>8</v>
      </c>
      <c r="B448">
        <v>447</v>
      </c>
      <c r="C448" s="15" t="s">
        <v>354</v>
      </c>
      <c r="D448" s="15" t="s">
        <v>1321</v>
      </c>
      <c r="E448" s="15" t="str">
        <f t="shared" si="40"/>
        <v xml:space="preserve">Fosfovit B 12 x 250 ml. </v>
      </c>
      <c r="F448" s="8" t="s">
        <v>445</v>
      </c>
      <c r="G448" s="5"/>
      <c r="H448" s="16">
        <f t="shared" si="44"/>
        <v>47.698973437500015</v>
      </c>
      <c r="I448" s="7">
        <v>57.238768125000014</v>
      </c>
      <c r="J448" s="7">
        <f t="shared" si="39"/>
        <v>67.541746387500012</v>
      </c>
      <c r="K448" s="32" t="s">
        <v>906</v>
      </c>
      <c r="L448" s="32">
        <f>VLOOKUP(K448,unidad!$I$4:$K$23,3,FALSE)</f>
        <v>4</v>
      </c>
      <c r="M448">
        <v>27</v>
      </c>
      <c r="N448">
        <f t="shared" si="42"/>
        <v>27</v>
      </c>
      <c r="O448" s="17">
        <f t="shared" si="41"/>
        <v>42278</v>
      </c>
      <c r="P448" s="17">
        <v>42278</v>
      </c>
      <c r="Q448" s="26">
        <f t="shared" si="43"/>
        <v>1287.8722828125003</v>
      </c>
    </row>
    <row r="449" spans="1:17" x14ac:dyDescent="0.25">
      <c r="A449">
        <f>VLOOKUP(TRIM(C449),proveedores!$A$1:$C$13,2,FALSE)</f>
        <v>8</v>
      </c>
      <c r="B449">
        <v>448</v>
      </c>
      <c r="C449" s="15" t="s">
        <v>354</v>
      </c>
      <c r="D449" s="15" t="s">
        <v>1322</v>
      </c>
      <c r="E449" s="15" t="str">
        <f t="shared" si="40"/>
        <v xml:space="preserve">Fosfovit B 12 x 50 ml. </v>
      </c>
      <c r="F449" s="8" t="s">
        <v>446</v>
      </c>
      <c r="G449" s="5"/>
      <c r="H449" s="16">
        <f t="shared" si="44"/>
        <v>13.052582812500003</v>
      </c>
      <c r="I449" s="7">
        <v>15.663099375000003</v>
      </c>
      <c r="J449" s="7">
        <f t="shared" si="39"/>
        <v>18.482457262500002</v>
      </c>
      <c r="K449" s="32" t="s">
        <v>906</v>
      </c>
      <c r="L449" s="32">
        <f>VLOOKUP(K449,unidad!$I$4:$K$23,3,FALSE)</f>
        <v>4</v>
      </c>
      <c r="M449">
        <v>15</v>
      </c>
      <c r="N449">
        <f t="shared" si="42"/>
        <v>15</v>
      </c>
      <c r="O449" s="17">
        <f t="shared" si="41"/>
        <v>42309</v>
      </c>
      <c r="P449" s="17">
        <v>42309</v>
      </c>
      <c r="Q449" s="26">
        <f t="shared" si="43"/>
        <v>195.78874218750005</v>
      </c>
    </row>
    <row r="450" spans="1:17" x14ac:dyDescent="0.25">
      <c r="A450">
        <f>VLOOKUP(TRIM(C450),proveedores!$A$1:$C$13,2,FALSE)</f>
        <v>8</v>
      </c>
      <c r="B450">
        <v>449</v>
      </c>
      <c r="C450" s="15" t="s">
        <v>354</v>
      </c>
      <c r="D450" s="15" t="s">
        <v>1323</v>
      </c>
      <c r="E450" s="15" t="str">
        <f t="shared" si="40"/>
        <v xml:space="preserve">Free Dog x 1 Lt. </v>
      </c>
      <c r="F450" s="8" t="s">
        <v>447</v>
      </c>
      <c r="G450" s="5"/>
      <c r="H450" s="16">
        <f t="shared" si="44"/>
        <v>0</v>
      </c>
      <c r="I450" s="7">
        <v>0</v>
      </c>
      <c r="J450" s="7">
        <f t="shared" ref="J450:J520" si="45">I450*1.18</f>
        <v>0</v>
      </c>
      <c r="K450" s="32" t="s">
        <v>906</v>
      </c>
      <c r="L450" s="32">
        <f>VLOOKUP(K450,unidad!$I$4:$K$23,3,FALSE)</f>
        <v>4</v>
      </c>
      <c r="N450">
        <f t="shared" si="42"/>
        <v>0</v>
      </c>
      <c r="O450" s="17" t="str">
        <f t="shared" si="41"/>
        <v>12/12/2050</v>
      </c>
      <c r="Q450" s="26">
        <f t="shared" si="43"/>
        <v>0</v>
      </c>
    </row>
    <row r="451" spans="1:17" x14ac:dyDescent="0.25">
      <c r="A451">
        <f>VLOOKUP(TRIM(C451),proveedores!$A$1:$C$13,2,FALSE)</f>
        <v>8</v>
      </c>
      <c r="B451">
        <v>450</v>
      </c>
      <c r="C451" s="15" t="s">
        <v>354</v>
      </c>
      <c r="D451" s="15" t="s">
        <v>1324</v>
      </c>
      <c r="E451" s="15" t="str">
        <f t="shared" ref="E451:E514" si="46">CONCATENATE(F451," ",G451)</f>
        <v xml:space="preserve">Free Dog x 125 ml. </v>
      </c>
      <c r="F451" s="8" t="s">
        <v>448</v>
      </c>
      <c r="G451" s="5"/>
      <c r="H451" s="16">
        <f t="shared" si="44"/>
        <v>17.783751562500004</v>
      </c>
      <c r="I451" s="7">
        <v>21.340501875000005</v>
      </c>
      <c r="J451" s="7">
        <f t="shared" si="45"/>
        <v>25.181792212500003</v>
      </c>
      <c r="K451" s="32" t="s">
        <v>906</v>
      </c>
      <c r="L451" s="32">
        <f>VLOOKUP(K451,unidad!$I$4:$K$23,3,FALSE)</f>
        <v>4</v>
      </c>
      <c r="M451">
        <v>177</v>
      </c>
      <c r="N451">
        <f t="shared" si="42"/>
        <v>177</v>
      </c>
      <c r="O451" s="17">
        <f t="shared" ref="O451:O514" si="47">IF(P451="","12/12/2050",IF(P451="NULL","12/12/2050",P451))</f>
        <v>42278</v>
      </c>
      <c r="P451" s="17">
        <v>42278</v>
      </c>
      <c r="Q451" s="26">
        <f t="shared" si="43"/>
        <v>3147.724026562501</v>
      </c>
    </row>
    <row r="452" spans="1:17" x14ac:dyDescent="0.25">
      <c r="A452">
        <f>VLOOKUP(TRIM(C452),proveedores!$A$1:$C$13,2,FALSE)</f>
        <v>8</v>
      </c>
      <c r="B452">
        <v>451</v>
      </c>
      <c r="C452" s="15" t="s">
        <v>354</v>
      </c>
      <c r="D452" s="15" t="s">
        <v>1325</v>
      </c>
      <c r="E452" s="15" t="str">
        <f t="shared" si="46"/>
        <v xml:space="preserve">Free Dog x 250 ml. </v>
      </c>
      <c r="F452" s="8" t="s">
        <v>449</v>
      </c>
      <c r="G452" s="5"/>
      <c r="H452" s="16">
        <f t="shared" si="44"/>
        <v>24.979942968750006</v>
      </c>
      <c r="I452" s="7">
        <v>29.975931562500005</v>
      </c>
      <c r="J452" s="7">
        <f t="shared" si="45"/>
        <v>35.371599243750005</v>
      </c>
      <c r="K452" s="32" t="s">
        <v>906</v>
      </c>
      <c r="L452" s="32">
        <f>VLOOKUP(K452,unidad!$I$4:$K$23,3,FALSE)</f>
        <v>4</v>
      </c>
      <c r="M452">
        <v>60</v>
      </c>
      <c r="N452">
        <f t="shared" ref="N452:N515" si="48">IF(M452="",0,M452)</f>
        <v>60</v>
      </c>
      <c r="O452" s="17">
        <f t="shared" si="47"/>
        <v>42370</v>
      </c>
      <c r="P452" s="17">
        <v>42370</v>
      </c>
      <c r="Q452" s="26">
        <f t="shared" si="43"/>
        <v>1498.7965781250005</v>
      </c>
    </row>
    <row r="453" spans="1:17" x14ac:dyDescent="0.25">
      <c r="A453">
        <f>VLOOKUP(TRIM(C453),proveedores!$A$1:$C$13,2,FALSE)</f>
        <v>8</v>
      </c>
      <c r="B453">
        <v>452</v>
      </c>
      <c r="C453" s="15" t="s">
        <v>354</v>
      </c>
      <c r="D453" s="15" t="s">
        <v>1326</v>
      </c>
      <c r="E453" s="15" t="str">
        <f t="shared" si="46"/>
        <v xml:space="preserve">Free Dog x 45 ml. </v>
      </c>
      <c r="F453" s="8" t="s">
        <v>450</v>
      </c>
      <c r="G453" s="5"/>
      <c r="H453" s="16">
        <f t="shared" si="44"/>
        <v>8.9651460937500023</v>
      </c>
      <c r="I453" s="7">
        <v>10.758175312500002</v>
      </c>
      <c r="J453" s="7">
        <f t="shared" si="45"/>
        <v>12.694646868750002</v>
      </c>
      <c r="K453" s="32" t="s">
        <v>906</v>
      </c>
      <c r="L453" s="32">
        <f>VLOOKUP(K453,unidad!$I$4:$K$23,3,FALSE)</f>
        <v>4</v>
      </c>
      <c r="M453">
        <v>48</v>
      </c>
      <c r="N453">
        <f t="shared" si="48"/>
        <v>48</v>
      </c>
      <c r="O453" s="17">
        <f t="shared" si="47"/>
        <v>42675</v>
      </c>
      <c r="P453" s="17">
        <v>42675</v>
      </c>
      <c r="Q453" s="26">
        <f t="shared" si="43"/>
        <v>430.32701250000014</v>
      </c>
    </row>
    <row r="454" spans="1:17" x14ac:dyDescent="0.25">
      <c r="A454">
        <f>VLOOKUP(TRIM(C454),proveedores!$A$1:$C$13,2,FALSE)</f>
        <v>8</v>
      </c>
      <c r="B454">
        <v>453</v>
      </c>
      <c r="C454" s="15" t="s">
        <v>354</v>
      </c>
      <c r="D454" s="15" t="s">
        <v>1756</v>
      </c>
      <c r="E454" s="15" t="str">
        <f t="shared" si="46"/>
        <v>Jeringa x 50 ml unidad</v>
      </c>
      <c r="F454" s="8" t="s">
        <v>1667</v>
      </c>
      <c r="G454" s="5" t="s">
        <v>1686</v>
      </c>
      <c r="H454" s="16">
        <f t="shared" si="44"/>
        <v>0</v>
      </c>
      <c r="I454" s="7">
        <v>0</v>
      </c>
      <c r="J454" s="7">
        <f t="shared" si="45"/>
        <v>0</v>
      </c>
      <c r="K454" s="32" t="s">
        <v>914</v>
      </c>
      <c r="L454" s="32">
        <f>VLOOKUP(K454,unidad!$I$4:$K$23,3,FALSE)</f>
        <v>8</v>
      </c>
      <c r="M454">
        <v>24</v>
      </c>
      <c r="N454">
        <f t="shared" si="48"/>
        <v>24</v>
      </c>
      <c r="O454" s="17" t="str">
        <f t="shared" si="47"/>
        <v>12/12/2050</v>
      </c>
      <c r="P454" s="17" t="s">
        <v>1681</v>
      </c>
      <c r="Q454" s="26">
        <f t="shared" si="43"/>
        <v>0</v>
      </c>
    </row>
    <row r="455" spans="1:17" x14ac:dyDescent="0.25">
      <c r="A455">
        <f>VLOOKUP(TRIM(C455),proveedores!$A$1:$C$13,2,FALSE)</f>
        <v>8</v>
      </c>
      <c r="B455">
        <v>454</v>
      </c>
      <c r="C455" s="15" t="s">
        <v>354</v>
      </c>
      <c r="D455" s="15" t="s">
        <v>1757</v>
      </c>
      <c r="E455" s="15" t="str">
        <f t="shared" si="46"/>
        <v>guantes obstetricos cx100</v>
      </c>
      <c r="F455" s="8" t="s">
        <v>1668</v>
      </c>
      <c r="G455" s="5" t="s">
        <v>1687</v>
      </c>
      <c r="H455" s="16">
        <f t="shared" si="44"/>
        <v>26.833333333333336</v>
      </c>
      <c r="I455" s="7">
        <v>32.200000000000003</v>
      </c>
      <c r="J455" s="7">
        <f t="shared" si="45"/>
        <v>37.996000000000002</v>
      </c>
      <c r="K455" s="32" t="s">
        <v>902</v>
      </c>
      <c r="L455" s="32">
        <f>VLOOKUP(K455,unidad!$I$4:$K$23,3,FALSE)</f>
        <v>2</v>
      </c>
      <c r="M455">
        <v>22</v>
      </c>
      <c r="N455">
        <f t="shared" si="48"/>
        <v>22</v>
      </c>
      <c r="O455" s="17" t="str">
        <f t="shared" si="47"/>
        <v>12/12/2050</v>
      </c>
      <c r="P455" s="17" t="s">
        <v>1681</v>
      </c>
      <c r="Q455" s="26">
        <f t="shared" ref="Q455:Q518" si="49">M455*H455</f>
        <v>590.33333333333337</v>
      </c>
    </row>
    <row r="456" spans="1:17" x14ac:dyDescent="0.25">
      <c r="A456">
        <f>VLOOKUP(TRIM(C456),proveedores!$A$1:$C$13,2,FALSE)</f>
        <v>8</v>
      </c>
      <c r="B456">
        <v>455</v>
      </c>
      <c r="C456" s="15" t="s">
        <v>354</v>
      </c>
      <c r="D456" s="15" t="s">
        <v>1327</v>
      </c>
      <c r="E456" s="15" t="str">
        <f t="shared" si="46"/>
        <v xml:space="preserve">Hematovit x 100 ml. </v>
      </c>
      <c r="F456" s="8" t="s">
        <v>451</v>
      </c>
      <c r="G456" s="5"/>
      <c r="H456" s="16">
        <f t="shared" si="44"/>
        <v>10.540457812500001</v>
      </c>
      <c r="I456" s="7">
        <v>12.648549375000002</v>
      </c>
      <c r="J456" s="7">
        <f t="shared" si="45"/>
        <v>14.925288262500001</v>
      </c>
      <c r="K456" s="32" t="s">
        <v>906</v>
      </c>
      <c r="L456" s="32">
        <f>VLOOKUP(K456,unidad!$I$4:$K$23,3,FALSE)</f>
        <v>4</v>
      </c>
      <c r="N456">
        <f t="shared" si="48"/>
        <v>0</v>
      </c>
      <c r="O456" s="17" t="str">
        <f t="shared" si="47"/>
        <v>12/12/2050</v>
      </c>
      <c r="Q456" s="26">
        <f t="shared" si="49"/>
        <v>0</v>
      </c>
    </row>
    <row r="457" spans="1:17" x14ac:dyDescent="0.25">
      <c r="A457">
        <f>VLOOKUP(TRIM(C457),proveedores!$A$1:$C$13,2,FALSE)</f>
        <v>8</v>
      </c>
      <c r="B457">
        <v>456</v>
      </c>
      <c r="C457" s="15" t="s">
        <v>354</v>
      </c>
      <c r="D457" s="15" t="s">
        <v>1328</v>
      </c>
      <c r="E457" s="15" t="str">
        <f t="shared" si="46"/>
        <v xml:space="preserve">Hematovit x 250 ml. </v>
      </c>
      <c r="F457" s="8" t="s">
        <v>452</v>
      </c>
      <c r="G457" s="5"/>
      <c r="H457" s="16">
        <f t="shared" si="44"/>
        <v>23.922757031250008</v>
      </c>
      <c r="I457" s="7">
        <v>28.707308437500007</v>
      </c>
      <c r="J457" s="7">
        <f t="shared" si="45"/>
        <v>33.874623956250005</v>
      </c>
      <c r="K457" s="32" t="s">
        <v>906</v>
      </c>
      <c r="L457" s="32">
        <f>VLOOKUP(K457,unidad!$I$4:$K$23,3,FALSE)</f>
        <v>4</v>
      </c>
      <c r="N457">
        <f t="shared" si="48"/>
        <v>0</v>
      </c>
      <c r="O457" s="17" t="str">
        <f t="shared" si="47"/>
        <v>12/12/2050</v>
      </c>
      <c r="Q457" s="26">
        <f t="shared" si="49"/>
        <v>0</v>
      </c>
    </row>
    <row r="458" spans="1:17" x14ac:dyDescent="0.25">
      <c r="A458">
        <f>VLOOKUP(TRIM(C458),proveedores!$A$1:$C$13,2,FALSE)</f>
        <v>8</v>
      </c>
      <c r="B458">
        <v>457</v>
      </c>
      <c r="C458" s="15" t="s">
        <v>354</v>
      </c>
      <c r="D458" s="15" t="s">
        <v>1329</v>
      </c>
      <c r="E458" s="15" t="str">
        <f t="shared" si="46"/>
        <v xml:space="preserve">Hematovit x 50 ml. </v>
      </c>
      <c r="F458" s="8" t="s">
        <v>453</v>
      </c>
      <c r="G458" s="5"/>
      <c r="H458" s="16">
        <f t="shared" si="44"/>
        <v>7.0077820312500023</v>
      </c>
      <c r="I458" s="7">
        <v>8.4093384375000024</v>
      </c>
      <c r="J458" s="7">
        <f t="shared" si="45"/>
        <v>9.923019356250002</v>
      </c>
      <c r="K458" s="32" t="s">
        <v>906</v>
      </c>
      <c r="L458" s="32">
        <f>VLOOKUP(K458,unidad!$I$4:$K$23,3,FALSE)</f>
        <v>4</v>
      </c>
      <c r="N458">
        <f t="shared" si="48"/>
        <v>0</v>
      </c>
      <c r="O458" s="17" t="str">
        <f t="shared" si="47"/>
        <v>12/12/2050</v>
      </c>
      <c r="Q458" s="26">
        <f t="shared" si="49"/>
        <v>0</v>
      </c>
    </row>
    <row r="459" spans="1:17" x14ac:dyDescent="0.25">
      <c r="A459">
        <f>VLOOKUP(TRIM(C459),proveedores!$A$1:$C$13,2,FALSE)</f>
        <v>8</v>
      </c>
      <c r="B459">
        <v>458</v>
      </c>
      <c r="C459" s="15" t="s">
        <v>354</v>
      </c>
      <c r="D459" s="15" t="s">
        <v>1330</v>
      </c>
      <c r="E459" s="15" t="str">
        <f t="shared" si="46"/>
        <v xml:space="preserve">Hepatín x 100 ml. </v>
      </c>
      <c r="F459" s="8" t="s">
        <v>454</v>
      </c>
      <c r="G459" s="5"/>
      <c r="H459" s="16">
        <f t="shared" si="44"/>
        <v>24.676394531250004</v>
      </c>
      <c r="I459" s="7">
        <v>29.611673437500006</v>
      </c>
      <c r="J459" s="7">
        <f t="shared" si="45"/>
        <v>34.941774656250004</v>
      </c>
      <c r="K459" s="32" t="s">
        <v>906</v>
      </c>
      <c r="L459" s="32">
        <f>VLOOKUP(K459,unidad!$I$4:$K$23,3,FALSE)</f>
        <v>4</v>
      </c>
      <c r="M459">
        <v>94</v>
      </c>
      <c r="N459">
        <f t="shared" si="48"/>
        <v>94</v>
      </c>
      <c r="O459" s="17">
        <f t="shared" si="47"/>
        <v>42064</v>
      </c>
      <c r="P459" s="17">
        <v>42064</v>
      </c>
      <c r="Q459" s="26">
        <f t="shared" si="49"/>
        <v>2319.5810859375006</v>
      </c>
    </row>
    <row r="460" spans="1:17" x14ac:dyDescent="0.25">
      <c r="A460">
        <f>VLOOKUP(TRIM(C460),proveedores!$A$1:$C$13,2,FALSE)</f>
        <v>8</v>
      </c>
      <c r="B460">
        <v>459</v>
      </c>
      <c r="C460" s="15" t="s">
        <v>354</v>
      </c>
      <c r="D460" s="15" t="s">
        <v>1331</v>
      </c>
      <c r="E460" s="15" t="str">
        <f t="shared" si="46"/>
        <v xml:space="preserve">Hepatín x 20 ml. </v>
      </c>
      <c r="F460" s="8" t="s">
        <v>455</v>
      </c>
      <c r="G460" s="5"/>
      <c r="H460" s="16">
        <f t="shared" si="44"/>
        <v>8.593560937500003</v>
      </c>
      <c r="I460" s="7">
        <v>10.312273125000003</v>
      </c>
      <c r="J460" s="7">
        <f t="shared" si="45"/>
        <v>12.168482287500002</v>
      </c>
      <c r="K460" s="32" t="s">
        <v>906</v>
      </c>
      <c r="L460" s="32">
        <f>VLOOKUP(K460,unidad!$I$4:$K$23,3,FALSE)</f>
        <v>4</v>
      </c>
      <c r="M460">
        <v>158</v>
      </c>
      <c r="N460">
        <f t="shared" si="48"/>
        <v>158</v>
      </c>
      <c r="O460" s="17">
        <f t="shared" si="47"/>
        <v>41760</v>
      </c>
      <c r="P460" s="17">
        <v>41760</v>
      </c>
      <c r="Q460" s="26">
        <f t="shared" si="49"/>
        <v>1357.7826281250004</v>
      </c>
    </row>
    <row r="461" spans="1:17" x14ac:dyDescent="0.25">
      <c r="A461">
        <f>VLOOKUP(TRIM(C461),proveedores!$A$1:$C$13,2,FALSE)</f>
        <v>8</v>
      </c>
      <c r="B461">
        <v>460</v>
      </c>
      <c r="C461" s="15" t="s">
        <v>354</v>
      </c>
      <c r="D461" s="15" t="s">
        <v>1332</v>
      </c>
      <c r="E461" s="15" t="str">
        <f t="shared" si="46"/>
        <v xml:space="preserve">Hepatín x 250 ml. </v>
      </c>
      <c r="F461" s="8" t="s">
        <v>456</v>
      </c>
      <c r="G461" s="5"/>
      <c r="H461" s="16">
        <f t="shared" si="44"/>
        <v>55.418524218750008</v>
      </c>
      <c r="I461" s="7">
        <v>66.502229062500007</v>
      </c>
      <c r="J461" s="7">
        <f t="shared" si="45"/>
        <v>78.472630293750001</v>
      </c>
      <c r="K461" s="32" t="s">
        <v>906</v>
      </c>
      <c r="L461" s="32">
        <f>VLOOKUP(K461,unidad!$I$4:$K$23,3,FALSE)</f>
        <v>4</v>
      </c>
      <c r="M461">
        <v>5</v>
      </c>
      <c r="N461">
        <f t="shared" si="48"/>
        <v>5</v>
      </c>
      <c r="O461" s="17">
        <f t="shared" si="47"/>
        <v>42309</v>
      </c>
      <c r="P461" s="17">
        <v>42309</v>
      </c>
      <c r="Q461" s="26">
        <f t="shared" si="49"/>
        <v>277.09262109375004</v>
      </c>
    </row>
    <row r="462" spans="1:17" x14ac:dyDescent="0.25">
      <c r="A462">
        <f>VLOOKUP(TRIM(C462),proveedores!$A$1:$C$13,2,FALSE)</f>
        <v>8</v>
      </c>
      <c r="B462">
        <v>461</v>
      </c>
      <c r="C462" s="15" t="s">
        <v>354</v>
      </c>
      <c r="D462" s="15" t="s">
        <v>1333</v>
      </c>
      <c r="E462" s="15" t="str">
        <f t="shared" si="46"/>
        <v xml:space="preserve">Lactabien x 12 jer. </v>
      </c>
      <c r="F462" s="8" t="s">
        <v>457</v>
      </c>
      <c r="G462" s="5"/>
      <c r="H462" s="16">
        <f t="shared" si="44"/>
        <v>43.386492187500011</v>
      </c>
      <c r="I462" s="7">
        <v>52.06379062500001</v>
      </c>
      <c r="J462" s="7">
        <f t="shared" si="45"/>
        <v>61.43527293750001</v>
      </c>
      <c r="K462" s="32" t="s">
        <v>902</v>
      </c>
      <c r="L462" s="32">
        <f>VLOOKUP(K462,unidad!$I$4:$K$23,3,FALSE)</f>
        <v>2</v>
      </c>
      <c r="M462">
        <v>36</v>
      </c>
      <c r="N462">
        <f t="shared" si="48"/>
        <v>36</v>
      </c>
      <c r="O462" s="17">
        <f t="shared" si="47"/>
        <v>42217</v>
      </c>
      <c r="P462" s="17">
        <v>42217</v>
      </c>
      <c r="Q462" s="26">
        <f t="shared" si="49"/>
        <v>1561.9137187500005</v>
      </c>
    </row>
    <row r="463" spans="1:17" x14ac:dyDescent="0.25">
      <c r="A463">
        <f>VLOOKUP(TRIM(C463),proveedores!$A$1:$C$13,2,FALSE)</f>
        <v>8</v>
      </c>
      <c r="B463">
        <v>462</v>
      </c>
      <c r="C463" s="15" t="s">
        <v>354</v>
      </c>
      <c r="D463" s="15" t="s">
        <v>1334</v>
      </c>
      <c r="E463" s="15" t="str">
        <f t="shared" si="46"/>
        <v xml:space="preserve">Lecherin x 500 ml </v>
      </c>
      <c r="F463" s="8" t="s">
        <v>458</v>
      </c>
      <c r="G463" s="5"/>
      <c r="H463" s="16">
        <f t="shared" si="44"/>
        <v>13.000246875000004</v>
      </c>
      <c r="I463" s="7">
        <v>15.600296250000003</v>
      </c>
      <c r="J463" s="7">
        <f t="shared" si="45"/>
        <v>18.408349575000003</v>
      </c>
      <c r="K463" s="32" t="s">
        <v>906</v>
      </c>
      <c r="L463" s="32">
        <f>VLOOKUP(K463,unidad!$I$4:$K$23,3,FALSE)</f>
        <v>4</v>
      </c>
      <c r="M463">
        <v>391</v>
      </c>
      <c r="N463">
        <f t="shared" si="48"/>
        <v>391</v>
      </c>
      <c r="O463" s="17">
        <f t="shared" si="47"/>
        <v>42309</v>
      </c>
      <c r="P463" s="17">
        <v>42309</v>
      </c>
      <c r="Q463" s="26">
        <f t="shared" si="49"/>
        <v>5083.0965281250019</v>
      </c>
    </row>
    <row r="464" spans="1:17" x14ac:dyDescent="0.25">
      <c r="A464">
        <f>VLOOKUP(TRIM(C464),proveedores!$A$1:$C$13,2,FALSE)</f>
        <v>8</v>
      </c>
      <c r="B464">
        <v>463</v>
      </c>
      <c r="C464" s="15" t="s">
        <v>354</v>
      </c>
      <c r="D464" s="15" t="s">
        <v>1758</v>
      </c>
      <c r="E464" s="15" t="str">
        <f t="shared" si="46"/>
        <v xml:space="preserve">Marcadores verde </v>
      </c>
      <c r="F464" s="8" t="s">
        <v>1669</v>
      </c>
      <c r="G464" s="5"/>
      <c r="H464" s="16">
        <f t="shared" si="44"/>
        <v>0</v>
      </c>
      <c r="I464" s="7">
        <v>0</v>
      </c>
      <c r="J464" s="7">
        <f t="shared" si="45"/>
        <v>0</v>
      </c>
      <c r="K464" s="32" t="s">
        <v>914</v>
      </c>
      <c r="L464" s="32">
        <f>VLOOKUP(K464,unidad!$I$4:$K$23,3,FALSE)</f>
        <v>8</v>
      </c>
      <c r="M464">
        <v>2</v>
      </c>
      <c r="N464">
        <f t="shared" si="48"/>
        <v>2</v>
      </c>
      <c r="O464" s="17" t="str">
        <f t="shared" si="47"/>
        <v>12/12/2050</v>
      </c>
      <c r="P464" s="17" t="s">
        <v>1681</v>
      </c>
      <c r="Q464" s="26">
        <f t="shared" si="49"/>
        <v>0</v>
      </c>
    </row>
    <row r="465" spans="1:17" x14ac:dyDescent="0.25">
      <c r="A465">
        <f>VLOOKUP(TRIM(C465),proveedores!$A$1:$C$13,2,FALSE)</f>
        <v>8</v>
      </c>
      <c r="B465">
        <v>464</v>
      </c>
      <c r="C465" s="15" t="s">
        <v>354</v>
      </c>
      <c r="D465" s="15" t="s">
        <v>1759</v>
      </c>
      <c r="E465" s="15" t="str">
        <f t="shared" si="46"/>
        <v xml:space="preserve">Marcadores Rojo </v>
      </c>
      <c r="F465" s="8" t="s">
        <v>1670</v>
      </c>
      <c r="G465" s="5"/>
      <c r="H465" s="16">
        <f t="shared" si="44"/>
        <v>0</v>
      </c>
      <c r="I465" s="7">
        <v>0</v>
      </c>
      <c r="J465" s="7">
        <f t="shared" si="45"/>
        <v>0</v>
      </c>
      <c r="K465" s="32" t="s">
        <v>914</v>
      </c>
      <c r="L465" s="32">
        <f>VLOOKUP(K465,unidad!$I$4:$K$23,3,FALSE)</f>
        <v>8</v>
      </c>
      <c r="M465">
        <v>2</v>
      </c>
      <c r="N465">
        <f t="shared" si="48"/>
        <v>2</v>
      </c>
      <c r="O465" s="17" t="str">
        <f t="shared" si="47"/>
        <v>12/12/2050</v>
      </c>
      <c r="P465" s="17" t="s">
        <v>1681</v>
      </c>
      <c r="Q465" s="26">
        <f t="shared" si="49"/>
        <v>0</v>
      </c>
    </row>
    <row r="466" spans="1:17" x14ac:dyDescent="0.25">
      <c r="A466">
        <f>VLOOKUP(TRIM(C466),proveedores!$A$1:$C$13,2,FALSE)</f>
        <v>8</v>
      </c>
      <c r="B466">
        <v>465</v>
      </c>
      <c r="C466" s="15" t="s">
        <v>354</v>
      </c>
      <c r="D466" s="15" t="s">
        <v>1760</v>
      </c>
      <c r="E466" s="15" t="str">
        <f t="shared" si="46"/>
        <v xml:space="preserve">Marcadores azul </v>
      </c>
      <c r="F466" s="8" t="s">
        <v>1671</v>
      </c>
      <c r="G466" s="5"/>
      <c r="H466" s="16">
        <f t="shared" si="44"/>
        <v>0</v>
      </c>
      <c r="I466" s="7">
        <v>0</v>
      </c>
      <c r="J466" s="7">
        <f t="shared" si="45"/>
        <v>0</v>
      </c>
      <c r="K466" s="32" t="s">
        <v>914</v>
      </c>
      <c r="L466" s="32">
        <f>VLOOKUP(K466,unidad!$I$4:$K$23,3,FALSE)</f>
        <v>8</v>
      </c>
      <c r="M466">
        <v>2</v>
      </c>
      <c r="N466">
        <f t="shared" si="48"/>
        <v>2</v>
      </c>
      <c r="O466" s="17" t="str">
        <f t="shared" si="47"/>
        <v>12/12/2050</v>
      </c>
      <c r="P466" s="17" t="s">
        <v>1681</v>
      </c>
      <c r="Q466" s="26">
        <f t="shared" si="49"/>
        <v>0</v>
      </c>
    </row>
    <row r="467" spans="1:17" x14ac:dyDescent="0.25">
      <c r="A467">
        <f>VLOOKUP(TRIM(C467),proveedores!$A$1:$C$13,2,FALSE)</f>
        <v>8</v>
      </c>
      <c r="B467">
        <v>466</v>
      </c>
      <c r="C467" s="15" t="s">
        <v>354</v>
      </c>
      <c r="D467" s="15" t="s">
        <v>1335</v>
      </c>
      <c r="E467" s="15" t="str">
        <f t="shared" si="46"/>
        <v xml:space="preserve">Oralmec Gold x 10 gr. </v>
      </c>
      <c r="F467" s="8" t="s">
        <v>459</v>
      </c>
      <c r="G467" s="5"/>
      <c r="H467" s="16">
        <f t="shared" si="44"/>
        <v>6.0186328125000008</v>
      </c>
      <c r="I467" s="7">
        <v>7.2223593750000008</v>
      </c>
      <c r="J467" s="7">
        <f t="shared" si="45"/>
        <v>8.5223840625000005</v>
      </c>
      <c r="K467" s="32" t="s">
        <v>906</v>
      </c>
      <c r="L467" s="32">
        <f>VLOOKUP(K467,unidad!$I$4:$K$23,3,FALSE)</f>
        <v>4</v>
      </c>
      <c r="M467">
        <v>42</v>
      </c>
      <c r="N467">
        <f t="shared" si="48"/>
        <v>42</v>
      </c>
      <c r="O467" s="17">
        <f t="shared" si="47"/>
        <v>42095</v>
      </c>
      <c r="P467" s="17">
        <v>42095</v>
      </c>
      <c r="Q467" s="26">
        <f t="shared" si="49"/>
        <v>252.78257812500004</v>
      </c>
    </row>
    <row r="468" spans="1:17" x14ac:dyDescent="0.25">
      <c r="A468">
        <f>VLOOKUP(TRIM(C468),proveedores!$A$1:$C$13,2,FALSE)</f>
        <v>8</v>
      </c>
      <c r="B468">
        <v>467</v>
      </c>
      <c r="C468" s="15" t="s">
        <v>354</v>
      </c>
      <c r="D468" s="15" t="s">
        <v>1336</v>
      </c>
      <c r="E468" s="15" t="str">
        <f t="shared" si="46"/>
        <v xml:space="preserve">Oralmec Gold x 2 gr. </v>
      </c>
      <c r="F468" s="8" t="s">
        <v>460</v>
      </c>
      <c r="G468" s="5"/>
      <c r="H468" s="16">
        <f t="shared" si="44"/>
        <v>3.0197835937500002</v>
      </c>
      <c r="I468" s="7">
        <v>3.6237403124999998</v>
      </c>
      <c r="J468" s="7">
        <f t="shared" si="45"/>
        <v>4.2760135687499998</v>
      </c>
      <c r="K468" s="32" t="s">
        <v>906</v>
      </c>
      <c r="L468" s="32">
        <f>VLOOKUP(K468,unidad!$I$4:$K$23,3,FALSE)</f>
        <v>4</v>
      </c>
      <c r="M468">
        <v>19</v>
      </c>
      <c r="N468">
        <f t="shared" si="48"/>
        <v>19</v>
      </c>
      <c r="O468" s="17">
        <f t="shared" si="47"/>
        <v>41791</v>
      </c>
      <c r="P468" s="17">
        <v>41791</v>
      </c>
      <c r="Q468" s="26">
        <f t="shared" si="49"/>
        <v>57.375888281250006</v>
      </c>
    </row>
    <row r="469" spans="1:17" x14ac:dyDescent="0.25">
      <c r="A469">
        <f>VLOOKUP(TRIM(C469),proveedores!$A$1:$C$13,2,FALSE)</f>
        <v>8</v>
      </c>
      <c r="B469">
        <v>468</v>
      </c>
      <c r="C469" s="15" t="s">
        <v>354</v>
      </c>
      <c r="D469" s="15" t="s">
        <v>1337</v>
      </c>
      <c r="E469" s="15" t="str">
        <f t="shared" si="46"/>
        <v xml:space="preserve">Oralmec Gold x 5 gr. </v>
      </c>
      <c r="F469" s="8" t="s">
        <v>461</v>
      </c>
      <c r="G469" s="5"/>
      <c r="H469" s="16">
        <f t="shared" si="44"/>
        <v>4.0089328125000012</v>
      </c>
      <c r="I469" s="7">
        <v>4.8107193750000015</v>
      </c>
      <c r="J469" s="7">
        <f t="shared" si="45"/>
        <v>5.6766488625000013</v>
      </c>
      <c r="K469" s="32" t="s">
        <v>906</v>
      </c>
      <c r="L469" s="32">
        <f>VLOOKUP(K469,unidad!$I$4:$K$23,3,FALSE)</f>
        <v>4</v>
      </c>
      <c r="M469">
        <v>36</v>
      </c>
      <c r="N469">
        <f t="shared" si="48"/>
        <v>36</v>
      </c>
      <c r="O469" s="17">
        <f t="shared" si="47"/>
        <v>41699</v>
      </c>
      <c r="P469" s="17">
        <v>41699</v>
      </c>
      <c r="Q469" s="26">
        <f t="shared" si="49"/>
        <v>144.32158125000004</v>
      </c>
    </row>
    <row r="470" spans="1:17" x14ac:dyDescent="0.25">
      <c r="A470">
        <f>VLOOKUP(TRIM(C470),proveedores!$A$1:$C$13,2,FALSE)</f>
        <v>8</v>
      </c>
      <c r="B470">
        <v>469</v>
      </c>
      <c r="C470" s="15" t="s">
        <v>354</v>
      </c>
      <c r="D470" s="15" t="s">
        <v>1338</v>
      </c>
      <c r="E470" s="15" t="str">
        <f t="shared" si="46"/>
        <v xml:space="preserve">Oralmec Plus  caja x 100 tabs. </v>
      </c>
      <c r="F470" s="8" t="s">
        <v>462</v>
      </c>
      <c r="G470" s="5"/>
      <c r="H470" s="16">
        <f t="shared" si="44"/>
        <v>91.420415625000032</v>
      </c>
      <c r="I470" s="7">
        <v>109.70449875000003</v>
      </c>
      <c r="J470" s="7">
        <f t="shared" si="45"/>
        <v>129.45130852500003</v>
      </c>
      <c r="K470" s="32" t="s">
        <v>906</v>
      </c>
      <c r="L470" s="32">
        <f>VLOOKUP(K470,unidad!$I$4:$K$23,3,FALSE)</f>
        <v>4</v>
      </c>
      <c r="N470">
        <f t="shared" si="48"/>
        <v>0</v>
      </c>
      <c r="O470" s="17" t="str">
        <f t="shared" si="47"/>
        <v>12/12/2050</v>
      </c>
      <c r="Q470" s="26">
        <f t="shared" si="49"/>
        <v>0</v>
      </c>
    </row>
    <row r="471" spans="1:17" x14ac:dyDescent="0.25">
      <c r="A471">
        <f>VLOOKUP(TRIM(C471),proveedores!$A$1:$C$13,2,FALSE)</f>
        <v>8</v>
      </c>
      <c r="B471">
        <v>470</v>
      </c>
      <c r="C471" s="15" t="s">
        <v>354</v>
      </c>
      <c r="D471" s="15" t="s">
        <v>1339</v>
      </c>
      <c r="E471" s="15" t="str">
        <f t="shared" si="46"/>
        <v xml:space="preserve">Oralmec Plus  x  12 tabs. </v>
      </c>
      <c r="F471" s="8" t="s">
        <v>463</v>
      </c>
      <c r="G471" s="5"/>
      <c r="H471" s="16">
        <f t="shared" si="44"/>
        <v>12.168105468750003</v>
      </c>
      <c r="I471" s="7">
        <v>14.601726562500003</v>
      </c>
      <c r="J471" s="7">
        <f t="shared" si="45"/>
        <v>17.230037343750002</v>
      </c>
      <c r="K471" s="32" t="s">
        <v>904</v>
      </c>
      <c r="L471" s="32">
        <f>VLOOKUP(K471,unidad!$I$4:$K$23,3,FALSE)</f>
        <v>3</v>
      </c>
      <c r="M471">
        <v>32</v>
      </c>
      <c r="N471">
        <f t="shared" si="48"/>
        <v>32</v>
      </c>
      <c r="O471" s="17">
        <f t="shared" si="47"/>
        <v>42064</v>
      </c>
      <c r="P471" s="17">
        <v>42064</v>
      </c>
      <c r="Q471" s="26">
        <f t="shared" si="49"/>
        <v>389.3793750000001</v>
      </c>
    </row>
    <row r="472" spans="1:17" x14ac:dyDescent="0.25">
      <c r="A472">
        <f>VLOOKUP(TRIM(C472),proveedores!$A$1:$C$13,2,FALSE)</f>
        <v>8</v>
      </c>
      <c r="B472">
        <v>471</v>
      </c>
      <c r="C472" s="15" t="s">
        <v>354</v>
      </c>
      <c r="D472" s="15" t="s">
        <v>1340</v>
      </c>
      <c r="E472" s="15" t="str">
        <f t="shared" si="46"/>
        <v xml:space="preserve">Oralmec Pura Sangre x 8 gr. </v>
      </c>
      <c r="F472" s="8" t="s">
        <v>464</v>
      </c>
      <c r="G472" s="5"/>
      <c r="H472" s="16">
        <f t="shared" si="44"/>
        <v>12.194273437500003</v>
      </c>
      <c r="I472" s="7">
        <v>14.633128125000004</v>
      </c>
      <c r="J472" s="7">
        <f t="shared" si="45"/>
        <v>17.267091187500004</v>
      </c>
      <c r="K472" s="32" t="s">
        <v>904</v>
      </c>
      <c r="L472" s="32">
        <f>VLOOKUP(K472,unidad!$I$4:$K$23,3,FALSE)</f>
        <v>3</v>
      </c>
      <c r="M472">
        <v>5</v>
      </c>
      <c r="N472">
        <f t="shared" si="48"/>
        <v>5</v>
      </c>
      <c r="O472" s="17">
        <f t="shared" si="47"/>
        <v>42064</v>
      </c>
      <c r="P472" s="17">
        <v>42064</v>
      </c>
      <c r="Q472" s="26">
        <f t="shared" si="49"/>
        <v>60.971367187500014</v>
      </c>
    </row>
    <row r="473" spans="1:17" x14ac:dyDescent="0.25">
      <c r="A473">
        <f>VLOOKUP(TRIM(C473),proveedores!$A$1:$C$13,2,FALSE)</f>
        <v>8</v>
      </c>
      <c r="B473">
        <v>472</v>
      </c>
      <c r="C473" s="15" t="s">
        <v>354</v>
      </c>
      <c r="D473" s="15" t="s">
        <v>1761</v>
      </c>
      <c r="E473" s="15" t="str">
        <f t="shared" si="46"/>
        <v>Pipetas intra uterinas bolsa x 25</v>
      </c>
      <c r="F473" s="8" t="s">
        <v>1672</v>
      </c>
      <c r="G473" s="5" t="s">
        <v>1688</v>
      </c>
      <c r="H473" s="16">
        <f t="shared" si="44"/>
        <v>12.15</v>
      </c>
      <c r="I473" s="7">
        <v>14.58</v>
      </c>
      <c r="J473" s="7">
        <f t="shared" si="45"/>
        <v>17.2044</v>
      </c>
      <c r="K473" s="32" t="s">
        <v>900</v>
      </c>
      <c r="L473" s="32">
        <f>VLOOKUP(K473,unidad!$I$4:$K$23,3,FALSE)</f>
        <v>1</v>
      </c>
      <c r="M473">
        <v>5</v>
      </c>
      <c r="N473">
        <f t="shared" si="48"/>
        <v>5</v>
      </c>
      <c r="O473" s="17" t="str">
        <f t="shared" si="47"/>
        <v>12/12/2050</v>
      </c>
      <c r="P473" s="17" t="s">
        <v>1681</v>
      </c>
      <c r="Q473" s="26">
        <f t="shared" si="49"/>
        <v>60.75</v>
      </c>
    </row>
    <row r="474" spans="1:17" x14ac:dyDescent="0.25">
      <c r="A474">
        <f>VLOOKUP(TRIM(C474),proveedores!$A$1:$C$13,2,FALSE)</f>
        <v>8</v>
      </c>
      <c r="B474">
        <v>473</v>
      </c>
      <c r="C474" s="15" t="s">
        <v>354</v>
      </c>
      <c r="D474" s="15" t="s">
        <v>1341</v>
      </c>
      <c r="E474" s="15" t="str">
        <f t="shared" si="46"/>
        <v xml:space="preserve">Plasmol Dorado  x 250 ml. </v>
      </c>
      <c r="F474" s="8" t="s">
        <v>465</v>
      </c>
      <c r="G474" s="5"/>
      <c r="H474" s="16">
        <f t="shared" si="44"/>
        <v>47.965886718750021</v>
      </c>
      <c r="I474" s="7">
        <v>57.55906406250002</v>
      </c>
      <c r="J474" s="7">
        <f t="shared" si="45"/>
        <v>67.919695593750021</v>
      </c>
      <c r="K474" s="32" t="s">
        <v>906</v>
      </c>
      <c r="L474" s="32">
        <f>VLOOKUP(K474,unidad!$I$4:$K$23,3,FALSE)</f>
        <v>4</v>
      </c>
      <c r="M474">
        <v>12</v>
      </c>
      <c r="N474">
        <f t="shared" si="48"/>
        <v>12</v>
      </c>
      <c r="O474" s="17">
        <f t="shared" si="47"/>
        <v>42278</v>
      </c>
      <c r="P474" s="17">
        <v>42278</v>
      </c>
      <c r="Q474" s="26">
        <f t="shared" si="49"/>
        <v>575.59064062500022</v>
      </c>
    </row>
    <row r="475" spans="1:17" x14ac:dyDescent="0.25">
      <c r="A475">
        <f>VLOOKUP(TRIM(C475),proveedores!$A$1:$C$13,2,FALSE)</f>
        <v>8</v>
      </c>
      <c r="B475">
        <v>474</v>
      </c>
      <c r="C475" s="15" t="s">
        <v>354</v>
      </c>
      <c r="D475" s="15" t="s">
        <v>1342</v>
      </c>
      <c r="E475" s="15" t="str">
        <f t="shared" si="46"/>
        <v xml:space="preserve">Plasmol Dorado  x 50 ml. </v>
      </c>
      <c r="F475" s="8" t="s">
        <v>466</v>
      </c>
      <c r="G475" s="5"/>
      <c r="H475" s="16">
        <f t="shared" si="44"/>
        <v>11.990163281250004</v>
      </c>
      <c r="I475" s="7">
        <v>14.388195937500004</v>
      </c>
      <c r="J475" s="7">
        <f t="shared" si="45"/>
        <v>16.978071206250004</v>
      </c>
      <c r="K475" s="32" t="s">
        <v>906</v>
      </c>
      <c r="L475" s="32">
        <f>VLOOKUP(K475,unidad!$I$4:$K$23,3,FALSE)</f>
        <v>4</v>
      </c>
      <c r="M475">
        <v>115</v>
      </c>
      <c r="N475">
        <f t="shared" si="48"/>
        <v>115</v>
      </c>
      <c r="O475" s="17">
        <f t="shared" si="47"/>
        <v>42370</v>
      </c>
      <c r="P475" s="17">
        <v>42370</v>
      </c>
      <c r="Q475" s="26">
        <f t="shared" si="49"/>
        <v>1378.8687773437505</v>
      </c>
    </row>
    <row r="476" spans="1:17" x14ac:dyDescent="0.25">
      <c r="A476">
        <f>VLOOKUP(TRIM(C476),proveedores!$A$1:$C$13,2,FALSE)</f>
        <v>8</v>
      </c>
      <c r="B476">
        <v>475</v>
      </c>
      <c r="C476" s="15" t="s">
        <v>354</v>
      </c>
      <c r="D476" s="15" t="s">
        <v>1343</v>
      </c>
      <c r="E476" s="15" t="str">
        <f t="shared" si="46"/>
        <v xml:space="preserve">PM 7,11  x 100 ml. </v>
      </c>
      <c r="F476" s="8" t="s">
        <v>467</v>
      </c>
      <c r="G476" s="5"/>
      <c r="H476" s="16">
        <f t="shared" si="44"/>
        <v>21.635676562500002</v>
      </c>
      <c r="I476" s="7">
        <v>25.962811875000003</v>
      </c>
      <c r="J476" s="7">
        <f t="shared" si="45"/>
        <v>30.636118012500003</v>
      </c>
      <c r="K476" s="32" t="s">
        <v>906</v>
      </c>
      <c r="L476" s="32">
        <f>VLOOKUP(K476,unidad!$I$4:$K$23,3,FALSE)</f>
        <v>4</v>
      </c>
      <c r="M476">
        <v>35</v>
      </c>
      <c r="N476">
        <f t="shared" si="48"/>
        <v>35</v>
      </c>
      <c r="O476" s="17">
        <f t="shared" si="47"/>
        <v>42095</v>
      </c>
      <c r="P476" s="17">
        <v>42095</v>
      </c>
      <c r="Q476" s="26">
        <f t="shared" si="49"/>
        <v>757.24867968750004</v>
      </c>
    </row>
    <row r="477" spans="1:17" x14ac:dyDescent="0.25">
      <c r="A477">
        <f>VLOOKUP(TRIM(C477),proveedores!$A$1:$C$13,2,FALSE)</f>
        <v>8</v>
      </c>
      <c r="B477">
        <v>476</v>
      </c>
      <c r="C477" s="15" t="s">
        <v>354</v>
      </c>
      <c r="D477" s="15" t="s">
        <v>1344</v>
      </c>
      <c r="E477" s="15" t="str">
        <f t="shared" si="46"/>
        <v xml:space="preserve">PM 7,11  x 20 ml. </v>
      </c>
      <c r="F477" s="8" t="s">
        <v>468</v>
      </c>
      <c r="G477" s="5"/>
      <c r="H477" s="16">
        <f t="shared" si="44"/>
        <v>4.7730375000000009</v>
      </c>
      <c r="I477" s="7">
        <v>5.7276450000000008</v>
      </c>
      <c r="J477" s="7">
        <f t="shared" si="45"/>
        <v>6.7586211000000009</v>
      </c>
      <c r="K477" s="32" t="s">
        <v>906</v>
      </c>
      <c r="L477" s="32">
        <f>VLOOKUP(K477,unidad!$I$4:$K$23,3,FALSE)</f>
        <v>4</v>
      </c>
      <c r="M477">
        <v>48</v>
      </c>
      <c r="N477">
        <f t="shared" si="48"/>
        <v>48</v>
      </c>
      <c r="O477" s="17">
        <f t="shared" si="47"/>
        <v>42095</v>
      </c>
      <c r="P477" s="17">
        <v>42095</v>
      </c>
      <c r="Q477" s="26">
        <f t="shared" si="49"/>
        <v>229.10580000000004</v>
      </c>
    </row>
    <row r="478" spans="1:17" x14ac:dyDescent="0.25">
      <c r="A478">
        <f>VLOOKUP(TRIM(C478),proveedores!$A$1:$C$13,2,FALSE)</f>
        <v>8</v>
      </c>
      <c r="B478">
        <v>477</v>
      </c>
      <c r="C478" s="15" t="s">
        <v>354</v>
      </c>
      <c r="D478" s="15" t="s">
        <v>1345</v>
      </c>
      <c r="E478" s="15" t="str">
        <f t="shared" si="46"/>
        <v xml:space="preserve">PM 7,11  x 250 ml. </v>
      </c>
      <c r="F478" s="8" t="s">
        <v>469</v>
      </c>
      <c r="G478" s="5"/>
      <c r="H478" s="16">
        <f t="shared" si="44"/>
        <v>45.788711718750008</v>
      </c>
      <c r="I478" s="7">
        <v>54.94645406250001</v>
      </c>
      <c r="J478" s="7">
        <f t="shared" si="45"/>
        <v>64.836815793750006</v>
      </c>
      <c r="K478" s="32" t="s">
        <v>906</v>
      </c>
      <c r="L478" s="32">
        <f>VLOOKUP(K478,unidad!$I$4:$K$23,3,FALSE)</f>
        <v>4</v>
      </c>
      <c r="M478">
        <v>80</v>
      </c>
      <c r="N478">
        <f t="shared" si="48"/>
        <v>80</v>
      </c>
      <c r="O478" s="17">
        <f t="shared" si="47"/>
        <v>42278</v>
      </c>
      <c r="P478" s="17">
        <v>42278</v>
      </c>
      <c r="Q478" s="26">
        <f t="shared" si="49"/>
        <v>3663.0969375000004</v>
      </c>
    </row>
    <row r="479" spans="1:17" x14ac:dyDescent="0.25">
      <c r="A479">
        <f>VLOOKUP(TRIM(C479),proveedores!$A$1:$C$13,2,FALSE)</f>
        <v>8</v>
      </c>
      <c r="B479">
        <v>478</v>
      </c>
      <c r="C479" s="15" t="s">
        <v>354</v>
      </c>
      <c r="D479" s="15" t="s">
        <v>1346</v>
      </c>
      <c r="E479" s="15" t="str">
        <f t="shared" si="46"/>
        <v xml:space="preserve">PM 7,11  x 50 ml. </v>
      </c>
      <c r="F479" s="8" t="s">
        <v>470</v>
      </c>
      <c r="G479" s="5"/>
      <c r="H479" s="16">
        <f t="shared" si="44"/>
        <v>11.356898437500002</v>
      </c>
      <c r="I479" s="7">
        <v>13.628278125000001</v>
      </c>
      <c r="J479" s="7">
        <f t="shared" si="45"/>
        <v>16.081368187500001</v>
      </c>
      <c r="K479" s="32" t="s">
        <v>906</v>
      </c>
      <c r="L479" s="32">
        <f>VLOOKUP(K479,unidad!$I$4:$K$23,3,FALSE)</f>
        <v>4</v>
      </c>
      <c r="M479">
        <v>25</v>
      </c>
      <c r="N479">
        <f t="shared" si="48"/>
        <v>25</v>
      </c>
      <c r="O479" s="17">
        <f t="shared" si="47"/>
        <v>42036</v>
      </c>
      <c r="P479" s="17">
        <v>42036</v>
      </c>
      <c r="Q479" s="26">
        <f t="shared" si="49"/>
        <v>283.92246093750003</v>
      </c>
    </row>
    <row r="480" spans="1:17" x14ac:dyDescent="0.25">
      <c r="A480">
        <f>VLOOKUP(TRIM(C480),proveedores!$A$1:$C$13,2,FALSE)</f>
        <v>8</v>
      </c>
      <c r="B480">
        <v>479</v>
      </c>
      <c r="C480" s="15" t="s">
        <v>354</v>
      </c>
      <c r="D480" s="15" t="s">
        <v>1347</v>
      </c>
      <c r="E480" s="15" t="str">
        <f t="shared" si="46"/>
        <v xml:space="preserve">Profen  1% x 50ml. </v>
      </c>
      <c r="F480" s="8" t="s">
        <v>471</v>
      </c>
      <c r="G480" s="5"/>
      <c r="H480" s="16">
        <f t="shared" si="44"/>
        <v>21.975860156250008</v>
      </c>
      <c r="I480" s="7">
        <v>26.371032187500006</v>
      </c>
      <c r="J480" s="7">
        <f t="shared" si="45"/>
        <v>31.117817981250006</v>
      </c>
      <c r="K480" s="32" t="s">
        <v>906</v>
      </c>
      <c r="L480" s="32">
        <f>VLOOKUP(K480,unidad!$I$4:$K$23,3,FALSE)</f>
        <v>4</v>
      </c>
      <c r="M480">
        <v>35</v>
      </c>
      <c r="N480">
        <f t="shared" si="48"/>
        <v>35</v>
      </c>
      <c r="O480" s="17">
        <f t="shared" si="47"/>
        <v>42156</v>
      </c>
      <c r="P480" s="17">
        <v>42156</v>
      </c>
      <c r="Q480" s="26">
        <f t="shared" si="49"/>
        <v>769.15510546875021</v>
      </c>
    </row>
    <row r="481" spans="1:17" x14ac:dyDescent="0.25">
      <c r="A481">
        <f>VLOOKUP(TRIM(C481),proveedores!$A$1:$C$13,2,FALSE)</f>
        <v>8</v>
      </c>
      <c r="B481">
        <v>480</v>
      </c>
      <c r="C481" s="15" t="s">
        <v>354</v>
      </c>
      <c r="D481" s="15" t="s">
        <v>1348</v>
      </c>
      <c r="E481" s="15" t="str">
        <f t="shared" si="46"/>
        <v xml:space="preserve">Secabien x 4 jer. </v>
      </c>
      <c r="F481" s="8" t="s">
        <v>472</v>
      </c>
      <c r="G481" s="5"/>
      <c r="H481" s="16">
        <f t="shared" si="44"/>
        <v>15.836854687500004</v>
      </c>
      <c r="I481" s="7">
        <v>19.004225625000004</v>
      </c>
      <c r="J481" s="7">
        <f t="shared" si="45"/>
        <v>22.424986237500004</v>
      </c>
      <c r="K481" s="32" t="s">
        <v>902</v>
      </c>
      <c r="L481" s="32">
        <f>VLOOKUP(K481,unidad!$I$4:$K$23,3,FALSE)</f>
        <v>2</v>
      </c>
      <c r="N481">
        <f t="shared" si="48"/>
        <v>0</v>
      </c>
      <c r="O481" s="17" t="str">
        <f t="shared" si="47"/>
        <v>12/12/2050</v>
      </c>
      <c r="Q481" s="26">
        <f t="shared" si="49"/>
        <v>0</v>
      </c>
    </row>
    <row r="482" spans="1:17" x14ac:dyDescent="0.25">
      <c r="A482">
        <f>VLOOKUP(TRIM(C482),proveedores!$A$1:$C$13,2,FALSE)</f>
        <v>8</v>
      </c>
      <c r="B482">
        <v>481</v>
      </c>
      <c r="C482" s="15" t="s">
        <v>354</v>
      </c>
      <c r="D482" s="15" t="s">
        <v>1349</v>
      </c>
      <c r="E482" s="15" t="str">
        <f t="shared" si="46"/>
        <v xml:space="preserve">Sulfaquinoxalina x 1 Lt. </v>
      </c>
      <c r="F482" s="8" t="s">
        <v>473</v>
      </c>
      <c r="G482" s="5"/>
      <c r="H482" s="16">
        <f t="shared" si="44"/>
        <v>32.851267968750008</v>
      </c>
      <c r="I482" s="7">
        <v>39.421521562500011</v>
      </c>
      <c r="J482" s="7">
        <f t="shared" si="45"/>
        <v>46.517395443750011</v>
      </c>
      <c r="K482" s="32" t="s">
        <v>906</v>
      </c>
      <c r="L482" s="32">
        <f>VLOOKUP(K482,unidad!$I$4:$K$23,3,FALSE)</f>
        <v>4</v>
      </c>
      <c r="M482">
        <v>8</v>
      </c>
      <c r="N482">
        <f t="shared" si="48"/>
        <v>8</v>
      </c>
      <c r="O482" s="17">
        <f t="shared" si="47"/>
        <v>42095</v>
      </c>
      <c r="P482" s="17">
        <v>42095</v>
      </c>
      <c r="Q482" s="26">
        <f t="shared" si="49"/>
        <v>262.81014375000007</v>
      </c>
    </row>
    <row r="483" spans="1:17" x14ac:dyDescent="0.25">
      <c r="A483">
        <f>VLOOKUP(TRIM(C483),proveedores!$A$1:$C$13,2,FALSE)</f>
        <v>8</v>
      </c>
      <c r="B483">
        <v>482</v>
      </c>
      <c r="C483" s="15" t="s">
        <v>354</v>
      </c>
      <c r="D483" s="15" t="s">
        <v>1350</v>
      </c>
      <c r="E483" s="15" t="str">
        <f t="shared" si="46"/>
        <v xml:space="preserve">Sulfaquinoxalina x 250 ml. </v>
      </c>
      <c r="F483" s="8" t="s">
        <v>474</v>
      </c>
      <c r="G483" s="5"/>
      <c r="H483" s="16">
        <f t="shared" si="44"/>
        <v>10.263077343750002</v>
      </c>
      <c r="I483" s="7">
        <v>12.315692812500002</v>
      </c>
      <c r="J483" s="7">
        <f t="shared" si="45"/>
        <v>14.532517518750002</v>
      </c>
      <c r="K483" s="32" t="s">
        <v>906</v>
      </c>
      <c r="L483" s="32">
        <f>VLOOKUP(K483,unidad!$I$4:$K$23,3,FALSE)</f>
        <v>4</v>
      </c>
      <c r="M483">
        <v>28</v>
      </c>
      <c r="N483">
        <f t="shared" si="48"/>
        <v>28</v>
      </c>
      <c r="O483" s="17">
        <f t="shared" si="47"/>
        <v>42095</v>
      </c>
      <c r="P483" s="17">
        <v>42095</v>
      </c>
      <c r="Q483" s="26">
        <f t="shared" si="49"/>
        <v>287.36616562500006</v>
      </c>
    </row>
    <row r="484" spans="1:17" x14ac:dyDescent="0.25">
      <c r="A484">
        <f>VLOOKUP(TRIM(C484),proveedores!$A$1:$C$13,2,FALSE)</f>
        <v>8</v>
      </c>
      <c r="B484">
        <v>483</v>
      </c>
      <c r="C484" s="15" t="s">
        <v>354</v>
      </c>
      <c r="D484" s="15" t="s">
        <v>1351</v>
      </c>
      <c r="E484" s="15" t="str">
        <f t="shared" si="46"/>
        <v xml:space="preserve">Sulfatrin x 100 ml </v>
      </c>
      <c r="F484" s="8" t="s">
        <v>475</v>
      </c>
      <c r="G484" s="5"/>
      <c r="H484" s="16">
        <f t="shared" si="44"/>
        <v>17.501137500000002</v>
      </c>
      <c r="I484" s="7">
        <v>21.001365</v>
      </c>
      <c r="J484" s="7">
        <f t="shared" si="45"/>
        <v>24.781610699999998</v>
      </c>
      <c r="K484" s="32" t="s">
        <v>906</v>
      </c>
      <c r="L484" s="32">
        <f>VLOOKUP(K484,unidad!$I$4:$K$23,3,FALSE)</f>
        <v>4</v>
      </c>
      <c r="M484">
        <v>6</v>
      </c>
      <c r="N484">
        <f t="shared" si="48"/>
        <v>6</v>
      </c>
      <c r="O484" s="17">
        <f t="shared" si="47"/>
        <v>42005</v>
      </c>
      <c r="P484" s="17">
        <v>42005</v>
      </c>
      <c r="Q484" s="26">
        <f t="shared" si="49"/>
        <v>105.00682500000002</v>
      </c>
    </row>
    <row r="485" spans="1:17" x14ac:dyDescent="0.25">
      <c r="A485">
        <f>VLOOKUP(TRIM(C485),proveedores!$A$1:$C$13,2,FALSE)</f>
        <v>8</v>
      </c>
      <c r="B485">
        <v>484</v>
      </c>
      <c r="C485" s="15" t="s">
        <v>354</v>
      </c>
      <c r="D485" s="15" t="s">
        <v>1352</v>
      </c>
      <c r="E485" s="15" t="str">
        <f t="shared" si="46"/>
        <v xml:space="preserve">Sulfatrin x 20 ml </v>
      </c>
      <c r="F485" s="8" t="s">
        <v>476</v>
      </c>
      <c r="G485" s="5"/>
      <c r="H485" s="16">
        <f t="shared" si="44"/>
        <v>5.5005070312500006</v>
      </c>
      <c r="I485" s="7">
        <v>6.6006084375000009</v>
      </c>
      <c r="J485" s="7">
        <f t="shared" si="45"/>
        <v>7.7887179562500011</v>
      </c>
      <c r="K485" s="32" t="s">
        <v>906</v>
      </c>
      <c r="L485" s="32">
        <f>VLOOKUP(K485,unidad!$I$4:$K$23,3,FALSE)</f>
        <v>4</v>
      </c>
      <c r="M485">
        <v>38</v>
      </c>
      <c r="N485">
        <f t="shared" si="48"/>
        <v>38</v>
      </c>
      <c r="O485" s="17">
        <f t="shared" si="47"/>
        <v>42095</v>
      </c>
      <c r="P485" s="17">
        <v>42095</v>
      </c>
      <c r="Q485" s="26">
        <f t="shared" si="49"/>
        <v>209.01926718750002</v>
      </c>
    </row>
    <row r="486" spans="1:17" x14ac:dyDescent="0.25">
      <c r="A486">
        <f>VLOOKUP(TRIM(C486),proveedores!$A$1:$C$13,2,FALSE)</f>
        <v>8</v>
      </c>
      <c r="B486">
        <v>485</v>
      </c>
      <c r="C486" s="15" t="s">
        <v>354</v>
      </c>
      <c r="D486" s="15" t="s">
        <v>1353</v>
      </c>
      <c r="E486" s="15" t="str">
        <f t="shared" si="46"/>
        <v xml:space="preserve">Super L.A x 10 ml. </v>
      </c>
      <c r="F486" s="8" t="s">
        <v>477</v>
      </c>
      <c r="G486" s="5"/>
      <c r="H486" s="16">
        <f t="shared" si="44"/>
        <v>4.5375257812500003</v>
      </c>
      <c r="I486" s="7">
        <v>5.4450309375000003</v>
      </c>
      <c r="J486" s="7">
        <f t="shared" si="45"/>
        <v>6.4251365062500003</v>
      </c>
      <c r="K486" s="32" t="s">
        <v>906</v>
      </c>
      <c r="L486" s="32">
        <f>VLOOKUP(K486,unidad!$I$4:$K$23,3,FALSE)</f>
        <v>4</v>
      </c>
      <c r="M486">
        <v>26</v>
      </c>
      <c r="N486">
        <f t="shared" si="48"/>
        <v>26</v>
      </c>
      <c r="O486" s="17">
        <f t="shared" si="47"/>
        <v>42186</v>
      </c>
      <c r="P486" s="17">
        <v>42186</v>
      </c>
      <c r="Q486" s="26">
        <f t="shared" si="49"/>
        <v>117.9756703125</v>
      </c>
    </row>
    <row r="487" spans="1:17" x14ac:dyDescent="0.25">
      <c r="A487">
        <f>VLOOKUP(TRIM(C487),proveedores!$A$1:$C$13,2,FALSE)</f>
        <v>8</v>
      </c>
      <c r="B487">
        <v>486</v>
      </c>
      <c r="C487" s="15" t="s">
        <v>354</v>
      </c>
      <c r="D487" s="15" t="s">
        <v>1354</v>
      </c>
      <c r="E487" s="15" t="str">
        <f t="shared" si="46"/>
        <v xml:space="preserve">Super L.A. x 100 ml. </v>
      </c>
      <c r="F487" s="8" t="s">
        <v>478</v>
      </c>
      <c r="G487" s="5"/>
      <c r="H487" s="16">
        <f t="shared" si="44"/>
        <v>25.173585937500008</v>
      </c>
      <c r="I487" s="7">
        <v>30.208303125000008</v>
      </c>
      <c r="J487" s="7">
        <f t="shared" si="45"/>
        <v>35.645797687500007</v>
      </c>
      <c r="K487" s="32" t="s">
        <v>906</v>
      </c>
      <c r="L487" s="32">
        <f>VLOOKUP(K487,unidad!$I$4:$K$23,3,FALSE)</f>
        <v>4</v>
      </c>
      <c r="M487">
        <v>25</v>
      </c>
      <c r="N487">
        <f t="shared" si="48"/>
        <v>25</v>
      </c>
      <c r="O487" s="17">
        <f t="shared" si="47"/>
        <v>42125</v>
      </c>
      <c r="P487" s="17">
        <v>42125</v>
      </c>
      <c r="Q487" s="26">
        <f t="shared" si="49"/>
        <v>629.33964843750016</v>
      </c>
    </row>
    <row r="488" spans="1:17" x14ac:dyDescent="0.25">
      <c r="A488">
        <f>VLOOKUP(TRIM(C488),proveedores!$A$1:$C$13,2,FALSE)</f>
        <v>8</v>
      </c>
      <c r="B488">
        <v>487</v>
      </c>
      <c r="C488" s="15" t="s">
        <v>354</v>
      </c>
      <c r="D488" s="15" t="s">
        <v>1355</v>
      </c>
      <c r="E488" s="15" t="str">
        <f t="shared" si="46"/>
        <v xml:space="preserve">Super L.A. x 20 ml. </v>
      </c>
      <c r="F488" s="8" t="s">
        <v>479</v>
      </c>
      <c r="G488" s="5"/>
      <c r="H488" s="16">
        <f t="shared" si="44"/>
        <v>6.6047953124999994</v>
      </c>
      <c r="I488" s="7">
        <v>7.9257543749999995</v>
      </c>
      <c r="J488" s="7">
        <f t="shared" si="45"/>
        <v>9.352390162499999</v>
      </c>
      <c r="K488" s="32" t="s">
        <v>906</v>
      </c>
      <c r="L488" s="32">
        <f>VLOOKUP(K488,unidad!$I$4:$K$23,3,FALSE)</f>
        <v>4</v>
      </c>
      <c r="M488">
        <v>17</v>
      </c>
      <c r="N488">
        <f t="shared" si="48"/>
        <v>17</v>
      </c>
      <c r="O488" s="17">
        <f t="shared" si="47"/>
        <v>42125</v>
      </c>
      <c r="P488" s="17">
        <v>42125</v>
      </c>
      <c r="Q488" s="26">
        <f t="shared" si="49"/>
        <v>112.28152031249999</v>
      </c>
    </row>
    <row r="489" spans="1:17" x14ac:dyDescent="0.25">
      <c r="A489">
        <f>VLOOKUP(TRIM(C489),proveedores!$A$1:$C$13,2,FALSE)</f>
        <v>8</v>
      </c>
      <c r="B489">
        <v>488</v>
      </c>
      <c r="C489" s="15" t="s">
        <v>354</v>
      </c>
      <c r="D489" s="15" t="s">
        <v>1356</v>
      </c>
      <c r="E489" s="15" t="str">
        <f t="shared" si="46"/>
        <v xml:space="preserve">Super L.A. x 250 ml. </v>
      </c>
      <c r="F489" s="8" t="s">
        <v>480</v>
      </c>
      <c r="G489" s="5"/>
      <c r="H489" s="16">
        <f t="shared" si="44"/>
        <v>56.958333333333329</v>
      </c>
      <c r="I489" s="7">
        <v>68.349999999999994</v>
      </c>
      <c r="J489" s="7">
        <f t="shared" si="45"/>
        <v>80.652999999999992</v>
      </c>
      <c r="K489" s="32" t="s">
        <v>906</v>
      </c>
      <c r="L489" s="32">
        <f>VLOOKUP(K489,unidad!$I$4:$K$23,3,FALSE)</f>
        <v>4</v>
      </c>
      <c r="M489">
        <v>6</v>
      </c>
      <c r="N489">
        <f t="shared" si="48"/>
        <v>6</v>
      </c>
      <c r="O489" s="17">
        <f t="shared" si="47"/>
        <v>42125</v>
      </c>
      <c r="P489" s="17">
        <v>42125</v>
      </c>
      <c r="Q489" s="26">
        <f t="shared" si="49"/>
        <v>341.75</v>
      </c>
    </row>
    <row r="490" spans="1:17" x14ac:dyDescent="0.25">
      <c r="A490">
        <f>VLOOKUP(TRIM(C490),proveedores!$A$1:$C$13,2,FALSE)</f>
        <v>8</v>
      </c>
      <c r="B490">
        <v>489</v>
      </c>
      <c r="C490" s="15" t="s">
        <v>354</v>
      </c>
      <c r="D490" s="15" t="s">
        <v>1357</v>
      </c>
      <c r="E490" s="15" t="str">
        <f t="shared" si="46"/>
        <v xml:space="preserve">Super L.A. x 50 ml. </v>
      </c>
      <c r="F490" s="8" t="s">
        <v>481</v>
      </c>
      <c r="G490" s="5"/>
      <c r="H490" s="16">
        <f t="shared" si="44"/>
        <v>14.920975781250005</v>
      </c>
      <c r="I490" s="7">
        <v>17.905170937500007</v>
      </c>
      <c r="J490" s="7">
        <f t="shared" si="45"/>
        <v>21.128101706250007</v>
      </c>
      <c r="K490" s="32" t="s">
        <v>906</v>
      </c>
      <c r="L490" s="32">
        <f>VLOOKUP(K490,unidad!$I$4:$K$23,3,FALSE)</f>
        <v>4</v>
      </c>
      <c r="M490">
        <v>24</v>
      </c>
      <c r="N490">
        <f t="shared" si="48"/>
        <v>24</v>
      </c>
      <c r="O490" s="17">
        <f t="shared" si="47"/>
        <v>42125</v>
      </c>
      <c r="P490" s="17">
        <v>42125</v>
      </c>
      <c r="Q490" s="26">
        <f t="shared" si="49"/>
        <v>358.10341875000012</v>
      </c>
    </row>
    <row r="491" spans="1:17" x14ac:dyDescent="0.25">
      <c r="A491">
        <f>VLOOKUP(TRIM(C491),proveedores!$A$1:$C$13,2,FALSE)</f>
        <v>8</v>
      </c>
      <c r="B491">
        <v>490</v>
      </c>
      <c r="C491" s="15" t="s">
        <v>354</v>
      </c>
      <c r="D491" s="15" t="s">
        <v>1358</v>
      </c>
      <c r="E491" s="15" t="str">
        <f t="shared" si="46"/>
        <v xml:space="preserve">Tolcox x 1 Lt. </v>
      </c>
      <c r="F491" s="8" t="s">
        <v>482</v>
      </c>
      <c r="G491" s="5"/>
      <c r="H491" s="16">
        <f t="shared" si="44"/>
        <v>80.65943723516952</v>
      </c>
      <c r="I491" s="7">
        <v>96.791324682203424</v>
      </c>
      <c r="J491" s="7">
        <f t="shared" si="45"/>
        <v>114.21376312500003</v>
      </c>
      <c r="K491" s="32" t="s">
        <v>906</v>
      </c>
      <c r="L491" s="32">
        <f>VLOOKUP(K491,unidad!$I$4:$K$23,3,FALSE)</f>
        <v>4</v>
      </c>
      <c r="N491">
        <f t="shared" si="48"/>
        <v>0</v>
      </c>
      <c r="O491" s="17" t="str">
        <f t="shared" si="47"/>
        <v>12/12/2050</v>
      </c>
      <c r="Q491" s="26">
        <f t="shared" si="49"/>
        <v>0</v>
      </c>
    </row>
    <row r="492" spans="1:17" x14ac:dyDescent="0.25">
      <c r="A492">
        <f>VLOOKUP(TRIM(C492),proveedores!$A$1:$C$13,2,FALSE)</f>
        <v>8</v>
      </c>
      <c r="B492">
        <v>491</v>
      </c>
      <c r="C492" s="15" t="s">
        <v>354</v>
      </c>
      <c r="D492" s="15" t="s">
        <v>1359</v>
      </c>
      <c r="E492" s="15" t="str">
        <f t="shared" si="46"/>
        <v xml:space="preserve">Tolcox x 100 ml. </v>
      </c>
      <c r="F492" s="8" t="s">
        <v>483</v>
      </c>
      <c r="G492" s="5"/>
      <c r="H492" s="16">
        <f t="shared" si="44"/>
        <v>9.4692564883474599</v>
      </c>
      <c r="I492" s="7">
        <v>11.363107786016952</v>
      </c>
      <c r="J492" s="7">
        <f t="shared" si="45"/>
        <v>13.408467187500003</v>
      </c>
      <c r="K492" s="32" t="s">
        <v>906</v>
      </c>
      <c r="L492" s="32">
        <f>VLOOKUP(K492,unidad!$I$4:$K$23,3,FALSE)</f>
        <v>4</v>
      </c>
      <c r="M492">
        <v>10</v>
      </c>
      <c r="N492">
        <f t="shared" si="48"/>
        <v>10</v>
      </c>
      <c r="O492" s="17">
        <f t="shared" si="47"/>
        <v>41852</v>
      </c>
      <c r="P492" s="17">
        <v>41852</v>
      </c>
      <c r="Q492" s="26">
        <f t="shared" si="49"/>
        <v>94.692564883474603</v>
      </c>
    </row>
    <row r="493" spans="1:17" x14ac:dyDescent="0.25">
      <c r="A493">
        <f>VLOOKUP(TRIM(C493),proveedores!$A$1:$C$13,2,FALSE)</f>
        <v>8</v>
      </c>
      <c r="B493">
        <v>492</v>
      </c>
      <c r="C493" s="15" t="s">
        <v>354</v>
      </c>
      <c r="D493" s="15" t="s">
        <v>1360</v>
      </c>
      <c r="E493" s="15" t="str">
        <f t="shared" si="46"/>
        <v xml:space="preserve">Tolcox x 20 ml. </v>
      </c>
      <c r="F493" s="8" t="s">
        <v>484</v>
      </c>
      <c r="G493" s="5"/>
      <c r="H493" s="16">
        <f t="shared" ref="H493:H507" si="50">I493/1.2</f>
        <v>3.0381455243644075</v>
      </c>
      <c r="I493" s="7">
        <v>3.6457746292372888</v>
      </c>
      <c r="J493" s="7">
        <f t="shared" si="45"/>
        <v>4.3020140625000005</v>
      </c>
      <c r="K493" s="32" t="s">
        <v>906</v>
      </c>
      <c r="L493" s="32">
        <f>VLOOKUP(K493,unidad!$I$4:$K$23,3,FALSE)</f>
        <v>4</v>
      </c>
      <c r="M493">
        <v>114</v>
      </c>
      <c r="N493">
        <f t="shared" si="48"/>
        <v>114</v>
      </c>
      <c r="O493" s="17">
        <f t="shared" si="47"/>
        <v>41730</v>
      </c>
      <c r="P493" s="17">
        <v>41730</v>
      </c>
      <c r="Q493" s="26">
        <f t="shared" si="49"/>
        <v>346.34858977754249</v>
      </c>
    </row>
    <row r="494" spans="1:17" x14ac:dyDescent="0.25">
      <c r="A494">
        <f>VLOOKUP(TRIM(C494),proveedores!$A$1:$C$13,2,FALSE)</f>
        <v>8</v>
      </c>
      <c r="B494">
        <v>493</v>
      </c>
      <c r="C494" s="15" t="s">
        <v>354</v>
      </c>
      <c r="D494" s="15" t="s">
        <v>1361</v>
      </c>
      <c r="E494" s="15" t="str">
        <f t="shared" si="46"/>
        <v xml:space="preserve">Tranquiliss Gotas x 15 ml. </v>
      </c>
      <c r="F494" s="8" t="s">
        <v>485</v>
      </c>
      <c r="G494" s="5"/>
      <c r="H494" s="16">
        <f t="shared" si="50"/>
        <v>4.5584601562500016</v>
      </c>
      <c r="I494" s="7">
        <v>5.4701521875000019</v>
      </c>
      <c r="J494" s="7">
        <f t="shared" si="45"/>
        <v>6.4547795812500022</v>
      </c>
      <c r="K494" s="32" t="s">
        <v>906</v>
      </c>
      <c r="L494" s="32">
        <f>VLOOKUP(K494,unidad!$I$4:$K$23,3,FALSE)</f>
        <v>4</v>
      </c>
      <c r="M494">
        <v>46</v>
      </c>
      <c r="N494">
        <f t="shared" si="48"/>
        <v>46</v>
      </c>
      <c r="O494" s="17">
        <f t="shared" si="47"/>
        <v>42370</v>
      </c>
      <c r="P494" s="17">
        <v>42370</v>
      </c>
      <c r="Q494" s="26">
        <f t="shared" si="49"/>
        <v>209.68916718750006</v>
      </c>
    </row>
    <row r="495" spans="1:17" x14ac:dyDescent="0.25">
      <c r="A495">
        <f>VLOOKUP(TRIM(C495),proveedores!$A$1:$C$13,2,FALSE)</f>
        <v>8</v>
      </c>
      <c r="B495">
        <v>494</v>
      </c>
      <c r="C495" s="15" t="s">
        <v>354</v>
      </c>
      <c r="D495" s="15" t="s">
        <v>1362</v>
      </c>
      <c r="E495" s="15" t="str">
        <f t="shared" si="46"/>
        <v xml:space="preserve">Tranquiliss Inyectable x 50 ml. </v>
      </c>
      <c r="F495" s="8" t="s">
        <v>486</v>
      </c>
      <c r="G495" s="5"/>
      <c r="H495" s="16">
        <f t="shared" si="50"/>
        <v>5.5790109375000014</v>
      </c>
      <c r="I495" s="7">
        <v>6.6948131250000014</v>
      </c>
      <c r="J495" s="7">
        <f t="shared" si="45"/>
        <v>7.8998794875000016</v>
      </c>
      <c r="K495" s="32" t="s">
        <v>906</v>
      </c>
      <c r="L495" s="32">
        <f>VLOOKUP(K495,unidad!$I$4:$K$23,3,FALSE)</f>
        <v>4</v>
      </c>
      <c r="M495">
        <v>38</v>
      </c>
      <c r="N495">
        <f t="shared" si="48"/>
        <v>38</v>
      </c>
      <c r="O495" s="17">
        <f t="shared" si="47"/>
        <v>42095</v>
      </c>
      <c r="P495" s="17">
        <v>42095</v>
      </c>
      <c r="Q495" s="26">
        <f t="shared" si="49"/>
        <v>212.00241562500005</v>
      </c>
    </row>
    <row r="496" spans="1:17" x14ac:dyDescent="0.25">
      <c r="A496">
        <f>VLOOKUP(TRIM(C496),proveedores!$A$1:$C$13,2,FALSE)</f>
        <v>8</v>
      </c>
      <c r="B496">
        <v>495</v>
      </c>
      <c r="C496" s="15" t="s">
        <v>354</v>
      </c>
      <c r="D496" s="15" t="s">
        <v>1762</v>
      </c>
      <c r="E496" s="15" t="str">
        <f t="shared" si="46"/>
        <v xml:space="preserve">Trocar </v>
      </c>
      <c r="F496" s="8" t="s">
        <v>1673</v>
      </c>
      <c r="G496" s="5"/>
      <c r="H496" s="16">
        <f t="shared" si="50"/>
        <v>0</v>
      </c>
      <c r="I496" s="7">
        <v>0</v>
      </c>
      <c r="J496" s="7">
        <f t="shared" si="45"/>
        <v>0</v>
      </c>
      <c r="K496" s="32" t="s">
        <v>914</v>
      </c>
      <c r="L496" s="32">
        <f>VLOOKUP(K496,unidad!$I$4:$K$23,3,FALSE)</f>
        <v>8</v>
      </c>
      <c r="M496">
        <v>9</v>
      </c>
      <c r="N496">
        <f t="shared" si="48"/>
        <v>9</v>
      </c>
      <c r="O496" s="17" t="str">
        <f t="shared" si="47"/>
        <v>12/12/2050</v>
      </c>
      <c r="P496" s="17" t="s">
        <v>1681</v>
      </c>
      <c r="Q496" s="26">
        <f t="shared" si="49"/>
        <v>0</v>
      </c>
    </row>
    <row r="497" spans="1:17" x14ac:dyDescent="0.25">
      <c r="A497">
        <f>VLOOKUP(TRIM(C497),proveedores!$A$1:$C$13,2,FALSE)</f>
        <v>8</v>
      </c>
      <c r="B497">
        <v>496</v>
      </c>
      <c r="C497" s="15" t="s">
        <v>354</v>
      </c>
      <c r="D497" s="15" t="s">
        <v>1363</v>
      </c>
      <c r="E497" s="15" t="str">
        <f t="shared" si="46"/>
        <v xml:space="preserve">Ultravit (Minerales) 50 x 10 gr. </v>
      </c>
      <c r="F497" s="8" t="s">
        <v>487</v>
      </c>
      <c r="G497" s="5"/>
      <c r="H497" s="16">
        <f t="shared" si="50"/>
        <v>48.217099218750008</v>
      </c>
      <c r="I497" s="7">
        <v>57.860519062500011</v>
      </c>
      <c r="J497" s="7">
        <f t="shared" si="45"/>
        <v>68.275412493750011</v>
      </c>
      <c r="K497" s="32" t="s">
        <v>902</v>
      </c>
      <c r="L497" s="32">
        <f>VLOOKUP(K497,unidad!$I$4:$K$23,3,FALSE)</f>
        <v>2</v>
      </c>
      <c r="N497">
        <f t="shared" si="48"/>
        <v>0</v>
      </c>
      <c r="O497" s="17" t="str">
        <f t="shared" si="47"/>
        <v>12/12/2050</v>
      </c>
      <c r="Q497" s="26">
        <f t="shared" si="49"/>
        <v>0</v>
      </c>
    </row>
    <row r="498" spans="1:17" x14ac:dyDescent="0.25">
      <c r="A498">
        <f>VLOOKUP(TRIM(C498),proveedores!$A$1:$C$13,2,FALSE)</f>
        <v>8</v>
      </c>
      <c r="B498">
        <v>497</v>
      </c>
      <c r="C498" s="15" t="s">
        <v>354</v>
      </c>
      <c r="D498" s="15" t="s">
        <v>1364</v>
      </c>
      <c r="E498" s="15" t="str">
        <f t="shared" si="46"/>
        <v xml:space="preserve">Ultravit (Minerales) x 1 Kg. </v>
      </c>
      <c r="F498" s="8" t="s">
        <v>488</v>
      </c>
      <c r="G498" s="5"/>
      <c r="H498" s="16">
        <f t="shared" si="50"/>
        <v>53.115742968750006</v>
      </c>
      <c r="I498" s="7">
        <v>63.738891562500001</v>
      </c>
      <c r="J498" s="7">
        <f t="shared" si="45"/>
        <v>75.211892043749998</v>
      </c>
      <c r="K498" s="32" t="s">
        <v>900</v>
      </c>
      <c r="L498" s="32">
        <f>VLOOKUP(K498,unidad!$I$4:$K$23,3,FALSE)</f>
        <v>1</v>
      </c>
      <c r="N498">
        <f t="shared" si="48"/>
        <v>0</v>
      </c>
      <c r="O498" s="17" t="str">
        <f t="shared" si="47"/>
        <v>12/12/2050</v>
      </c>
      <c r="Q498" s="26">
        <f t="shared" si="49"/>
        <v>0</v>
      </c>
    </row>
    <row r="499" spans="1:17" x14ac:dyDescent="0.25">
      <c r="A499">
        <f>VLOOKUP(TRIM(C499),proveedores!$A$1:$C$13,2,FALSE)</f>
        <v>8</v>
      </c>
      <c r="B499">
        <v>498</v>
      </c>
      <c r="C499" s="15" t="s">
        <v>354</v>
      </c>
      <c r="D499" s="15" t="s">
        <v>1365</v>
      </c>
      <c r="E499" s="15" t="str">
        <f t="shared" si="46"/>
        <v xml:space="preserve">Ultravit (Minerales) x 100 gr. </v>
      </c>
      <c r="F499" s="8" t="s">
        <v>489</v>
      </c>
      <c r="G499" s="5"/>
      <c r="H499" s="16">
        <f t="shared" si="50"/>
        <v>7.7614195312500023</v>
      </c>
      <c r="I499" s="7">
        <v>9.3137034375000027</v>
      </c>
      <c r="J499" s="7">
        <f t="shared" si="45"/>
        <v>10.990170056250003</v>
      </c>
      <c r="K499" s="32" t="s">
        <v>912</v>
      </c>
      <c r="L499" s="32">
        <f>VLOOKUP(K499,unidad!$I$4:$K$23,3,FALSE)</f>
        <v>7</v>
      </c>
      <c r="M499">
        <v>25</v>
      </c>
      <c r="N499">
        <f t="shared" si="48"/>
        <v>25</v>
      </c>
      <c r="O499" s="17">
        <f t="shared" si="47"/>
        <v>42036</v>
      </c>
      <c r="P499" s="17">
        <v>42036</v>
      </c>
      <c r="Q499" s="26">
        <f t="shared" si="49"/>
        <v>194.03548828125005</v>
      </c>
    </row>
    <row r="500" spans="1:17" x14ac:dyDescent="0.25">
      <c r="A500">
        <f>VLOOKUP(TRIM(C500),proveedores!$A$1:$C$13,2,FALSE)</f>
        <v>8</v>
      </c>
      <c r="B500">
        <v>499</v>
      </c>
      <c r="C500" s="15" t="s">
        <v>354</v>
      </c>
      <c r="D500" s="15" t="s">
        <v>1366</v>
      </c>
      <c r="E500" s="15" t="str">
        <f t="shared" si="46"/>
        <v xml:space="preserve">Vitalán AD3E Forte Oleoso x 100 ml. </v>
      </c>
      <c r="F500" s="8" t="s">
        <v>490</v>
      </c>
      <c r="G500" s="5"/>
      <c r="H500" s="16">
        <f t="shared" si="50"/>
        <v>28.585889062500005</v>
      </c>
      <c r="I500" s="7">
        <v>34.303066875000006</v>
      </c>
      <c r="J500" s="7">
        <f t="shared" si="45"/>
        <v>40.477618912500006</v>
      </c>
      <c r="K500" s="32" t="s">
        <v>906</v>
      </c>
      <c r="L500" s="32">
        <f>VLOOKUP(K500,unidad!$I$4:$K$23,3,FALSE)</f>
        <v>4</v>
      </c>
      <c r="M500">
        <v>53</v>
      </c>
      <c r="N500">
        <f t="shared" si="48"/>
        <v>53</v>
      </c>
      <c r="O500" s="17">
        <f t="shared" si="47"/>
        <v>42401</v>
      </c>
      <c r="P500" s="17">
        <v>42401</v>
      </c>
      <c r="Q500" s="26">
        <f t="shared" si="49"/>
        <v>1515.0521203125002</v>
      </c>
    </row>
    <row r="501" spans="1:17" x14ac:dyDescent="0.25">
      <c r="A501">
        <f>VLOOKUP(TRIM(C501),proveedores!$A$1:$C$13,2,FALSE)</f>
        <v>8</v>
      </c>
      <c r="B501">
        <v>500</v>
      </c>
      <c r="C501" s="15" t="s">
        <v>354</v>
      </c>
      <c r="D501" s="15" t="s">
        <v>1367</v>
      </c>
      <c r="E501" s="15" t="str">
        <f t="shared" si="46"/>
        <v xml:space="preserve">Vitalan AD3E x 100 ml. </v>
      </c>
      <c r="F501" s="8" t="s">
        <v>491</v>
      </c>
      <c r="G501" s="5"/>
      <c r="H501" s="16">
        <f t="shared" si="50"/>
        <v>14.502288281250005</v>
      </c>
      <c r="I501" s="7">
        <v>17.402745937500004</v>
      </c>
      <c r="J501" s="7">
        <f t="shared" si="45"/>
        <v>20.535240206250005</v>
      </c>
      <c r="K501" s="32" t="s">
        <v>906</v>
      </c>
      <c r="L501" s="32">
        <f>VLOOKUP(K501,unidad!$I$4:$K$23,3,FALSE)</f>
        <v>4</v>
      </c>
      <c r="M501">
        <v>76</v>
      </c>
      <c r="N501">
        <f t="shared" si="48"/>
        <v>76</v>
      </c>
      <c r="O501" s="17">
        <f t="shared" si="47"/>
        <v>42156</v>
      </c>
      <c r="P501" s="17">
        <v>42156</v>
      </c>
      <c r="Q501" s="26">
        <f t="shared" si="49"/>
        <v>1102.1739093750004</v>
      </c>
    </row>
    <row r="502" spans="1:17" x14ac:dyDescent="0.25">
      <c r="A502">
        <f>VLOOKUP(TRIM(C502),proveedores!$A$1:$C$13,2,FALSE)</f>
        <v>8</v>
      </c>
      <c r="B502">
        <v>501</v>
      </c>
      <c r="C502" s="15" t="s">
        <v>354</v>
      </c>
      <c r="D502" s="15" t="s">
        <v>1368</v>
      </c>
      <c r="E502" s="15" t="str">
        <f t="shared" si="46"/>
        <v xml:space="preserve">Vitalan AD3E x 250 ml. </v>
      </c>
      <c r="F502" s="8" t="s">
        <v>492</v>
      </c>
      <c r="G502" s="5"/>
      <c r="H502" s="16">
        <f t="shared" si="50"/>
        <v>26.26217343750001</v>
      </c>
      <c r="I502" s="7">
        <v>31.514608125000009</v>
      </c>
      <c r="J502" s="7">
        <f t="shared" si="45"/>
        <v>37.187237587500007</v>
      </c>
      <c r="K502" s="32" t="s">
        <v>906</v>
      </c>
      <c r="L502" s="32">
        <f>VLOOKUP(K502,unidad!$I$4:$K$23,3,FALSE)</f>
        <v>4</v>
      </c>
      <c r="M502">
        <v>23</v>
      </c>
      <c r="N502">
        <f t="shared" si="48"/>
        <v>23</v>
      </c>
      <c r="O502" s="17">
        <f t="shared" si="47"/>
        <v>42156</v>
      </c>
      <c r="P502" s="17">
        <v>42156</v>
      </c>
      <c r="Q502" s="26">
        <f t="shared" si="49"/>
        <v>604.02998906250025</v>
      </c>
    </row>
    <row r="503" spans="1:17" x14ac:dyDescent="0.25">
      <c r="A503">
        <f>VLOOKUP(TRIM(C503),proveedores!$A$1:$C$13,2,FALSE)</f>
        <v>8</v>
      </c>
      <c r="B503">
        <v>502</v>
      </c>
      <c r="C503" s="15" t="s">
        <v>354</v>
      </c>
      <c r="D503" s="15" t="s">
        <v>1369</v>
      </c>
      <c r="E503" s="15" t="str">
        <f t="shared" si="46"/>
        <v xml:space="preserve">Vitalan AD3E x 50ml. </v>
      </c>
      <c r="F503" s="8" t="s">
        <v>493</v>
      </c>
      <c r="G503" s="5"/>
      <c r="H503" s="16">
        <f t="shared" si="50"/>
        <v>8.8447734375000024</v>
      </c>
      <c r="I503" s="7">
        <v>10.613728125000003</v>
      </c>
      <c r="J503" s="7">
        <f t="shared" si="45"/>
        <v>12.524199187500002</v>
      </c>
      <c r="K503" s="32" t="s">
        <v>906</v>
      </c>
      <c r="L503" s="32">
        <f>VLOOKUP(K503,unidad!$I$4:$K$23,3,FALSE)</f>
        <v>4</v>
      </c>
      <c r="M503">
        <v>3</v>
      </c>
      <c r="N503">
        <f t="shared" si="48"/>
        <v>3</v>
      </c>
      <c r="O503" s="17">
        <f t="shared" si="47"/>
        <v>41944</v>
      </c>
      <c r="P503" s="17">
        <v>41944</v>
      </c>
      <c r="Q503" s="26">
        <f t="shared" si="49"/>
        <v>26.534320312500007</v>
      </c>
    </row>
    <row r="504" spans="1:17" x14ac:dyDescent="0.25">
      <c r="A504">
        <f>VLOOKUP(TRIM(C504),proveedores!$A$1:$C$13,2,FALSE)</f>
        <v>8</v>
      </c>
      <c r="B504">
        <v>503</v>
      </c>
      <c r="C504" s="15" t="s">
        <v>354</v>
      </c>
      <c r="D504" s="15" t="s">
        <v>1370</v>
      </c>
      <c r="E504" s="15" t="str">
        <f t="shared" si="46"/>
        <v xml:space="preserve">Zolinex 12.5% x 1 lt. </v>
      </c>
      <c r="F504" s="8" t="s">
        <v>494</v>
      </c>
      <c r="G504" s="5"/>
      <c r="H504" s="16">
        <f t="shared" si="50"/>
        <v>59.186711718750026</v>
      </c>
      <c r="I504" s="7">
        <v>71.024054062500028</v>
      </c>
      <c r="J504" s="7">
        <f t="shared" si="45"/>
        <v>83.808383793750025</v>
      </c>
      <c r="K504" s="32" t="s">
        <v>906</v>
      </c>
      <c r="L504" s="32">
        <f>VLOOKUP(K504,unidad!$I$4:$K$23,3,FALSE)</f>
        <v>4</v>
      </c>
      <c r="M504">
        <v>31</v>
      </c>
      <c r="N504">
        <f t="shared" si="48"/>
        <v>31</v>
      </c>
      <c r="O504" s="17">
        <f t="shared" si="47"/>
        <v>42064</v>
      </c>
      <c r="P504" s="17">
        <v>42064</v>
      </c>
      <c r="Q504" s="26">
        <f t="shared" si="49"/>
        <v>1834.7880632812507</v>
      </c>
    </row>
    <row r="505" spans="1:17" x14ac:dyDescent="0.25">
      <c r="A505">
        <f>VLOOKUP(TRIM(C505),proveedores!$A$1:$C$13,2,FALSE)</f>
        <v>8</v>
      </c>
      <c r="B505">
        <v>504</v>
      </c>
      <c r="C505" s="15" t="s">
        <v>354</v>
      </c>
      <c r="D505" s="15" t="s">
        <v>1371</v>
      </c>
      <c r="E505" s="15" t="str">
        <f t="shared" si="46"/>
        <v xml:space="preserve">Zolinex 12.5% x 250 ml. </v>
      </c>
      <c r="F505" s="8" t="s">
        <v>495</v>
      </c>
      <c r="G505" s="5"/>
      <c r="H505" s="16">
        <f t="shared" si="50"/>
        <v>16.433484375000003</v>
      </c>
      <c r="I505" s="7">
        <v>19.720181250000003</v>
      </c>
      <c r="J505" s="7">
        <f t="shared" si="45"/>
        <v>23.269813875000004</v>
      </c>
      <c r="K505" s="32" t="s">
        <v>906</v>
      </c>
      <c r="L505" s="32">
        <f>VLOOKUP(K505,unidad!$I$4:$K$23,3,FALSE)</f>
        <v>4</v>
      </c>
      <c r="N505">
        <f t="shared" si="48"/>
        <v>0</v>
      </c>
      <c r="O505" s="17" t="str">
        <f t="shared" si="47"/>
        <v>12/12/2050</v>
      </c>
      <c r="Q505" s="26">
        <f t="shared" si="49"/>
        <v>0</v>
      </c>
    </row>
    <row r="506" spans="1:17" x14ac:dyDescent="0.25">
      <c r="A506">
        <f>VLOOKUP(TRIM(C506),proveedores!$A$1:$C$13,2,FALSE)</f>
        <v>8</v>
      </c>
      <c r="B506">
        <v>505</v>
      </c>
      <c r="C506" s="15" t="s">
        <v>354</v>
      </c>
      <c r="D506" s="15" t="s">
        <v>1763</v>
      </c>
      <c r="E506" s="15" t="str">
        <f t="shared" si="46"/>
        <v xml:space="preserve">Zolinex 12.5% x 500 </v>
      </c>
      <c r="F506" s="8" t="s">
        <v>1674</v>
      </c>
      <c r="G506" s="5"/>
      <c r="H506" s="16">
        <f t="shared" si="50"/>
        <v>100.80948281250002</v>
      </c>
      <c r="I506" s="7">
        <v>120.97137937500003</v>
      </c>
      <c r="J506" s="7">
        <f t="shared" si="45"/>
        <v>142.74622766250002</v>
      </c>
      <c r="K506" s="32" t="s">
        <v>906</v>
      </c>
      <c r="L506" s="32">
        <f>VLOOKUP(K506,unidad!$I$4:$K$23,3,FALSE)</f>
        <v>4</v>
      </c>
      <c r="M506">
        <v>10</v>
      </c>
      <c r="N506">
        <f t="shared" si="48"/>
        <v>10</v>
      </c>
      <c r="O506" s="17">
        <f t="shared" si="47"/>
        <v>41579</v>
      </c>
      <c r="P506" s="17">
        <v>41579</v>
      </c>
      <c r="Q506" s="26">
        <f t="shared" si="49"/>
        <v>1008.0948281250003</v>
      </c>
    </row>
    <row r="507" spans="1:17" x14ac:dyDescent="0.25">
      <c r="A507">
        <f>VLOOKUP(TRIM(C507),proveedores!$A$1:$C$13,2,FALSE)</f>
        <v>8</v>
      </c>
      <c r="B507">
        <v>506</v>
      </c>
      <c r="C507" s="15" t="s">
        <v>354</v>
      </c>
      <c r="D507" s="15" t="s">
        <v>1372</v>
      </c>
      <c r="E507" s="15" t="str">
        <f t="shared" si="46"/>
        <v xml:space="preserve">Zolinex 12+G33.5% x 500 ml. </v>
      </c>
      <c r="F507" s="8" t="s">
        <v>496</v>
      </c>
      <c r="G507" s="5"/>
      <c r="H507" s="16">
        <f t="shared" si="50"/>
        <v>31.385861718750014</v>
      </c>
      <c r="I507" s="7">
        <v>37.663034062500017</v>
      </c>
      <c r="J507" s="7">
        <f t="shared" si="45"/>
        <v>44.442380193750019</v>
      </c>
      <c r="K507" s="32" t="s">
        <v>906</v>
      </c>
      <c r="L507" s="32">
        <f>VLOOKUP(K507,unidad!$I$4:$K$23,3,FALSE)</f>
        <v>4</v>
      </c>
      <c r="N507">
        <f t="shared" si="48"/>
        <v>0</v>
      </c>
      <c r="O507" s="17" t="str">
        <f t="shared" si="47"/>
        <v>12/12/2050</v>
      </c>
      <c r="Q507" s="26">
        <f t="shared" si="49"/>
        <v>0</v>
      </c>
    </row>
    <row r="508" spans="1:17" x14ac:dyDescent="0.25">
      <c r="A508">
        <f>VLOOKUP(TRIM(C508),proveedores!$A$1:$C$13,2,FALSE)</f>
        <v>10</v>
      </c>
      <c r="B508">
        <v>507</v>
      </c>
      <c r="C508" s="15" t="s">
        <v>768</v>
      </c>
      <c r="D508" s="15" t="s">
        <v>1373</v>
      </c>
      <c r="E508" s="15" t="str">
        <f t="shared" si="46"/>
        <v>AIKIDO  Fco x 1 Lt</v>
      </c>
      <c r="F508" s="5" t="s">
        <v>762</v>
      </c>
      <c r="G508" s="9" t="s">
        <v>187</v>
      </c>
      <c r="H508" s="16">
        <f>I508/1.15</f>
        <v>74.797347089167289</v>
      </c>
      <c r="I508" s="11">
        <v>86.016949152542381</v>
      </c>
      <c r="J508" s="7">
        <f t="shared" si="45"/>
        <v>101.5</v>
      </c>
      <c r="K508" s="32" t="s">
        <v>906</v>
      </c>
      <c r="L508" s="32">
        <f>VLOOKUP(K508,unidad!$I$4:$K$23,3,FALSE)</f>
        <v>4</v>
      </c>
      <c r="N508">
        <f t="shared" si="48"/>
        <v>0</v>
      </c>
      <c r="O508" s="17" t="str">
        <f t="shared" si="47"/>
        <v>12/12/2050</v>
      </c>
      <c r="Q508" s="26">
        <f t="shared" si="49"/>
        <v>0</v>
      </c>
    </row>
    <row r="509" spans="1:17" x14ac:dyDescent="0.25">
      <c r="A509">
        <f>VLOOKUP(TRIM(C509),proveedores!$A$1:$C$13,2,FALSE)</f>
        <v>10</v>
      </c>
      <c r="B509">
        <v>508</v>
      </c>
      <c r="C509" s="15" t="s">
        <v>768</v>
      </c>
      <c r="D509" s="15" t="s">
        <v>1374</v>
      </c>
      <c r="E509" s="15" t="str">
        <f t="shared" si="46"/>
        <v>AIKIDO  Fco x 250 ml.</v>
      </c>
      <c r="F509" s="5" t="s">
        <v>762</v>
      </c>
      <c r="G509" s="9" t="s">
        <v>179</v>
      </c>
      <c r="H509" s="16">
        <f t="shared" ref="H509:H572" si="51">I509/1.15</f>
        <v>22.107590272660282</v>
      </c>
      <c r="I509" s="11">
        <v>25.423728813559322</v>
      </c>
      <c r="J509" s="7">
        <f t="shared" si="45"/>
        <v>29.999999999999996</v>
      </c>
      <c r="K509" s="32" t="s">
        <v>906</v>
      </c>
      <c r="L509" s="32">
        <f>VLOOKUP(K509,unidad!$I$4:$K$23,3,FALSE)</f>
        <v>4</v>
      </c>
      <c r="M509">
        <v>6</v>
      </c>
      <c r="N509">
        <f t="shared" si="48"/>
        <v>6</v>
      </c>
      <c r="O509" s="17">
        <f t="shared" si="47"/>
        <v>41456</v>
      </c>
      <c r="P509" s="17">
        <v>41456</v>
      </c>
      <c r="Q509" s="26">
        <f t="shared" si="49"/>
        <v>132.64554163596171</v>
      </c>
    </row>
    <row r="510" spans="1:17" x14ac:dyDescent="0.25">
      <c r="A510">
        <f>VLOOKUP(TRIM(C510),proveedores!$A$1:$C$13,2,FALSE)</f>
        <v>10</v>
      </c>
      <c r="B510">
        <v>509</v>
      </c>
      <c r="C510" s="15" t="s">
        <v>768</v>
      </c>
      <c r="D510" s="15" t="s">
        <v>1375</v>
      </c>
      <c r="E510" s="15" t="str">
        <f t="shared" si="46"/>
        <v>GIBAGRIN Cja x 100 gr.</v>
      </c>
      <c r="F510" s="5" t="s">
        <v>763</v>
      </c>
      <c r="G510" s="10" t="s">
        <v>764</v>
      </c>
      <c r="H510" s="16">
        <f t="shared" si="51"/>
        <v>33.898305084745765</v>
      </c>
      <c r="I510" s="11">
        <v>38.983050847457626</v>
      </c>
      <c r="J510" s="7">
        <f t="shared" si="45"/>
        <v>46</v>
      </c>
      <c r="K510" s="32" t="s">
        <v>902</v>
      </c>
      <c r="L510" s="32">
        <f>VLOOKUP(K510,unidad!$I$4:$K$23,3,FALSE)</f>
        <v>2</v>
      </c>
      <c r="M510">
        <v>37</v>
      </c>
      <c r="N510">
        <f t="shared" si="48"/>
        <v>37</v>
      </c>
      <c r="O510" s="17">
        <f t="shared" si="47"/>
        <v>41671</v>
      </c>
      <c r="P510" s="17">
        <v>41671</v>
      </c>
      <c r="Q510" s="26">
        <f t="shared" si="49"/>
        <v>1254.2372881355932</v>
      </c>
    </row>
    <row r="511" spans="1:17" x14ac:dyDescent="0.25">
      <c r="A511">
        <f>VLOOKUP(TRIM(C511),proveedores!$A$1:$C$13,2,FALSE)</f>
        <v>10</v>
      </c>
      <c r="B511">
        <v>510</v>
      </c>
      <c r="C511" s="15" t="s">
        <v>768</v>
      </c>
      <c r="D511" s="15" t="s">
        <v>1376</v>
      </c>
      <c r="E511" s="15" t="str">
        <f t="shared" si="46"/>
        <v>HELMCYRO Sbr x 100 gr.</v>
      </c>
      <c r="F511" s="5" t="s">
        <v>765</v>
      </c>
      <c r="G511" s="10" t="s">
        <v>766</v>
      </c>
      <c r="H511" s="16">
        <f t="shared" si="51"/>
        <v>23.581429624170969</v>
      </c>
      <c r="I511" s="11">
        <v>27.118644067796613</v>
      </c>
      <c r="J511" s="7">
        <f t="shared" si="45"/>
        <v>32</v>
      </c>
      <c r="K511" s="32" t="s">
        <v>912</v>
      </c>
      <c r="L511" s="32">
        <f>VLOOKUP(K511,unidad!$I$4:$K$23,3,FALSE)</f>
        <v>7</v>
      </c>
      <c r="M511">
        <v>5</v>
      </c>
      <c r="N511">
        <f t="shared" si="48"/>
        <v>5</v>
      </c>
      <c r="O511" s="17">
        <f t="shared" si="47"/>
        <v>41609</v>
      </c>
      <c r="P511" s="17">
        <v>41609</v>
      </c>
      <c r="Q511" s="26">
        <f t="shared" si="49"/>
        <v>117.90714812085484</v>
      </c>
    </row>
    <row r="512" spans="1:17" x14ac:dyDescent="0.25">
      <c r="A512">
        <f>VLOOKUP(TRIM(C512),proveedores!$A$1:$C$13,2,FALSE)</f>
        <v>10</v>
      </c>
      <c r="B512">
        <v>511</v>
      </c>
      <c r="C512" s="15" t="s">
        <v>768</v>
      </c>
      <c r="D512" s="15" t="s">
        <v>1377</v>
      </c>
      <c r="E512" s="15" t="str">
        <f t="shared" si="46"/>
        <v>TEBUFORT Fco x 1 Lt</v>
      </c>
      <c r="F512" s="5" t="s">
        <v>767</v>
      </c>
      <c r="G512" s="10" t="s">
        <v>187</v>
      </c>
      <c r="H512" s="16">
        <f t="shared" si="51"/>
        <v>95.431098010316887</v>
      </c>
      <c r="I512" s="11">
        <v>109.74576271186442</v>
      </c>
      <c r="J512" s="7">
        <f t="shared" si="45"/>
        <v>129.5</v>
      </c>
      <c r="K512" s="32" t="s">
        <v>906</v>
      </c>
      <c r="L512" s="32">
        <f>VLOOKUP(K512,unidad!$I$4:$K$23,3,FALSE)</f>
        <v>4</v>
      </c>
      <c r="M512">
        <v>1</v>
      </c>
      <c r="N512">
        <f t="shared" si="48"/>
        <v>1</v>
      </c>
      <c r="O512" s="17">
        <f t="shared" si="47"/>
        <v>41334</v>
      </c>
      <c r="P512" s="17">
        <v>41334</v>
      </c>
      <c r="Q512" s="26">
        <f t="shared" si="49"/>
        <v>95.431098010316887</v>
      </c>
    </row>
    <row r="513" spans="1:17" x14ac:dyDescent="0.25">
      <c r="A513">
        <f>VLOOKUP(TRIM(C513),proveedores!$A$1:$C$13,2,FALSE)</f>
        <v>11</v>
      </c>
      <c r="B513">
        <v>512</v>
      </c>
      <c r="C513" s="15" t="s">
        <v>497</v>
      </c>
      <c r="D513" s="15" t="s">
        <v>1378</v>
      </c>
      <c r="E513" s="15" t="str">
        <f t="shared" si="46"/>
        <v xml:space="preserve">ABONOFOL 11-8-6 1 L </v>
      </c>
      <c r="F513" s="5" t="s">
        <v>498</v>
      </c>
      <c r="G513" s="5"/>
      <c r="H513" s="16">
        <f t="shared" si="51"/>
        <v>8.2607221812822402</v>
      </c>
      <c r="I513" s="11">
        <v>9.4998305084745756</v>
      </c>
      <c r="J513" s="7">
        <f t="shared" si="45"/>
        <v>11.209799999999998</v>
      </c>
      <c r="K513" s="32" t="s">
        <v>906</v>
      </c>
      <c r="L513" s="32">
        <f>VLOOKUP(K513,unidad!$I$4:$K$23,3,FALSE)</f>
        <v>4</v>
      </c>
      <c r="N513">
        <f t="shared" si="48"/>
        <v>0</v>
      </c>
      <c r="O513" s="17" t="str">
        <f t="shared" si="47"/>
        <v>12/12/2050</v>
      </c>
      <c r="Q513" s="26">
        <f t="shared" si="49"/>
        <v>0</v>
      </c>
    </row>
    <row r="514" spans="1:17" x14ac:dyDescent="0.25">
      <c r="A514">
        <f>VLOOKUP(TRIM(C514),proveedores!$A$1:$C$13,2,FALSE)</f>
        <v>11</v>
      </c>
      <c r="B514">
        <v>513</v>
      </c>
      <c r="C514" s="15" t="s">
        <v>497</v>
      </c>
      <c r="D514" s="15" t="s">
        <v>1379</v>
      </c>
      <c r="E514" s="15" t="str">
        <f t="shared" si="46"/>
        <v xml:space="preserve">ABONOFOL 20-20-20 1 KG </v>
      </c>
      <c r="F514" s="5" t="s">
        <v>499</v>
      </c>
      <c r="G514" s="5"/>
      <c r="H514" s="16">
        <f t="shared" si="51"/>
        <v>7.7345615327929238</v>
      </c>
      <c r="I514" s="11">
        <v>8.894745762711862</v>
      </c>
      <c r="J514" s="7">
        <f t="shared" si="45"/>
        <v>10.495799999999997</v>
      </c>
      <c r="K514" s="32" t="s">
        <v>900</v>
      </c>
      <c r="L514" s="32">
        <f>VLOOKUP(K514,unidad!$I$4:$K$23,3,FALSE)</f>
        <v>1</v>
      </c>
      <c r="N514">
        <f t="shared" si="48"/>
        <v>0</v>
      </c>
      <c r="O514" s="17" t="str">
        <f t="shared" si="47"/>
        <v>12/12/2050</v>
      </c>
      <c r="Q514" s="26">
        <f t="shared" si="49"/>
        <v>0</v>
      </c>
    </row>
    <row r="515" spans="1:17" x14ac:dyDescent="0.25">
      <c r="A515">
        <f>VLOOKUP(TRIM(C515),proveedores!$A$1:$C$13,2,FALSE)</f>
        <v>11</v>
      </c>
      <c r="B515">
        <v>514</v>
      </c>
      <c r="C515" s="15" t="s">
        <v>497</v>
      </c>
      <c r="D515" s="15" t="s">
        <v>1380</v>
      </c>
      <c r="E515" s="15" t="str">
        <f t="shared" ref="E515:E578" si="52">CONCATENATE(F515," ",G515)</f>
        <v xml:space="preserve">ABONOFOL 30-10-10 1 KG </v>
      </c>
      <c r="F515" s="5" t="s">
        <v>500</v>
      </c>
      <c r="G515" s="5"/>
      <c r="H515" s="16">
        <f t="shared" si="51"/>
        <v>7.2084008843036109</v>
      </c>
      <c r="I515" s="11">
        <v>8.289661016949152</v>
      </c>
      <c r="J515" s="7">
        <f t="shared" si="45"/>
        <v>9.7817999999999987</v>
      </c>
      <c r="K515" s="32" t="s">
        <v>900</v>
      </c>
      <c r="L515" s="32">
        <f>VLOOKUP(K515,unidad!$I$4:$K$23,3,FALSE)</f>
        <v>1</v>
      </c>
      <c r="N515">
        <f t="shared" si="48"/>
        <v>0</v>
      </c>
      <c r="O515" s="17" t="str">
        <f t="shared" ref="O515:O578" si="53">IF(P515="","12/12/2050",IF(P515="NULL","12/12/2050",P515))</f>
        <v>12/12/2050</v>
      </c>
      <c r="Q515" s="26">
        <f t="shared" si="49"/>
        <v>0</v>
      </c>
    </row>
    <row r="516" spans="1:17" x14ac:dyDescent="0.25">
      <c r="A516">
        <f>VLOOKUP(TRIM(C516),proveedores!$A$1:$C$13,2,FALSE)</f>
        <v>11</v>
      </c>
      <c r="B516">
        <v>515</v>
      </c>
      <c r="C516" s="15" t="s">
        <v>497</v>
      </c>
      <c r="D516" s="15" t="s">
        <v>1381</v>
      </c>
      <c r="E516" s="15" t="str">
        <f t="shared" si="52"/>
        <v xml:space="preserve">ACETHION 75 PS 100 GR </v>
      </c>
      <c r="F516" s="5" t="s">
        <v>501</v>
      </c>
      <c r="G516" s="5"/>
      <c r="H516" s="16">
        <f t="shared" si="51"/>
        <v>8.050257921886514</v>
      </c>
      <c r="I516" s="11">
        <v>9.2577966101694908</v>
      </c>
      <c r="J516" s="7">
        <f t="shared" si="45"/>
        <v>10.924199999999999</v>
      </c>
      <c r="K516" s="32" t="s">
        <v>912</v>
      </c>
      <c r="L516" s="32">
        <f>VLOOKUP(K516,unidad!$I$4:$K$23,3,FALSE)</f>
        <v>7</v>
      </c>
      <c r="N516">
        <f t="shared" ref="N516:N579" si="54">IF(M516="",0,M516)</f>
        <v>0</v>
      </c>
      <c r="O516" s="17" t="str">
        <f t="shared" si="53"/>
        <v>12/12/2050</v>
      </c>
      <c r="Q516" s="26">
        <f t="shared" si="49"/>
        <v>0</v>
      </c>
    </row>
    <row r="517" spans="1:17" x14ac:dyDescent="0.25">
      <c r="A517">
        <f>VLOOKUP(TRIM(C517),proveedores!$A$1:$C$13,2,FALSE)</f>
        <v>11</v>
      </c>
      <c r="B517">
        <v>516</v>
      </c>
      <c r="C517" s="15" t="s">
        <v>497</v>
      </c>
      <c r="D517" s="15" t="s">
        <v>1382</v>
      </c>
      <c r="E517" s="15" t="str">
        <f t="shared" si="52"/>
        <v xml:space="preserve">ACTARA 25 WG  100 GR </v>
      </c>
      <c r="F517" s="5" t="s">
        <v>502</v>
      </c>
      <c r="G517" s="5"/>
      <c r="H517" s="16">
        <f t="shared" si="51"/>
        <v>60.697892409727352</v>
      </c>
      <c r="I517" s="11">
        <v>69.802576271186453</v>
      </c>
      <c r="J517" s="7">
        <f t="shared" si="45"/>
        <v>82.367040000000017</v>
      </c>
      <c r="K517" s="32" t="s">
        <v>912</v>
      </c>
      <c r="L517" s="32">
        <f>VLOOKUP(K517,unidad!$I$4:$K$23,3,FALSE)</f>
        <v>7</v>
      </c>
      <c r="M517">
        <v>91</v>
      </c>
      <c r="N517">
        <f t="shared" si="54"/>
        <v>91</v>
      </c>
      <c r="O517" s="17">
        <f t="shared" si="53"/>
        <v>41730</v>
      </c>
      <c r="P517" s="17">
        <v>41730</v>
      </c>
      <c r="Q517" s="26">
        <f t="shared" si="49"/>
        <v>5523.508209285189</v>
      </c>
    </row>
    <row r="518" spans="1:17" x14ac:dyDescent="0.25">
      <c r="A518">
        <f>VLOOKUP(TRIM(C518),proveedores!$A$1:$C$13,2,FALSE)</f>
        <v>11</v>
      </c>
      <c r="B518">
        <v>517</v>
      </c>
      <c r="C518" s="15" t="s">
        <v>497</v>
      </c>
      <c r="D518" s="15" t="s">
        <v>1383</v>
      </c>
      <c r="E518" s="15" t="str">
        <f t="shared" si="52"/>
        <v xml:space="preserve">ACTIVOL  CJ X 10T </v>
      </c>
      <c r="F518" s="5" t="s">
        <v>503</v>
      </c>
      <c r="G518" s="5"/>
      <c r="H518" s="16">
        <f t="shared" si="51"/>
        <v>67.595858511422264</v>
      </c>
      <c r="I518" s="11">
        <v>77.735237288135593</v>
      </c>
      <c r="J518" s="7">
        <f t="shared" si="45"/>
        <v>91.727579999999989</v>
      </c>
      <c r="K518" s="32" t="s">
        <v>902</v>
      </c>
      <c r="L518" s="32">
        <f>VLOOKUP(K518,unidad!$I$4:$K$23,3,FALSE)</f>
        <v>2</v>
      </c>
      <c r="M518">
        <v>136</v>
      </c>
      <c r="N518">
        <f t="shared" si="54"/>
        <v>136</v>
      </c>
      <c r="O518" s="17">
        <f t="shared" si="53"/>
        <v>41518</v>
      </c>
      <c r="P518" s="17">
        <v>41518</v>
      </c>
      <c r="Q518" s="26">
        <f t="shared" si="49"/>
        <v>9193.0367575534274</v>
      </c>
    </row>
    <row r="519" spans="1:17" x14ac:dyDescent="0.25">
      <c r="A519">
        <f>VLOOKUP(TRIM(C519),proveedores!$A$1:$C$13,2,FALSE)</f>
        <v>11</v>
      </c>
      <c r="B519">
        <v>518</v>
      </c>
      <c r="C519" s="15" t="s">
        <v>497</v>
      </c>
      <c r="D519" s="15" t="s">
        <v>1384</v>
      </c>
      <c r="E519" s="15" t="str">
        <f t="shared" si="52"/>
        <v xml:space="preserve">ADERAL 1 L </v>
      </c>
      <c r="F519" s="5" t="s">
        <v>504</v>
      </c>
      <c r="G519" s="5"/>
      <c r="H519" s="16">
        <f t="shared" si="51"/>
        <v>11.575534266764922</v>
      </c>
      <c r="I519" s="11">
        <v>13.311864406779661</v>
      </c>
      <c r="J519" s="7">
        <f t="shared" si="45"/>
        <v>15.707999999999998</v>
      </c>
      <c r="K519" s="32" t="s">
        <v>906</v>
      </c>
      <c r="L519" s="32">
        <f>VLOOKUP(K519,unidad!$I$4:$K$23,3,FALSE)</f>
        <v>4</v>
      </c>
      <c r="N519">
        <f t="shared" si="54"/>
        <v>0</v>
      </c>
      <c r="O519" s="17" t="str">
        <f t="shared" si="53"/>
        <v>12/12/2050</v>
      </c>
      <c r="Q519" s="26">
        <f t="shared" ref="Q519:Q582" si="55">M519*H519</f>
        <v>0</v>
      </c>
    </row>
    <row r="520" spans="1:17" x14ac:dyDescent="0.25">
      <c r="A520">
        <f>VLOOKUP(TRIM(C520),proveedores!$A$1:$C$13,2,FALSE)</f>
        <v>11</v>
      </c>
      <c r="B520">
        <v>519</v>
      </c>
      <c r="C520" s="15" t="s">
        <v>497</v>
      </c>
      <c r="D520" s="15" t="s">
        <v>1385</v>
      </c>
      <c r="E520" s="15" t="str">
        <f t="shared" si="52"/>
        <v xml:space="preserve">ADERAL 20 L </v>
      </c>
      <c r="F520" s="5" t="s">
        <v>505</v>
      </c>
      <c r="G520" s="5"/>
      <c r="H520" s="16">
        <f t="shared" si="51"/>
        <v>209.41193809874724</v>
      </c>
      <c r="I520" s="11">
        <v>240.82372881355931</v>
      </c>
      <c r="J520" s="7">
        <f t="shared" si="45"/>
        <v>284.17199999999997</v>
      </c>
      <c r="K520" s="32" t="s">
        <v>916</v>
      </c>
      <c r="L520" s="32">
        <f>VLOOKUP(K520,unidad!$I$4:$K$23,3,FALSE)</f>
        <v>9</v>
      </c>
      <c r="N520">
        <f t="shared" si="54"/>
        <v>0</v>
      </c>
      <c r="O520" s="17" t="str">
        <f t="shared" si="53"/>
        <v>12/12/2050</v>
      </c>
      <c r="Q520" s="26">
        <f t="shared" si="55"/>
        <v>0</v>
      </c>
    </row>
    <row r="521" spans="1:17" x14ac:dyDescent="0.25">
      <c r="A521">
        <f>VLOOKUP(TRIM(C521),proveedores!$A$1:$C$13,2,FALSE)</f>
        <v>11</v>
      </c>
      <c r="B521">
        <v>520</v>
      </c>
      <c r="C521" s="15" t="s">
        <v>497</v>
      </c>
      <c r="D521" s="15" t="s">
        <v>1386</v>
      </c>
      <c r="E521" s="15" t="str">
        <f t="shared" si="52"/>
        <v xml:space="preserve">ADERAL 250 ML </v>
      </c>
      <c r="F521" s="5" t="s">
        <v>506</v>
      </c>
      <c r="G521" s="5"/>
      <c r="H521" s="16">
        <f t="shared" si="51"/>
        <v>3.7883566691230666</v>
      </c>
      <c r="I521" s="11">
        <v>4.3566101694915265</v>
      </c>
      <c r="J521" s="7">
        <f t="shared" ref="J521:J584" si="56">I521*1.18</f>
        <v>5.1408000000000014</v>
      </c>
      <c r="K521" s="32" t="s">
        <v>906</v>
      </c>
      <c r="L521" s="32">
        <f>VLOOKUP(K521,unidad!$I$4:$K$23,3,FALSE)</f>
        <v>4</v>
      </c>
      <c r="M521">
        <v>12</v>
      </c>
      <c r="N521">
        <f t="shared" si="54"/>
        <v>12</v>
      </c>
      <c r="O521" s="17">
        <f t="shared" si="53"/>
        <v>42767</v>
      </c>
      <c r="P521" s="17">
        <v>42767</v>
      </c>
      <c r="Q521" s="26">
        <f t="shared" si="55"/>
        <v>45.460280029476799</v>
      </c>
    </row>
    <row r="522" spans="1:17" x14ac:dyDescent="0.25">
      <c r="A522">
        <f>VLOOKUP(TRIM(C522),proveedores!$A$1:$C$13,2,FALSE)</f>
        <v>11</v>
      </c>
      <c r="B522">
        <v>521</v>
      </c>
      <c r="C522" s="15" t="s">
        <v>497</v>
      </c>
      <c r="D522" s="15" t="s">
        <v>1387</v>
      </c>
      <c r="E522" s="15" t="str">
        <f t="shared" si="52"/>
        <v xml:space="preserve">AKIL 24 SL X 1 L </v>
      </c>
      <c r="F522" s="5" t="s">
        <v>507</v>
      </c>
      <c r="G522" s="5"/>
      <c r="H522" s="16">
        <f t="shared" si="51"/>
        <v>46.354753131908623</v>
      </c>
      <c r="I522" s="11">
        <v>53.307966101694909</v>
      </c>
      <c r="J522" s="7">
        <f t="shared" si="56"/>
        <v>62.903399999999991</v>
      </c>
      <c r="K522" s="32" t="s">
        <v>906</v>
      </c>
      <c r="L522" s="32">
        <f>VLOOKUP(K522,unidad!$I$4:$K$23,3,FALSE)</f>
        <v>4</v>
      </c>
      <c r="M522">
        <v>12</v>
      </c>
      <c r="N522">
        <f t="shared" si="54"/>
        <v>12</v>
      </c>
      <c r="O522" s="17">
        <f t="shared" si="53"/>
        <v>42767</v>
      </c>
      <c r="P522" s="17">
        <v>42767</v>
      </c>
      <c r="Q522" s="26">
        <f t="shared" si="55"/>
        <v>556.25703758290342</v>
      </c>
    </row>
    <row r="523" spans="1:17" x14ac:dyDescent="0.25">
      <c r="A523">
        <f>VLOOKUP(TRIM(C523),proveedores!$A$1:$C$13,2,FALSE)</f>
        <v>11</v>
      </c>
      <c r="B523">
        <v>522</v>
      </c>
      <c r="C523" s="15" t="s">
        <v>497</v>
      </c>
      <c r="D523" s="15" t="s">
        <v>1388</v>
      </c>
      <c r="E523" s="15" t="str">
        <f t="shared" si="52"/>
        <v xml:space="preserve">AKIL 24 SL X 500 M L </v>
      </c>
      <c r="F523" s="5" t="s">
        <v>508</v>
      </c>
      <c r="G523" s="5"/>
      <c r="H523" s="16">
        <f t="shared" si="51"/>
        <v>23.729845246868091</v>
      </c>
      <c r="I523" s="11">
        <v>27.289322033898305</v>
      </c>
      <c r="J523" s="7">
        <f t="shared" si="56"/>
        <v>32.2014</v>
      </c>
      <c r="K523" s="32" t="s">
        <v>906</v>
      </c>
      <c r="L523" s="32">
        <f>VLOOKUP(K523,unidad!$I$4:$K$23,3,FALSE)</f>
        <v>4</v>
      </c>
      <c r="N523">
        <f t="shared" si="54"/>
        <v>0</v>
      </c>
      <c r="O523" s="17" t="str">
        <f t="shared" si="53"/>
        <v>12/12/2050</v>
      </c>
      <c r="Q523" s="26">
        <f t="shared" si="55"/>
        <v>0</v>
      </c>
    </row>
    <row r="524" spans="1:17" x14ac:dyDescent="0.25">
      <c r="A524">
        <f>VLOOKUP(TRIM(C524),proveedores!$A$1:$C$13,2,FALSE)</f>
        <v>11</v>
      </c>
      <c r="B524">
        <v>523</v>
      </c>
      <c r="C524" s="15" t="s">
        <v>497</v>
      </c>
      <c r="D524" s="15" t="s">
        <v>1389</v>
      </c>
      <c r="E524" s="15" t="str">
        <f t="shared" si="52"/>
        <v xml:space="preserve">ALTO 100 SL X  1 L </v>
      </c>
      <c r="F524" s="5" t="s">
        <v>509</v>
      </c>
      <c r="G524" s="5"/>
      <c r="H524" s="16">
        <f t="shared" si="51"/>
        <v>275.76079587324978</v>
      </c>
      <c r="I524" s="11">
        <v>317.12491525423724</v>
      </c>
      <c r="J524" s="7">
        <f t="shared" si="56"/>
        <v>374.20739999999989</v>
      </c>
      <c r="K524" s="32" t="s">
        <v>906</v>
      </c>
      <c r="L524" s="32">
        <f>VLOOKUP(K524,unidad!$I$4:$K$23,3,FALSE)</f>
        <v>4</v>
      </c>
      <c r="M524">
        <v>20</v>
      </c>
      <c r="N524">
        <f t="shared" si="54"/>
        <v>20</v>
      </c>
      <c r="O524" s="17">
        <f t="shared" si="53"/>
        <v>41760</v>
      </c>
      <c r="P524" s="17">
        <v>41760</v>
      </c>
      <c r="Q524" s="26">
        <f t="shared" si="55"/>
        <v>5515.2159174649951</v>
      </c>
    </row>
    <row r="525" spans="1:17" x14ac:dyDescent="0.25">
      <c r="A525">
        <f>VLOOKUP(TRIM(C525),proveedores!$A$1:$C$13,2,FALSE)</f>
        <v>11</v>
      </c>
      <c r="B525">
        <v>524</v>
      </c>
      <c r="C525" s="15" t="s">
        <v>497</v>
      </c>
      <c r="D525" s="15" t="s">
        <v>1390</v>
      </c>
      <c r="E525" s="15" t="str">
        <f t="shared" si="52"/>
        <v xml:space="preserve">ALTO 100 SL X  250 ML </v>
      </c>
      <c r="F525" s="5" t="s">
        <v>510</v>
      </c>
      <c r="G525" s="5"/>
      <c r="H525" s="16">
        <f t="shared" si="51"/>
        <v>67.916816507000746</v>
      </c>
      <c r="I525" s="11">
        <v>78.104338983050852</v>
      </c>
      <c r="J525" s="7">
        <f t="shared" si="56"/>
        <v>92.163120000000006</v>
      </c>
      <c r="K525" s="32" t="s">
        <v>906</v>
      </c>
      <c r="L525" s="32">
        <f>VLOOKUP(K525,unidad!$I$4:$K$23,3,FALSE)</f>
        <v>4</v>
      </c>
      <c r="M525">
        <v>75</v>
      </c>
      <c r="N525">
        <f t="shared" si="54"/>
        <v>75</v>
      </c>
      <c r="O525" s="17">
        <f t="shared" si="53"/>
        <v>41760</v>
      </c>
      <c r="P525" s="17">
        <v>41760</v>
      </c>
      <c r="Q525" s="26">
        <f t="shared" si="55"/>
        <v>5093.7612380250557</v>
      </c>
    </row>
    <row r="526" spans="1:17" x14ac:dyDescent="0.25">
      <c r="A526">
        <f>VLOOKUP(TRIM(C526),proveedores!$A$1:$C$13,2,FALSE)</f>
        <v>11</v>
      </c>
      <c r="B526">
        <v>525</v>
      </c>
      <c r="C526" s="15" t="s">
        <v>497</v>
      </c>
      <c r="D526" s="15" t="s">
        <v>1391</v>
      </c>
      <c r="E526" s="15" t="str">
        <f t="shared" si="52"/>
        <v xml:space="preserve">AMISTAR 50 WG 40 GR </v>
      </c>
      <c r="F526" s="5" t="s">
        <v>511</v>
      </c>
      <c r="G526" s="5"/>
      <c r="H526" s="16">
        <f t="shared" si="51"/>
        <v>24.161296978629334</v>
      </c>
      <c r="I526" s="11">
        <v>27.785491525423733</v>
      </c>
      <c r="J526" s="7">
        <f t="shared" si="56"/>
        <v>32.786880000000004</v>
      </c>
      <c r="K526" s="32" t="s">
        <v>912</v>
      </c>
      <c r="L526" s="32">
        <f>VLOOKUP(K526,unidad!$I$4:$K$23,3,FALSE)</f>
        <v>7</v>
      </c>
      <c r="M526">
        <v>89</v>
      </c>
      <c r="N526">
        <f t="shared" si="54"/>
        <v>89</v>
      </c>
      <c r="O526" s="17">
        <f t="shared" si="53"/>
        <v>41518</v>
      </c>
      <c r="P526" s="17">
        <v>41518</v>
      </c>
      <c r="Q526" s="26">
        <f t="shared" si="55"/>
        <v>2150.3554310980107</v>
      </c>
    </row>
    <row r="527" spans="1:17" x14ac:dyDescent="0.25">
      <c r="A527">
        <f>VLOOKUP(TRIM(C527),proveedores!$A$1:$C$13,2,FALSE)</f>
        <v>11</v>
      </c>
      <c r="B527">
        <v>526</v>
      </c>
      <c r="C527" s="15" t="s">
        <v>497</v>
      </c>
      <c r="D527" s="15" t="s">
        <v>1392</v>
      </c>
      <c r="E527" s="15" t="str">
        <f t="shared" si="52"/>
        <v xml:space="preserve">AMISTAR TOP X 1 LT </v>
      </c>
      <c r="F527" s="5" t="s">
        <v>512</v>
      </c>
      <c r="G527" s="5"/>
      <c r="H527" s="16">
        <f t="shared" si="51"/>
        <v>282.61842299189396</v>
      </c>
      <c r="I527" s="11">
        <v>325.01118644067805</v>
      </c>
      <c r="J527" s="7">
        <f t="shared" si="56"/>
        <v>383.5132000000001</v>
      </c>
      <c r="K527" s="32" t="s">
        <v>906</v>
      </c>
      <c r="L527" s="32">
        <f>VLOOKUP(K527,unidad!$I$4:$K$23,3,FALSE)</f>
        <v>4</v>
      </c>
      <c r="M527">
        <v>23</v>
      </c>
      <c r="N527">
        <f t="shared" si="54"/>
        <v>23</v>
      </c>
      <c r="O527" s="17">
        <f t="shared" si="53"/>
        <v>41671</v>
      </c>
      <c r="P527" s="17">
        <v>41671</v>
      </c>
      <c r="Q527" s="26">
        <f t="shared" si="55"/>
        <v>6500.2237288135611</v>
      </c>
    </row>
    <row r="528" spans="1:17" x14ac:dyDescent="0.25">
      <c r="A528">
        <f>VLOOKUP(TRIM(C528),proveedores!$A$1:$C$13,2,FALSE)</f>
        <v>11</v>
      </c>
      <c r="B528">
        <v>527</v>
      </c>
      <c r="C528" s="15" t="s">
        <v>497</v>
      </c>
      <c r="D528" s="15" t="s">
        <v>1393</v>
      </c>
      <c r="E528" s="15" t="str">
        <f t="shared" si="52"/>
        <v xml:space="preserve">AMISTAR TOP X 250 ML. </v>
      </c>
      <c r="F528" s="5" t="s">
        <v>513</v>
      </c>
      <c r="G528" s="5"/>
      <c r="H528" s="16">
        <f t="shared" si="51"/>
        <v>77.640265291083281</v>
      </c>
      <c r="I528" s="11">
        <v>89.286305084745763</v>
      </c>
      <c r="J528" s="7">
        <f t="shared" si="56"/>
        <v>105.35784</v>
      </c>
      <c r="K528" s="32" t="s">
        <v>906</v>
      </c>
      <c r="L528" s="32">
        <f>VLOOKUP(K528,unidad!$I$4:$K$23,3,FALSE)</f>
        <v>4</v>
      </c>
      <c r="M528">
        <v>12</v>
      </c>
      <c r="N528">
        <f t="shared" si="54"/>
        <v>12</v>
      </c>
      <c r="O528" s="17">
        <f t="shared" si="53"/>
        <v>41730</v>
      </c>
      <c r="P528" s="17">
        <v>41730</v>
      </c>
      <c r="Q528" s="26">
        <f t="shared" si="55"/>
        <v>931.68318349299943</v>
      </c>
    </row>
    <row r="529" spans="1:17" x14ac:dyDescent="0.25">
      <c r="A529">
        <f>VLOOKUP(TRIM(C529),proveedores!$A$1:$C$13,2,FALSE)</f>
        <v>11</v>
      </c>
      <c r="B529">
        <v>528</v>
      </c>
      <c r="C529" s="15" t="s">
        <v>497</v>
      </c>
      <c r="D529" s="15" t="s">
        <v>1394</v>
      </c>
      <c r="E529" s="15" t="str">
        <f t="shared" si="52"/>
        <v xml:space="preserve">APPLAUD 25 PM 1 KG </v>
      </c>
      <c r="F529" s="5" t="s">
        <v>514</v>
      </c>
      <c r="G529" s="5"/>
      <c r="H529" s="16">
        <f t="shared" si="51"/>
        <v>106.54753131908622</v>
      </c>
      <c r="I529" s="11">
        <v>122.52966101694915</v>
      </c>
      <c r="J529" s="7">
        <f t="shared" si="56"/>
        <v>144.58499999999998</v>
      </c>
      <c r="K529" s="32" t="s">
        <v>900</v>
      </c>
      <c r="L529" s="32">
        <f>VLOOKUP(K529,unidad!$I$4:$K$23,3,FALSE)</f>
        <v>1</v>
      </c>
      <c r="N529">
        <f t="shared" si="54"/>
        <v>0</v>
      </c>
      <c r="O529" s="17" t="str">
        <f t="shared" si="53"/>
        <v>12/12/2050</v>
      </c>
      <c r="Q529" s="26">
        <f t="shared" si="55"/>
        <v>0</v>
      </c>
    </row>
    <row r="530" spans="1:17" x14ac:dyDescent="0.25">
      <c r="A530">
        <f>VLOOKUP(TRIM(C530),proveedores!$A$1:$C$13,2,FALSE)</f>
        <v>11</v>
      </c>
      <c r="B530">
        <v>529</v>
      </c>
      <c r="C530" s="15" t="s">
        <v>497</v>
      </c>
      <c r="D530" s="15" t="s">
        <v>1395</v>
      </c>
      <c r="E530" s="15" t="str">
        <f t="shared" si="52"/>
        <v xml:space="preserve">APPLAUD 25 PM 200 GR </v>
      </c>
      <c r="F530" s="5" t="s">
        <v>515</v>
      </c>
      <c r="G530" s="5"/>
      <c r="H530" s="16">
        <f t="shared" si="51"/>
        <v>23.624613117170231</v>
      </c>
      <c r="I530" s="11">
        <v>27.168305084745764</v>
      </c>
      <c r="J530" s="7">
        <f t="shared" si="56"/>
        <v>32.058599999999998</v>
      </c>
      <c r="K530" s="32" t="s">
        <v>912</v>
      </c>
      <c r="L530" s="32">
        <f>VLOOKUP(K530,unidad!$I$4:$K$23,3,FALSE)</f>
        <v>7</v>
      </c>
      <c r="M530">
        <v>12</v>
      </c>
      <c r="N530">
        <f t="shared" si="54"/>
        <v>12</v>
      </c>
      <c r="O530" s="17">
        <f t="shared" si="53"/>
        <v>41671</v>
      </c>
      <c r="P530" s="17">
        <v>41671</v>
      </c>
      <c r="Q530" s="26">
        <f t="shared" si="55"/>
        <v>283.49535740604279</v>
      </c>
    </row>
    <row r="531" spans="1:17" x14ac:dyDescent="0.25">
      <c r="A531">
        <f>VLOOKUP(TRIM(C531),proveedores!$A$1:$C$13,2,FALSE)</f>
        <v>11</v>
      </c>
      <c r="B531">
        <v>530</v>
      </c>
      <c r="C531" s="15" t="s">
        <v>497</v>
      </c>
      <c r="D531" s="15" t="s">
        <v>1396</v>
      </c>
      <c r="E531" s="15" t="str">
        <f t="shared" si="52"/>
        <v xml:space="preserve">APPLAUD 25 PM 500 GR </v>
      </c>
      <c r="F531" s="5" t="s">
        <v>516</v>
      </c>
      <c r="G531" s="5"/>
      <c r="H531" s="16">
        <f t="shared" si="51"/>
        <v>55.615180545320563</v>
      </c>
      <c r="I531" s="11">
        <v>63.957457627118643</v>
      </c>
      <c r="J531" s="7">
        <f t="shared" si="56"/>
        <v>75.469799999999992</v>
      </c>
      <c r="K531" s="32" t="s">
        <v>912</v>
      </c>
      <c r="L531" s="32">
        <f>VLOOKUP(K531,unidad!$I$4:$K$23,3,FALSE)</f>
        <v>7</v>
      </c>
      <c r="N531">
        <f t="shared" si="54"/>
        <v>0</v>
      </c>
      <c r="O531" s="17" t="str">
        <f t="shared" si="53"/>
        <v>12/12/2050</v>
      </c>
      <c r="Q531" s="26">
        <f t="shared" si="55"/>
        <v>0</v>
      </c>
    </row>
    <row r="532" spans="1:17" x14ac:dyDescent="0.25">
      <c r="A532">
        <f>VLOOKUP(TRIM(C532),proveedores!$A$1:$C$13,2,FALSE)</f>
        <v>11</v>
      </c>
      <c r="B532">
        <v>531</v>
      </c>
      <c r="C532" s="15" t="s">
        <v>497</v>
      </c>
      <c r="D532" s="15" t="s">
        <v>1397</v>
      </c>
      <c r="E532" s="15" t="str">
        <f t="shared" si="52"/>
        <v xml:space="preserve">BAZUKA 1 L </v>
      </c>
      <c r="F532" s="5" t="s">
        <v>517</v>
      </c>
      <c r="G532" s="5"/>
      <c r="H532" s="16">
        <f t="shared" si="51"/>
        <v>12.89093588798821</v>
      </c>
      <c r="I532" s="11">
        <v>14.824576271186441</v>
      </c>
      <c r="J532" s="7">
        <f t="shared" si="56"/>
        <v>17.492999999999999</v>
      </c>
      <c r="K532" s="32" t="s">
        <v>906</v>
      </c>
      <c r="L532" s="32">
        <f>VLOOKUP(K532,unidad!$I$4:$K$23,3,FALSE)</f>
        <v>4</v>
      </c>
      <c r="N532">
        <f t="shared" si="54"/>
        <v>0</v>
      </c>
      <c r="O532" s="17" t="str">
        <f t="shared" si="53"/>
        <v>12/12/2050</v>
      </c>
      <c r="Q532" s="26">
        <f t="shared" si="55"/>
        <v>0</v>
      </c>
    </row>
    <row r="533" spans="1:17" x14ac:dyDescent="0.25">
      <c r="A533">
        <f>VLOOKUP(TRIM(C533),proveedores!$A$1:$C$13,2,FALSE)</f>
        <v>11</v>
      </c>
      <c r="B533">
        <v>532</v>
      </c>
      <c r="C533" s="15" t="s">
        <v>497</v>
      </c>
      <c r="D533" s="15" t="s">
        <v>1398</v>
      </c>
      <c r="E533" s="15" t="str">
        <f t="shared" si="52"/>
        <v xml:space="preserve">BAZUKA 20 L </v>
      </c>
      <c r="F533" s="5" t="s">
        <v>518</v>
      </c>
      <c r="G533" s="5"/>
      <c r="H533" s="16">
        <f t="shared" si="51"/>
        <v>245.18560058953577</v>
      </c>
      <c r="I533" s="11">
        <v>281.9634406779661</v>
      </c>
      <c r="J533" s="7">
        <f t="shared" si="56"/>
        <v>332.71686</v>
      </c>
      <c r="K533" s="32" t="s">
        <v>916</v>
      </c>
      <c r="L533" s="32">
        <f>VLOOKUP(K533,unidad!$I$4:$K$23,3,FALSE)</f>
        <v>9</v>
      </c>
      <c r="N533">
        <f t="shared" si="54"/>
        <v>0</v>
      </c>
      <c r="O533" s="17" t="str">
        <f t="shared" si="53"/>
        <v>12/12/2050</v>
      </c>
      <c r="Q533" s="26">
        <f t="shared" si="55"/>
        <v>0</v>
      </c>
    </row>
    <row r="534" spans="1:17" x14ac:dyDescent="0.25">
      <c r="A534">
        <f>VLOOKUP(TRIM(C534),proveedores!$A$1:$C$13,2,FALSE)</f>
        <v>11</v>
      </c>
      <c r="B534">
        <v>533</v>
      </c>
      <c r="C534" s="15" t="s">
        <v>497</v>
      </c>
      <c r="D534" s="15" t="s">
        <v>1399</v>
      </c>
      <c r="E534" s="15" t="str">
        <f t="shared" si="52"/>
        <v xml:space="preserve">BAZUKA 200 L </v>
      </c>
      <c r="F534" s="5" t="s">
        <v>519</v>
      </c>
      <c r="G534" s="5"/>
      <c r="H534" s="16">
        <f t="shared" si="51"/>
        <v>2406.5658511422262</v>
      </c>
      <c r="I534" s="11">
        <v>2767.55072881356</v>
      </c>
      <c r="J534" s="7">
        <f t="shared" si="56"/>
        <v>3265.7098600000008</v>
      </c>
      <c r="K534" s="32" t="s">
        <v>918</v>
      </c>
      <c r="L534" s="32">
        <f>VLOOKUP(K534,unidad!$I$4:$K$23,3,FALSE)</f>
        <v>10</v>
      </c>
      <c r="N534">
        <f t="shared" si="54"/>
        <v>0</v>
      </c>
      <c r="O534" s="17" t="str">
        <f t="shared" si="53"/>
        <v>12/12/2050</v>
      </c>
      <c r="Q534" s="26">
        <f t="shared" si="55"/>
        <v>0</v>
      </c>
    </row>
    <row r="535" spans="1:17" x14ac:dyDescent="0.25">
      <c r="A535">
        <f>VLOOKUP(TRIM(C535),proveedores!$A$1:$C$13,2,FALSE)</f>
        <v>11</v>
      </c>
      <c r="B535">
        <v>534</v>
      </c>
      <c r="C535" s="15" t="s">
        <v>497</v>
      </c>
      <c r="D535" s="15" t="s">
        <v>1400</v>
      </c>
      <c r="E535" s="15" t="str">
        <f t="shared" si="52"/>
        <v xml:space="preserve">BAZUKA 4 L </v>
      </c>
      <c r="F535" s="5" t="s">
        <v>520</v>
      </c>
      <c r="G535" s="5"/>
      <c r="H535" s="16">
        <f t="shared" si="51"/>
        <v>61.87649226234339</v>
      </c>
      <c r="I535" s="11">
        <v>71.157966101694896</v>
      </c>
      <c r="J535" s="7">
        <f t="shared" si="56"/>
        <v>83.966399999999979</v>
      </c>
      <c r="K535" s="32" t="s">
        <v>920</v>
      </c>
      <c r="L535" s="32">
        <f>VLOOKUP(K535,unidad!$I$4:$K$23,3,FALSE)</f>
        <v>11</v>
      </c>
      <c r="N535">
        <f t="shared" si="54"/>
        <v>0</v>
      </c>
      <c r="O535" s="17" t="str">
        <f t="shared" si="53"/>
        <v>12/12/2050</v>
      </c>
      <c r="Q535" s="26">
        <f t="shared" si="55"/>
        <v>0</v>
      </c>
    </row>
    <row r="536" spans="1:17" x14ac:dyDescent="0.25">
      <c r="A536">
        <f>VLOOKUP(TRIM(C536),proveedores!$A$1:$C$13,2,FALSE)</f>
        <v>11</v>
      </c>
      <c r="B536">
        <v>535</v>
      </c>
      <c r="C536" s="15" t="s">
        <v>497</v>
      </c>
      <c r="D536" s="15" t="s">
        <v>1401</v>
      </c>
      <c r="E536" s="15" t="str">
        <f t="shared" si="52"/>
        <v xml:space="preserve">BIOBIT HP WP 500 GR </v>
      </c>
      <c r="F536" s="5" t="s">
        <v>521</v>
      </c>
      <c r="G536" s="5"/>
      <c r="H536" s="16">
        <f t="shared" si="51"/>
        <v>31.411790714812089</v>
      </c>
      <c r="I536" s="11">
        <v>36.123559322033898</v>
      </c>
      <c r="J536" s="7">
        <f t="shared" si="56"/>
        <v>42.625799999999998</v>
      </c>
      <c r="K536" s="32" t="s">
        <v>912</v>
      </c>
      <c r="L536" s="32">
        <f>VLOOKUP(K536,unidad!$I$4:$K$23,3,FALSE)</f>
        <v>7</v>
      </c>
      <c r="N536">
        <f t="shared" si="54"/>
        <v>0</v>
      </c>
      <c r="O536" s="17" t="str">
        <f t="shared" si="53"/>
        <v>12/12/2050</v>
      </c>
      <c r="Q536" s="26">
        <f t="shared" si="55"/>
        <v>0</v>
      </c>
    </row>
    <row r="537" spans="1:17" x14ac:dyDescent="0.25">
      <c r="A537">
        <f>VLOOKUP(TRIM(C537),proveedores!$A$1:$C$13,2,FALSE)</f>
        <v>11</v>
      </c>
      <c r="B537">
        <v>536</v>
      </c>
      <c r="C537" s="15" t="s">
        <v>497</v>
      </c>
      <c r="D537" s="15" t="s">
        <v>1402</v>
      </c>
      <c r="E537" s="15" t="str">
        <f t="shared" si="52"/>
        <v xml:space="preserve">BIOZYME TF 1 L </v>
      </c>
      <c r="F537" s="5" t="s">
        <v>522</v>
      </c>
      <c r="G537" s="5"/>
      <c r="H537" s="16">
        <f t="shared" si="51"/>
        <v>117.01812822402358</v>
      </c>
      <c r="I537" s="11">
        <v>134.57084745762711</v>
      </c>
      <c r="J537" s="7">
        <f t="shared" si="56"/>
        <v>158.79359999999997</v>
      </c>
      <c r="K537" s="32" t="s">
        <v>906</v>
      </c>
      <c r="L537" s="32">
        <f>VLOOKUP(K537,unidad!$I$4:$K$23,3,FALSE)</f>
        <v>4</v>
      </c>
      <c r="M537">
        <v>15</v>
      </c>
      <c r="N537">
        <f t="shared" si="54"/>
        <v>15</v>
      </c>
      <c r="O537" s="17">
        <f t="shared" si="53"/>
        <v>41548</v>
      </c>
      <c r="P537" s="17">
        <v>41548</v>
      </c>
      <c r="Q537" s="26">
        <f t="shared" si="55"/>
        <v>1755.2719233603539</v>
      </c>
    </row>
    <row r="538" spans="1:17" x14ac:dyDescent="0.25">
      <c r="A538">
        <f>VLOOKUP(TRIM(C538),proveedores!$A$1:$C$13,2,FALSE)</f>
        <v>11</v>
      </c>
      <c r="B538">
        <v>537</v>
      </c>
      <c r="C538" s="15" t="s">
        <v>497</v>
      </c>
      <c r="D538" s="15" t="s">
        <v>1403</v>
      </c>
      <c r="E538" s="15" t="str">
        <f t="shared" si="52"/>
        <v xml:space="preserve">BIOZYME TF 20 L </v>
      </c>
      <c r="F538" s="5" t="s">
        <v>523</v>
      </c>
      <c r="G538" s="5"/>
      <c r="H538" s="16">
        <f t="shared" si="51"/>
        <v>2190.4593957258658</v>
      </c>
      <c r="I538" s="11">
        <v>2519.0283050847456</v>
      </c>
      <c r="J538" s="7">
        <f t="shared" si="56"/>
        <v>2972.4533999999999</v>
      </c>
      <c r="K538" s="32" t="s">
        <v>916</v>
      </c>
      <c r="L538" s="32">
        <f>VLOOKUP(K538,unidad!$I$4:$K$23,3,FALSE)</f>
        <v>9</v>
      </c>
      <c r="N538">
        <f t="shared" si="54"/>
        <v>0</v>
      </c>
      <c r="O538" s="17" t="str">
        <f t="shared" si="53"/>
        <v>12/12/2050</v>
      </c>
      <c r="Q538" s="26">
        <f t="shared" si="55"/>
        <v>0</v>
      </c>
    </row>
    <row r="539" spans="1:17" x14ac:dyDescent="0.25">
      <c r="A539">
        <f>VLOOKUP(TRIM(C539),proveedores!$A$1:$C$13,2,FALSE)</f>
        <v>11</v>
      </c>
      <c r="B539">
        <v>538</v>
      </c>
      <c r="C539" s="15" t="s">
        <v>497</v>
      </c>
      <c r="D539" s="15" t="s">
        <v>1404</v>
      </c>
      <c r="E539" s="15" t="str">
        <f t="shared" si="52"/>
        <v xml:space="preserve">BIOZYME TF 200 ML </v>
      </c>
      <c r="F539" s="5" t="s">
        <v>524</v>
      </c>
      <c r="G539" s="5"/>
      <c r="H539" s="16">
        <f t="shared" si="51"/>
        <v>26.518496683861461</v>
      </c>
      <c r="I539" s="11">
        <v>30.496271186440676</v>
      </c>
      <c r="J539" s="7">
        <f t="shared" si="56"/>
        <v>35.985599999999998</v>
      </c>
      <c r="K539" s="32" t="s">
        <v>906</v>
      </c>
      <c r="L539" s="32">
        <f>VLOOKUP(K539,unidad!$I$4:$K$23,3,FALSE)</f>
        <v>4</v>
      </c>
      <c r="N539">
        <f t="shared" si="54"/>
        <v>0</v>
      </c>
      <c r="O539" s="17" t="str">
        <f t="shared" si="53"/>
        <v>12/12/2050</v>
      </c>
      <c r="Q539" s="26">
        <f t="shared" si="55"/>
        <v>0</v>
      </c>
    </row>
    <row r="540" spans="1:17" x14ac:dyDescent="0.25">
      <c r="A540">
        <f>VLOOKUP(TRIM(C540),proveedores!$A$1:$C$13,2,FALSE)</f>
        <v>11</v>
      </c>
      <c r="B540">
        <v>539</v>
      </c>
      <c r="C540" s="15" t="s">
        <v>497</v>
      </c>
      <c r="D540" s="15" t="s">
        <v>1405</v>
      </c>
      <c r="E540" s="15" t="str">
        <f t="shared" si="52"/>
        <v xml:space="preserve">BIOZYME TF 500 ML </v>
      </c>
      <c r="F540" s="5" t="s">
        <v>525</v>
      </c>
      <c r="G540" s="5"/>
      <c r="H540" s="16">
        <f t="shared" si="51"/>
        <v>63.349742078113486</v>
      </c>
      <c r="I540" s="11">
        <v>72.852203389830507</v>
      </c>
      <c r="J540" s="7">
        <f t="shared" si="56"/>
        <v>85.965599999999995</v>
      </c>
      <c r="K540" s="32" t="s">
        <v>906</v>
      </c>
      <c r="L540" s="32">
        <f>VLOOKUP(K540,unidad!$I$4:$K$23,3,FALSE)</f>
        <v>4</v>
      </c>
      <c r="N540">
        <f t="shared" si="54"/>
        <v>0</v>
      </c>
      <c r="O540" s="17" t="str">
        <f t="shared" si="53"/>
        <v>12/12/2050</v>
      </c>
      <c r="Q540" s="26">
        <f t="shared" si="55"/>
        <v>0</v>
      </c>
    </row>
    <row r="541" spans="1:17" x14ac:dyDescent="0.25">
      <c r="A541">
        <f>VLOOKUP(TRIM(C541),proveedores!$A$1:$C$13,2,FALSE)</f>
        <v>11</v>
      </c>
      <c r="B541">
        <v>540</v>
      </c>
      <c r="C541" s="15" t="s">
        <v>497</v>
      </c>
      <c r="D541" s="15" t="s">
        <v>1406</v>
      </c>
      <c r="E541" s="15" t="str">
        <f t="shared" si="52"/>
        <v xml:space="preserve">BOTRAN 83 AK 1 KG </v>
      </c>
      <c r="F541" s="5" t="s">
        <v>526</v>
      </c>
      <c r="G541" s="5"/>
      <c r="H541" s="16">
        <f t="shared" si="51"/>
        <v>37.567870302137074</v>
      </c>
      <c r="I541" s="11">
        <v>43.203050847457632</v>
      </c>
      <c r="J541" s="7">
        <f t="shared" si="56"/>
        <v>50.979600000000005</v>
      </c>
      <c r="K541" s="32" t="s">
        <v>900</v>
      </c>
      <c r="L541" s="32">
        <f>VLOOKUP(K541,unidad!$I$4:$K$23,3,FALSE)</f>
        <v>1</v>
      </c>
      <c r="N541">
        <f t="shared" si="54"/>
        <v>0</v>
      </c>
      <c r="O541" s="17" t="str">
        <f t="shared" si="53"/>
        <v>12/12/2050</v>
      </c>
      <c r="Q541" s="26">
        <f t="shared" si="55"/>
        <v>0</v>
      </c>
    </row>
    <row r="542" spans="1:17" x14ac:dyDescent="0.25">
      <c r="A542">
        <f>VLOOKUP(TRIM(C542),proveedores!$A$1:$C$13,2,FALSE)</f>
        <v>11</v>
      </c>
      <c r="B542">
        <v>541</v>
      </c>
      <c r="C542" s="15" t="s">
        <v>497</v>
      </c>
      <c r="D542" s="15" t="s">
        <v>1407</v>
      </c>
      <c r="E542" s="15" t="str">
        <f t="shared" si="52"/>
        <v xml:space="preserve">BOTRAN 83 AK 400 GR </v>
      </c>
      <c r="F542" s="5" t="s">
        <v>527</v>
      </c>
      <c r="G542" s="5"/>
      <c r="H542" s="16">
        <f t="shared" si="51"/>
        <v>16.574060427413411</v>
      </c>
      <c r="I542" s="11">
        <v>19.060169491525421</v>
      </c>
      <c r="J542" s="7">
        <f t="shared" si="56"/>
        <v>22.490999999999996</v>
      </c>
      <c r="K542" s="32" t="s">
        <v>912</v>
      </c>
      <c r="L542" s="32">
        <f>VLOOKUP(K542,unidad!$I$4:$K$23,3,FALSE)</f>
        <v>7</v>
      </c>
      <c r="N542">
        <f t="shared" si="54"/>
        <v>0</v>
      </c>
      <c r="O542" s="17" t="str">
        <f t="shared" si="53"/>
        <v>12/12/2050</v>
      </c>
      <c r="Q542" s="26">
        <f t="shared" si="55"/>
        <v>0</v>
      </c>
    </row>
    <row r="543" spans="1:17" x14ac:dyDescent="0.25">
      <c r="A543">
        <f>VLOOKUP(TRIM(C543),proveedores!$A$1:$C$13,2,FALSE)</f>
        <v>11</v>
      </c>
      <c r="B543">
        <v>542</v>
      </c>
      <c r="C543" s="15" t="s">
        <v>497</v>
      </c>
      <c r="D543" s="15" t="s">
        <v>1408</v>
      </c>
      <c r="E543" s="15" t="str">
        <f t="shared" si="52"/>
        <v xml:space="preserve">CAPORAL 540 EC 1 L </v>
      </c>
      <c r="F543" s="5" t="s">
        <v>528</v>
      </c>
      <c r="G543" s="5"/>
      <c r="H543" s="16">
        <f t="shared" si="51"/>
        <v>51.142815033161398</v>
      </c>
      <c r="I543" s="11">
        <v>58.814237288135601</v>
      </c>
      <c r="J543" s="7">
        <f t="shared" si="56"/>
        <v>69.400800000000004</v>
      </c>
      <c r="K543" s="32" t="s">
        <v>906</v>
      </c>
      <c r="L543" s="32">
        <f>VLOOKUP(K543,unidad!$I$4:$K$23,3,FALSE)</f>
        <v>4</v>
      </c>
      <c r="M543">
        <v>7</v>
      </c>
      <c r="N543">
        <f t="shared" si="54"/>
        <v>7</v>
      </c>
      <c r="O543" s="17">
        <f t="shared" si="53"/>
        <v>41612</v>
      </c>
      <c r="P543" s="17">
        <v>41612</v>
      </c>
      <c r="Q543" s="26">
        <f t="shared" si="55"/>
        <v>357.99970523212977</v>
      </c>
    </row>
    <row r="544" spans="1:17" x14ac:dyDescent="0.25">
      <c r="A544">
        <f>VLOOKUP(TRIM(C544),proveedores!$A$1:$C$13,2,FALSE)</f>
        <v>11</v>
      </c>
      <c r="B544">
        <v>543</v>
      </c>
      <c r="C544" s="15" t="s">
        <v>497</v>
      </c>
      <c r="D544" s="15" t="s">
        <v>1409</v>
      </c>
      <c r="E544" s="15" t="str">
        <f t="shared" si="52"/>
        <v xml:space="preserve">CAPORAL 540 EC 250 ML </v>
      </c>
      <c r="F544" s="5" t="s">
        <v>529</v>
      </c>
      <c r="G544" s="5"/>
      <c r="H544" s="16">
        <f t="shared" si="51"/>
        <v>14.416801768607222</v>
      </c>
      <c r="I544" s="11">
        <v>16.579322033898304</v>
      </c>
      <c r="J544" s="7">
        <f t="shared" si="56"/>
        <v>19.563599999999997</v>
      </c>
      <c r="K544" s="32" t="s">
        <v>906</v>
      </c>
      <c r="L544" s="32">
        <f>VLOOKUP(K544,unidad!$I$4:$K$23,3,FALSE)</f>
        <v>4</v>
      </c>
      <c r="N544">
        <f t="shared" si="54"/>
        <v>0</v>
      </c>
      <c r="O544" s="17" t="str">
        <f t="shared" si="53"/>
        <v>12/12/2050</v>
      </c>
      <c r="Q544" s="26">
        <f t="shared" si="55"/>
        <v>0</v>
      </c>
    </row>
    <row r="545" spans="1:17" x14ac:dyDescent="0.25">
      <c r="A545">
        <f>VLOOKUP(TRIM(C545),proveedores!$A$1:$C$13,2,FALSE)</f>
        <v>11</v>
      </c>
      <c r="B545">
        <v>544</v>
      </c>
      <c r="C545" s="15" t="s">
        <v>497</v>
      </c>
      <c r="D545" s="15" t="s">
        <v>1410</v>
      </c>
      <c r="E545" s="15" t="str">
        <f t="shared" si="52"/>
        <v xml:space="preserve">CAPORAL 540 EC 500 ML </v>
      </c>
      <c r="F545" s="5" t="s">
        <v>530</v>
      </c>
      <c r="G545" s="5"/>
      <c r="H545" s="16">
        <f t="shared" si="51"/>
        <v>27.149889462048638</v>
      </c>
      <c r="I545" s="11">
        <v>31.22237288135593</v>
      </c>
      <c r="J545" s="7">
        <f t="shared" si="56"/>
        <v>36.842399999999998</v>
      </c>
      <c r="K545" s="32" t="s">
        <v>906</v>
      </c>
      <c r="L545" s="32">
        <f>VLOOKUP(K545,unidad!$I$4:$K$23,3,FALSE)</f>
        <v>4</v>
      </c>
      <c r="N545">
        <f t="shared" si="54"/>
        <v>0</v>
      </c>
      <c r="O545" s="17" t="str">
        <f t="shared" si="53"/>
        <v>12/12/2050</v>
      </c>
      <c r="Q545" s="26">
        <f t="shared" si="55"/>
        <v>0</v>
      </c>
    </row>
    <row r="546" spans="1:17" x14ac:dyDescent="0.25">
      <c r="A546">
        <f>VLOOKUP(TRIM(C546),proveedores!$A$1:$C$13,2,FALSE)</f>
        <v>11</v>
      </c>
      <c r="B546">
        <v>545</v>
      </c>
      <c r="C546" s="15" t="s">
        <v>497</v>
      </c>
      <c r="D546" s="15" t="s">
        <v>1411</v>
      </c>
      <c r="E546" s="15" t="str">
        <f t="shared" si="52"/>
        <v xml:space="preserve">CARBO FOR 4 FW 1 L </v>
      </c>
      <c r="F546" s="5" t="s">
        <v>531</v>
      </c>
      <c r="G546" s="5"/>
      <c r="H546" s="16">
        <f t="shared" si="51"/>
        <v>52.984377302873995</v>
      </c>
      <c r="I546" s="11">
        <v>60.932033898305086</v>
      </c>
      <c r="J546" s="7">
        <f t="shared" si="56"/>
        <v>71.899799999999999</v>
      </c>
      <c r="K546" s="32" t="s">
        <v>906</v>
      </c>
      <c r="L546" s="32">
        <f>VLOOKUP(K546,unidad!$I$4:$K$23,3,FALSE)</f>
        <v>4</v>
      </c>
      <c r="N546">
        <f t="shared" si="54"/>
        <v>0</v>
      </c>
      <c r="O546" s="17" t="str">
        <f t="shared" si="53"/>
        <v>12/12/2050</v>
      </c>
      <c r="Q546" s="26">
        <f t="shared" si="55"/>
        <v>0</v>
      </c>
    </row>
    <row r="547" spans="1:17" x14ac:dyDescent="0.25">
      <c r="A547">
        <f>VLOOKUP(TRIM(C547),proveedores!$A$1:$C$13,2,FALSE)</f>
        <v>11</v>
      </c>
      <c r="B547">
        <v>546</v>
      </c>
      <c r="C547" s="15" t="s">
        <v>497</v>
      </c>
      <c r="D547" s="15" t="s">
        <v>1412</v>
      </c>
      <c r="E547" s="15" t="str">
        <f t="shared" si="52"/>
        <v xml:space="preserve">CARBO FOR 4 FW 250 ML </v>
      </c>
      <c r="F547" s="5" t="s">
        <v>532</v>
      </c>
      <c r="G547" s="5"/>
      <c r="H547" s="16">
        <f t="shared" si="51"/>
        <v>14.942962417096538</v>
      </c>
      <c r="I547" s="11">
        <v>17.184406779661018</v>
      </c>
      <c r="J547" s="7">
        <f t="shared" si="56"/>
        <v>20.2776</v>
      </c>
      <c r="K547" s="32" t="s">
        <v>906</v>
      </c>
      <c r="L547" s="32">
        <f>VLOOKUP(K547,unidad!$I$4:$K$23,3,FALSE)</f>
        <v>4</v>
      </c>
      <c r="N547">
        <f t="shared" si="54"/>
        <v>0</v>
      </c>
      <c r="O547" s="17" t="str">
        <f t="shared" si="53"/>
        <v>12/12/2050</v>
      </c>
      <c r="Q547" s="26">
        <f t="shared" si="55"/>
        <v>0</v>
      </c>
    </row>
    <row r="548" spans="1:17" x14ac:dyDescent="0.25">
      <c r="A548">
        <f>VLOOKUP(TRIM(C548),proveedores!$A$1:$C$13,2,FALSE)</f>
        <v>11</v>
      </c>
      <c r="B548">
        <v>547</v>
      </c>
      <c r="C548" s="15" t="s">
        <v>497</v>
      </c>
      <c r="D548" s="15" t="s">
        <v>1413</v>
      </c>
      <c r="E548" s="15" t="str">
        <f t="shared" si="52"/>
        <v xml:space="preserve">CARBO FOR 4 FW 500 ML </v>
      </c>
      <c r="F548" s="5" t="s">
        <v>533</v>
      </c>
      <c r="G548" s="5"/>
      <c r="H548" s="16">
        <f t="shared" si="51"/>
        <v>28.149594694178337</v>
      </c>
      <c r="I548" s="11">
        <v>32.372033898305084</v>
      </c>
      <c r="J548" s="7">
        <f t="shared" si="56"/>
        <v>38.198999999999998</v>
      </c>
      <c r="K548" s="32" t="s">
        <v>906</v>
      </c>
      <c r="L548" s="32">
        <f>VLOOKUP(K548,unidad!$I$4:$K$23,3,FALSE)</f>
        <v>4</v>
      </c>
      <c r="N548">
        <f t="shared" si="54"/>
        <v>0</v>
      </c>
      <c r="O548" s="17" t="str">
        <f t="shared" si="53"/>
        <v>12/12/2050</v>
      </c>
      <c r="Q548" s="26">
        <f t="shared" si="55"/>
        <v>0</v>
      </c>
    </row>
    <row r="549" spans="1:17" x14ac:dyDescent="0.25">
      <c r="A549">
        <f>VLOOKUP(TRIM(C549),proveedores!$A$1:$C$13,2,FALSE)</f>
        <v>11</v>
      </c>
      <c r="B549">
        <v>548</v>
      </c>
      <c r="C549" s="15" t="s">
        <v>497</v>
      </c>
      <c r="D549" s="15" t="s">
        <v>1414</v>
      </c>
      <c r="E549" s="15" t="str">
        <f t="shared" si="52"/>
        <v xml:space="preserve">CARBO FOR 75 PM 1 KG </v>
      </c>
      <c r="F549" s="5" t="s">
        <v>534</v>
      </c>
      <c r="G549" s="5"/>
      <c r="H549" s="16">
        <f t="shared" si="51"/>
        <v>38.843299498894616</v>
      </c>
      <c r="I549" s="11">
        <v>44.669794423728803</v>
      </c>
      <c r="J549" s="7">
        <f t="shared" si="56"/>
        <v>52.710357419999987</v>
      </c>
      <c r="K549" s="32" t="s">
        <v>900</v>
      </c>
      <c r="L549" s="32">
        <f>VLOOKUP(K549,unidad!$I$4:$K$23,3,FALSE)</f>
        <v>1</v>
      </c>
      <c r="N549">
        <f t="shared" si="54"/>
        <v>0</v>
      </c>
      <c r="O549" s="17" t="str">
        <f t="shared" si="53"/>
        <v>12/12/2050</v>
      </c>
      <c r="Q549" s="26">
        <f t="shared" si="55"/>
        <v>0</v>
      </c>
    </row>
    <row r="550" spans="1:17" x14ac:dyDescent="0.25">
      <c r="A550">
        <f>VLOOKUP(TRIM(C550),proveedores!$A$1:$C$13,2,FALSE)</f>
        <v>11</v>
      </c>
      <c r="B550">
        <v>549</v>
      </c>
      <c r="C550" s="15" t="s">
        <v>497</v>
      </c>
      <c r="D550" s="15" t="s">
        <v>1415</v>
      </c>
      <c r="E550" s="15" t="str">
        <f t="shared" si="52"/>
        <v xml:space="preserve">CARBO FOR 75 PM 250 GR </v>
      </c>
      <c r="F550" s="5" t="s">
        <v>535</v>
      </c>
      <c r="G550" s="5"/>
      <c r="H550" s="16">
        <f t="shared" si="51"/>
        <v>35.042299189388359</v>
      </c>
      <c r="I550" s="11">
        <v>40.298644067796609</v>
      </c>
      <c r="J550" s="7">
        <f t="shared" si="56"/>
        <v>47.552399999999999</v>
      </c>
      <c r="K550" s="32" t="s">
        <v>912</v>
      </c>
      <c r="L550" s="32">
        <f>VLOOKUP(K550,unidad!$I$4:$K$23,3,FALSE)</f>
        <v>7</v>
      </c>
      <c r="N550">
        <f t="shared" si="54"/>
        <v>0</v>
      </c>
      <c r="O550" s="17" t="str">
        <f t="shared" si="53"/>
        <v>12/12/2050</v>
      </c>
      <c r="Q550" s="26">
        <f t="shared" si="55"/>
        <v>0</v>
      </c>
    </row>
    <row r="551" spans="1:17" x14ac:dyDescent="0.25">
      <c r="A551">
        <f>VLOOKUP(TRIM(C551),proveedores!$A$1:$C$13,2,FALSE)</f>
        <v>11</v>
      </c>
      <c r="B551">
        <v>550</v>
      </c>
      <c r="C551" s="15" t="s">
        <v>497</v>
      </c>
      <c r="D551" s="15" t="s">
        <v>1416</v>
      </c>
      <c r="E551" s="15" t="str">
        <f t="shared" si="52"/>
        <v xml:space="preserve">CIANAMAX 50% X 1 L </v>
      </c>
      <c r="F551" s="5" t="s">
        <v>536</v>
      </c>
      <c r="G551" s="5"/>
      <c r="H551" s="16">
        <f t="shared" si="51"/>
        <v>17.784229918938834</v>
      </c>
      <c r="I551" s="11">
        <v>20.451864406779659</v>
      </c>
      <c r="J551" s="7">
        <f t="shared" si="56"/>
        <v>24.133199999999995</v>
      </c>
      <c r="K551" s="32" t="s">
        <v>906</v>
      </c>
      <c r="L551" s="32">
        <f>VLOOKUP(K551,unidad!$I$4:$K$23,3,FALSE)</f>
        <v>4</v>
      </c>
      <c r="N551">
        <f t="shared" si="54"/>
        <v>0</v>
      </c>
      <c r="O551" s="17" t="str">
        <f t="shared" si="53"/>
        <v>12/12/2050</v>
      </c>
      <c r="Q551" s="26">
        <f t="shared" si="55"/>
        <v>0</v>
      </c>
    </row>
    <row r="552" spans="1:17" x14ac:dyDescent="0.25">
      <c r="A552">
        <f>VLOOKUP(TRIM(C552),proveedores!$A$1:$C$13,2,FALSE)</f>
        <v>11</v>
      </c>
      <c r="B552">
        <v>551</v>
      </c>
      <c r="C552" s="15" t="s">
        <v>497</v>
      </c>
      <c r="D552" s="15" t="s">
        <v>1417</v>
      </c>
      <c r="E552" s="15" t="str">
        <f t="shared" si="52"/>
        <v xml:space="preserve">CIANAMAX 50% X 4 L </v>
      </c>
      <c r="F552" s="5" t="s">
        <v>537</v>
      </c>
      <c r="G552" s="5"/>
      <c r="H552" s="16">
        <f t="shared" si="51"/>
        <v>66.40147383935151</v>
      </c>
      <c r="I552" s="11">
        <v>76.361694915254233</v>
      </c>
      <c r="J552" s="7">
        <f t="shared" si="56"/>
        <v>90.106799999999993</v>
      </c>
      <c r="K552" s="32" t="s">
        <v>920</v>
      </c>
      <c r="L552" s="32">
        <f>VLOOKUP(K552,unidad!$I$4:$K$23,3,FALSE)</f>
        <v>11</v>
      </c>
      <c r="N552">
        <f t="shared" si="54"/>
        <v>0</v>
      </c>
      <c r="O552" s="17" t="str">
        <f t="shared" si="53"/>
        <v>12/12/2050</v>
      </c>
      <c r="Q552" s="26">
        <f t="shared" si="55"/>
        <v>0</v>
      </c>
    </row>
    <row r="553" spans="1:17" x14ac:dyDescent="0.25">
      <c r="A553">
        <f>VLOOKUP(TRIM(C553),proveedores!$A$1:$C$13,2,FALSE)</f>
        <v>11</v>
      </c>
      <c r="B553">
        <v>552</v>
      </c>
      <c r="C553" s="15" t="s">
        <v>497</v>
      </c>
      <c r="D553" s="15" t="s">
        <v>1418</v>
      </c>
      <c r="E553" s="15" t="str">
        <f t="shared" si="52"/>
        <v xml:space="preserve">CYPERKLIN 25 CE 1 L </v>
      </c>
      <c r="F553" s="5" t="s">
        <v>538</v>
      </c>
      <c r="G553" s="5"/>
      <c r="H553" s="16">
        <f t="shared" si="51"/>
        <v>34.529292557111276</v>
      </c>
      <c r="I553" s="11">
        <v>39.708686440677965</v>
      </c>
      <c r="J553" s="7">
        <f t="shared" si="56"/>
        <v>46.856249999999996</v>
      </c>
      <c r="K553" s="32" t="s">
        <v>906</v>
      </c>
      <c r="L553" s="32">
        <f>VLOOKUP(K553,unidad!$I$4:$K$23,3,FALSE)</f>
        <v>4</v>
      </c>
      <c r="N553">
        <f t="shared" si="54"/>
        <v>0</v>
      </c>
      <c r="O553" s="17" t="str">
        <f t="shared" si="53"/>
        <v>12/12/2050</v>
      </c>
      <c r="Q553" s="26">
        <f t="shared" si="55"/>
        <v>0</v>
      </c>
    </row>
    <row r="554" spans="1:17" x14ac:dyDescent="0.25">
      <c r="A554">
        <f>VLOOKUP(TRIM(C554),proveedores!$A$1:$C$13,2,FALSE)</f>
        <v>11</v>
      </c>
      <c r="B554">
        <v>553</v>
      </c>
      <c r="C554" s="15" t="s">
        <v>497</v>
      </c>
      <c r="D554" s="15" t="s">
        <v>1419</v>
      </c>
      <c r="E554" s="15" t="str">
        <f t="shared" si="52"/>
        <v xml:space="preserve">CYPERKLIN 25 CE 250 ML </v>
      </c>
      <c r="F554" s="5" t="s">
        <v>539</v>
      </c>
      <c r="G554" s="5"/>
      <c r="H554" s="16">
        <f t="shared" si="51"/>
        <v>12.680471628592485</v>
      </c>
      <c r="I554" s="11">
        <v>14.582542372881356</v>
      </c>
      <c r="J554" s="7">
        <f t="shared" si="56"/>
        <v>17.2074</v>
      </c>
      <c r="K554" s="32" t="s">
        <v>906</v>
      </c>
      <c r="L554" s="32">
        <f>VLOOKUP(K554,unidad!$I$4:$K$23,3,FALSE)</f>
        <v>4</v>
      </c>
      <c r="N554">
        <f t="shared" si="54"/>
        <v>0</v>
      </c>
      <c r="O554" s="17" t="str">
        <f t="shared" si="53"/>
        <v>12/12/2050</v>
      </c>
      <c r="Q554" s="26">
        <f t="shared" si="55"/>
        <v>0</v>
      </c>
    </row>
    <row r="555" spans="1:17" x14ac:dyDescent="0.25">
      <c r="A555">
        <f>VLOOKUP(TRIM(C555),proveedores!$A$1:$C$13,2,FALSE)</f>
        <v>11</v>
      </c>
      <c r="B555">
        <v>554</v>
      </c>
      <c r="C555" s="15" t="s">
        <v>497</v>
      </c>
      <c r="D555" s="15" t="s">
        <v>1420</v>
      </c>
      <c r="E555" s="15" t="str">
        <f t="shared" si="52"/>
        <v xml:space="preserve">CYPERKLIN 25 CE 500 ML </v>
      </c>
      <c r="F555" s="5" t="s">
        <v>540</v>
      </c>
      <c r="G555" s="5"/>
      <c r="H555" s="16">
        <f t="shared" si="51"/>
        <v>24.045541635961687</v>
      </c>
      <c r="I555" s="11">
        <v>27.652372881355937</v>
      </c>
      <c r="J555" s="7">
        <f t="shared" si="56"/>
        <v>32.629800000000003</v>
      </c>
      <c r="K555" s="32" t="s">
        <v>906</v>
      </c>
      <c r="L555" s="32">
        <f>VLOOKUP(K555,unidad!$I$4:$K$23,3,FALSE)</f>
        <v>4</v>
      </c>
      <c r="N555">
        <f t="shared" si="54"/>
        <v>0</v>
      </c>
      <c r="O555" s="17" t="str">
        <f t="shared" si="53"/>
        <v>12/12/2050</v>
      </c>
      <c r="Q555" s="26">
        <f t="shared" si="55"/>
        <v>0</v>
      </c>
    </row>
    <row r="556" spans="1:17" x14ac:dyDescent="0.25">
      <c r="A556">
        <f>VLOOKUP(TRIM(C556),proveedores!$A$1:$C$13,2,FALSE)</f>
        <v>11</v>
      </c>
      <c r="B556">
        <v>555</v>
      </c>
      <c r="C556" s="15" t="s">
        <v>497</v>
      </c>
      <c r="D556" s="15" t="s">
        <v>1421</v>
      </c>
      <c r="E556" s="15" t="str">
        <f t="shared" si="52"/>
        <v xml:space="preserve">DACONIL X 1 L </v>
      </c>
      <c r="F556" s="5" t="s">
        <v>541</v>
      </c>
      <c r="G556" s="5"/>
      <c r="H556" s="16">
        <f t="shared" si="51"/>
        <v>53.036993367722921</v>
      </c>
      <c r="I556" s="11">
        <v>60.992542372881353</v>
      </c>
      <c r="J556" s="7">
        <f t="shared" si="56"/>
        <v>71.971199999999996</v>
      </c>
      <c r="K556" s="32" t="s">
        <v>906</v>
      </c>
      <c r="L556" s="32">
        <f>VLOOKUP(K556,unidad!$I$4:$K$23,3,FALSE)</f>
        <v>4</v>
      </c>
      <c r="N556">
        <f t="shared" si="54"/>
        <v>0</v>
      </c>
      <c r="O556" s="17" t="str">
        <f t="shared" si="53"/>
        <v>12/12/2050</v>
      </c>
      <c r="Q556" s="26">
        <f t="shared" si="55"/>
        <v>0</v>
      </c>
    </row>
    <row r="557" spans="1:17" x14ac:dyDescent="0.25">
      <c r="A557">
        <f>VLOOKUP(TRIM(C557),proveedores!$A$1:$C$13,2,FALSE)</f>
        <v>11</v>
      </c>
      <c r="B557">
        <v>556</v>
      </c>
      <c r="C557" s="15" t="s">
        <v>497</v>
      </c>
      <c r="D557" s="15" t="s">
        <v>1422</v>
      </c>
      <c r="E557" s="15" t="str">
        <f t="shared" si="52"/>
        <v xml:space="preserve">DETER UP X 1 L </v>
      </c>
      <c r="F557" s="5" t="s">
        <v>542</v>
      </c>
      <c r="G557" s="5"/>
      <c r="H557" s="16">
        <f t="shared" si="51"/>
        <v>28.938835666912304</v>
      </c>
      <c r="I557" s="11">
        <v>33.279661016949149</v>
      </c>
      <c r="J557" s="7">
        <f t="shared" si="56"/>
        <v>39.269999999999996</v>
      </c>
      <c r="K557" s="32" t="s">
        <v>906</v>
      </c>
      <c r="L557" s="32">
        <f>VLOOKUP(K557,unidad!$I$4:$K$23,3,FALSE)</f>
        <v>4</v>
      </c>
      <c r="N557">
        <f t="shared" si="54"/>
        <v>0</v>
      </c>
      <c r="O557" s="17" t="str">
        <f t="shared" si="53"/>
        <v>12/12/2050</v>
      </c>
      <c r="Q557" s="26">
        <f t="shared" si="55"/>
        <v>0</v>
      </c>
    </row>
    <row r="558" spans="1:17" x14ac:dyDescent="0.25">
      <c r="A558">
        <f>VLOOKUP(TRIM(C558),proveedores!$A$1:$C$13,2,FALSE)</f>
        <v>11</v>
      </c>
      <c r="B558">
        <v>557</v>
      </c>
      <c r="C558" s="15" t="s">
        <v>497</v>
      </c>
      <c r="D558" s="15" t="s">
        <v>1423</v>
      </c>
      <c r="E558" s="15" t="str">
        <f t="shared" si="52"/>
        <v xml:space="preserve">DETER UP X 20 L </v>
      </c>
      <c r="F558" s="5" t="s">
        <v>543</v>
      </c>
      <c r="G558" s="5"/>
      <c r="H558" s="16">
        <f t="shared" si="51"/>
        <v>520.84642593957255</v>
      </c>
      <c r="I558" s="11">
        <v>598.97338983050838</v>
      </c>
      <c r="J558" s="7">
        <f t="shared" si="56"/>
        <v>706.78859999999986</v>
      </c>
      <c r="K558" s="32" t="s">
        <v>906</v>
      </c>
      <c r="L558" s="32">
        <f>VLOOKUP(K558,unidad!$I$4:$K$23,3,FALSE)</f>
        <v>4</v>
      </c>
      <c r="N558">
        <f t="shared" si="54"/>
        <v>0</v>
      </c>
      <c r="O558" s="17" t="str">
        <f t="shared" si="53"/>
        <v>12/12/2050</v>
      </c>
      <c r="Q558" s="26">
        <f t="shared" si="55"/>
        <v>0</v>
      </c>
    </row>
    <row r="559" spans="1:17" x14ac:dyDescent="0.25">
      <c r="A559">
        <f>VLOOKUP(TRIM(C559),proveedores!$A$1:$C$13,2,FALSE)</f>
        <v>11</v>
      </c>
      <c r="B559">
        <v>558</v>
      </c>
      <c r="C559" s="15" t="s">
        <v>497</v>
      </c>
      <c r="D559" s="15" t="s">
        <v>1424</v>
      </c>
      <c r="E559" s="15" t="str">
        <f t="shared" si="52"/>
        <v xml:space="preserve">DETER UP X 5 L </v>
      </c>
      <c r="F559" s="5" t="s">
        <v>544</v>
      </c>
      <c r="G559" s="5"/>
      <c r="H559" s="16">
        <f t="shared" si="51"/>
        <v>138.16978629329404</v>
      </c>
      <c r="I559" s="11">
        <v>158.89525423728813</v>
      </c>
      <c r="J559" s="7">
        <f t="shared" si="56"/>
        <v>187.49639999999999</v>
      </c>
      <c r="K559" s="32" t="s">
        <v>906</v>
      </c>
      <c r="L559" s="32">
        <f>VLOOKUP(K559,unidad!$I$4:$K$23,3,FALSE)</f>
        <v>4</v>
      </c>
      <c r="N559">
        <f t="shared" si="54"/>
        <v>0</v>
      </c>
      <c r="O559" s="17" t="str">
        <f t="shared" si="53"/>
        <v>12/12/2050</v>
      </c>
      <c r="Q559" s="26">
        <f t="shared" si="55"/>
        <v>0</v>
      </c>
    </row>
    <row r="560" spans="1:17" x14ac:dyDescent="0.25">
      <c r="A560">
        <f>VLOOKUP(TRIM(C560),proveedores!$A$1:$C$13,2,FALSE)</f>
        <v>11</v>
      </c>
      <c r="B560">
        <v>559</v>
      </c>
      <c r="C560" s="15" t="s">
        <v>497</v>
      </c>
      <c r="D560" s="15" t="s">
        <v>1425</v>
      </c>
      <c r="E560" s="15" t="str">
        <f t="shared" si="52"/>
        <v xml:space="preserve">DIAMOND 60 EC 1 L </v>
      </c>
      <c r="F560" s="5" t="s">
        <v>571</v>
      </c>
      <c r="G560" s="5"/>
      <c r="H560" s="16">
        <f t="shared" si="51"/>
        <v>68.716580692704497</v>
      </c>
      <c r="I560" s="11">
        <v>79.024067796610169</v>
      </c>
      <c r="J560" s="7">
        <f t="shared" si="56"/>
        <v>93.24839999999999</v>
      </c>
      <c r="K560" s="32" t="s">
        <v>906</v>
      </c>
      <c r="L560" s="32">
        <f>VLOOKUP(K560,unidad!$I$4:$K$23,3,FALSE)</f>
        <v>4</v>
      </c>
      <c r="N560">
        <f t="shared" si="54"/>
        <v>0</v>
      </c>
      <c r="O560" s="17" t="str">
        <f t="shared" si="53"/>
        <v>12/12/2050</v>
      </c>
      <c r="Q560" s="26">
        <f t="shared" si="55"/>
        <v>0</v>
      </c>
    </row>
    <row r="561" spans="1:17" x14ac:dyDescent="0.25">
      <c r="A561">
        <f>VLOOKUP(TRIM(C561),proveedores!$A$1:$C$13,2,FALSE)</f>
        <v>11</v>
      </c>
      <c r="B561">
        <v>560</v>
      </c>
      <c r="C561" s="15" t="s">
        <v>497</v>
      </c>
      <c r="D561" s="15" t="s">
        <v>1426</v>
      </c>
      <c r="E561" s="15" t="str">
        <f t="shared" si="52"/>
        <v xml:space="preserve">DIATREX 2.5 G 10 KG </v>
      </c>
      <c r="F561" s="5" t="s">
        <v>572</v>
      </c>
      <c r="G561" s="5"/>
      <c r="H561" s="16">
        <f t="shared" si="51"/>
        <v>25.834487840825354</v>
      </c>
      <c r="I561" s="11">
        <v>29.709661016949156</v>
      </c>
      <c r="J561" s="7">
        <f t="shared" si="56"/>
        <v>35.057400000000001</v>
      </c>
      <c r="K561" s="32" t="s">
        <v>906</v>
      </c>
      <c r="L561" s="32">
        <f>VLOOKUP(K561,unidad!$I$4:$K$23,3,FALSE)</f>
        <v>4</v>
      </c>
      <c r="M561">
        <v>19</v>
      </c>
      <c r="N561">
        <f t="shared" si="54"/>
        <v>19</v>
      </c>
      <c r="O561" s="17">
        <f t="shared" si="53"/>
        <v>41760</v>
      </c>
      <c r="P561" s="17">
        <v>41760</v>
      </c>
      <c r="Q561" s="26">
        <f t="shared" si="55"/>
        <v>490.85526897568172</v>
      </c>
    </row>
    <row r="562" spans="1:17" x14ac:dyDescent="0.25">
      <c r="A562">
        <f>VLOOKUP(TRIM(C562),proveedores!$A$1:$C$13,2,FALSE)</f>
        <v>11</v>
      </c>
      <c r="B562">
        <v>561</v>
      </c>
      <c r="C562" s="15" t="s">
        <v>497</v>
      </c>
      <c r="D562" s="15" t="s">
        <v>1427</v>
      </c>
      <c r="E562" s="15" t="str">
        <f t="shared" si="52"/>
        <v xml:space="preserve">DIATREX 80% PS 1 KG </v>
      </c>
      <c r="F562" s="5" t="s">
        <v>573</v>
      </c>
      <c r="G562" s="5"/>
      <c r="H562" s="16">
        <f t="shared" si="51"/>
        <v>39.041120117907155</v>
      </c>
      <c r="I562" s="11">
        <v>44.897288135593222</v>
      </c>
      <c r="J562" s="7">
        <f t="shared" si="56"/>
        <v>52.9788</v>
      </c>
      <c r="K562" s="32" t="s">
        <v>906</v>
      </c>
      <c r="L562" s="32">
        <f>VLOOKUP(K562,unidad!$I$4:$K$23,3,FALSE)</f>
        <v>4</v>
      </c>
      <c r="N562">
        <f t="shared" si="54"/>
        <v>0</v>
      </c>
      <c r="O562" s="17" t="str">
        <f t="shared" si="53"/>
        <v>12/12/2050</v>
      </c>
      <c r="Q562" s="26">
        <f t="shared" si="55"/>
        <v>0</v>
      </c>
    </row>
    <row r="563" spans="1:17" x14ac:dyDescent="0.25">
      <c r="A563">
        <f>VLOOKUP(TRIM(C563),proveedores!$A$1:$C$13,2,FALSE)</f>
        <v>11</v>
      </c>
      <c r="B563">
        <v>562</v>
      </c>
      <c r="C563" s="15" t="s">
        <v>497</v>
      </c>
      <c r="D563" s="15" t="s">
        <v>1428</v>
      </c>
      <c r="E563" s="15" t="str">
        <f t="shared" si="52"/>
        <v xml:space="preserve">ENGEO X 1 L </v>
      </c>
      <c r="F563" s="5" t="s">
        <v>574</v>
      </c>
      <c r="G563" s="5"/>
      <c r="H563" s="16">
        <f t="shared" si="51"/>
        <v>240.87634487840825</v>
      </c>
      <c r="I563" s="11">
        <v>277.00779661016946</v>
      </c>
      <c r="J563" s="7">
        <f t="shared" si="56"/>
        <v>326.86919999999998</v>
      </c>
      <c r="K563" s="32" t="s">
        <v>906</v>
      </c>
      <c r="L563" s="32">
        <f>VLOOKUP(K563,unidad!$I$4:$K$23,3,FALSE)</f>
        <v>4</v>
      </c>
      <c r="N563">
        <f t="shared" si="54"/>
        <v>0</v>
      </c>
      <c r="O563" s="17" t="str">
        <f t="shared" si="53"/>
        <v>12/12/2050</v>
      </c>
      <c r="Q563" s="26">
        <f t="shared" si="55"/>
        <v>0</v>
      </c>
    </row>
    <row r="564" spans="1:17" x14ac:dyDescent="0.25">
      <c r="A564">
        <f>VLOOKUP(TRIM(C564),proveedores!$A$1:$C$13,2,FALSE)</f>
        <v>11</v>
      </c>
      <c r="B564">
        <v>563</v>
      </c>
      <c r="C564" s="15" t="s">
        <v>497</v>
      </c>
      <c r="D564" s="15" t="s">
        <v>1429</v>
      </c>
      <c r="E564" s="15" t="str">
        <f t="shared" si="52"/>
        <v xml:space="preserve">ENGEO X 250 ML </v>
      </c>
      <c r="F564" s="5" t="s">
        <v>575</v>
      </c>
      <c r="G564" s="5"/>
      <c r="H564" s="16">
        <f t="shared" si="51"/>
        <v>66.243625644804723</v>
      </c>
      <c r="I564" s="11">
        <v>76.180169491525433</v>
      </c>
      <c r="J564" s="7">
        <f t="shared" si="56"/>
        <v>89.892600000000002</v>
      </c>
      <c r="K564" s="32" t="s">
        <v>906</v>
      </c>
      <c r="L564" s="32">
        <f>VLOOKUP(K564,unidad!$I$4:$K$23,3,FALSE)</f>
        <v>4</v>
      </c>
      <c r="N564">
        <f t="shared" si="54"/>
        <v>0</v>
      </c>
      <c r="O564" s="17" t="str">
        <f t="shared" si="53"/>
        <v>12/12/2050</v>
      </c>
      <c r="Q564" s="26">
        <f t="shared" si="55"/>
        <v>0</v>
      </c>
    </row>
    <row r="565" spans="1:17" x14ac:dyDescent="0.25">
      <c r="A565">
        <f>VLOOKUP(TRIM(C565),proveedores!$A$1:$C$13,2,FALSE)</f>
        <v>11</v>
      </c>
      <c r="B565">
        <v>564</v>
      </c>
      <c r="C565" s="15" t="s">
        <v>497</v>
      </c>
      <c r="D565" s="15" t="s">
        <v>1430</v>
      </c>
      <c r="E565" s="15" t="str">
        <f t="shared" si="52"/>
        <v xml:space="preserve">FERTIL CAB 1 L </v>
      </c>
      <c r="F565" s="5" t="s">
        <v>576</v>
      </c>
      <c r="G565" s="5"/>
      <c r="H565" s="16">
        <f t="shared" si="51"/>
        <v>13.995873249815771</v>
      </c>
      <c r="I565" s="11">
        <v>16.095254237288135</v>
      </c>
      <c r="J565" s="7">
        <f t="shared" si="56"/>
        <v>18.992399999999996</v>
      </c>
      <c r="K565" s="32" t="s">
        <v>906</v>
      </c>
      <c r="L565" s="32">
        <f>VLOOKUP(K565,unidad!$I$4:$K$23,3,FALSE)</f>
        <v>4</v>
      </c>
      <c r="N565">
        <f t="shared" si="54"/>
        <v>0</v>
      </c>
      <c r="O565" s="17" t="str">
        <f t="shared" si="53"/>
        <v>12/12/2050</v>
      </c>
      <c r="Q565" s="26">
        <f t="shared" si="55"/>
        <v>0</v>
      </c>
    </row>
    <row r="566" spans="1:17" x14ac:dyDescent="0.25">
      <c r="A566">
        <f>VLOOKUP(TRIM(C566),proveedores!$A$1:$C$13,2,FALSE)</f>
        <v>11</v>
      </c>
      <c r="B566">
        <v>565</v>
      </c>
      <c r="C566" s="15" t="s">
        <v>497</v>
      </c>
      <c r="D566" s="15" t="s">
        <v>1431</v>
      </c>
      <c r="E566" s="15" t="str">
        <f t="shared" si="52"/>
        <v xml:space="preserve">FERTIL COOPER 1 L </v>
      </c>
      <c r="F566" s="5" t="s">
        <v>577</v>
      </c>
      <c r="G566" s="5"/>
      <c r="H566" s="16">
        <f t="shared" si="51"/>
        <v>416.30399999999997</v>
      </c>
      <c r="I566" s="11">
        <v>478.74959999999993</v>
      </c>
      <c r="J566" s="7">
        <f t="shared" si="56"/>
        <v>564.9245279999999</v>
      </c>
      <c r="K566" s="32" t="s">
        <v>906</v>
      </c>
      <c r="L566" s="32">
        <f>VLOOKUP(K566,unidad!$I$4:$K$23,3,FALSE)</f>
        <v>4</v>
      </c>
      <c r="M566">
        <v>16</v>
      </c>
      <c r="N566">
        <f t="shared" si="54"/>
        <v>16</v>
      </c>
      <c r="O566" s="17">
        <f t="shared" si="53"/>
        <v>41913</v>
      </c>
      <c r="P566" s="17">
        <v>41913</v>
      </c>
      <c r="Q566" s="26">
        <f t="shared" si="55"/>
        <v>6660.8639999999996</v>
      </c>
    </row>
    <row r="567" spans="1:17" x14ac:dyDescent="0.25">
      <c r="A567">
        <f>VLOOKUP(TRIM(C567),proveedores!$A$1:$C$13,2,FALSE)</f>
        <v>11</v>
      </c>
      <c r="B567">
        <v>566</v>
      </c>
      <c r="C567" s="15" t="s">
        <v>497</v>
      </c>
      <c r="D567" s="15" t="s">
        <v>1432</v>
      </c>
      <c r="E567" s="15" t="str">
        <f t="shared" si="52"/>
        <v xml:space="preserve">FERTIL COOPER 4 L </v>
      </c>
      <c r="F567" s="5" t="s">
        <v>578</v>
      </c>
      <c r="G567" s="5"/>
      <c r="H567" s="16">
        <f t="shared" si="51"/>
        <v>1634.472</v>
      </c>
      <c r="I567" s="11">
        <v>1879.6427999999999</v>
      </c>
      <c r="J567" s="7">
        <f t="shared" si="56"/>
        <v>2217.9785039999997</v>
      </c>
      <c r="K567" s="32" t="s">
        <v>906</v>
      </c>
      <c r="L567" s="32">
        <f>VLOOKUP(K567,unidad!$I$4:$K$23,3,FALSE)</f>
        <v>4</v>
      </c>
      <c r="N567">
        <f t="shared" si="54"/>
        <v>0</v>
      </c>
      <c r="O567" s="17" t="str">
        <f t="shared" si="53"/>
        <v>12/12/2050</v>
      </c>
      <c r="Q567" s="26">
        <f t="shared" si="55"/>
        <v>0</v>
      </c>
    </row>
    <row r="568" spans="1:17" x14ac:dyDescent="0.25">
      <c r="A568">
        <f>VLOOKUP(TRIM(C568),proveedores!$A$1:$C$13,2,FALSE)</f>
        <v>11</v>
      </c>
      <c r="B568">
        <v>567</v>
      </c>
      <c r="C568" s="15" t="s">
        <v>497</v>
      </c>
      <c r="D568" s="15" t="s">
        <v>1433</v>
      </c>
      <c r="E568" s="15" t="str">
        <f t="shared" si="52"/>
        <v xml:space="preserve">FERTIL MIX  1 KG </v>
      </c>
      <c r="F568" s="5" t="s">
        <v>579</v>
      </c>
      <c r="G568" s="5"/>
      <c r="H568" s="16">
        <f t="shared" si="51"/>
        <v>51.826823876197501</v>
      </c>
      <c r="I568" s="11">
        <v>59.600847457627118</v>
      </c>
      <c r="J568" s="7">
        <f t="shared" si="56"/>
        <v>70.328999999999994</v>
      </c>
      <c r="K568" s="32" t="s">
        <v>906</v>
      </c>
      <c r="L568" s="32">
        <f>VLOOKUP(K568,unidad!$I$4:$K$23,3,FALSE)</f>
        <v>4</v>
      </c>
      <c r="M568">
        <v>12</v>
      </c>
      <c r="N568">
        <f t="shared" si="54"/>
        <v>12</v>
      </c>
      <c r="O568" s="17">
        <f t="shared" si="53"/>
        <v>41671</v>
      </c>
      <c r="P568" s="17">
        <v>41671</v>
      </c>
      <c r="Q568" s="26">
        <f t="shared" si="55"/>
        <v>621.92188651437004</v>
      </c>
    </row>
    <row r="569" spans="1:17" x14ac:dyDescent="0.25">
      <c r="A569">
        <f>VLOOKUP(TRIM(C569),proveedores!$A$1:$C$13,2,FALSE)</f>
        <v>11</v>
      </c>
      <c r="B569">
        <v>568</v>
      </c>
      <c r="C569" s="15" t="s">
        <v>497</v>
      </c>
      <c r="D569" s="15" t="s">
        <v>1434</v>
      </c>
      <c r="E569" s="15" t="str">
        <f t="shared" si="52"/>
        <v xml:space="preserve">FERTIL MIX  250 GR </v>
      </c>
      <c r="F569" s="5" t="s">
        <v>580</v>
      </c>
      <c r="G569" s="5"/>
      <c r="H569" s="16">
        <f t="shared" si="51"/>
        <v>13.469712601326457</v>
      </c>
      <c r="I569" s="11">
        <v>15.490169491525423</v>
      </c>
      <c r="J569" s="7">
        <f t="shared" si="56"/>
        <v>18.278399999999998</v>
      </c>
      <c r="K569" s="32" t="s">
        <v>906</v>
      </c>
      <c r="L569" s="32">
        <f>VLOOKUP(K569,unidad!$I$4:$K$23,3,FALSE)</f>
        <v>4</v>
      </c>
      <c r="M569">
        <v>6</v>
      </c>
      <c r="N569">
        <f t="shared" si="54"/>
        <v>6</v>
      </c>
      <c r="O569" s="17">
        <f t="shared" si="53"/>
        <v>41791</v>
      </c>
      <c r="P569" s="17">
        <v>41791</v>
      </c>
      <c r="Q569" s="26">
        <f t="shared" si="55"/>
        <v>80.818275607958739</v>
      </c>
    </row>
    <row r="570" spans="1:17" x14ac:dyDescent="0.25">
      <c r="A570">
        <f>VLOOKUP(TRIM(C570),proveedores!$A$1:$C$13,2,FALSE)</f>
        <v>11</v>
      </c>
      <c r="B570">
        <v>569</v>
      </c>
      <c r="C570" s="15" t="s">
        <v>497</v>
      </c>
      <c r="D570" s="15" t="s">
        <v>1435</v>
      </c>
      <c r="E570" s="15" t="str">
        <f t="shared" si="52"/>
        <v xml:space="preserve">FITOKLIN 1 KG </v>
      </c>
      <c r="F570" s="5" t="s">
        <v>581</v>
      </c>
      <c r="G570" s="5"/>
      <c r="H570" s="16">
        <f t="shared" si="51"/>
        <v>149.16654384672071</v>
      </c>
      <c r="I570" s="11">
        <v>171.54152542372881</v>
      </c>
      <c r="J570" s="7">
        <f t="shared" si="56"/>
        <v>202.41899999999998</v>
      </c>
      <c r="K570" s="32" t="s">
        <v>906</v>
      </c>
      <c r="L570" s="32">
        <f>VLOOKUP(K570,unidad!$I$4:$K$23,3,FALSE)</f>
        <v>4</v>
      </c>
      <c r="M570">
        <v>1</v>
      </c>
      <c r="N570">
        <f t="shared" si="54"/>
        <v>1</v>
      </c>
      <c r="O570" s="17">
        <f t="shared" si="53"/>
        <v>41640</v>
      </c>
      <c r="P570" s="17">
        <v>41640</v>
      </c>
      <c r="Q570" s="26">
        <f t="shared" si="55"/>
        <v>149.16654384672071</v>
      </c>
    </row>
    <row r="571" spans="1:17" x14ac:dyDescent="0.25">
      <c r="A571">
        <f>VLOOKUP(TRIM(C571),proveedores!$A$1:$C$13,2,FALSE)</f>
        <v>11</v>
      </c>
      <c r="B571">
        <v>570</v>
      </c>
      <c r="C571" s="15" t="s">
        <v>497</v>
      </c>
      <c r="D571" s="15" t="s">
        <v>1436</v>
      </c>
      <c r="E571" s="15" t="str">
        <f t="shared" si="52"/>
        <v xml:space="preserve">FITOKLIN 250 GR </v>
      </c>
      <c r="F571" s="5" t="s">
        <v>582</v>
      </c>
      <c r="G571" s="5"/>
      <c r="H571" s="16">
        <f t="shared" si="51"/>
        <v>38.988504053058215</v>
      </c>
      <c r="I571" s="11">
        <v>44.836779661016941</v>
      </c>
      <c r="J571" s="7">
        <f t="shared" si="56"/>
        <v>52.907399999999988</v>
      </c>
      <c r="K571" s="32" t="s">
        <v>906</v>
      </c>
      <c r="L571" s="32">
        <f>VLOOKUP(K571,unidad!$I$4:$K$23,3,FALSE)</f>
        <v>4</v>
      </c>
      <c r="N571">
        <f t="shared" si="54"/>
        <v>0</v>
      </c>
      <c r="O571" s="17" t="str">
        <f t="shared" si="53"/>
        <v>12/12/2050</v>
      </c>
      <c r="Q571" s="26">
        <f t="shared" si="55"/>
        <v>0</v>
      </c>
    </row>
    <row r="572" spans="1:17" x14ac:dyDescent="0.25">
      <c r="A572">
        <f>VLOOKUP(TRIM(C572),proveedores!$A$1:$C$13,2,FALSE)</f>
        <v>11</v>
      </c>
      <c r="B572">
        <v>571</v>
      </c>
      <c r="C572" s="15" t="s">
        <v>497</v>
      </c>
      <c r="D572" s="15" t="s">
        <v>1437</v>
      </c>
      <c r="E572" s="15" t="str">
        <f t="shared" si="52"/>
        <v xml:space="preserve">FOLIO GOLD 1 L </v>
      </c>
      <c r="F572" s="5" t="s">
        <v>583</v>
      </c>
      <c r="G572" s="5"/>
      <c r="H572" s="16">
        <f t="shared" si="51"/>
        <v>80.923507737656607</v>
      </c>
      <c r="I572" s="11">
        <v>93.062033898305089</v>
      </c>
      <c r="J572" s="7">
        <f t="shared" si="56"/>
        <v>109.81319999999999</v>
      </c>
      <c r="K572" s="32" t="s">
        <v>906</v>
      </c>
      <c r="L572" s="32">
        <f>VLOOKUP(K572,unidad!$I$4:$K$23,3,FALSE)</f>
        <v>4</v>
      </c>
      <c r="N572">
        <f t="shared" si="54"/>
        <v>0</v>
      </c>
      <c r="O572" s="17" t="str">
        <f t="shared" si="53"/>
        <v>12/12/2050</v>
      </c>
      <c r="Q572" s="26">
        <f t="shared" si="55"/>
        <v>0</v>
      </c>
    </row>
    <row r="573" spans="1:17" x14ac:dyDescent="0.25">
      <c r="A573">
        <f>VLOOKUP(TRIM(C573),proveedores!$A$1:$C$13,2,FALSE)</f>
        <v>11</v>
      </c>
      <c r="B573">
        <v>572</v>
      </c>
      <c r="C573" s="15" t="s">
        <v>497</v>
      </c>
      <c r="D573" s="15" t="s">
        <v>1438</v>
      </c>
      <c r="E573" s="15" t="str">
        <f t="shared" si="52"/>
        <v xml:space="preserve">FORDAZIM 5 FW 1 L </v>
      </c>
      <c r="F573" s="5" t="s">
        <v>584</v>
      </c>
      <c r="G573" s="5"/>
      <c r="H573" s="16">
        <f t="shared" ref="H573:H636" si="57">I573/1.15</f>
        <v>53.247457627118649</v>
      </c>
      <c r="I573" s="11">
        <v>61.234576271186441</v>
      </c>
      <c r="J573" s="7">
        <f t="shared" si="56"/>
        <v>72.256799999999998</v>
      </c>
      <c r="K573" s="32" t="s">
        <v>906</v>
      </c>
      <c r="L573" s="32">
        <f>VLOOKUP(K573,unidad!$I$4:$K$23,3,FALSE)</f>
        <v>4</v>
      </c>
      <c r="M573">
        <v>31</v>
      </c>
      <c r="N573">
        <f t="shared" si="54"/>
        <v>31</v>
      </c>
      <c r="O573" s="17">
        <f t="shared" si="53"/>
        <v>41671</v>
      </c>
      <c r="P573" s="17">
        <v>41671</v>
      </c>
      <c r="Q573" s="26">
        <f t="shared" si="55"/>
        <v>1650.6711864406782</v>
      </c>
    </row>
    <row r="574" spans="1:17" x14ac:dyDescent="0.25">
      <c r="A574">
        <f>VLOOKUP(TRIM(C574),proveedores!$A$1:$C$13,2,FALSE)</f>
        <v>11</v>
      </c>
      <c r="B574">
        <v>573</v>
      </c>
      <c r="C574" s="15" t="s">
        <v>497</v>
      </c>
      <c r="D574" s="15" t="s">
        <v>1439</v>
      </c>
      <c r="E574" s="15" t="str">
        <f t="shared" si="52"/>
        <v xml:space="preserve">FORDAZIM 5 FW 250 ML </v>
      </c>
      <c r="F574" s="5" t="s">
        <v>585</v>
      </c>
      <c r="G574" s="5"/>
      <c r="H574" s="16">
        <f t="shared" si="57"/>
        <v>15.837435519528372</v>
      </c>
      <c r="I574" s="11">
        <v>18.213050847457627</v>
      </c>
      <c r="J574" s="7">
        <f t="shared" si="56"/>
        <v>21.491399999999999</v>
      </c>
      <c r="K574" s="32" t="s">
        <v>906</v>
      </c>
      <c r="L574" s="32">
        <f>VLOOKUP(K574,unidad!$I$4:$K$23,3,FALSE)</f>
        <v>4</v>
      </c>
      <c r="N574">
        <f t="shared" si="54"/>
        <v>0</v>
      </c>
      <c r="O574" s="17" t="str">
        <f t="shared" si="53"/>
        <v>12/12/2050</v>
      </c>
      <c r="Q574" s="26">
        <f t="shared" si="55"/>
        <v>0</v>
      </c>
    </row>
    <row r="575" spans="1:17" x14ac:dyDescent="0.25">
      <c r="A575">
        <f>VLOOKUP(TRIM(C575),proveedores!$A$1:$C$13,2,FALSE)</f>
        <v>11</v>
      </c>
      <c r="B575">
        <v>574</v>
      </c>
      <c r="C575" s="15" t="s">
        <v>497</v>
      </c>
      <c r="D575" s="15" t="s">
        <v>1440</v>
      </c>
      <c r="E575" s="15" t="str">
        <f t="shared" si="52"/>
        <v xml:space="preserve">FORDAZIM 5 FW 500 ML </v>
      </c>
      <c r="F575" s="5" t="s">
        <v>586</v>
      </c>
      <c r="G575" s="5"/>
      <c r="H575" s="16">
        <f t="shared" si="57"/>
        <v>28.307442888725124</v>
      </c>
      <c r="I575" s="11">
        <v>32.553559322033891</v>
      </c>
      <c r="J575" s="7">
        <f t="shared" si="56"/>
        <v>38.413199999999989</v>
      </c>
      <c r="K575" s="32" t="s">
        <v>906</v>
      </c>
      <c r="L575" s="32">
        <f>VLOOKUP(K575,unidad!$I$4:$K$23,3,FALSE)</f>
        <v>4</v>
      </c>
      <c r="N575">
        <f t="shared" si="54"/>
        <v>0</v>
      </c>
      <c r="O575" s="17" t="str">
        <f t="shared" si="53"/>
        <v>12/12/2050</v>
      </c>
      <c r="P575" s="30"/>
      <c r="Q575" s="26">
        <f t="shared" si="55"/>
        <v>0</v>
      </c>
    </row>
    <row r="576" spans="1:17" x14ac:dyDescent="0.25">
      <c r="A576">
        <f>VLOOKUP(TRIM(C576),proveedores!$A$1:$C$13,2,FALSE)</f>
        <v>11</v>
      </c>
      <c r="B576">
        <v>575</v>
      </c>
      <c r="C576" s="15" t="s">
        <v>497</v>
      </c>
      <c r="D576" s="15" t="s">
        <v>1441</v>
      </c>
      <c r="E576" s="15" t="str">
        <f t="shared" si="52"/>
        <v xml:space="preserve">GESAPRIM 90 WG 1 KG </v>
      </c>
      <c r="F576" s="5" t="s">
        <v>587</v>
      </c>
      <c r="G576" s="5"/>
      <c r="H576" s="16">
        <f t="shared" si="57"/>
        <v>39.728636698599864</v>
      </c>
      <c r="I576" s="11">
        <v>45.687932203389842</v>
      </c>
      <c r="J576" s="7">
        <f t="shared" si="56"/>
        <v>53.911760000000008</v>
      </c>
      <c r="K576" s="32" t="s">
        <v>900</v>
      </c>
      <c r="L576" s="32">
        <f>VLOOKUP(K576,unidad!$I$4:$K$23,3,FALSE)</f>
        <v>1</v>
      </c>
      <c r="M576">
        <v>130</v>
      </c>
      <c r="N576">
        <f t="shared" si="54"/>
        <v>130</v>
      </c>
      <c r="O576" s="17">
        <f t="shared" si="53"/>
        <v>42186</v>
      </c>
      <c r="P576" s="17">
        <v>42186</v>
      </c>
      <c r="Q576" s="26">
        <f t="shared" si="55"/>
        <v>5164.7227708179826</v>
      </c>
    </row>
    <row r="577" spans="1:17" x14ac:dyDescent="0.25">
      <c r="A577">
        <f>VLOOKUP(TRIM(C577),proveedores!$A$1:$C$13,2,FALSE)</f>
        <v>11</v>
      </c>
      <c r="B577">
        <v>576</v>
      </c>
      <c r="C577" s="15" t="s">
        <v>497</v>
      </c>
      <c r="D577" s="15" t="s">
        <v>1442</v>
      </c>
      <c r="E577" s="15" t="str">
        <f t="shared" si="52"/>
        <v xml:space="preserve">GLIFOKLIN X 1 L </v>
      </c>
      <c r="F577" s="5" t="s">
        <v>588</v>
      </c>
      <c r="G577" s="5"/>
      <c r="H577" s="16">
        <f t="shared" si="57"/>
        <v>15.784819454679441</v>
      </c>
      <c r="I577" s="11">
        <v>18.152542372881356</v>
      </c>
      <c r="J577" s="7">
        <f t="shared" si="56"/>
        <v>21.419999999999998</v>
      </c>
      <c r="K577" s="32" t="s">
        <v>906</v>
      </c>
      <c r="L577" s="32">
        <f>VLOOKUP(K577,unidad!$I$4:$K$23,3,FALSE)</f>
        <v>4</v>
      </c>
      <c r="N577">
        <f t="shared" si="54"/>
        <v>0</v>
      </c>
      <c r="O577" s="17" t="str">
        <f t="shared" si="53"/>
        <v>12/12/2050</v>
      </c>
      <c r="Q577" s="26">
        <f t="shared" si="55"/>
        <v>0</v>
      </c>
    </row>
    <row r="578" spans="1:17" x14ac:dyDescent="0.25">
      <c r="A578">
        <f>VLOOKUP(TRIM(C578),proveedores!$A$1:$C$13,2,FALSE)</f>
        <v>11</v>
      </c>
      <c r="B578">
        <v>577</v>
      </c>
      <c r="C578" s="15" t="s">
        <v>497</v>
      </c>
      <c r="D578" s="15" t="s">
        <v>1443</v>
      </c>
      <c r="E578" s="15" t="str">
        <f t="shared" si="52"/>
        <v xml:space="preserve">GLIFOKLIN X 20 L </v>
      </c>
      <c r="F578" s="5" t="s">
        <v>589</v>
      </c>
      <c r="G578" s="5"/>
      <c r="H578" s="16">
        <f t="shared" si="57"/>
        <v>300.22726602800299</v>
      </c>
      <c r="I578" s="11">
        <v>345.2613559322034</v>
      </c>
      <c r="J578" s="7">
        <f t="shared" si="56"/>
        <v>407.40839999999997</v>
      </c>
      <c r="K578" s="32" t="s">
        <v>920</v>
      </c>
      <c r="L578" s="32">
        <f>VLOOKUP(K578,unidad!$I$4:$K$23,3,FALSE)</f>
        <v>11</v>
      </c>
      <c r="N578">
        <f t="shared" si="54"/>
        <v>0</v>
      </c>
      <c r="O578" s="17" t="str">
        <f t="shared" si="53"/>
        <v>12/12/2050</v>
      </c>
      <c r="Q578" s="26">
        <f t="shared" si="55"/>
        <v>0</v>
      </c>
    </row>
    <row r="579" spans="1:17" x14ac:dyDescent="0.25">
      <c r="A579">
        <f>VLOOKUP(TRIM(C579),proveedores!$A$1:$C$13,2,FALSE)</f>
        <v>11</v>
      </c>
      <c r="B579">
        <v>578</v>
      </c>
      <c r="C579" s="15" t="s">
        <v>497</v>
      </c>
      <c r="D579" s="15" t="s">
        <v>1444</v>
      </c>
      <c r="E579" s="15" t="str">
        <f t="shared" ref="E579:E642" si="58">CONCATENATE(F579," ",G579)</f>
        <v xml:space="preserve">GLIFOKLIN X 4 L </v>
      </c>
      <c r="F579" s="5" t="s">
        <v>590</v>
      </c>
      <c r="G579" s="5"/>
      <c r="H579" s="16">
        <f t="shared" si="57"/>
        <v>61.87649226234339</v>
      </c>
      <c r="I579" s="11">
        <v>71.157966101694896</v>
      </c>
      <c r="J579" s="7">
        <f t="shared" si="56"/>
        <v>83.966399999999979</v>
      </c>
      <c r="K579" s="32" t="s">
        <v>920</v>
      </c>
      <c r="L579" s="32">
        <f>VLOOKUP(K579,unidad!$I$4:$K$23,3,FALSE)</f>
        <v>11</v>
      </c>
      <c r="N579">
        <f t="shared" si="54"/>
        <v>0</v>
      </c>
      <c r="O579" s="17" t="str">
        <f t="shared" ref="O579:O642" si="59">IF(P579="","12/12/2050",IF(P579="NULL","12/12/2050",P579))</f>
        <v>12/12/2050</v>
      </c>
      <c r="Q579" s="26">
        <f t="shared" si="55"/>
        <v>0</v>
      </c>
    </row>
    <row r="580" spans="1:17" x14ac:dyDescent="0.25">
      <c r="A580">
        <f>VLOOKUP(TRIM(C580),proveedores!$A$1:$C$13,2,FALSE)</f>
        <v>11</v>
      </c>
      <c r="B580">
        <v>579</v>
      </c>
      <c r="C580" s="15" t="s">
        <v>497</v>
      </c>
      <c r="D580" s="15" t="s">
        <v>1445</v>
      </c>
      <c r="E580" s="15" t="str">
        <f t="shared" si="58"/>
        <v xml:space="preserve">GRAMOCIL X 1 L </v>
      </c>
      <c r="F580" s="5" t="s">
        <v>591</v>
      </c>
      <c r="G580" s="5"/>
      <c r="H580" s="16">
        <f t="shared" si="57"/>
        <v>30.990862196020629</v>
      </c>
      <c r="I580" s="11">
        <v>35.639491525423722</v>
      </c>
      <c r="J580" s="7">
        <f t="shared" si="56"/>
        <v>42.054599999999986</v>
      </c>
      <c r="K580" s="32" t="s">
        <v>906</v>
      </c>
      <c r="L580" s="32">
        <f>VLOOKUP(K580,unidad!$I$4:$K$23,3,FALSE)</f>
        <v>4</v>
      </c>
      <c r="N580">
        <f t="shared" ref="N580:N643" si="60">IF(M580="",0,M580)</f>
        <v>0</v>
      </c>
      <c r="O580" s="17" t="str">
        <f t="shared" si="59"/>
        <v>12/12/2050</v>
      </c>
      <c r="Q580" s="26">
        <f t="shared" si="55"/>
        <v>0</v>
      </c>
    </row>
    <row r="581" spans="1:17" x14ac:dyDescent="0.25">
      <c r="A581">
        <f>VLOOKUP(TRIM(C581),proveedores!$A$1:$C$13,2,FALSE)</f>
        <v>11</v>
      </c>
      <c r="B581">
        <v>580</v>
      </c>
      <c r="C581" s="15" t="s">
        <v>497</v>
      </c>
      <c r="D581" s="15" t="s">
        <v>1446</v>
      </c>
      <c r="E581" s="15" t="str">
        <f t="shared" si="58"/>
        <v xml:space="preserve">GRAMOXONE 1 L </v>
      </c>
      <c r="F581" s="5" t="s">
        <v>592</v>
      </c>
      <c r="G581" s="5"/>
      <c r="H581" s="16">
        <f t="shared" si="57"/>
        <v>22.933588798820935</v>
      </c>
      <c r="I581" s="11">
        <v>26.373627118644073</v>
      </c>
      <c r="J581" s="7">
        <f t="shared" si="56"/>
        <v>31.120880000000003</v>
      </c>
      <c r="K581" s="32" t="s">
        <v>906</v>
      </c>
      <c r="L581" s="32">
        <f>VLOOKUP(K581,unidad!$I$4:$K$23,3,FALSE)</f>
        <v>4</v>
      </c>
      <c r="M581">
        <v>117</v>
      </c>
      <c r="N581">
        <f t="shared" si="60"/>
        <v>117</v>
      </c>
      <c r="O581" s="17">
        <f t="shared" si="59"/>
        <v>41852</v>
      </c>
      <c r="P581" s="17">
        <v>41852</v>
      </c>
      <c r="Q581" s="26">
        <f t="shared" si="55"/>
        <v>2683.2298894620494</v>
      </c>
    </row>
    <row r="582" spans="1:17" x14ac:dyDescent="0.25">
      <c r="A582">
        <f>VLOOKUP(TRIM(C582),proveedores!$A$1:$C$13,2,FALSE)</f>
        <v>11</v>
      </c>
      <c r="B582">
        <v>581</v>
      </c>
      <c r="C582" s="15" t="s">
        <v>497</v>
      </c>
      <c r="D582" s="15" t="s">
        <v>1447</v>
      </c>
      <c r="E582" s="15" t="str">
        <f t="shared" si="58"/>
        <v xml:space="preserve">GUSADRIN 2.5 PS 1 KG </v>
      </c>
      <c r="F582" s="5" t="s">
        <v>593</v>
      </c>
      <c r="G582" s="5"/>
      <c r="H582" s="16">
        <f t="shared" si="57"/>
        <v>4.051436993367723</v>
      </c>
      <c r="I582" s="11">
        <v>4.6591525423728815</v>
      </c>
      <c r="J582" s="7">
        <f t="shared" si="56"/>
        <v>5.4977999999999998</v>
      </c>
      <c r="K582" s="32" t="s">
        <v>900</v>
      </c>
      <c r="L582" s="32">
        <f>VLOOKUP(K582,unidad!$I$4:$K$23,3,FALSE)</f>
        <v>1</v>
      </c>
      <c r="N582">
        <f t="shared" si="60"/>
        <v>0</v>
      </c>
      <c r="O582" s="17" t="str">
        <f t="shared" si="59"/>
        <v>12/12/2050</v>
      </c>
      <c r="Q582" s="26">
        <f t="shared" si="55"/>
        <v>0</v>
      </c>
    </row>
    <row r="583" spans="1:17" x14ac:dyDescent="0.25">
      <c r="A583">
        <f>VLOOKUP(TRIM(C583),proveedores!$A$1:$C$13,2,FALSE)</f>
        <v>11</v>
      </c>
      <c r="B583">
        <v>582</v>
      </c>
      <c r="C583" s="15" t="s">
        <v>497</v>
      </c>
      <c r="D583" s="15" t="s">
        <v>1448</v>
      </c>
      <c r="E583" s="15" t="str">
        <f t="shared" si="58"/>
        <v xml:space="preserve">GUSADRIN 2.5 PS 22 KG </v>
      </c>
      <c r="F583" s="5" t="s">
        <v>594</v>
      </c>
      <c r="G583" s="5"/>
      <c r="H583" s="16">
        <f t="shared" si="57"/>
        <v>67.874723655121585</v>
      </c>
      <c r="I583" s="11">
        <v>78.055932203389816</v>
      </c>
      <c r="J583" s="7">
        <f t="shared" si="56"/>
        <v>92.10599999999998</v>
      </c>
      <c r="K583" s="32" t="s">
        <v>900</v>
      </c>
      <c r="L583" s="32">
        <f>VLOOKUP(K583,unidad!$I$4:$K$23,3,FALSE)</f>
        <v>1</v>
      </c>
      <c r="M583">
        <v>1</v>
      </c>
      <c r="N583">
        <f t="shared" si="60"/>
        <v>1</v>
      </c>
      <c r="O583" s="17">
        <f t="shared" si="59"/>
        <v>42064</v>
      </c>
      <c r="P583" s="17">
        <v>42064</v>
      </c>
      <c r="Q583" s="26">
        <f t="shared" ref="Q583:Q646" si="61">M583*H583</f>
        <v>67.874723655121585</v>
      </c>
    </row>
    <row r="584" spans="1:17" x14ac:dyDescent="0.25">
      <c r="A584">
        <f>VLOOKUP(TRIM(C584),proveedores!$A$1:$C$13,2,FALSE)</f>
        <v>11</v>
      </c>
      <c r="B584">
        <v>583</v>
      </c>
      <c r="C584" s="15" t="s">
        <v>497</v>
      </c>
      <c r="D584" s="15" t="s">
        <v>1449</v>
      </c>
      <c r="E584" s="15" t="str">
        <f t="shared" si="58"/>
        <v xml:space="preserve">HACHAZO 600 EC 20 L </v>
      </c>
      <c r="F584" s="5" t="s">
        <v>595</v>
      </c>
      <c r="G584" s="5"/>
      <c r="H584" s="16">
        <f t="shared" si="57"/>
        <v>254.59554532056009</v>
      </c>
      <c r="I584" s="11">
        <v>292.78487711864409</v>
      </c>
      <c r="J584" s="7">
        <f t="shared" si="56"/>
        <v>345.486155</v>
      </c>
      <c r="K584" s="32" t="s">
        <v>920</v>
      </c>
      <c r="L584" s="32">
        <f>VLOOKUP(K584,unidad!$I$4:$K$23,3,FALSE)</f>
        <v>11</v>
      </c>
      <c r="N584">
        <f t="shared" si="60"/>
        <v>0</v>
      </c>
      <c r="O584" s="17" t="str">
        <f t="shared" si="59"/>
        <v>12/12/2050</v>
      </c>
      <c r="Q584" s="26">
        <f t="shared" si="61"/>
        <v>0</v>
      </c>
    </row>
    <row r="585" spans="1:17" x14ac:dyDescent="0.25">
      <c r="A585">
        <f>VLOOKUP(TRIM(C585),proveedores!$A$1:$C$13,2,FALSE)</f>
        <v>11</v>
      </c>
      <c r="B585">
        <v>584</v>
      </c>
      <c r="C585" s="15" t="s">
        <v>497</v>
      </c>
      <c r="D585" s="15" t="s">
        <v>1450</v>
      </c>
      <c r="E585" s="15" t="str">
        <f t="shared" si="58"/>
        <v xml:space="preserve">HACHAZO 600 EC 4 L </v>
      </c>
      <c r="F585" s="5" t="s">
        <v>596</v>
      </c>
      <c r="G585" s="5"/>
      <c r="H585" s="16">
        <f t="shared" si="57"/>
        <v>64.822991893883568</v>
      </c>
      <c r="I585" s="11">
        <v>74.546440677966103</v>
      </c>
      <c r="J585" s="7">
        <f t="shared" ref="J585:J648" si="62">I585*1.18</f>
        <v>87.964799999999997</v>
      </c>
      <c r="K585" s="32" t="s">
        <v>920</v>
      </c>
      <c r="L585" s="32">
        <f>VLOOKUP(K585,unidad!$I$4:$K$23,3,FALSE)</f>
        <v>11</v>
      </c>
      <c r="N585">
        <f t="shared" si="60"/>
        <v>0</v>
      </c>
      <c r="O585" s="17" t="str">
        <f t="shared" si="59"/>
        <v>12/12/2050</v>
      </c>
      <c r="Q585" s="26">
        <f t="shared" si="61"/>
        <v>0</v>
      </c>
    </row>
    <row r="586" spans="1:17" x14ac:dyDescent="0.25">
      <c r="A586">
        <f>VLOOKUP(TRIM(C586),proveedores!$A$1:$C$13,2,FALSE)</f>
        <v>11</v>
      </c>
      <c r="B586">
        <v>585</v>
      </c>
      <c r="C586" s="15" t="s">
        <v>891</v>
      </c>
      <c r="D586" s="15" t="s">
        <v>1451</v>
      </c>
      <c r="E586" s="15" t="str">
        <f t="shared" si="58"/>
        <v>ACTELLIC 50 EC Frasco x 1 L.</v>
      </c>
      <c r="F586" s="5" t="s">
        <v>667</v>
      </c>
      <c r="G586" s="5" t="s">
        <v>668</v>
      </c>
      <c r="H586" s="16">
        <f t="shared" si="57"/>
        <v>112.2876939130435</v>
      </c>
      <c r="I586" s="11">
        <v>129.13084800000001</v>
      </c>
      <c r="J586" s="7">
        <f t="shared" si="62"/>
        <v>152.37440064</v>
      </c>
      <c r="K586" s="32" t="s">
        <v>906</v>
      </c>
      <c r="L586" s="32">
        <f>VLOOKUP(K586,unidad!$I$4:$K$23,3,FALSE)</f>
        <v>4</v>
      </c>
      <c r="N586">
        <f t="shared" si="60"/>
        <v>0</v>
      </c>
      <c r="O586" s="17" t="str">
        <f t="shared" si="59"/>
        <v>12/12/2050</v>
      </c>
      <c r="Q586" s="26">
        <f t="shared" si="61"/>
        <v>0</v>
      </c>
    </row>
    <row r="587" spans="1:17" x14ac:dyDescent="0.25">
      <c r="A587">
        <f>VLOOKUP(TRIM(C587),proveedores!$A$1:$C$13,2,FALSE)</f>
        <v>11</v>
      </c>
      <c r="B587">
        <v>586</v>
      </c>
      <c r="C587" s="15" t="s">
        <v>891</v>
      </c>
      <c r="D587" s="15" t="s">
        <v>1452</v>
      </c>
      <c r="E587" s="15" t="str">
        <f t="shared" si="58"/>
        <v>ARTEROL Caja con 2 viales + jeringa y aguja</v>
      </c>
      <c r="F587" s="5" t="s">
        <v>669</v>
      </c>
      <c r="G587" s="5" t="s">
        <v>670</v>
      </c>
      <c r="H587" s="16">
        <f t="shared" si="57"/>
        <v>109.03755130434786</v>
      </c>
      <c r="I587" s="11">
        <v>125.39318400000003</v>
      </c>
      <c r="J587" s="7">
        <f t="shared" si="62"/>
        <v>147.96395712000003</v>
      </c>
      <c r="K587" s="32" t="s">
        <v>902</v>
      </c>
      <c r="L587" s="32">
        <f>VLOOKUP(K587,unidad!$I$4:$K$23,3,FALSE)</f>
        <v>2</v>
      </c>
      <c r="N587">
        <f t="shared" si="60"/>
        <v>0</v>
      </c>
      <c r="O587" s="17" t="str">
        <f t="shared" si="59"/>
        <v>12/12/2050</v>
      </c>
      <c r="Q587" s="26">
        <f t="shared" si="61"/>
        <v>0</v>
      </c>
    </row>
    <row r="588" spans="1:17" x14ac:dyDescent="0.25">
      <c r="A588">
        <f>VLOOKUP(TRIM(C588),proveedores!$A$1:$C$13,2,FALSE)</f>
        <v>11</v>
      </c>
      <c r="B588">
        <v>587</v>
      </c>
      <c r="C588" s="15" t="s">
        <v>891</v>
      </c>
      <c r="D588" s="15" t="s">
        <v>1453</v>
      </c>
      <c r="E588" s="15" t="str">
        <f t="shared" si="58"/>
        <v>BISMUTO SULFA Bolsa x 100 g.</v>
      </c>
      <c r="F588" s="5" t="s">
        <v>671</v>
      </c>
      <c r="G588" s="5" t="s">
        <v>672</v>
      </c>
      <c r="H588" s="16">
        <f t="shared" si="57"/>
        <v>5.316980869565219</v>
      </c>
      <c r="I588" s="11">
        <v>6.1145280000000017</v>
      </c>
      <c r="J588" s="7">
        <f t="shared" si="62"/>
        <v>7.2151430400000018</v>
      </c>
      <c r="K588" s="32" t="s">
        <v>900</v>
      </c>
      <c r="L588" s="32">
        <f>VLOOKUP(K588,unidad!$I$4:$K$23,3,FALSE)</f>
        <v>1</v>
      </c>
      <c r="M588">
        <v>34</v>
      </c>
      <c r="N588">
        <f t="shared" si="60"/>
        <v>34</v>
      </c>
      <c r="O588" s="17">
        <f t="shared" si="59"/>
        <v>41791</v>
      </c>
      <c r="P588" s="17">
        <v>41791</v>
      </c>
      <c r="Q588" s="26">
        <f t="shared" si="61"/>
        <v>180.77734956521743</v>
      </c>
    </row>
    <row r="589" spans="1:17" x14ac:dyDescent="0.25">
      <c r="A589">
        <f>VLOOKUP(TRIM(C589),proveedores!$A$1:$C$13,2,FALSE)</f>
        <v>11</v>
      </c>
      <c r="B589">
        <v>588</v>
      </c>
      <c r="C589" s="15" t="s">
        <v>891</v>
      </c>
      <c r="D589" s="15" t="s">
        <v>1454</v>
      </c>
      <c r="E589" s="15" t="str">
        <f t="shared" si="58"/>
        <v>BOMBA 10 EC Frasco x 250 mL.</v>
      </c>
      <c r="F589" s="5" t="s">
        <v>673</v>
      </c>
      <c r="G589" s="5" t="s">
        <v>674</v>
      </c>
      <c r="H589" s="16">
        <f t="shared" si="57"/>
        <v>23.050768695652181</v>
      </c>
      <c r="I589" s="11">
        <v>26.508384000000007</v>
      </c>
      <c r="J589" s="7">
        <f t="shared" si="62"/>
        <v>31.279893120000008</v>
      </c>
      <c r="K589" s="32" t="s">
        <v>906</v>
      </c>
      <c r="L589" s="32">
        <f>VLOOKUP(K589,unidad!$I$4:$K$23,3,FALSE)</f>
        <v>4</v>
      </c>
      <c r="N589">
        <f t="shared" si="60"/>
        <v>0</v>
      </c>
      <c r="O589" s="17" t="str">
        <f t="shared" si="59"/>
        <v>12/12/2050</v>
      </c>
      <c r="Q589" s="26">
        <f t="shared" si="61"/>
        <v>0</v>
      </c>
    </row>
    <row r="590" spans="1:17" x14ac:dyDescent="0.25">
      <c r="A590">
        <f>VLOOKUP(TRIM(C590),proveedores!$A$1:$C$13,2,FALSE)</f>
        <v>11</v>
      </c>
      <c r="B590">
        <v>589</v>
      </c>
      <c r="C590" s="15" t="s">
        <v>891</v>
      </c>
      <c r="D590" s="15" t="s">
        <v>1455</v>
      </c>
      <c r="E590" s="15" t="str">
        <f t="shared" si="58"/>
        <v>BOMBA 10 EC Frasco x 1 L.</v>
      </c>
      <c r="F590" s="5" t="s">
        <v>673</v>
      </c>
      <c r="G590" s="5" t="s">
        <v>668</v>
      </c>
      <c r="H590" s="16">
        <f t="shared" si="57"/>
        <v>89.489363478260884</v>
      </c>
      <c r="I590" s="11">
        <v>102.91276800000001</v>
      </c>
      <c r="J590" s="7">
        <f t="shared" si="62"/>
        <v>121.43706624000001</v>
      </c>
      <c r="K590" s="32" t="s">
        <v>906</v>
      </c>
      <c r="L590" s="32">
        <f>VLOOKUP(K590,unidad!$I$4:$K$23,3,FALSE)</f>
        <v>4</v>
      </c>
      <c r="M590">
        <v>1</v>
      </c>
      <c r="N590">
        <f t="shared" si="60"/>
        <v>1</v>
      </c>
      <c r="O590" s="17" t="str">
        <f t="shared" si="59"/>
        <v>12/12/2050</v>
      </c>
      <c r="P590" s="17" t="s">
        <v>1681</v>
      </c>
      <c r="Q590" s="26">
        <f t="shared" si="61"/>
        <v>89.489363478260884</v>
      </c>
    </row>
    <row r="591" spans="1:17" x14ac:dyDescent="0.25">
      <c r="A591">
        <f>VLOOKUP(TRIM(C591),proveedores!$A$1:$C$13,2,FALSE)</f>
        <v>11</v>
      </c>
      <c r="B591">
        <v>590</v>
      </c>
      <c r="C591" s="15" t="s">
        <v>891</v>
      </c>
      <c r="D591" s="15" t="s">
        <v>1456</v>
      </c>
      <c r="E591" s="15" t="str">
        <f t="shared" si="58"/>
        <v>BOMBA 10 PM Envase x 100 g.</v>
      </c>
      <c r="F591" s="5" t="s">
        <v>675</v>
      </c>
      <c r="G591" s="5" t="s">
        <v>676</v>
      </c>
      <c r="H591" s="16">
        <f t="shared" si="57"/>
        <v>8.3304626086956546</v>
      </c>
      <c r="I591" s="11">
        <v>9.5800320000000028</v>
      </c>
      <c r="J591" s="7">
        <f t="shared" si="62"/>
        <v>11.304437760000003</v>
      </c>
      <c r="K591" s="32" t="s">
        <v>912</v>
      </c>
      <c r="L591" s="32">
        <f>VLOOKUP(K591,unidad!$I$4:$K$23,3,FALSE)</f>
        <v>7</v>
      </c>
      <c r="M591">
        <v>21</v>
      </c>
      <c r="N591">
        <f t="shared" si="60"/>
        <v>21</v>
      </c>
      <c r="O591" s="17">
        <f t="shared" si="59"/>
        <v>41640</v>
      </c>
      <c r="P591" s="17">
        <v>41640</v>
      </c>
      <c r="Q591" s="26">
        <f t="shared" si="61"/>
        <v>174.93971478260875</v>
      </c>
    </row>
    <row r="592" spans="1:17" x14ac:dyDescent="0.25">
      <c r="A592">
        <f>VLOOKUP(TRIM(C592),proveedores!$A$1:$C$13,2,FALSE)</f>
        <v>11</v>
      </c>
      <c r="B592">
        <v>591</v>
      </c>
      <c r="C592" s="15" t="s">
        <v>891</v>
      </c>
      <c r="D592" s="15" t="s">
        <v>1457</v>
      </c>
      <c r="E592" s="15" t="str">
        <f t="shared" si="58"/>
        <v>BOMBA 10 PM Envase x 60 g.</v>
      </c>
      <c r="F592" s="5" t="s">
        <v>675</v>
      </c>
      <c r="G592" s="5" t="s">
        <v>677</v>
      </c>
      <c r="H592" s="16">
        <f t="shared" si="57"/>
        <v>5.5063095652173937</v>
      </c>
      <c r="I592" s="11">
        <v>6.3322560000000019</v>
      </c>
      <c r="J592" s="7">
        <f t="shared" si="62"/>
        <v>7.4720620800000015</v>
      </c>
      <c r="K592" s="32" t="s">
        <v>912</v>
      </c>
      <c r="L592" s="32">
        <f>VLOOKUP(K592,unidad!$I$4:$K$23,3,FALSE)</f>
        <v>7</v>
      </c>
      <c r="N592">
        <f t="shared" si="60"/>
        <v>0</v>
      </c>
      <c r="O592" s="17" t="str">
        <f t="shared" si="59"/>
        <v>12/12/2050</v>
      </c>
      <c r="Q592" s="26">
        <f t="shared" si="61"/>
        <v>0</v>
      </c>
    </row>
    <row r="593" spans="1:17" x14ac:dyDescent="0.25">
      <c r="A593">
        <f>VLOOKUP(TRIM(C593),proveedores!$A$1:$C$13,2,FALSE)</f>
        <v>11</v>
      </c>
      <c r="B593">
        <v>592</v>
      </c>
      <c r="C593" s="15" t="s">
        <v>891</v>
      </c>
      <c r="D593" s="15" t="s">
        <v>1458</v>
      </c>
      <c r="E593" s="15" t="str">
        <f t="shared" si="58"/>
        <v>BOMBA MAX Frasco x 1L.</v>
      </c>
      <c r="F593" s="5" t="s">
        <v>678</v>
      </c>
      <c r="G593" s="5" t="s">
        <v>679</v>
      </c>
      <c r="H593" s="16">
        <f t="shared" si="57"/>
        <v>93.749259130434822</v>
      </c>
      <c r="I593" s="11">
        <v>107.81164800000003</v>
      </c>
      <c r="J593" s="7">
        <f t="shared" si="62"/>
        <v>127.21774464000003</v>
      </c>
      <c r="K593" s="32" t="s">
        <v>906</v>
      </c>
      <c r="L593" s="32">
        <f>VLOOKUP(K593,unidad!$I$4:$K$23,3,FALSE)</f>
        <v>4</v>
      </c>
      <c r="M593">
        <v>10</v>
      </c>
      <c r="N593">
        <f t="shared" si="60"/>
        <v>10</v>
      </c>
      <c r="O593" s="17">
        <f t="shared" si="59"/>
        <v>41821</v>
      </c>
      <c r="P593" s="17">
        <v>41821</v>
      </c>
      <c r="Q593" s="26">
        <f t="shared" si="61"/>
        <v>937.49259130434825</v>
      </c>
    </row>
    <row r="594" spans="1:17" x14ac:dyDescent="0.25">
      <c r="A594">
        <f>VLOOKUP(TRIM(C594),proveedores!$A$1:$C$13,2,FALSE)</f>
        <v>11</v>
      </c>
      <c r="B594">
        <v>593</v>
      </c>
      <c r="C594" s="15" t="s">
        <v>891</v>
      </c>
      <c r="D594" s="15" t="s">
        <v>1459</v>
      </c>
      <c r="E594" s="15" t="str">
        <f t="shared" si="58"/>
        <v>BOMBA MAX Frasco x 250 ml.</v>
      </c>
      <c r="F594" s="5" t="s">
        <v>678</v>
      </c>
      <c r="G594" s="5" t="s">
        <v>680</v>
      </c>
      <c r="H594" s="16">
        <f t="shared" si="57"/>
        <v>24.754726956521747</v>
      </c>
      <c r="I594" s="11">
        <v>28.467936000000009</v>
      </c>
      <c r="J594" s="7">
        <f t="shared" si="62"/>
        <v>33.592164480000008</v>
      </c>
      <c r="K594" s="32" t="s">
        <v>906</v>
      </c>
      <c r="L594" s="32">
        <f>VLOOKUP(K594,unidad!$I$4:$K$23,3,FALSE)</f>
        <v>4</v>
      </c>
      <c r="N594">
        <f t="shared" si="60"/>
        <v>0</v>
      </c>
      <c r="O594" s="17" t="str">
        <f t="shared" si="59"/>
        <v>12/12/2050</v>
      </c>
      <c r="Q594" s="26">
        <f t="shared" si="61"/>
        <v>0</v>
      </c>
    </row>
    <row r="595" spans="1:17" x14ac:dyDescent="0.25">
      <c r="A595">
        <f>VLOOKUP(TRIM(C595),proveedores!$A$1:$C$13,2,FALSE)</f>
        <v>11</v>
      </c>
      <c r="B595">
        <v>594</v>
      </c>
      <c r="C595" s="15" t="s">
        <v>891</v>
      </c>
      <c r="D595" s="15" t="s">
        <v>1764</v>
      </c>
      <c r="E595" s="15" t="str">
        <f t="shared" si="58"/>
        <v>CEFTOCIDIN MASTITIS Chisguete x 5 mL. C X 20</v>
      </c>
      <c r="F595" s="5" t="s">
        <v>681</v>
      </c>
      <c r="G595" s="5" t="s">
        <v>1689</v>
      </c>
      <c r="H595" s="16">
        <f t="shared" si="57"/>
        <v>80.173913043478265</v>
      </c>
      <c r="I595" s="11">
        <v>92.2</v>
      </c>
      <c r="J595" s="7">
        <f t="shared" si="62"/>
        <v>108.79599999999999</v>
      </c>
      <c r="K595" s="32" t="s">
        <v>902</v>
      </c>
      <c r="L595" s="32">
        <f>VLOOKUP(K595,unidad!$I$4:$K$23,3,FALSE)</f>
        <v>2</v>
      </c>
      <c r="M595">
        <v>4</v>
      </c>
      <c r="N595">
        <f t="shared" si="60"/>
        <v>4</v>
      </c>
      <c r="O595" s="17">
        <f t="shared" si="59"/>
        <v>41974</v>
      </c>
      <c r="P595" s="17">
        <v>41974</v>
      </c>
      <c r="Q595" s="26">
        <f t="shared" si="61"/>
        <v>320.69565217391306</v>
      </c>
    </row>
    <row r="596" spans="1:17" x14ac:dyDescent="0.25">
      <c r="A596">
        <f>VLOOKUP(TRIM(C596),proveedores!$A$1:$C$13,2,FALSE)</f>
        <v>11</v>
      </c>
      <c r="B596">
        <v>595</v>
      </c>
      <c r="C596" s="15" t="s">
        <v>891</v>
      </c>
      <c r="D596" s="15" t="s">
        <v>1765</v>
      </c>
      <c r="E596" s="15" t="str">
        <f t="shared" si="58"/>
        <v>CEFTOCIDIN SECADO Chisguete x 5 mL. C X 20</v>
      </c>
      <c r="F596" s="5" t="s">
        <v>682</v>
      </c>
      <c r="G596" s="5" t="s">
        <v>1689</v>
      </c>
      <c r="H596" s="16">
        <f t="shared" si="57"/>
        <v>82.08695652173914</v>
      </c>
      <c r="I596" s="11">
        <v>94.4</v>
      </c>
      <c r="J596" s="7">
        <f t="shared" si="62"/>
        <v>111.392</v>
      </c>
      <c r="K596" s="32" t="s">
        <v>902</v>
      </c>
      <c r="L596" s="32">
        <f>VLOOKUP(K596,unidad!$I$4:$K$23,3,FALSE)</f>
        <v>2</v>
      </c>
      <c r="M596">
        <v>22</v>
      </c>
      <c r="N596">
        <f t="shared" si="60"/>
        <v>22</v>
      </c>
      <c r="O596" s="17">
        <f t="shared" si="59"/>
        <v>41974</v>
      </c>
      <c r="P596" s="17">
        <v>41974</v>
      </c>
      <c r="Q596" s="26">
        <f t="shared" si="61"/>
        <v>1805.913043478261</v>
      </c>
    </row>
    <row r="597" spans="1:17" x14ac:dyDescent="0.25">
      <c r="A597">
        <f>VLOOKUP(TRIM(C597),proveedores!$A$1:$C$13,2,FALSE)</f>
        <v>11</v>
      </c>
      <c r="B597">
        <v>596</v>
      </c>
      <c r="C597" s="15" t="s">
        <v>891</v>
      </c>
      <c r="D597" s="15" t="s">
        <v>1460</v>
      </c>
      <c r="E597" s="15" t="str">
        <f t="shared" si="58"/>
        <v>D.C. 40-60 EC Frasco x 1 L.</v>
      </c>
      <c r="F597" s="5" t="s">
        <v>683</v>
      </c>
      <c r="G597" s="5" t="s">
        <v>668</v>
      </c>
      <c r="H597" s="16">
        <f t="shared" si="57"/>
        <v>90.010017391304345</v>
      </c>
      <c r="I597" s="11">
        <v>103.51151999999999</v>
      </c>
      <c r="J597" s="7">
        <f t="shared" si="62"/>
        <v>122.14359359999999</v>
      </c>
      <c r="K597" s="32" t="s">
        <v>906</v>
      </c>
      <c r="L597" s="32">
        <f>VLOOKUP(K597,unidad!$I$4:$K$23,3,FALSE)</f>
        <v>4</v>
      </c>
      <c r="N597">
        <f t="shared" si="60"/>
        <v>0</v>
      </c>
      <c r="O597" s="17" t="str">
        <f t="shared" si="59"/>
        <v>12/12/2050</v>
      </c>
      <c r="Q597" s="26">
        <f t="shared" si="61"/>
        <v>0</v>
      </c>
    </row>
    <row r="598" spans="1:17" x14ac:dyDescent="0.25">
      <c r="A598">
        <f>VLOOKUP(TRIM(C598),proveedores!$A$1:$C$13,2,FALSE)</f>
        <v>11</v>
      </c>
      <c r="B598">
        <v>597</v>
      </c>
      <c r="C598" s="15" t="s">
        <v>891</v>
      </c>
      <c r="D598" s="15" t="s">
        <v>1461</v>
      </c>
      <c r="E598" s="15" t="str">
        <f t="shared" si="58"/>
        <v>DEMAND 10 CS Frasco x 1 L.</v>
      </c>
      <c r="F598" s="5" t="s">
        <v>684</v>
      </c>
      <c r="G598" s="5" t="s">
        <v>668</v>
      </c>
      <c r="H598" s="16">
        <f t="shared" si="57"/>
        <v>150.46898086956523</v>
      </c>
      <c r="I598" s="11">
        <v>173.03932800000001</v>
      </c>
      <c r="J598" s="7">
        <f t="shared" si="62"/>
        <v>204.18640704000001</v>
      </c>
      <c r="K598" s="32" t="s">
        <v>906</v>
      </c>
      <c r="L598" s="32">
        <f>VLOOKUP(K598,unidad!$I$4:$K$23,3,FALSE)</f>
        <v>4</v>
      </c>
      <c r="M598">
        <v>29</v>
      </c>
      <c r="N598">
        <f t="shared" si="60"/>
        <v>29</v>
      </c>
      <c r="O598" s="17">
        <f t="shared" si="59"/>
        <v>41275</v>
      </c>
      <c r="P598" s="17">
        <v>41275</v>
      </c>
      <c r="Q598" s="26">
        <f t="shared" si="61"/>
        <v>4363.600445217392</v>
      </c>
    </row>
    <row r="599" spans="1:17" x14ac:dyDescent="0.25">
      <c r="A599">
        <f>VLOOKUP(TRIM(C599),proveedores!$A$1:$C$13,2,FALSE)</f>
        <v>11</v>
      </c>
      <c r="B599">
        <v>598</v>
      </c>
      <c r="C599" s="15" t="s">
        <v>891</v>
      </c>
      <c r="D599" s="15" t="s">
        <v>1462</v>
      </c>
      <c r="E599" s="15" t="str">
        <f t="shared" si="58"/>
        <v>DEMAND 10 CS Frasco x 60 ml.</v>
      </c>
      <c r="F599" s="5" t="s">
        <v>684</v>
      </c>
      <c r="G599" s="5" t="s">
        <v>685</v>
      </c>
      <c r="H599" s="16">
        <f t="shared" si="57"/>
        <v>15.051631304347827</v>
      </c>
      <c r="I599" s="11">
        <v>17.309376</v>
      </c>
      <c r="J599" s="7">
        <f t="shared" si="62"/>
        <v>20.425063680000001</v>
      </c>
      <c r="K599" s="32" t="s">
        <v>906</v>
      </c>
      <c r="L599" s="32">
        <f>VLOOKUP(K599,unidad!$I$4:$K$23,3,FALSE)</f>
        <v>4</v>
      </c>
      <c r="N599">
        <f t="shared" si="60"/>
        <v>0</v>
      </c>
      <c r="O599" s="17" t="str">
        <f t="shared" si="59"/>
        <v>12/12/2050</v>
      </c>
      <c r="Q599" s="26">
        <f t="shared" si="61"/>
        <v>0</v>
      </c>
    </row>
    <row r="600" spans="1:17" x14ac:dyDescent="0.25">
      <c r="A600">
        <f>VLOOKUP(TRIM(C600),proveedores!$A$1:$C$13,2,FALSE)</f>
        <v>11</v>
      </c>
      <c r="B600">
        <v>599</v>
      </c>
      <c r="C600" s="15" t="s">
        <v>891</v>
      </c>
      <c r="D600" s="15" t="s">
        <v>1463</v>
      </c>
      <c r="E600" s="15" t="str">
        <f t="shared" si="58"/>
        <v>DESTROYER Sachet x 30 mL.</v>
      </c>
      <c r="F600" s="5" t="s">
        <v>686</v>
      </c>
      <c r="G600" s="5" t="s">
        <v>687</v>
      </c>
      <c r="H600" s="16">
        <f t="shared" si="57"/>
        <v>2.240389565217392</v>
      </c>
      <c r="I600" s="11">
        <v>2.5764480000000005</v>
      </c>
      <c r="J600" s="7">
        <f t="shared" si="62"/>
        <v>3.0402086400000004</v>
      </c>
      <c r="K600" s="32" t="s">
        <v>910</v>
      </c>
      <c r="L600" s="32">
        <f>VLOOKUP(K600,unidad!$I$4:$K$23,3,FALSE)</f>
        <v>6</v>
      </c>
      <c r="N600">
        <f t="shared" si="60"/>
        <v>0</v>
      </c>
      <c r="O600" s="17" t="str">
        <f t="shared" si="59"/>
        <v>12/12/2050</v>
      </c>
      <c r="Q600" s="26">
        <f t="shared" si="61"/>
        <v>0</v>
      </c>
    </row>
    <row r="601" spans="1:17" x14ac:dyDescent="0.25">
      <c r="A601">
        <f>VLOOKUP(TRIM(C601),proveedores!$A$1:$C$13,2,FALSE)</f>
        <v>11</v>
      </c>
      <c r="B601">
        <v>600</v>
      </c>
      <c r="C601" s="15" t="s">
        <v>891</v>
      </c>
      <c r="D601" s="15" t="s">
        <v>1464</v>
      </c>
      <c r="E601" s="15" t="str">
        <f t="shared" si="58"/>
        <v>DESTROYER Frasco x 200 mL.</v>
      </c>
      <c r="F601" s="5" t="s">
        <v>686</v>
      </c>
      <c r="G601" s="5" t="s">
        <v>688</v>
      </c>
      <c r="H601" s="16">
        <f t="shared" si="57"/>
        <v>14.925412173913045</v>
      </c>
      <c r="I601" s="11">
        <v>17.164224000000001</v>
      </c>
      <c r="J601" s="7">
        <f t="shared" si="62"/>
        <v>20.253784320000001</v>
      </c>
      <c r="K601" s="32" t="s">
        <v>906</v>
      </c>
      <c r="L601" s="32">
        <f>VLOOKUP(K601,unidad!$I$4:$K$23,3,FALSE)</f>
        <v>4</v>
      </c>
      <c r="N601">
        <f t="shared" si="60"/>
        <v>0</v>
      </c>
      <c r="O601" s="17" t="str">
        <f t="shared" si="59"/>
        <v>12/12/2050</v>
      </c>
      <c r="Q601" s="26">
        <f t="shared" si="61"/>
        <v>0</v>
      </c>
    </row>
    <row r="602" spans="1:17" x14ac:dyDescent="0.25">
      <c r="A602">
        <f>VLOOKUP(TRIM(C602),proveedores!$A$1:$C$13,2,FALSE)</f>
        <v>11</v>
      </c>
      <c r="B602">
        <v>601</v>
      </c>
      <c r="C602" s="15" t="s">
        <v>891</v>
      </c>
      <c r="D602" s="15" t="s">
        <v>1465</v>
      </c>
      <c r="E602" s="15" t="str">
        <f t="shared" si="58"/>
        <v>DESTROYER Frasco x 500 mL.</v>
      </c>
      <c r="F602" s="5" t="s">
        <v>686</v>
      </c>
      <c r="G602" s="5" t="s">
        <v>689</v>
      </c>
      <c r="H602" s="16">
        <f t="shared" si="57"/>
        <v>33.51117913043479</v>
      </c>
      <c r="I602" s="11">
        <v>38.537856000000005</v>
      </c>
      <c r="J602" s="7">
        <f t="shared" si="62"/>
        <v>45.474670080000003</v>
      </c>
      <c r="K602" s="32" t="s">
        <v>906</v>
      </c>
      <c r="L602" s="32">
        <f>VLOOKUP(K602,unidad!$I$4:$K$23,3,FALSE)</f>
        <v>4</v>
      </c>
      <c r="N602">
        <f t="shared" si="60"/>
        <v>0</v>
      </c>
      <c r="O602" s="17" t="str">
        <f t="shared" si="59"/>
        <v>12/12/2050</v>
      </c>
      <c r="Q602" s="26">
        <f t="shared" si="61"/>
        <v>0</v>
      </c>
    </row>
    <row r="603" spans="1:17" x14ac:dyDescent="0.25">
      <c r="A603">
        <f>VLOOKUP(TRIM(C603),proveedores!$A$1:$C$13,2,FALSE)</f>
        <v>11</v>
      </c>
      <c r="B603">
        <v>602</v>
      </c>
      <c r="C603" s="15" t="s">
        <v>891</v>
      </c>
      <c r="D603" s="15" t="s">
        <v>1466</v>
      </c>
      <c r="E603" s="15" t="str">
        <f t="shared" si="58"/>
        <v>DESTROYER Frasco x 1 L.</v>
      </c>
      <c r="F603" s="5" t="s">
        <v>686</v>
      </c>
      <c r="G603" s="5" t="s">
        <v>668</v>
      </c>
      <c r="H603" s="16">
        <f t="shared" si="57"/>
        <v>60.474740869565224</v>
      </c>
      <c r="I603" s="11">
        <v>69.545952</v>
      </c>
      <c r="J603" s="7">
        <f t="shared" si="62"/>
        <v>82.06422336</v>
      </c>
      <c r="K603" s="32" t="s">
        <v>906</v>
      </c>
      <c r="L603" s="32">
        <f>VLOOKUP(K603,unidad!$I$4:$K$23,3,FALSE)</f>
        <v>4</v>
      </c>
      <c r="N603">
        <f t="shared" si="60"/>
        <v>0</v>
      </c>
      <c r="O603" s="17" t="str">
        <f t="shared" si="59"/>
        <v>12/12/2050</v>
      </c>
      <c r="Q603" s="26">
        <f t="shared" si="61"/>
        <v>0</v>
      </c>
    </row>
    <row r="604" spans="1:17" x14ac:dyDescent="0.25">
      <c r="A604">
        <f>VLOOKUP(TRIM(C604),proveedores!$A$1:$C$13,2,FALSE)</f>
        <v>11</v>
      </c>
      <c r="B604">
        <v>603</v>
      </c>
      <c r="C604" s="15" t="s">
        <v>891</v>
      </c>
      <c r="D604" s="15" t="s">
        <v>1467</v>
      </c>
      <c r="E604" s="15" t="str">
        <f t="shared" si="58"/>
        <v>DESTROYER TF Sachet x 30 mL.</v>
      </c>
      <c r="F604" s="5" t="s">
        <v>690</v>
      </c>
      <c r="G604" s="5" t="s">
        <v>687</v>
      </c>
      <c r="H604" s="16">
        <f t="shared" si="57"/>
        <v>2.5913043478260871</v>
      </c>
      <c r="I604" s="11">
        <v>2.98</v>
      </c>
      <c r="J604" s="7">
        <f t="shared" si="62"/>
        <v>3.5164</v>
      </c>
      <c r="K604" s="32" t="s">
        <v>906</v>
      </c>
      <c r="L604" s="32">
        <f>VLOOKUP(K604,unidad!$I$4:$K$23,3,FALSE)</f>
        <v>4</v>
      </c>
      <c r="M604">
        <v>300</v>
      </c>
      <c r="N604">
        <f t="shared" si="60"/>
        <v>300</v>
      </c>
      <c r="O604" s="17">
        <f t="shared" si="59"/>
        <v>42036</v>
      </c>
      <c r="P604" s="17">
        <v>42036</v>
      </c>
      <c r="Q604" s="26">
        <f t="shared" si="61"/>
        <v>777.39130434782612</v>
      </c>
    </row>
    <row r="605" spans="1:17" x14ac:dyDescent="0.25">
      <c r="A605">
        <f>VLOOKUP(TRIM(C605),proveedores!$A$1:$C$13,2,FALSE)</f>
        <v>11</v>
      </c>
      <c r="B605">
        <v>604</v>
      </c>
      <c r="C605" s="15" t="s">
        <v>891</v>
      </c>
      <c r="D605" s="15" t="s">
        <v>1468</v>
      </c>
      <c r="E605" s="15" t="str">
        <f t="shared" si="58"/>
        <v>DESTROYER TF Frasco x 200 mL.</v>
      </c>
      <c r="F605" s="5" t="s">
        <v>690</v>
      </c>
      <c r="G605" s="5" t="s">
        <v>688</v>
      </c>
      <c r="H605" s="16">
        <f t="shared" si="57"/>
        <v>18.696208695652178</v>
      </c>
      <c r="I605" s="11">
        <v>21.500640000000004</v>
      </c>
      <c r="J605" s="7">
        <f t="shared" si="62"/>
        <v>25.370755200000005</v>
      </c>
      <c r="K605" s="32" t="s">
        <v>906</v>
      </c>
      <c r="L605" s="32">
        <f>VLOOKUP(K605,unidad!$I$4:$K$23,3,FALSE)</f>
        <v>4</v>
      </c>
      <c r="N605">
        <f t="shared" si="60"/>
        <v>0</v>
      </c>
      <c r="O605" s="17" t="str">
        <f t="shared" si="59"/>
        <v>12/12/2050</v>
      </c>
      <c r="Q605" s="26">
        <f t="shared" si="61"/>
        <v>0</v>
      </c>
    </row>
    <row r="606" spans="1:17" x14ac:dyDescent="0.25">
      <c r="A606">
        <f>VLOOKUP(TRIM(C606),proveedores!$A$1:$C$13,2,FALSE)</f>
        <v>11</v>
      </c>
      <c r="B606">
        <v>605</v>
      </c>
      <c r="C606" s="15" t="s">
        <v>891</v>
      </c>
      <c r="D606" s="15" t="s">
        <v>1469</v>
      </c>
      <c r="E606" s="15" t="str">
        <f t="shared" si="58"/>
        <v>DESTROYER TF Frasco x 500 mL.</v>
      </c>
      <c r="F606" s="5" t="s">
        <v>690</v>
      </c>
      <c r="G606" s="5" t="s">
        <v>689</v>
      </c>
      <c r="H606" s="16">
        <f t="shared" si="57"/>
        <v>40.216570434782618</v>
      </c>
      <c r="I606" s="11">
        <v>46.24905600000001</v>
      </c>
      <c r="J606" s="7">
        <f t="shared" si="62"/>
        <v>54.573886080000008</v>
      </c>
      <c r="K606" s="32" t="s">
        <v>906</v>
      </c>
      <c r="L606" s="32">
        <f>VLOOKUP(K606,unidad!$I$4:$K$23,3,FALSE)</f>
        <v>4</v>
      </c>
      <c r="M606">
        <v>118</v>
      </c>
      <c r="N606">
        <f t="shared" si="60"/>
        <v>118</v>
      </c>
      <c r="O606" s="17">
        <f t="shared" si="59"/>
        <v>42036</v>
      </c>
      <c r="P606" s="17">
        <v>42036</v>
      </c>
      <c r="Q606" s="26">
        <f t="shared" si="61"/>
        <v>4745.5553113043488</v>
      </c>
    </row>
    <row r="607" spans="1:17" x14ac:dyDescent="0.25">
      <c r="A607">
        <f>VLOOKUP(TRIM(C607),proveedores!$A$1:$C$13,2,FALSE)</f>
        <v>11</v>
      </c>
      <c r="B607">
        <v>606</v>
      </c>
      <c r="C607" s="15" t="s">
        <v>891</v>
      </c>
      <c r="D607" s="15" t="s">
        <v>1470</v>
      </c>
      <c r="E607" s="15" t="str">
        <f t="shared" si="58"/>
        <v>DESTROYER TF Frasco x 1 L.</v>
      </c>
      <c r="F607" s="5" t="s">
        <v>690</v>
      </c>
      <c r="G607" s="5" t="s">
        <v>668</v>
      </c>
      <c r="H607" s="16">
        <f t="shared" si="57"/>
        <v>79.028953043478296</v>
      </c>
      <c r="I607" s="11">
        <v>90.88329600000003</v>
      </c>
      <c r="J607" s="7">
        <f t="shared" si="62"/>
        <v>107.24228928000002</v>
      </c>
      <c r="K607" s="32" t="s">
        <v>906</v>
      </c>
      <c r="L607" s="32">
        <f>VLOOKUP(K607,unidad!$I$4:$K$23,3,FALSE)</f>
        <v>4</v>
      </c>
      <c r="M607">
        <v>135</v>
      </c>
      <c r="N607">
        <f t="shared" si="60"/>
        <v>135</v>
      </c>
      <c r="O607" s="17">
        <f t="shared" si="59"/>
        <v>42401</v>
      </c>
      <c r="P607" s="17">
        <v>42401</v>
      </c>
      <c r="Q607" s="26">
        <f t="shared" si="61"/>
        <v>10668.908660869571</v>
      </c>
    </row>
    <row r="608" spans="1:17" x14ac:dyDescent="0.25">
      <c r="A608">
        <f>VLOOKUP(TRIM(C608),proveedores!$A$1:$C$13,2,FALSE)</f>
        <v>11</v>
      </c>
      <c r="B608">
        <v>607</v>
      </c>
      <c r="C608" s="15" t="s">
        <v>891</v>
      </c>
      <c r="D608" s="15" t="s">
        <v>1471</v>
      </c>
      <c r="E608" s="15" t="str">
        <f t="shared" si="58"/>
        <v>DIANTIC MAX Frasco x 100 mL.</v>
      </c>
      <c r="F608" s="5" t="s">
        <v>691</v>
      </c>
      <c r="G608" s="5" t="s">
        <v>692</v>
      </c>
      <c r="H608" s="16">
        <f t="shared" si="57"/>
        <v>4.6227756521739147</v>
      </c>
      <c r="I608" s="11">
        <v>5.3161920000000018</v>
      </c>
      <c r="J608" s="7">
        <f t="shared" si="62"/>
        <v>6.2731065600000022</v>
      </c>
      <c r="K608" s="32" t="s">
        <v>906</v>
      </c>
      <c r="L608" s="32">
        <f>VLOOKUP(K608,unidad!$I$4:$K$23,3,FALSE)</f>
        <v>4</v>
      </c>
      <c r="N608">
        <f t="shared" si="60"/>
        <v>0</v>
      </c>
      <c r="O608" s="17" t="str">
        <f t="shared" si="59"/>
        <v>12/12/2050</v>
      </c>
      <c r="Q608" s="26">
        <f t="shared" si="61"/>
        <v>0</v>
      </c>
    </row>
    <row r="609" spans="1:17" x14ac:dyDescent="0.25">
      <c r="A609">
        <f>VLOOKUP(TRIM(C609),proveedores!$A$1:$C$13,2,FALSE)</f>
        <v>11</v>
      </c>
      <c r="B609">
        <v>608</v>
      </c>
      <c r="C609" s="15" t="s">
        <v>891</v>
      </c>
      <c r="D609" s="15" t="s">
        <v>1472</v>
      </c>
      <c r="E609" s="15" t="str">
        <f t="shared" si="58"/>
        <v>DIANTIC MAX Frasco x 250 mL.</v>
      </c>
      <c r="F609" s="5" t="s">
        <v>691</v>
      </c>
      <c r="G609" s="5" t="s">
        <v>674</v>
      </c>
      <c r="H609" s="16">
        <f t="shared" si="57"/>
        <v>13.111012173913048</v>
      </c>
      <c r="I609" s="11">
        <v>15.077664000000004</v>
      </c>
      <c r="J609" s="7">
        <f t="shared" si="62"/>
        <v>17.791643520000004</v>
      </c>
      <c r="K609" s="32" t="s">
        <v>906</v>
      </c>
      <c r="L609" s="32">
        <f>VLOOKUP(K609,unidad!$I$4:$K$23,3,FALSE)</f>
        <v>4</v>
      </c>
      <c r="N609">
        <f t="shared" si="60"/>
        <v>0</v>
      </c>
      <c r="O609" s="17" t="str">
        <f t="shared" si="59"/>
        <v>12/12/2050</v>
      </c>
      <c r="Q609" s="26">
        <f t="shared" si="61"/>
        <v>0</v>
      </c>
    </row>
    <row r="610" spans="1:17" x14ac:dyDescent="0.25">
      <c r="A610">
        <f>VLOOKUP(TRIM(C610),proveedores!$A$1:$C$13,2,FALSE)</f>
        <v>11</v>
      </c>
      <c r="B610">
        <v>609</v>
      </c>
      <c r="C610" s="15" t="s">
        <v>891</v>
      </c>
      <c r="D610" s="15" t="s">
        <v>1473</v>
      </c>
      <c r="E610" s="15" t="str">
        <f t="shared" si="58"/>
        <v>DIANTIC MAX Frasco x 500 mL.</v>
      </c>
      <c r="F610" s="5" t="s">
        <v>691</v>
      </c>
      <c r="G610" s="5" t="s">
        <v>689</v>
      </c>
      <c r="H610" s="16">
        <f t="shared" si="57"/>
        <v>10.854845217391306</v>
      </c>
      <c r="I610" s="11">
        <v>12.483072000000002</v>
      </c>
      <c r="J610" s="7">
        <f t="shared" si="62"/>
        <v>14.730024960000001</v>
      </c>
      <c r="K610" s="32" t="s">
        <v>906</v>
      </c>
      <c r="L610" s="32">
        <f>VLOOKUP(K610,unidad!$I$4:$K$23,3,FALSE)</f>
        <v>4</v>
      </c>
      <c r="N610">
        <f t="shared" si="60"/>
        <v>0</v>
      </c>
      <c r="O610" s="17" t="str">
        <f t="shared" si="59"/>
        <v>12/12/2050</v>
      </c>
      <c r="Q610" s="26">
        <f t="shared" si="61"/>
        <v>0</v>
      </c>
    </row>
    <row r="611" spans="1:17" x14ac:dyDescent="0.25">
      <c r="A611">
        <f>VLOOKUP(TRIM(C611),proveedores!$A$1:$C$13,2,FALSE)</f>
        <v>11</v>
      </c>
      <c r="B611">
        <v>610</v>
      </c>
      <c r="C611" s="15" t="s">
        <v>891</v>
      </c>
      <c r="D611" s="15" t="s">
        <v>1474</v>
      </c>
      <c r="E611" s="15" t="str">
        <f t="shared" si="58"/>
        <v>DIANTIC MAX Frasco x 1 L.</v>
      </c>
      <c r="F611" s="5" t="s">
        <v>691</v>
      </c>
      <c r="G611" s="5" t="s">
        <v>668</v>
      </c>
      <c r="H611" s="16">
        <f t="shared" si="57"/>
        <v>41.368320000000004</v>
      </c>
      <c r="I611" s="11">
        <v>47.573568000000002</v>
      </c>
      <c r="J611" s="7">
        <f t="shared" si="62"/>
        <v>56.136810239999996</v>
      </c>
      <c r="K611" s="32" t="s">
        <v>906</v>
      </c>
      <c r="L611" s="32">
        <f>VLOOKUP(K611,unidad!$I$4:$K$23,3,FALSE)</f>
        <v>4</v>
      </c>
      <c r="N611">
        <f t="shared" si="60"/>
        <v>0</v>
      </c>
      <c r="O611" s="17" t="str">
        <f t="shared" si="59"/>
        <v>12/12/2050</v>
      </c>
      <c r="Q611" s="26">
        <f t="shared" si="61"/>
        <v>0</v>
      </c>
    </row>
    <row r="612" spans="1:17" x14ac:dyDescent="0.25">
      <c r="A612">
        <f>VLOOKUP(TRIM(C612),proveedores!$A$1:$C$13,2,FALSE)</f>
        <v>11</v>
      </c>
      <c r="B612">
        <v>611</v>
      </c>
      <c r="C612" s="15" t="s">
        <v>891</v>
      </c>
      <c r="D612" s="15" t="s">
        <v>1475</v>
      </c>
      <c r="E612" s="15" t="str">
        <f t="shared" si="58"/>
        <v>EL RUMEN Bolsa x 100 g.</v>
      </c>
      <c r="F612" s="5" t="s">
        <v>693</v>
      </c>
      <c r="G612" s="5" t="s">
        <v>672</v>
      </c>
      <c r="H612" s="16">
        <f t="shared" si="57"/>
        <v>5.1276521739130452</v>
      </c>
      <c r="I612" s="11">
        <v>5.8968000000000016</v>
      </c>
      <c r="J612" s="7">
        <f t="shared" si="62"/>
        <v>6.9582240000000013</v>
      </c>
      <c r="K612" s="32" t="s">
        <v>900</v>
      </c>
      <c r="L612" s="32">
        <f>VLOOKUP(K612,unidad!$I$4:$K$23,3,FALSE)</f>
        <v>1</v>
      </c>
      <c r="M612">
        <v>113</v>
      </c>
      <c r="N612">
        <f t="shared" si="60"/>
        <v>113</v>
      </c>
      <c r="O612" s="17">
        <f t="shared" si="59"/>
        <v>41730</v>
      </c>
      <c r="P612" s="17">
        <v>41730</v>
      </c>
      <c r="Q612" s="26">
        <f t="shared" si="61"/>
        <v>579.42469565217414</v>
      </c>
    </row>
    <row r="613" spans="1:17" x14ac:dyDescent="0.25">
      <c r="A613">
        <f>VLOOKUP(TRIM(C613),proveedores!$A$1:$C$13,2,FALSE)</f>
        <v>11</v>
      </c>
      <c r="B613">
        <v>612</v>
      </c>
      <c r="C613" s="15" t="s">
        <v>891</v>
      </c>
      <c r="D613" s="15" t="s">
        <v>1476</v>
      </c>
      <c r="E613" s="15" t="str">
        <f t="shared" si="58"/>
        <v>ESTOQUE 12.5 EC Frasco x 250 mL.</v>
      </c>
      <c r="F613" s="5" t="s">
        <v>694</v>
      </c>
      <c r="G613" s="5" t="s">
        <v>674</v>
      </c>
      <c r="H613" s="16">
        <f t="shared" si="57"/>
        <v>25.338490434782607</v>
      </c>
      <c r="I613" s="11">
        <v>29.139263999999997</v>
      </c>
      <c r="J613" s="7">
        <f t="shared" si="62"/>
        <v>34.384331519999996</v>
      </c>
      <c r="K613" s="32" t="s">
        <v>906</v>
      </c>
      <c r="L613" s="32">
        <f>VLOOKUP(K613,unidad!$I$4:$K$23,3,FALSE)</f>
        <v>4</v>
      </c>
      <c r="M613">
        <v>20</v>
      </c>
      <c r="N613">
        <f t="shared" si="60"/>
        <v>20</v>
      </c>
      <c r="O613" s="17">
        <f t="shared" si="59"/>
        <v>42248</v>
      </c>
      <c r="P613" s="17">
        <v>42248</v>
      </c>
      <c r="Q613" s="26">
        <f t="shared" si="61"/>
        <v>506.76980869565216</v>
      </c>
    </row>
    <row r="614" spans="1:17" x14ac:dyDescent="0.25">
      <c r="A614">
        <f>VLOOKUP(TRIM(C614),proveedores!$A$1:$C$13,2,FALSE)</f>
        <v>11</v>
      </c>
      <c r="B614">
        <v>613</v>
      </c>
      <c r="C614" s="15" t="s">
        <v>891</v>
      </c>
      <c r="D614" s="15" t="s">
        <v>1477</v>
      </c>
      <c r="E614" s="15" t="str">
        <f t="shared" si="58"/>
        <v>ESTOQUE 12.5 EC Frasco x 1 L.</v>
      </c>
      <c r="F614" s="5" t="s">
        <v>694</v>
      </c>
      <c r="G614" s="5" t="s">
        <v>668</v>
      </c>
      <c r="H614" s="16">
        <f t="shared" si="57"/>
        <v>82.531533913043518</v>
      </c>
      <c r="I614" s="11">
        <v>94.911264000000031</v>
      </c>
      <c r="J614" s="7">
        <f t="shared" si="62"/>
        <v>111.99529152000004</v>
      </c>
      <c r="K614" s="32" t="s">
        <v>906</v>
      </c>
      <c r="L614" s="32">
        <f>VLOOKUP(K614,unidad!$I$4:$K$23,3,FALSE)</f>
        <v>4</v>
      </c>
      <c r="M614">
        <v>23</v>
      </c>
      <c r="N614">
        <f t="shared" si="60"/>
        <v>23</v>
      </c>
      <c r="O614" s="17">
        <f t="shared" si="59"/>
        <v>42064</v>
      </c>
      <c r="P614" s="17">
        <v>42064</v>
      </c>
      <c r="Q614" s="26">
        <f t="shared" si="61"/>
        <v>1898.225280000001</v>
      </c>
    </row>
    <row r="615" spans="1:17" x14ac:dyDescent="0.25">
      <c r="A615">
        <f>VLOOKUP(TRIM(C615),proveedores!$A$1:$C$13,2,FALSE)</f>
        <v>11</v>
      </c>
      <c r="B615">
        <v>614</v>
      </c>
      <c r="C615" s="15" t="s">
        <v>891</v>
      </c>
      <c r="D615" s="15" t="s">
        <v>1478</v>
      </c>
      <c r="E615" s="15" t="str">
        <f t="shared" si="58"/>
        <v>ESTOQUE 20 EC Display 1 Frasco x 15 mL.</v>
      </c>
      <c r="F615" s="5" t="s">
        <v>695</v>
      </c>
      <c r="G615" s="5" t="s">
        <v>696</v>
      </c>
      <c r="H615" s="16">
        <f t="shared" si="57"/>
        <v>6.342511304347827</v>
      </c>
      <c r="I615" s="11">
        <v>7.2938880000000008</v>
      </c>
      <c r="J615" s="7">
        <f t="shared" si="62"/>
        <v>8.6067878400000009</v>
      </c>
      <c r="K615" s="32" t="s">
        <v>906</v>
      </c>
      <c r="L615" s="32">
        <f>VLOOKUP(K615,unidad!$I$4:$K$23,3,FALSE)</f>
        <v>4</v>
      </c>
      <c r="N615">
        <f t="shared" si="60"/>
        <v>0</v>
      </c>
      <c r="O615" s="17" t="str">
        <f t="shared" si="59"/>
        <v>12/12/2050</v>
      </c>
      <c r="Q615" s="26">
        <f t="shared" si="61"/>
        <v>0</v>
      </c>
    </row>
    <row r="616" spans="1:17" x14ac:dyDescent="0.25">
      <c r="A616">
        <f>VLOOKUP(TRIM(C616),proveedores!$A$1:$C$13,2,FALSE)</f>
        <v>11</v>
      </c>
      <c r="B616">
        <v>615</v>
      </c>
      <c r="C616" s="15" t="s">
        <v>891</v>
      </c>
      <c r="D616" s="15" t="s">
        <v>1479</v>
      </c>
      <c r="E616" s="15" t="str">
        <f t="shared" si="58"/>
        <v>ESTOQUE 20 EC Frasco x 250 mL.</v>
      </c>
      <c r="F616" s="5" t="s">
        <v>695</v>
      </c>
      <c r="G616" s="5" t="s">
        <v>674</v>
      </c>
      <c r="H616" s="16">
        <f t="shared" si="57"/>
        <v>23.413648695652178</v>
      </c>
      <c r="I616" s="11">
        <v>26.925696000000002</v>
      </c>
      <c r="J616" s="7">
        <f t="shared" si="62"/>
        <v>31.77232128</v>
      </c>
      <c r="K616" s="32" t="s">
        <v>906</v>
      </c>
      <c r="L616" s="32">
        <f>VLOOKUP(K616,unidad!$I$4:$K$23,3,FALSE)</f>
        <v>4</v>
      </c>
      <c r="N616">
        <f t="shared" si="60"/>
        <v>0</v>
      </c>
      <c r="O616" s="17" t="str">
        <f t="shared" si="59"/>
        <v>12/12/2050</v>
      </c>
      <c r="Q616" s="26">
        <f t="shared" si="61"/>
        <v>0</v>
      </c>
    </row>
    <row r="617" spans="1:17" x14ac:dyDescent="0.25">
      <c r="A617">
        <f>VLOOKUP(TRIM(C617),proveedores!$A$1:$C$13,2,FALSE)</f>
        <v>11</v>
      </c>
      <c r="B617">
        <v>616</v>
      </c>
      <c r="C617" s="15" t="s">
        <v>891</v>
      </c>
      <c r="D617" s="15" t="s">
        <v>1480</v>
      </c>
      <c r="E617" s="15" t="str">
        <f t="shared" si="58"/>
        <v>ESTOQUE 20 EC Frasco x 1 L.</v>
      </c>
      <c r="F617" s="5" t="s">
        <v>695</v>
      </c>
      <c r="G617" s="5" t="s">
        <v>668</v>
      </c>
      <c r="H617" s="16">
        <f t="shared" si="57"/>
        <v>89.205370434782637</v>
      </c>
      <c r="I617" s="11">
        <v>102.58617600000002</v>
      </c>
      <c r="J617" s="7">
        <f t="shared" si="62"/>
        <v>121.05168768000001</v>
      </c>
      <c r="K617" s="32" t="s">
        <v>906</v>
      </c>
      <c r="L617" s="32">
        <f>VLOOKUP(K617,unidad!$I$4:$K$23,3,FALSE)</f>
        <v>4</v>
      </c>
      <c r="N617">
        <f t="shared" si="60"/>
        <v>0</v>
      </c>
      <c r="O617" s="17" t="str">
        <f t="shared" si="59"/>
        <v>12/12/2050</v>
      </c>
      <c r="Q617" s="26">
        <f t="shared" si="61"/>
        <v>0</v>
      </c>
    </row>
    <row r="618" spans="1:17" x14ac:dyDescent="0.25">
      <c r="A618">
        <f>VLOOKUP(TRIM(C618),proveedores!$A$1:$C$13,2,FALSE)</f>
        <v>11</v>
      </c>
      <c r="B618">
        <v>617</v>
      </c>
      <c r="C618" s="15" t="s">
        <v>891</v>
      </c>
      <c r="D618" s="15" t="s">
        <v>1481</v>
      </c>
      <c r="E618" s="15" t="str">
        <f t="shared" si="58"/>
        <v>ESTROMBOL Blister de 6 frascos x 10 mL.</v>
      </c>
      <c r="F618" s="5" t="s">
        <v>697</v>
      </c>
      <c r="G618" s="5" t="s">
        <v>698</v>
      </c>
      <c r="H618" s="16">
        <f t="shared" si="57"/>
        <v>49.572563478260875</v>
      </c>
      <c r="I618" s="11">
        <v>57.008448000000001</v>
      </c>
      <c r="J618" s="7">
        <f t="shared" si="62"/>
        <v>67.269968640000002</v>
      </c>
      <c r="K618" s="32" t="s">
        <v>934</v>
      </c>
      <c r="L618" s="32">
        <f>VLOOKUP(K618,unidad!$I$4:$K$23,3,FALSE)</f>
        <v>19</v>
      </c>
      <c r="N618">
        <f t="shared" si="60"/>
        <v>0</v>
      </c>
      <c r="O618" s="17" t="str">
        <f t="shared" si="59"/>
        <v>12/12/2050</v>
      </c>
      <c r="Q618" s="26">
        <f t="shared" si="61"/>
        <v>0</v>
      </c>
    </row>
    <row r="619" spans="1:17" x14ac:dyDescent="0.25">
      <c r="A619">
        <f>VLOOKUP(TRIM(C619),proveedores!$A$1:$C$13,2,FALSE)</f>
        <v>11</v>
      </c>
      <c r="B619">
        <v>618</v>
      </c>
      <c r="C619" s="15" t="s">
        <v>891</v>
      </c>
      <c r="D619" s="15" t="s">
        <v>1482</v>
      </c>
      <c r="E619" s="15" t="str">
        <f t="shared" si="58"/>
        <v>EXQUAT 50 Frasco x 1 L.</v>
      </c>
      <c r="F619" s="5" t="s">
        <v>699</v>
      </c>
      <c r="G619" s="5" t="s">
        <v>668</v>
      </c>
      <c r="H619" s="16">
        <f t="shared" si="57"/>
        <v>22.624779130434788</v>
      </c>
      <c r="I619" s="11">
        <v>26.018496000000006</v>
      </c>
      <c r="J619" s="7">
        <f t="shared" si="62"/>
        <v>30.701825280000005</v>
      </c>
      <c r="K619" s="32" t="s">
        <v>906</v>
      </c>
      <c r="L619" s="32">
        <f>VLOOKUP(K619,unidad!$I$4:$K$23,3,FALSE)</f>
        <v>4</v>
      </c>
      <c r="N619">
        <f t="shared" si="60"/>
        <v>0</v>
      </c>
      <c r="O619" s="17" t="str">
        <f t="shared" si="59"/>
        <v>12/12/2050</v>
      </c>
      <c r="Q619" s="26">
        <f t="shared" si="61"/>
        <v>0</v>
      </c>
    </row>
    <row r="620" spans="1:17" x14ac:dyDescent="0.25">
      <c r="A620">
        <f>VLOOKUP(TRIM(C620),proveedores!$A$1:$C$13,2,FALSE)</f>
        <v>11</v>
      </c>
      <c r="B620">
        <v>619</v>
      </c>
      <c r="C620" s="15" t="s">
        <v>891</v>
      </c>
      <c r="D620" s="15" t="s">
        <v>1483</v>
      </c>
      <c r="E620" s="15" t="str">
        <f t="shared" si="58"/>
        <v>FEBANTEC 10% Sachet x 30 mL.</v>
      </c>
      <c r="F620" s="5" t="s">
        <v>700</v>
      </c>
      <c r="G620" s="5" t="s">
        <v>687</v>
      </c>
      <c r="H620" s="16">
        <f t="shared" si="57"/>
        <v>1.6092939130434787</v>
      </c>
      <c r="I620" s="11">
        <v>1.8506880000000003</v>
      </c>
      <c r="J620" s="7">
        <f t="shared" si="62"/>
        <v>2.1838118400000002</v>
      </c>
      <c r="K620" s="32" t="s">
        <v>910</v>
      </c>
      <c r="L620" s="32">
        <f>VLOOKUP(K620,unidad!$I$4:$K$23,3,FALSE)</f>
        <v>6</v>
      </c>
      <c r="N620">
        <f t="shared" si="60"/>
        <v>0</v>
      </c>
      <c r="O620" s="17" t="str">
        <f t="shared" si="59"/>
        <v>12/12/2050</v>
      </c>
      <c r="Q620" s="26">
        <f t="shared" si="61"/>
        <v>0</v>
      </c>
    </row>
    <row r="621" spans="1:17" x14ac:dyDescent="0.25">
      <c r="A621">
        <f>VLOOKUP(TRIM(C621),proveedores!$A$1:$C$13,2,FALSE)</f>
        <v>11</v>
      </c>
      <c r="B621">
        <v>620</v>
      </c>
      <c r="C621" s="15" t="s">
        <v>891</v>
      </c>
      <c r="D621" s="15" t="s">
        <v>1484</v>
      </c>
      <c r="E621" s="15" t="str">
        <f t="shared" si="58"/>
        <v>FEBANTEC 10% Frasco x 250 mL.</v>
      </c>
      <c r="F621" s="5" t="s">
        <v>700</v>
      </c>
      <c r="G621" s="5" t="s">
        <v>674</v>
      </c>
      <c r="H621" s="16">
        <f t="shared" si="57"/>
        <v>13.58433391304348</v>
      </c>
      <c r="I621" s="11">
        <v>15.621984000000001</v>
      </c>
      <c r="J621" s="7">
        <f t="shared" si="62"/>
        <v>18.43394112</v>
      </c>
      <c r="K621" s="32" t="s">
        <v>906</v>
      </c>
      <c r="L621" s="32">
        <f>VLOOKUP(K621,unidad!$I$4:$K$23,3,FALSE)</f>
        <v>4</v>
      </c>
      <c r="N621">
        <f t="shared" si="60"/>
        <v>0</v>
      </c>
      <c r="O621" s="17" t="str">
        <f t="shared" si="59"/>
        <v>12/12/2050</v>
      </c>
      <c r="Q621" s="26">
        <f t="shared" si="61"/>
        <v>0</v>
      </c>
    </row>
    <row r="622" spans="1:17" x14ac:dyDescent="0.25">
      <c r="A622">
        <f>VLOOKUP(TRIM(C622),proveedores!$A$1:$C$13,2,FALSE)</f>
        <v>11</v>
      </c>
      <c r="B622">
        <v>621</v>
      </c>
      <c r="C622" s="15" t="s">
        <v>891</v>
      </c>
      <c r="D622" s="15" t="s">
        <v>1485</v>
      </c>
      <c r="E622" s="15" t="str">
        <f t="shared" si="58"/>
        <v>FEBANTEC 10% Frasco x 1 L.</v>
      </c>
      <c r="F622" s="5" t="s">
        <v>700</v>
      </c>
      <c r="G622" s="5" t="s">
        <v>668</v>
      </c>
      <c r="H622" s="16">
        <f t="shared" si="57"/>
        <v>41.636535652173926</v>
      </c>
      <c r="I622" s="11">
        <v>47.882016000000014</v>
      </c>
      <c r="J622" s="7">
        <f t="shared" si="62"/>
        <v>56.500778880000013</v>
      </c>
      <c r="K622" s="32" t="s">
        <v>906</v>
      </c>
      <c r="L622" s="32">
        <f>VLOOKUP(K622,unidad!$I$4:$K$23,3,FALSE)</f>
        <v>4</v>
      </c>
      <c r="N622">
        <f t="shared" si="60"/>
        <v>0</v>
      </c>
      <c r="O622" s="17" t="str">
        <f t="shared" si="59"/>
        <v>12/12/2050</v>
      </c>
      <c r="Q622" s="26">
        <f t="shared" si="61"/>
        <v>0</v>
      </c>
    </row>
    <row r="623" spans="1:17" x14ac:dyDescent="0.25">
      <c r="A623">
        <f>VLOOKUP(TRIM(C623),proveedores!$A$1:$C$13,2,FALSE)</f>
        <v>11</v>
      </c>
      <c r="B623">
        <v>622</v>
      </c>
      <c r="C623" s="15" t="s">
        <v>891</v>
      </c>
      <c r="D623" s="15" t="s">
        <v>1486</v>
      </c>
      <c r="E623" s="15" t="str">
        <f t="shared" si="58"/>
        <v>FEBANTEC 4% Sachet x 10 g.</v>
      </c>
      <c r="F623" s="5" t="s">
        <v>701</v>
      </c>
      <c r="G623" s="5" t="s">
        <v>702</v>
      </c>
      <c r="H623" s="16">
        <f t="shared" si="57"/>
        <v>0.91508869565217399</v>
      </c>
      <c r="I623" s="11">
        <v>1.052352</v>
      </c>
      <c r="J623" s="7">
        <f t="shared" si="62"/>
        <v>1.2417753599999999</v>
      </c>
      <c r="K623" s="32" t="s">
        <v>910</v>
      </c>
      <c r="L623" s="32">
        <f>VLOOKUP(K623,unidad!$I$4:$K$23,3,FALSE)</f>
        <v>6</v>
      </c>
      <c r="N623">
        <f t="shared" si="60"/>
        <v>0</v>
      </c>
      <c r="O623" s="17" t="str">
        <f t="shared" si="59"/>
        <v>12/12/2050</v>
      </c>
      <c r="Q623" s="26">
        <f t="shared" si="61"/>
        <v>0</v>
      </c>
    </row>
    <row r="624" spans="1:17" x14ac:dyDescent="0.25">
      <c r="A624">
        <f>VLOOKUP(TRIM(C624),proveedores!$A$1:$C$13,2,FALSE)</f>
        <v>11</v>
      </c>
      <c r="B624">
        <v>623</v>
      </c>
      <c r="C624" s="15" t="s">
        <v>891</v>
      </c>
      <c r="D624" s="15" t="s">
        <v>1487</v>
      </c>
      <c r="E624" s="15" t="str">
        <f t="shared" si="58"/>
        <v>FEBANTEC PLUS Sachet x 30 mL.</v>
      </c>
      <c r="F624" s="5" t="s">
        <v>703</v>
      </c>
      <c r="G624" s="5" t="s">
        <v>687</v>
      </c>
      <c r="H624" s="16">
        <f t="shared" si="57"/>
        <v>2.6663791304347835</v>
      </c>
      <c r="I624" s="11">
        <v>3.0663360000000006</v>
      </c>
      <c r="J624" s="7">
        <f t="shared" si="62"/>
        <v>3.6182764800000005</v>
      </c>
      <c r="K624" s="32" t="s">
        <v>910</v>
      </c>
      <c r="L624" s="32">
        <f>VLOOKUP(K624,unidad!$I$4:$K$23,3,FALSE)</f>
        <v>6</v>
      </c>
      <c r="N624">
        <f t="shared" si="60"/>
        <v>0</v>
      </c>
      <c r="O624" s="17" t="str">
        <f t="shared" si="59"/>
        <v>12/12/2050</v>
      </c>
      <c r="Q624" s="26">
        <f t="shared" si="61"/>
        <v>0</v>
      </c>
    </row>
    <row r="625" spans="1:17" x14ac:dyDescent="0.25">
      <c r="A625">
        <f>VLOOKUP(TRIM(C625),proveedores!$A$1:$C$13,2,FALSE)</f>
        <v>11</v>
      </c>
      <c r="B625">
        <v>624</v>
      </c>
      <c r="C625" s="15" t="s">
        <v>891</v>
      </c>
      <c r="D625" s="15" t="s">
        <v>1488</v>
      </c>
      <c r="E625" s="15" t="str">
        <f t="shared" si="58"/>
        <v>FEBANTEC PLUS Frasco x 250 mL.</v>
      </c>
      <c r="F625" s="5" t="s">
        <v>703</v>
      </c>
      <c r="G625" s="5" t="s">
        <v>674</v>
      </c>
      <c r="H625" s="16">
        <f t="shared" si="57"/>
        <v>20.273947826086967</v>
      </c>
      <c r="I625" s="11">
        <v>23.31504000000001</v>
      </c>
      <c r="J625" s="7">
        <f t="shared" si="62"/>
        <v>27.511747200000009</v>
      </c>
      <c r="K625" s="32" t="s">
        <v>906</v>
      </c>
      <c r="L625" s="32">
        <f>VLOOKUP(K625,unidad!$I$4:$K$23,3,FALSE)</f>
        <v>4</v>
      </c>
      <c r="N625">
        <f t="shared" si="60"/>
        <v>0</v>
      </c>
      <c r="O625" s="17" t="str">
        <f t="shared" si="59"/>
        <v>12/12/2050</v>
      </c>
      <c r="Q625" s="26">
        <f t="shared" si="61"/>
        <v>0</v>
      </c>
    </row>
    <row r="626" spans="1:17" x14ac:dyDescent="0.25">
      <c r="A626">
        <f>VLOOKUP(TRIM(C626),proveedores!$A$1:$C$13,2,FALSE)</f>
        <v>11</v>
      </c>
      <c r="B626">
        <v>625</v>
      </c>
      <c r="C626" s="15" t="s">
        <v>891</v>
      </c>
      <c r="D626" s="15" t="s">
        <v>1489</v>
      </c>
      <c r="E626" s="15" t="str">
        <f t="shared" si="58"/>
        <v>FEBANTEC PLUS Frasco x 500 mL.</v>
      </c>
      <c r="F626" s="5" t="s">
        <v>703</v>
      </c>
      <c r="G626" s="5" t="s">
        <v>689</v>
      </c>
      <c r="H626" s="16">
        <f t="shared" si="57"/>
        <v>39.585474782608713</v>
      </c>
      <c r="I626" s="11">
        <v>45.523296000000016</v>
      </c>
      <c r="J626" s="7">
        <f t="shared" si="62"/>
        <v>53.717489280000017</v>
      </c>
      <c r="K626" s="32" t="s">
        <v>906</v>
      </c>
      <c r="L626" s="32">
        <f>VLOOKUP(K626,unidad!$I$4:$K$23,3,FALSE)</f>
        <v>4</v>
      </c>
      <c r="N626">
        <f t="shared" si="60"/>
        <v>0</v>
      </c>
      <c r="O626" s="17" t="str">
        <f t="shared" si="59"/>
        <v>12/12/2050</v>
      </c>
      <c r="Q626" s="26">
        <f t="shared" si="61"/>
        <v>0</v>
      </c>
    </row>
    <row r="627" spans="1:17" x14ac:dyDescent="0.25">
      <c r="A627">
        <f>VLOOKUP(TRIM(C627),proveedores!$A$1:$C$13,2,FALSE)</f>
        <v>11</v>
      </c>
      <c r="B627">
        <v>626</v>
      </c>
      <c r="C627" s="15" t="s">
        <v>891</v>
      </c>
      <c r="D627" s="15" t="s">
        <v>1490</v>
      </c>
      <c r="E627" s="15" t="str">
        <f t="shared" si="58"/>
        <v>FEBANTEC PLUS Frasco x 1 L.</v>
      </c>
      <c r="F627" s="5" t="s">
        <v>703</v>
      </c>
      <c r="G627" s="5" t="s">
        <v>668</v>
      </c>
      <c r="H627" s="16">
        <f t="shared" si="57"/>
        <v>77.23033043478263</v>
      </c>
      <c r="I627" s="11">
        <v>88.814880000000016</v>
      </c>
      <c r="J627" s="7">
        <f t="shared" si="62"/>
        <v>104.80155840000002</v>
      </c>
      <c r="K627" s="32" t="s">
        <v>906</v>
      </c>
      <c r="L627" s="32">
        <f>VLOOKUP(K627,unidad!$I$4:$K$23,3,FALSE)</f>
        <v>4</v>
      </c>
      <c r="N627">
        <f t="shared" si="60"/>
        <v>0</v>
      </c>
      <c r="O627" s="17" t="str">
        <f t="shared" si="59"/>
        <v>12/12/2050</v>
      </c>
      <c r="Q627" s="26">
        <f t="shared" si="61"/>
        <v>0</v>
      </c>
    </row>
    <row r="628" spans="1:17" x14ac:dyDescent="0.25">
      <c r="A628">
        <f>VLOOKUP(TRIM(C628),proveedores!$A$1:$C$13,2,FALSE)</f>
        <v>11</v>
      </c>
      <c r="B628">
        <v>627</v>
      </c>
      <c r="C628" s="15" t="s">
        <v>891</v>
      </c>
      <c r="D628" s="15" t="s">
        <v>1491</v>
      </c>
      <c r="E628" s="15" t="str">
        <f t="shared" si="58"/>
        <v>FEBANTEC PLUS Envase x 3.5 L.</v>
      </c>
      <c r="F628" s="5" t="s">
        <v>703</v>
      </c>
      <c r="G628" s="5" t="s">
        <v>704</v>
      </c>
      <c r="H628" s="16">
        <f t="shared" si="57"/>
        <v>264.88662260869575</v>
      </c>
      <c r="I628" s="11">
        <v>304.61961600000006</v>
      </c>
      <c r="J628" s="7">
        <f t="shared" si="62"/>
        <v>359.45114688000007</v>
      </c>
      <c r="K628" s="32" t="s">
        <v>906</v>
      </c>
      <c r="L628" s="32">
        <f>VLOOKUP(K628,unidad!$I$4:$K$23,3,FALSE)</f>
        <v>4</v>
      </c>
      <c r="N628">
        <f t="shared" si="60"/>
        <v>0</v>
      </c>
      <c r="O628" s="17" t="str">
        <f t="shared" si="59"/>
        <v>12/12/2050</v>
      </c>
      <c r="Q628" s="26">
        <f t="shared" si="61"/>
        <v>0</v>
      </c>
    </row>
    <row r="629" spans="1:17" x14ac:dyDescent="0.25">
      <c r="A629">
        <f>VLOOKUP(TRIM(C629),proveedores!$A$1:$C$13,2,FALSE)</f>
        <v>11</v>
      </c>
      <c r="B629">
        <v>628</v>
      </c>
      <c r="C629" s="15" t="s">
        <v>891</v>
      </c>
      <c r="D629" s="15" t="s">
        <v>1492</v>
      </c>
      <c r="E629" s="15" t="str">
        <f t="shared" si="58"/>
        <v>HEMATEC Frasco x 100 mL.</v>
      </c>
      <c r="F629" s="5" t="s">
        <v>705</v>
      </c>
      <c r="G629" s="5" t="s">
        <v>692</v>
      </c>
      <c r="H629" s="16">
        <f t="shared" si="57"/>
        <v>3.045036521739132</v>
      </c>
      <c r="I629" s="11">
        <v>3.5017920000000013</v>
      </c>
      <c r="J629" s="7">
        <f t="shared" si="62"/>
        <v>4.1321145600000015</v>
      </c>
      <c r="K629" s="32" t="s">
        <v>906</v>
      </c>
      <c r="L629" s="32">
        <f>VLOOKUP(K629,unidad!$I$4:$K$23,3,FALSE)</f>
        <v>4</v>
      </c>
      <c r="M629">
        <v>329</v>
      </c>
      <c r="N629">
        <f t="shared" si="60"/>
        <v>329</v>
      </c>
      <c r="O629" s="17">
        <f t="shared" si="59"/>
        <v>42370</v>
      </c>
      <c r="P629" s="17">
        <v>42370</v>
      </c>
      <c r="Q629" s="26">
        <f t="shared" si="61"/>
        <v>1001.8170156521744</v>
      </c>
    </row>
    <row r="630" spans="1:17" x14ac:dyDescent="0.25">
      <c r="A630">
        <f>VLOOKUP(TRIM(C630),proveedores!$A$1:$C$13,2,FALSE)</f>
        <v>11</v>
      </c>
      <c r="B630">
        <v>629</v>
      </c>
      <c r="C630" s="15" t="s">
        <v>891</v>
      </c>
      <c r="D630" s="15" t="s">
        <v>1493</v>
      </c>
      <c r="E630" s="15" t="str">
        <f t="shared" si="58"/>
        <v>HEMATEC Frasco x 250 mL.</v>
      </c>
      <c r="F630" s="5" t="s">
        <v>705</v>
      </c>
      <c r="G630" s="5" t="s">
        <v>674</v>
      </c>
      <c r="H630" s="16">
        <f t="shared" si="57"/>
        <v>6.2636243478260889</v>
      </c>
      <c r="I630" s="11">
        <v>7.2031680000000016</v>
      </c>
      <c r="J630" s="7">
        <f t="shared" si="62"/>
        <v>8.499738240000001</v>
      </c>
      <c r="K630" s="32" t="s">
        <v>906</v>
      </c>
      <c r="L630" s="32">
        <f>VLOOKUP(K630,unidad!$I$4:$K$23,3,FALSE)</f>
        <v>4</v>
      </c>
      <c r="M630">
        <v>63</v>
      </c>
      <c r="N630">
        <f t="shared" si="60"/>
        <v>63</v>
      </c>
      <c r="O630" s="17">
        <f t="shared" si="59"/>
        <v>42217</v>
      </c>
      <c r="P630" s="17">
        <v>42217</v>
      </c>
      <c r="Q630" s="26">
        <f t="shared" si="61"/>
        <v>394.60833391304362</v>
      </c>
    </row>
    <row r="631" spans="1:17" x14ac:dyDescent="0.25">
      <c r="A631">
        <f>VLOOKUP(TRIM(C631),proveedores!$A$1:$C$13,2,FALSE)</f>
        <v>11</v>
      </c>
      <c r="B631">
        <v>630</v>
      </c>
      <c r="C631" s="15" t="s">
        <v>891</v>
      </c>
      <c r="D631" s="15" t="s">
        <v>1494</v>
      </c>
      <c r="E631" s="15" t="str">
        <f t="shared" si="58"/>
        <v>HEMATEC Frasco x 500 mL.</v>
      </c>
      <c r="F631" s="5" t="s">
        <v>705</v>
      </c>
      <c r="G631" s="5" t="s">
        <v>689</v>
      </c>
      <c r="H631" s="16">
        <f t="shared" si="57"/>
        <v>10.98106434782609</v>
      </c>
      <c r="I631" s="11">
        <v>12.628224000000001</v>
      </c>
      <c r="J631" s="7">
        <f t="shared" si="62"/>
        <v>14.901304320000001</v>
      </c>
      <c r="K631" s="32" t="s">
        <v>906</v>
      </c>
      <c r="L631" s="32">
        <f>VLOOKUP(K631,unidad!$I$4:$K$23,3,FALSE)</f>
        <v>4</v>
      </c>
      <c r="M631">
        <v>87</v>
      </c>
      <c r="N631">
        <f t="shared" si="60"/>
        <v>87</v>
      </c>
      <c r="O631" s="17">
        <f t="shared" si="59"/>
        <v>42339</v>
      </c>
      <c r="P631" s="17">
        <v>42339</v>
      </c>
      <c r="Q631" s="26">
        <f t="shared" si="61"/>
        <v>955.35259826086985</v>
      </c>
    </row>
    <row r="632" spans="1:17" x14ac:dyDescent="0.25">
      <c r="A632">
        <f>VLOOKUP(TRIM(C632),proveedores!$A$1:$C$13,2,FALSE)</f>
        <v>11</v>
      </c>
      <c r="B632">
        <v>631</v>
      </c>
      <c r="C632" s="15" t="s">
        <v>891</v>
      </c>
      <c r="D632" s="15" t="s">
        <v>1495</v>
      </c>
      <c r="E632" s="15" t="str">
        <f t="shared" si="58"/>
        <v>HEMATEC Frasco x 1 L.</v>
      </c>
      <c r="F632" s="5" t="s">
        <v>705</v>
      </c>
      <c r="G632" s="5" t="s">
        <v>668</v>
      </c>
      <c r="H632" s="16">
        <f t="shared" si="57"/>
        <v>20.794601739130439</v>
      </c>
      <c r="I632" s="11">
        <v>23.913792000000001</v>
      </c>
      <c r="J632" s="7">
        <f t="shared" si="62"/>
        <v>28.218274560000001</v>
      </c>
      <c r="K632" s="32" t="s">
        <v>906</v>
      </c>
      <c r="L632" s="32">
        <f>VLOOKUP(K632,unidad!$I$4:$K$23,3,FALSE)</f>
        <v>4</v>
      </c>
      <c r="M632">
        <v>132</v>
      </c>
      <c r="N632">
        <f t="shared" si="60"/>
        <v>132</v>
      </c>
      <c r="O632" s="17">
        <f t="shared" si="59"/>
        <v>42370</v>
      </c>
      <c r="P632" s="17">
        <v>42370</v>
      </c>
      <c r="Q632" s="26">
        <f t="shared" si="61"/>
        <v>2744.8874295652181</v>
      </c>
    </row>
    <row r="633" spans="1:17" x14ac:dyDescent="0.25">
      <c r="A633">
        <f>VLOOKUP(TRIM(C633),proveedores!$A$1:$C$13,2,FALSE)</f>
        <v>11</v>
      </c>
      <c r="B633">
        <v>632</v>
      </c>
      <c r="C633" s="15" t="s">
        <v>891</v>
      </c>
      <c r="D633" s="15" t="s">
        <v>1496</v>
      </c>
      <c r="E633" s="15" t="str">
        <f t="shared" si="58"/>
        <v>HEMATEC Frasco x 4 L.</v>
      </c>
      <c r="F633" s="5" t="s">
        <v>705</v>
      </c>
      <c r="G633" s="5" t="s">
        <v>706</v>
      </c>
      <c r="H633" s="16">
        <f t="shared" si="57"/>
        <v>78.950066086956525</v>
      </c>
      <c r="I633" s="11">
        <v>90.792575999999997</v>
      </c>
      <c r="J633" s="7">
        <f t="shared" si="62"/>
        <v>107.13523967999998</v>
      </c>
      <c r="K633" s="32" t="s">
        <v>920</v>
      </c>
      <c r="L633" s="32">
        <f>VLOOKUP(K633,unidad!$I$4:$K$23,3,FALSE)</f>
        <v>11</v>
      </c>
      <c r="N633">
        <f t="shared" si="60"/>
        <v>0</v>
      </c>
      <c r="O633" s="17" t="str">
        <f t="shared" si="59"/>
        <v>12/12/2050</v>
      </c>
      <c r="Q633" s="26">
        <f t="shared" si="61"/>
        <v>0</v>
      </c>
    </row>
    <row r="634" spans="1:17" x14ac:dyDescent="0.25">
      <c r="A634">
        <f>VLOOKUP(TRIM(C634),proveedores!$A$1:$C$13,2,FALSE)</f>
        <v>11</v>
      </c>
      <c r="B634">
        <v>633</v>
      </c>
      <c r="C634" s="15" t="s">
        <v>891</v>
      </c>
      <c r="D634" s="15" t="s">
        <v>1497</v>
      </c>
      <c r="E634" s="15" t="str">
        <f t="shared" si="58"/>
        <v>HEMATEC Bidón x 20 L.</v>
      </c>
      <c r="F634" s="5" t="s">
        <v>705</v>
      </c>
      <c r="G634" s="5" t="s">
        <v>707</v>
      </c>
      <c r="H634" s="16">
        <f t="shared" si="57"/>
        <v>378.51539478260872</v>
      </c>
      <c r="I634" s="11">
        <v>435.29270400000001</v>
      </c>
      <c r="J634" s="7">
        <f t="shared" si="62"/>
        <v>513.64539072000002</v>
      </c>
      <c r="K634" s="32" t="s">
        <v>906</v>
      </c>
      <c r="L634" s="32">
        <f>VLOOKUP(K634,unidad!$I$4:$K$23,3,FALSE)</f>
        <v>4</v>
      </c>
      <c r="N634">
        <f t="shared" si="60"/>
        <v>0</v>
      </c>
      <c r="O634" s="17" t="str">
        <f t="shared" si="59"/>
        <v>12/12/2050</v>
      </c>
      <c r="Q634" s="26">
        <f t="shared" si="61"/>
        <v>0</v>
      </c>
    </row>
    <row r="635" spans="1:17" x14ac:dyDescent="0.25">
      <c r="A635">
        <f>VLOOKUP(TRIM(C635),proveedores!$A$1:$C$13,2,FALSE)</f>
        <v>11</v>
      </c>
      <c r="B635">
        <v>634</v>
      </c>
      <c r="C635" s="15" t="s">
        <v>891</v>
      </c>
      <c r="D635" s="15" t="s">
        <v>1498</v>
      </c>
      <c r="E635" s="15" t="str">
        <f t="shared" si="58"/>
        <v>KLERAT BLOQUES Display 12 Env x 50 gr</v>
      </c>
      <c r="F635" s="5" t="s">
        <v>708</v>
      </c>
      <c r="G635" s="5" t="s">
        <v>709</v>
      </c>
      <c r="H635" s="16">
        <f t="shared" si="57"/>
        <v>39.759026086956524</v>
      </c>
      <c r="I635" s="11">
        <v>45.722879999999996</v>
      </c>
      <c r="J635" s="7">
        <f t="shared" si="62"/>
        <v>53.952998399999991</v>
      </c>
      <c r="K635" s="32" t="s">
        <v>904</v>
      </c>
      <c r="L635" s="32">
        <f>VLOOKUP(K635,unidad!$I$4:$K$23,3,FALSE)</f>
        <v>3</v>
      </c>
      <c r="N635">
        <f t="shared" si="60"/>
        <v>0</v>
      </c>
      <c r="O635" s="17" t="str">
        <f t="shared" si="59"/>
        <v>12/12/2050</v>
      </c>
      <c r="Q635" s="26">
        <f t="shared" si="61"/>
        <v>0</v>
      </c>
    </row>
    <row r="636" spans="1:17" x14ac:dyDescent="0.25">
      <c r="A636">
        <f>VLOOKUP(TRIM(C636),proveedores!$A$1:$C$13,2,FALSE)</f>
        <v>11</v>
      </c>
      <c r="B636">
        <v>635</v>
      </c>
      <c r="C636" s="15" t="s">
        <v>891</v>
      </c>
      <c r="D636" s="15" t="s">
        <v>1499</v>
      </c>
      <c r="E636" s="15" t="str">
        <f t="shared" si="58"/>
        <v>KLERAT BLOQUES Envase x 500 g.</v>
      </c>
      <c r="F636" s="5" t="s">
        <v>708</v>
      </c>
      <c r="G636" s="5" t="s">
        <v>710</v>
      </c>
      <c r="H636" s="16">
        <f t="shared" si="57"/>
        <v>22.940326956521748</v>
      </c>
      <c r="I636" s="11">
        <v>26.381376000000007</v>
      </c>
      <c r="J636" s="7">
        <f t="shared" si="62"/>
        <v>31.130023680000008</v>
      </c>
      <c r="K636" s="32" t="s">
        <v>902</v>
      </c>
      <c r="L636" s="32">
        <f>VLOOKUP(K636,unidad!$I$4:$K$23,3,FALSE)</f>
        <v>2</v>
      </c>
      <c r="N636">
        <f t="shared" si="60"/>
        <v>0</v>
      </c>
      <c r="O636" s="17" t="str">
        <f t="shared" si="59"/>
        <v>12/12/2050</v>
      </c>
      <c r="Q636" s="26">
        <f t="shared" si="61"/>
        <v>0</v>
      </c>
    </row>
    <row r="637" spans="1:17" x14ac:dyDescent="0.25">
      <c r="A637">
        <f>VLOOKUP(TRIM(C637),proveedores!$A$1:$C$13,2,FALSE)</f>
        <v>11</v>
      </c>
      <c r="B637">
        <v>636</v>
      </c>
      <c r="C637" s="15" t="s">
        <v>891</v>
      </c>
      <c r="D637" s="15" t="s">
        <v>1500</v>
      </c>
      <c r="E637" s="15" t="str">
        <f t="shared" si="58"/>
        <v>KLERAT BLOQUES Envase x 10 Kg.</v>
      </c>
      <c r="F637" s="5" t="s">
        <v>708</v>
      </c>
      <c r="G637" s="5" t="s">
        <v>711</v>
      </c>
      <c r="H637" s="16">
        <f t="shared" ref="H637:H700" si="63">I637/1.15</f>
        <v>396.92761043478265</v>
      </c>
      <c r="I637" s="11">
        <v>456.46675200000004</v>
      </c>
      <c r="J637" s="7">
        <f t="shared" si="62"/>
        <v>538.63076736000005</v>
      </c>
      <c r="K637" s="32" t="s">
        <v>932</v>
      </c>
      <c r="L637" s="32">
        <f>VLOOKUP(K637,unidad!$I$4:$K$23,3,FALSE)</f>
        <v>18</v>
      </c>
      <c r="N637">
        <f t="shared" si="60"/>
        <v>0</v>
      </c>
      <c r="O637" s="17" t="str">
        <f t="shared" si="59"/>
        <v>12/12/2050</v>
      </c>
      <c r="Q637" s="26">
        <f t="shared" si="61"/>
        <v>0</v>
      </c>
    </row>
    <row r="638" spans="1:17" x14ac:dyDescent="0.25">
      <c r="A638">
        <f>VLOOKUP(TRIM(C638),proveedores!$A$1:$C$13,2,FALSE)</f>
        <v>11</v>
      </c>
      <c r="B638">
        <v>637</v>
      </c>
      <c r="C638" s="15" t="s">
        <v>891</v>
      </c>
      <c r="D638" s="15" t="s">
        <v>1501</v>
      </c>
      <c r="E638" s="15" t="str">
        <f t="shared" si="58"/>
        <v>KLERAT PELLETS Envase x 25 g.</v>
      </c>
      <c r="F638" s="5" t="s">
        <v>712</v>
      </c>
      <c r="G638" s="5" t="s">
        <v>713</v>
      </c>
      <c r="H638" s="16">
        <f t="shared" si="63"/>
        <v>1.4988521739130438</v>
      </c>
      <c r="I638" s="11">
        <v>1.7236800000000003</v>
      </c>
      <c r="J638" s="7">
        <f t="shared" si="62"/>
        <v>2.0339424000000004</v>
      </c>
      <c r="K638" s="32" t="s">
        <v>912</v>
      </c>
      <c r="L638" s="32">
        <f>VLOOKUP(K638,unidad!$I$4:$K$23,3,FALSE)</f>
        <v>7</v>
      </c>
      <c r="M638">
        <v>2800</v>
      </c>
      <c r="N638">
        <f t="shared" si="60"/>
        <v>2800</v>
      </c>
      <c r="O638" s="17">
        <f t="shared" si="59"/>
        <v>41883</v>
      </c>
      <c r="P638" s="17">
        <v>41883</v>
      </c>
      <c r="Q638" s="26">
        <f t="shared" si="61"/>
        <v>4196.7860869565229</v>
      </c>
    </row>
    <row r="639" spans="1:17" x14ac:dyDescent="0.25">
      <c r="A639">
        <f>VLOOKUP(TRIM(C639),proveedores!$A$1:$C$13,2,FALSE)</f>
        <v>11</v>
      </c>
      <c r="B639">
        <v>638</v>
      </c>
      <c r="C639" s="15" t="s">
        <v>891</v>
      </c>
      <c r="D639" s="15" t="s">
        <v>1502</v>
      </c>
      <c r="E639" s="15" t="str">
        <f t="shared" si="58"/>
        <v>KLERAT PELLETS Envase x 250 g.</v>
      </c>
      <c r="F639" s="5" t="s">
        <v>712</v>
      </c>
      <c r="G639" s="5" t="s">
        <v>714</v>
      </c>
      <c r="H639" s="16">
        <f t="shared" si="63"/>
        <v>11.170393043478263</v>
      </c>
      <c r="I639" s="11">
        <v>12.845952000000002</v>
      </c>
      <c r="J639" s="7">
        <f t="shared" si="62"/>
        <v>15.158223360000003</v>
      </c>
      <c r="K639" s="32" t="s">
        <v>912</v>
      </c>
      <c r="L639" s="32">
        <f>VLOOKUP(K639,unidad!$I$4:$K$23,3,FALSE)</f>
        <v>7</v>
      </c>
      <c r="N639">
        <f t="shared" si="60"/>
        <v>0</v>
      </c>
      <c r="O639" s="17" t="str">
        <f t="shared" si="59"/>
        <v>12/12/2050</v>
      </c>
      <c r="Q639" s="26">
        <f t="shared" si="61"/>
        <v>0</v>
      </c>
    </row>
    <row r="640" spans="1:17" x14ac:dyDescent="0.25">
      <c r="A640">
        <f>VLOOKUP(TRIM(C640),proveedores!$A$1:$C$13,2,FALSE)</f>
        <v>11</v>
      </c>
      <c r="B640">
        <v>639</v>
      </c>
      <c r="C640" s="15" t="s">
        <v>891</v>
      </c>
      <c r="D640" s="15" t="s">
        <v>1503</v>
      </c>
      <c r="E640" s="15" t="str">
        <f t="shared" si="58"/>
        <v>KLERAT PELLETS Envase x 1 Kg.</v>
      </c>
      <c r="F640" s="5" t="s">
        <v>712</v>
      </c>
      <c r="G640" s="5" t="s">
        <v>715</v>
      </c>
      <c r="H640" s="16">
        <f t="shared" si="63"/>
        <v>40.626782608695656</v>
      </c>
      <c r="I640" s="11">
        <v>46.720799999999997</v>
      </c>
      <c r="J640" s="7">
        <f t="shared" si="62"/>
        <v>55.130543999999993</v>
      </c>
      <c r="K640" s="32" t="s">
        <v>902</v>
      </c>
      <c r="L640" s="32">
        <f>VLOOKUP(K640,unidad!$I$4:$K$23,3,FALSE)</f>
        <v>2</v>
      </c>
      <c r="M640">
        <v>21</v>
      </c>
      <c r="N640">
        <f t="shared" si="60"/>
        <v>21</v>
      </c>
      <c r="O640" s="17">
        <f t="shared" si="59"/>
        <v>41913</v>
      </c>
      <c r="P640" s="17">
        <v>41913</v>
      </c>
      <c r="Q640" s="26">
        <f t="shared" si="61"/>
        <v>853.16243478260878</v>
      </c>
    </row>
    <row r="641" spans="1:17" x14ac:dyDescent="0.25">
      <c r="A641">
        <f>VLOOKUP(TRIM(C641),proveedores!$A$1:$C$13,2,FALSE)</f>
        <v>11</v>
      </c>
      <c r="B641">
        <v>640</v>
      </c>
      <c r="C641" s="15" t="s">
        <v>891</v>
      </c>
      <c r="D641" s="15" t="s">
        <v>1504</v>
      </c>
      <c r="E641" s="15" t="str">
        <f t="shared" si="58"/>
        <v>NEOGAN D60 Frasco x 250 mL.</v>
      </c>
      <c r="F641" s="5" t="s">
        <v>716</v>
      </c>
      <c r="G641" s="5" t="s">
        <v>674</v>
      </c>
      <c r="H641" s="16">
        <f t="shared" si="63"/>
        <v>12.306365217391308</v>
      </c>
      <c r="I641" s="11">
        <v>14.152320000000003</v>
      </c>
      <c r="J641" s="7">
        <f t="shared" si="62"/>
        <v>16.699737600000002</v>
      </c>
      <c r="K641" s="32" t="s">
        <v>906</v>
      </c>
      <c r="L641" s="32">
        <f>VLOOKUP(K641,unidad!$I$4:$K$23,3,FALSE)</f>
        <v>4</v>
      </c>
      <c r="N641">
        <f t="shared" si="60"/>
        <v>0</v>
      </c>
      <c r="O641" s="17" t="str">
        <f t="shared" si="59"/>
        <v>12/12/2050</v>
      </c>
      <c r="Q641" s="26">
        <f t="shared" si="61"/>
        <v>0</v>
      </c>
    </row>
    <row r="642" spans="1:17" x14ac:dyDescent="0.25">
      <c r="A642">
        <f>VLOOKUP(TRIM(C642),proveedores!$A$1:$C$13,2,FALSE)</f>
        <v>11</v>
      </c>
      <c r="B642">
        <v>641</v>
      </c>
      <c r="C642" s="15" t="s">
        <v>891</v>
      </c>
      <c r="D642" s="15" t="s">
        <v>1505</v>
      </c>
      <c r="E642" s="15" t="str">
        <f t="shared" si="58"/>
        <v>NEOGAN D60 Frasco x 1 L.</v>
      </c>
      <c r="F642" s="5" t="s">
        <v>716</v>
      </c>
      <c r="G642" s="5" t="s">
        <v>668</v>
      </c>
      <c r="H642" s="16">
        <f t="shared" si="63"/>
        <v>41.841641739130438</v>
      </c>
      <c r="I642" s="11">
        <v>48.117888000000001</v>
      </c>
      <c r="J642" s="7">
        <f t="shared" si="62"/>
        <v>56.779107839999995</v>
      </c>
      <c r="K642" s="32" t="s">
        <v>906</v>
      </c>
      <c r="L642" s="32">
        <f>VLOOKUP(K642,unidad!$I$4:$K$23,3,FALSE)</f>
        <v>4</v>
      </c>
      <c r="N642">
        <f t="shared" si="60"/>
        <v>0</v>
      </c>
      <c r="O642" s="17" t="str">
        <f t="shared" si="59"/>
        <v>12/12/2050</v>
      </c>
      <c r="Q642" s="26">
        <f t="shared" si="61"/>
        <v>0</v>
      </c>
    </row>
    <row r="643" spans="1:17" x14ac:dyDescent="0.25">
      <c r="A643">
        <f>VLOOKUP(TRIM(C643),proveedores!$A$1:$C$13,2,FALSE)</f>
        <v>11</v>
      </c>
      <c r="B643">
        <v>642</v>
      </c>
      <c r="C643" s="15" t="s">
        <v>891</v>
      </c>
      <c r="D643" s="15" t="s">
        <v>1506</v>
      </c>
      <c r="E643" s="15" t="str">
        <f t="shared" ref="E643:E706" si="64">CONCATENATE(F643," ",G643)</f>
        <v>OXYBAC 20 L.A. Frasco x 20 mL.</v>
      </c>
      <c r="F643" s="5" t="s">
        <v>717</v>
      </c>
      <c r="G643" s="5" t="s">
        <v>718</v>
      </c>
      <c r="H643" s="16">
        <f t="shared" si="63"/>
        <v>6.8158330434782632</v>
      </c>
      <c r="I643" s="11">
        <v>7.8382080000000016</v>
      </c>
      <c r="J643" s="7">
        <f t="shared" si="62"/>
        <v>9.2490854400000018</v>
      </c>
      <c r="K643" s="32" t="s">
        <v>906</v>
      </c>
      <c r="L643" s="32">
        <f>VLOOKUP(K643,unidad!$I$4:$K$23,3,FALSE)</f>
        <v>4</v>
      </c>
      <c r="N643">
        <f t="shared" si="60"/>
        <v>0</v>
      </c>
      <c r="O643" s="17" t="str">
        <f t="shared" ref="O643:O706" si="65">IF(P643="","12/12/2050",IF(P643="NULL","12/12/2050",P643))</f>
        <v>12/12/2050</v>
      </c>
      <c r="Q643" s="26">
        <f t="shared" si="61"/>
        <v>0</v>
      </c>
    </row>
    <row r="644" spans="1:17" x14ac:dyDescent="0.25">
      <c r="A644">
        <f>VLOOKUP(TRIM(C644),proveedores!$A$1:$C$13,2,FALSE)</f>
        <v>11</v>
      </c>
      <c r="B644">
        <v>643</v>
      </c>
      <c r="C644" s="15" t="s">
        <v>891</v>
      </c>
      <c r="D644" s="15" t="s">
        <v>1507</v>
      </c>
      <c r="E644" s="15" t="str">
        <f t="shared" si="64"/>
        <v>OXYBAC 20 L.A. Frasco x 100 mL.</v>
      </c>
      <c r="F644" s="5" t="s">
        <v>717</v>
      </c>
      <c r="G644" s="5" t="s">
        <v>692</v>
      </c>
      <c r="H644" s="16">
        <f t="shared" si="63"/>
        <v>20.03728695652174</v>
      </c>
      <c r="I644" s="11">
        <v>23.04288</v>
      </c>
      <c r="J644" s="7">
        <f t="shared" si="62"/>
        <v>27.190598399999999</v>
      </c>
      <c r="K644" s="32" t="s">
        <v>906</v>
      </c>
      <c r="L644" s="32">
        <f>VLOOKUP(K644,unidad!$I$4:$K$23,3,FALSE)</f>
        <v>4</v>
      </c>
      <c r="N644">
        <f t="shared" ref="N644:N707" si="66">IF(M644="",0,M644)</f>
        <v>0</v>
      </c>
      <c r="O644" s="17" t="str">
        <f t="shared" si="65"/>
        <v>12/12/2050</v>
      </c>
      <c r="Q644" s="26">
        <f t="shared" si="61"/>
        <v>0</v>
      </c>
    </row>
    <row r="645" spans="1:17" x14ac:dyDescent="0.25">
      <c r="A645">
        <f>VLOOKUP(TRIM(C645),proveedores!$A$1:$C$13,2,FALSE)</f>
        <v>11</v>
      </c>
      <c r="B645">
        <v>644</v>
      </c>
      <c r="C645" s="15" t="s">
        <v>891</v>
      </c>
      <c r="D645" s="15" t="s">
        <v>1508</v>
      </c>
      <c r="E645" s="15" t="str">
        <f t="shared" si="64"/>
        <v>POLIFON Sobre x 25 g.</v>
      </c>
      <c r="F645" s="5" t="s">
        <v>719</v>
      </c>
      <c r="G645" s="5" t="s">
        <v>720</v>
      </c>
      <c r="H645" s="16">
        <f t="shared" si="63"/>
        <v>2.7137113043478265</v>
      </c>
      <c r="I645" s="11">
        <v>3.1207680000000004</v>
      </c>
      <c r="J645" s="7">
        <f t="shared" si="62"/>
        <v>3.6825062400000004</v>
      </c>
      <c r="K645" s="32" t="s">
        <v>912</v>
      </c>
      <c r="L645" s="32">
        <f>VLOOKUP(K645,unidad!$I$4:$K$23,3,FALSE)</f>
        <v>7</v>
      </c>
      <c r="N645">
        <f t="shared" si="66"/>
        <v>0</v>
      </c>
      <c r="O645" s="17" t="str">
        <f t="shared" si="65"/>
        <v>12/12/2050</v>
      </c>
      <c r="Q645" s="26">
        <f t="shared" si="61"/>
        <v>0</v>
      </c>
    </row>
    <row r="646" spans="1:17" x14ac:dyDescent="0.25">
      <c r="A646">
        <f>VLOOKUP(TRIM(C646),proveedores!$A$1:$C$13,2,FALSE)</f>
        <v>11</v>
      </c>
      <c r="B646">
        <v>645</v>
      </c>
      <c r="C646" s="15" t="s">
        <v>891</v>
      </c>
      <c r="D646" s="15" t="s">
        <v>1509</v>
      </c>
      <c r="E646" s="15" t="str">
        <f t="shared" si="64"/>
        <v>POLIFON Sobre x 100 g.</v>
      </c>
      <c r="F646" s="5" t="s">
        <v>719</v>
      </c>
      <c r="G646" s="5" t="s">
        <v>721</v>
      </c>
      <c r="H646" s="16">
        <f t="shared" si="63"/>
        <v>8.0149147826086988</v>
      </c>
      <c r="I646" s="11">
        <v>9.2171520000000022</v>
      </c>
      <c r="J646" s="7">
        <f t="shared" si="62"/>
        <v>10.876239360000001</v>
      </c>
      <c r="K646" s="32" t="s">
        <v>912</v>
      </c>
      <c r="L646" s="32">
        <f>VLOOKUP(K646,unidad!$I$4:$K$23,3,FALSE)</f>
        <v>7</v>
      </c>
      <c r="N646">
        <f t="shared" si="66"/>
        <v>0</v>
      </c>
      <c r="O646" s="17" t="str">
        <f t="shared" si="65"/>
        <v>12/12/2050</v>
      </c>
      <c r="Q646" s="26">
        <f t="shared" si="61"/>
        <v>0</v>
      </c>
    </row>
    <row r="647" spans="1:17" x14ac:dyDescent="0.25">
      <c r="A647">
        <f>VLOOKUP(TRIM(C647),proveedores!$A$1:$C$13,2,FALSE)</f>
        <v>11</v>
      </c>
      <c r="B647">
        <v>646</v>
      </c>
      <c r="C647" s="15" t="s">
        <v>891</v>
      </c>
      <c r="D647" s="15" t="s">
        <v>1510</v>
      </c>
      <c r="E647" s="15" t="str">
        <f t="shared" si="64"/>
        <v>PREÑATEC  Frasco x 50 ml.</v>
      </c>
      <c r="F647" s="5" t="s">
        <v>722</v>
      </c>
      <c r="G647" s="5" t="s">
        <v>723</v>
      </c>
      <c r="H647" s="16">
        <f t="shared" si="63"/>
        <v>15.903610434782614</v>
      </c>
      <c r="I647" s="11">
        <v>18.289152000000005</v>
      </c>
      <c r="J647" s="7">
        <f t="shared" si="62"/>
        <v>21.581199360000006</v>
      </c>
      <c r="K647" s="32" t="s">
        <v>906</v>
      </c>
      <c r="L647" s="32">
        <f>VLOOKUP(K647,unidad!$I$4:$K$23,3,FALSE)</f>
        <v>4</v>
      </c>
      <c r="M647">
        <v>21</v>
      </c>
      <c r="N647">
        <f t="shared" si="66"/>
        <v>21</v>
      </c>
      <c r="O647" s="17">
        <f t="shared" si="65"/>
        <v>41821</v>
      </c>
      <c r="P647" s="17">
        <v>41821</v>
      </c>
      <c r="Q647" s="26">
        <f t="shared" ref="Q647:Q710" si="67">M647*H647</f>
        <v>333.9758191304349</v>
      </c>
    </row>
    <row r="648" spans="1:17" x14ac:dyDescent="0.25">
      <c r="A648">
        <f>VLOOKUP(TRIM(C648),proveedores!$A$1:$C$13,2,FALSE)</f>
        <v>11</v>
      </c>
      <c r="B648">
        <v>647</v>
      </c>
      <c r="C648" s="15" t="s">
        <v>891</v>
      </c>
      <c r="D648" s="15" t="s">
        <v>1766</v>
      </c>
      <c r="E648" s="15" t="str">
        <f t="shared" si="64"/>
        <v>PREÑATEC  Frasco x 100 ml</v>
      </c>
      <c r="F648" s="5" t="s">
        <v>722</v>
      </c>
      <c r="G648" s="5" t="s">
        <v>1690</v>
      </c>
      <c r="H648" s="16">
        <f t="shared" si="63"/>
        <v>25.243826086956528</v>
      </c>
      <c r="I648" s="11">
        <v>29.030400000000004</v>
      </c>
      <c r="J648" s="7">
        <f t="shared" si="62"/>
        <v>34.255872000000004</v>
      </c>
      <c r="K648" s="32" t="s">
        <v>906</v>
      </c>
      <c r="L648" s="32">
        <f>VLOOKUP(K648,unidad!$I$4:$K$23,3,FALSE)</f>
        <v>4</v>
      </c>
      <c r="M648">
        <v>14</v>
      </c>
      <c r="N648">
        <f t="shared" si="66"/>
        <v>14</v>
      </c>
      <c r="O648" s="17">
        <f t="shared" si="65"/>
        <v>41821</v>
      </c>
      <c r="P648" s="17">
        <v>41821</v>
      </c>
      <c r="Q648" s="26">
        <f t="shared" si="67"/>
        <v>353.41356521739141</v>
      </c>
    </row>
    <row r="649" spans="1:17" x14ac:dyDescent="0.25">
      <c r="A649">
        <f>VLOOKUP(TRIM(C649),proveedores!$A$1:$C$13,2,FALSE)</f>
        <v>11</v>
      </c>
      <c r="B649">
        <v>648</v>
      </c>
      <c r="C649" s="15" t="s">
        <v>891</v>
      </c>
      <c r="D649" s="15" t="s">
        <v>1511</v>
      </c>
      <c r="E649" s="15" t="str">
        <f t="shared" si="64"/>
        <v>PREÑATEC  Frasco x 250 ml.</v>
      </c>
      <c r="F649" s="5" t="s">
        <v>722</v>
      </c>
      <c r="G649" s="5" t="s">
        <v>680</v>
      </c>
      <c r="H649" s="16">
        <f t="shared" si="63"/>
        <v>46.701078260869579</v>
      </c>
      <c r="I649" s="11">
        <v>53.706240000000015</v>
      </c>
      <c r="J649" s="7">
        <f t="shared" ref="J649:J712" si="68">I649*1.18</f>
        <v>63.373363200000014</v>
      </c>
      <c r="K649" s="32" t="s">
        <v>906</v>
      </c>
      <c r="L649" s="32">
        <f>VLOOKUP(K649,unidad!$I$4:$K$23,3,FALSE)</f>
        <v>4</v>
      </c>
      <c r="M649">
        <v>10</v>
      </c>
      <c r="N649">
        <f t="shared" si="66"/>
        <v>10</v>
      </c>
      <c r="O649" s="17">
        <f t="shared" si="65"/>
        <v>41821</v>
      </c>
      <c r="P649" s="17">
        <v>41821</v>
      </c>
      <c r="Q649" s="26">
        <f t="shared" si="67"/>
        <v>467.01078260869576</v>
      </c>
    </row>
    <row r="650" spans="1:17" x14ac:dyDescent="0.25">
      <c r="A650">
        <f>VLOOKUP(TRIM(C650),proveedores!$A$1:$C$13,2,FALSE)</f>
        <v>11</v>
      </c>
      <c r="B650">
        <v>649</v>
      </c>
      <c r="C650" s="15" t="s">
        <v>891</v>
      </c>
      <c r="D650" s="15" t="s">
        <v>1512</v>
      </c>
      <c r="E650" s="15" t="str">
        <f t="shared" si="64"/>
        <v>PULGAFIN POLVO Sobre 50 x 25 g.</v>
      </c>
      <c r="F650" s="5" t="s">
        <v>724</v>
      </c>
      <c r="G650" s="5" t="s">
        <v>725</v>
      </c>
      <c r="H650" s="16">
        <f t="shared" si="63"/>
        <v>1.30952347826087</v>
      </c>
      <c r="I650" s="11">
        <v>1.5059520000000004</v>
      </c>
      <c r="J650" s="7">
        <f t="shared" si="68"/>
        <v>1.7770233600000003</v>
      </c>
      <c r="K650" s="32" t="s">
        <v>912</v>
      </c>
      <c r="L650" s="32">
        <f>VLOOKUP(K650,unidad!$I$4:$K$23,3,FALSE)</f>
        <v>7</v>
      </c>
      <c r="N650">
        <f t="shared" si="66"/>
        <v>0</v>
      </c>
      <c r="O650" s="17" t="str">
        <f t="shared" si="65"/>
        <v>12/12/2050</v>
      </c>
      <c r="Q650" s="26">
        <f t="shared" si="67"/>
        <v>0</v>
      </c>
    </row>
    <row r="651" spans="1:17" x14ac:dyDescent="0.25">
      <c r="A651">
        <f>VLOOKUP(TRIM(C651),proveedores!$A$1:$C$13,2,FALSE)</f>
        <v>11</v>
      </c>
      <c r="B651">
        <v>650</v>
      </c>
      <c r="C651" s="15" t="s">
        <v>891</v>
      </c>
      <c r="D651" s="15" t="s">
        <v>1767</v>
      </c>
      <c r="E651" s="15" t="str">
        <f t="shared" si="64"/>
        <v>RANIDE FORTE Sachet x 30 mL.</v>
      </c>
      <c r="F651" s="5" t="s">
        <v>726</v>
      </c>
      <c r="G651" s="5" t="s">
        <v>687</v>
      </c>
      <c r="H651" s="16">
        <f t="shared" si="63"/>
        <v>3.6288000000000009</v>
      </c>
      <c r="I651" s="11">
        <v>4.1731200000000008</v>
      </c>
      <c r="J651" s="7">
        <f t="shared" si="68"/>
        <v>4.9242816000000005</v>
      </c>
      <c r="K651" s="32" t="s">
        <v>910</v>
      </c>
      <c r="L651" s="32">
        <f>VLOOKUP(K651,unidad!$I$4:$K$23,3,FALSE)</f>
        <v>6</v>
      </c>
      <c r="M651">
        <v>325</v>
      </c>
      <c r="N651">
        <f t="shared" si="66"/>
        <v>325</v>
      </c>
      <c r="O651" s="17">
        <f t="shared" si="65"/>
        <v>42036</v>
      </c>
      <c r="P651" s="17">
        <v>42036</v>
      </c>
      <c r="Q651" s="26">
        <f t="shared" si="67"/>
        <v>1179.3600000000004</v>
      </c>
    </row>
    <row r="652" spans="1:17" x14ac:dyDescent="0.25">
      <c r="A652">
        <f>VLOOKUP(TRIM(C652),proveedores!$A$1:$C$13,2,FALSE)</f>
        <v>11</v>
      </c>
      <c r="B652">
        <v>651</v>
      </c>
      <c r="C652" s="15" t="s">
        <v>891</v>
      </c>
      <c r="D652" s="15" t="s">
        <v>1513</v>
      </c>
      <c r="E652" s="15" t="str">
        <f t="shared" si="64"/>
        <v>RANIDE FORTE Frasco x 250 mL.</v>
      </c>
      <c r="F652" s="5" t="s">
        <v>726</v>
      </c>
      <c r="G652" s="5" t="s">
        <v>674</v>
      </c>
      <c r="H652" s="16">
        <f t="shared" si="63"/>
        <v>20.747269565217394</v>
      </c>
      <c r="I652" s="11">
        <v>23.859360000000002</v>
      </c>
      <c r="J652" s="7">
        <f t="shared" si="68"/>
        <v>28.154044800000001</v>
      </c>
      <c r="K652" s="32" t="s">
        <v>906</v>
      </c>
      <c r="L652" s="32">
        <f>VLOOKUP(K652,unidad!$I$4:$K$23,3,FALSE)</f>
        <v>4</v>
      </c>
      <c r="M652">
        <v>143</v>
      </c>
      <c r="N652">
        <f t="shared" si="66"/>
        <v>143</v>
      </c>
      <c r="O652" s="17">
        <f t="shared" si="65"/>
        <v>42339</v>
      </c>
      <c r="P652" s="17">
        <v>42339</v>
      </c>
      <c r="Q652" s="26">
        <f t="shared" si="67"/>
        <v>2966.8595478260872</v>
      </c>
    </row>
    <row r="653" spans="1:17" x14ac:dyDescent="0.25">
      <c r="A653">
        <f>VLOOKUP(TRIM(C653),proveedores!$A$1:$C$13,2,FALSE)</f>
        <v>11</v>
      </c>
      <c r="B653">
        <v>652</v>
      </c>
      <c r="C653" s="15" t="s">
        <v>891</v>
      </c>
      <c r="D653" s="15" t="s">
        <v>1514</v>
      </c>
      <c r="E653" s="15" t="str">
        <f t="shared" si="64"/>
        <v>RANIDE FORTE Frasco x 500 mL.</v>
      </c>
      <c r="F653" s="5" t="s">
        <v>726</v>
      </c>
      <c r="G653" s="5" t="s">
        <v>689</v>
      </c>
      <c r="H653" s="16">
        <f t="shared" si="63"/>
        <v>40.500563478260879</v>
      </c>
      <c r="I653" s="11">
        <v>46.575648000000008</v>
      </c>
      <c r="J653" s="7">
        <f t="shared" si="68"/>
        <v>54.959264640000008</v>
      </c>
      <c r="K653" s="32" t="s">
        <v>906</v>
      </c>
      <c r="L653" s="32">
        <f>VLOOKUP(K653,unidad!$I$4:$K$23,3,FALSE)</f>
        <v>4</v>
      </c>
      <c r="M653">
        <v>36</v>
      </c>
      <c r="N653">
        <f t="shared" si="66"/>
        <v>36</v>
      </c>
      <c r="O653" s="17">
        <f t="shared" si="65"/>
        <v>42156</v>
      </c>
      <c r="P653" s="17">
        <v>42156</v>
      </c>
      <c r="Q653" s="26">
        <f t="shared" si="67"/>
        <v>1458.0202852173916</v>
      </c>
    </row>
    <row r="654" spans="1:17" x14ac:dyDescent="0.25">
      <c r="A654">
        <f>VLOOKUP(TRIM(C654),proveedores!$A$1:$C$13,2,FALSE)</f>
        <v>11</v>
      </c>
      <c r="B654">
        <v>653</v>
      </c>
      <c r="C654" s="15" t="s">
        <v>891</v>
      </c>
      <c r="D654" s="15" t="s">
        <v>1515</v>
      </c>
      <c r="E654" s="15" t="str">
        <f t="shared" si="64"/>
        <v>RANIDE FORTE Frasco x 1 L.</v>
      </c>
      <c r="F654" s="5" t="s">
        <v>726</v>
      </c>
      <c r="G654" s="5" t="s">
        <v>668</v>
      </c>
      <c r="H654" s="16">
        <f t="shared" si="63"/>
        <v>79.044730434782636</v>
      </c>
      <c r="I654" s="11">
        <v>90.901440000000022</v>
      </c>
      <c r="J654" s="7">
        <f t="shared" si="68"/>
        <v>107.26369920000002</v>
      </c>
      <c r="K654" s="32" t="s">
        <v>906</v>
      </c>
      <c r="L654" s="32">
        <f>VLOOKUP(K654,unidad!$I$4:$K$23,3,FALSE)</f>
        <v>4</v>
      </c>
      <c r="M654">
        <v>56</v>
      </c>
      <c r="N654">
        <f t="shared" si="66"/>
        <v>56</v>
      </c>
      <c r="O654" s="17">
        <f t="shared" si="65"/>
        <v>42370</v>
      </c>
      <c r="P654" s="17">
        <v>42370</v>
      </c>
      <c r="Q654" s="26">
        <f t="shared" si="67"/>
        <v>4426.5049043478275</v>
      </c>
    </row>
    <row r="655" spans="1:17" x14ac:dyDescent="0.25">
      <c r="A655">
        <f>VLOOKUP(TRIM(C655),proveedores!$A$1:$C$13,2,FALSE)</f>
        <v>11</v>
      </c>
      <c r="B655">
        <v>654</v>
      </c>
      <c r="C655" s="15" t="s">
        <v>891</v>
      </c>
      <c r="D655" s="15" t="s">
        <v>1516</v>
      </c>
      <c r="E655" s="15" t="str">
        <f t="shared" si="64"/>
        <v>RANIDE FORTE Envase x 3.5 L.</v>
      </c>
      <c r="F655" s="5" t="s">
        <v>726</v>
      </c>
      <c r="G655" s="5" t="s">
        <v>704</v>
      </c>
      <c r="H655" s="16">
        <f t="shared" si="63"/>
        <v>271.08713739130434</v>
      </c>
      <c r="I655" s="11">
        <v>311.75020799999999</v>
      </c>
      <c r="J655" s="7">
        <f t="shared" si="68"/>
        <v>367.86524543999997</v>
      </c>
      <c r="K655" s="32" t="s">
        <v>920</v>
      </c>
      <c r="L655" s="32">
        <f>VLOOKUP(K655,unidad!$I$4:$K$23,3,FALSE)</f>
        <v>11</v>
      </c>
      <c r="N655">
        <f t="shared" si="66"/>
        <v>0</v>
      </c>
      <c r="O655" s="17" t="str">
        <f t="shared" si="65"/>
        <v>12/12/2050</v>
      </c>
      <c r="Q655" s="26">
        <f t="shared" si="67"/>
        <v>0</v>
      </c>
    </row>
    <row r="656" spans="1:17" x14ac:dyDescent="0.25">
      <c r="A656">
        <f>VLOOKUP(TRIM(C656),proveedores!$A$1:$C$13,2,FALSE)</f>
        <v>11</v>
      </c>
      <c r="B656">
        <v>655</v>
      </c>
      <c r="C656" s="15" t="s">
        <v>891</v>
      </c>
      <c r="D656" s="15" t="s">
        <v>1517</v>
      </c>
      <c r="E656" s="15" t="str">
        <f t="shared" si="64"/>
        <v>SARNAVET L.A. Frasco x 20 mL.</v>
      </c>
      <c r="F656" s="5" t="s">
        <v>727</v>
      </c>
      <c r="G656" s="5" t="s">
        <v>718</v>
      </c>
      <c r="H656" s="16">
        <f t="shared" si="63"/>
        <v>6.2636243478260889</v>
      </c>
      <c r="I656" s="11">
        <v>7.2031680000000016</v>
      </c>
      <c r="J656" s="7">
        <f t="shared" si="68"/>
        <v>8.499738240000001</v>
      </c>
      <c r="K656" s="32" t="s">
        <v>906</v>
      </c>
      <c r="L656" s="32">
        <f>VLOOKUP(K656,unidad!$I$4:$K$23,3,FALSE)</f>
        <v>4</v>
      </c>
      <c r="M656">
        <v>48</v>
      </c>
      <c r="N656">
        <f t="shared" si="66"/>
        <v>48</v>
      </c>
      <c r="O656" s="17">
        <f t="shared" si="65"/>
        <v>41456</v>
      </c>
      <c r="P656" s="17">
        <v>41456</v>
      </c>
      <c r="Q656" s="26">
        <f t="shared" si="67"/>
        <v>300.65396869565228</v>
      </c>
    </row>
    <row r="657" spans="1:17" x14ac:dyDescent="0.25">
      <c r="A657">
        <f>VLOOKUP(TRIM(C657),proveedores!$A$1:$C$13,2,FALSE)</f>
        <v>11</v>
      </c>
      <c r="B657">
        <v>656</v>
      </c>
      <c r="C657" s="15" t="s">
        <v>891</v>
      </c>
      <c r="D657" s="15" t="s">
        <v>1518</v>
      </c>
      <c r="E657" s="15" t="str">
        <f t="shared" si="64"/>
        <v>SARNAVET L.A. Frasco x 50 mL.</v>
      </c>
      <c r="F657" s="5" t="s">
        <v>727</v>
      </c>
      <c r="G657" s="5" t="s">
        <v>728</v>
      </c>
      <c r="H657" s="16">
        <f t="shared" si="63"/>
        <v>10.60240695652174</v>
      </c>
      <c r="I657" s="11">
        <v>12.192768000000001</v>
      </c>
      <c r="J657" s="7">
        <f t="shared" si="68"/>
        <v>14.38746624</v>
      </c>
      <c r="K657" s="32" t="s">
        <v>906</v>
      </c>
      <c r="L657" s="32">
        <f>VLOOKUP(K657,unidad!$I$4:$K$23,3,FALSE)</f>
        <v>4</v>
      </c>
      <c r="N657">
        <f t="shared" si="66"/>
        <v>0</v>
      </c>
      <c r="O657" s="17" t="str">
        <f t="shared" si="65"/>
        <v>12/12/2050</v>
      </c>
      <c r="Q657" s="26">
        <f t="shared" si="67"/>
        <v>0</v>
      </c>
    </row>
    <row r="658" spans="1:17" x14ac:dyDescent="0.25">
      <c r="A658">
        <f>VLOOKUP(TRIM(C658),proveedores!$A$1:$C$13,2,FALSE)</f>
        <v>11</v>
      </c>
      <c r="B658">
        <v>657</v>
      </c>
      <c r="C658" s="15" t="s">
        <v>891</v>
      </c>
      <c r="D658" s="15" t="s">
        <v>1519</v>
      </c>
      <c r="E658" s="15" t="str">
        <f t="shared" si="64"/>
        <v>SARNAVET L.A. Frasco x 100 mL.</v>
      </c>
      <c r="F658" s="5" t="s">
        <v>727</v>
      </c>
      <c r="G658" s="5" t="s">
        <v>692</v>
      </c>
      <c r="H658" s="16">
        <f t="shared" si="63"/>
        <v>16.708257391304354</v>
      </c>
      <c r="I658" s="11">
        <v>19.214496000000004</v>
      </c>
      <c r="J658" s="7">
        <f t="shared" si="68"/>
        <v>22.673105280000005</v>
      </c>
      <c r="K658" s="32" t="s">
        <v>906</v>
      </c>
      <c r="L658" s="32">
        <f>VLOOKUP(K658,unidad!$I$4:$K$23,3,FALSE)</f>
        <v>4</v>
      </c>
      <c r="N658">
        <f t="shared" si="66"/>
        <v>0</v>
      </c>
      <c r="O658" s="17" t="str">
        <f t="shared" si="65"/>
        <v>12/12/2050</v>
      </c>
      <c r="Q658" s="26">
        <f t="shared" si="67"/>
        <v>0</v>
      </c>
    </row>
    <row r="659" spans="1:17" x14ac:dyDescent="0.25">
      <c r="A659">
        <f>VLOOKUP(TRIM(C659),proveedores!$A$1:$C$13,2,FALSE)</f>
        <v>11</v>
      </c>
      <c r="B659">
        <v>658</v>
      </c>
      <c r="C659" s="15" t="s">
        <v>891</v>
      </c>
      <c r="D659" s="15" t="s">
        <v>1520</v>
      </c>
      <c r="E659" s="15" t="str">
        <f t="shared" si="64"/>
        <v>SARNAVET L.A. Frasco x 250 mL.</v>
      </c>
      <c r="F659" s="5" t="s">
        <v>727</v>
      </c>
      <c r="G659" s="5" t="s">
        <v>674</v>
      </c>
      <c r="H659" s="16">
        <f t="shared" si="63"/>
        <v>37.550191304347834</v>
      </c>
      <c r="I659" s="11">
        <v>43.182720000000003</v>
      </c>
      <c r="J659" s="7">
        <f t="shared" si="68"/>
        <v>50.955609600000003</v>
      </c>
      <c r="K659" s="32" t="s">
        <v>906</v>
      </c>
      <c r="L659" s="32">
        <f>VLOOKUP(K659,unidad!$I$4:$K$23,3,FALSE)</f>
        <v>4</v>
      </c>
      <c r="M659">
        <v>21</v>
      </c>
      <c r="N659">
        <f t="shared" si="66"/>
        <v>21</v>
      </c>
      <c r="O659" s="17">
        <f t="shared" si="65"/>
        <v>41671</v>
      </c>
      <c r="P659" s="17">
        <v>41671</v>
      </c>
      <c r="Q659" s="26">
        <f t="shared" si="67"/>
        <v>788.55401739130457</v>
      </c>
    </row>
    <row r="660" spans="1:17" x14ac:dyDescent="0.25">
      <c r="A660">
        <f>VLOOKUP(TRIM(C660),proveedores!$A$1:$C$13,2,FALSE)</f>
        <v>11</v>
      </c>
      <c r="B660">
        <v>659</v>
      </c>
      <c r="C660" s="15" t="s">
        <v>891</v>
      </c>
      <c r="D660" s="15" t="s">
        <v>1521</v>
      </c>
      <c r="E660" s="15" t="str">
        <f t="shared" si="64"/>
        <v>SARNAVET L.A. Frasco x 500 mL.</v>
      </c>
      <c r="F660" s="5" t="s">
        <v>727</v>
      </c>
      <c r="G660" s="5" t="s">
        <v>689</v>
      </c>
      <c r="H660" s="16">
        <f t="shared" si="63"/>
        <v>67.57456695652175</v>
      </c>
      <c r="I660" s="11">
        <v>77.710751999999999</v>
      </c>
      <c r="J660" s="7">
        <f t="shared" si="68"/>
        <v>91.698687359999994</v>
      </c>
      <c r="K660" s="32" t="s">
        <v>906</v>
      </c>
      <c r="L660" s="32">
        <f>VLOOKUP(K660,unidad!$I$4:$K$23,3,FALSE)</f>
        <v>4</v>
      </c>
      <c r="N660">
        <f t="shared" si="66"/>
        <v>0</v>
      </c>
      <c r="O660" s="17" t="str">
        <f t="shared" si="65"/>
        <v>12/12/2050</v>
      </c>
      <c r="Q660" s="26">
        <f t="shared" si="67"/>
        <v>0</v>
      </c>
    </row>
    <row r="661" spans="1:17" x14ac:dyDescent="0.25">
      <c r="A661">
        <f>VLOOKUP(TRIM(C661),proveedores!$A$1:$C$13,2,FALSE)</f>
        <v>11</v>
      </c>
      <c r="B661">
        <v>660</v>
      </c>
      <c r="C661" s="15" t="s">
        <v>891</v>
      </c>
      <c r="D661" s="15" t="s">
        <v>1522</v>
      </c>
      <c r="E661" s="15" t="str">
        <f t="shared" si="64"/>
        <v>SARNAVET PASTA Sachet x 60 g.</v>
      </c>
      <c r="F661" s="5" t="s">
        <v>729</v>
      </c>
      <c r="G661" s="5" t="s">
        <v>730</v>
      </c>
      <c r="H661" s="16">
        <f t="shared" si="63"/>
        <v>2.1141704347826091</v>
      </c>
      <c r="I661" s="11">
        <v>2.4312960000000006</v>
      </c>
      <c r="J661" s="7">
        <f t="shared" si="68"/>
        <v>2.8689292800000006</v>
      </c>
      <c r="K661" s="32" t="s">
        <v>910</v>
      </c>
      <c r="L661" s="32">
        <f>VLOOKUP(K661,unidad!$I$4:$K$23,3,FALSE)</f>
        <v>6</v>
      </c>
      <c r="N661">
        <f t="shared" si="66"/>
        <v>0</v>
      </c>
      <c r="O661" s="17" t="str">
        <f t="shared" si="65"/>
        <v>12/12/2050</v>
      </c>
      <c r="Q661" s="26">
        <f t="shared" si="67"/>
        <v>0</v>
      </c>
    </row>
    <row r="662" spans="1:17" x14ac:dyDescent="0.25">
      <c r="A662">
        <f>VLOOKUP(TRIM(C662),proveedores!$A$1:$C$13,2,FALSE)</f>
        <v>11</v>
      </c>
      <c r="B662">
        <v>661</v>
      </c>
      <c r="C662" s="15" t="s">
        <v>891</v>
      </c>
      <c r="D662" s="15" t="s">
        <v>1523</v>
      </c>
      <c r="E662" s="15" t="str">
        <f t="shared" si="64"/>
        <v>SARNAVET PASTA Envase x 200 g.</v>
      </c>
      <c r="F662" s="5" t="s">
        <v>729</v>
      </c>
      <c r="G662" s="5" t="s">
        <v>731</v>
      </c>
      <c r="H662" s="16">
        <f t="shared" si="63"/>
        <v>5.8218573913043485</v>
      </c>
      <c r="I662" s="11">
        <v>6.6951360000000006</v>
      </c>
      <c r="J662" s="7">
        <f t="shared" si="68"/>
        <v>7.90026048</v>
      </c>
      <c r="K662" s="32" t="s">
        <v>906</v>
      </c>
      <c r="L662" s="32">
        <f>VLOOKUP(K662,unidad!$I$4:$K$23,3,FALSE)</f>
        <v>4</v>
      </c>
      <c r="M662">
        <v>18</v>
      </c>
      <c r="N662">
        <f t="shared" si="66"/>
        <v>18</v>
      </c>
      <c r="O662" s="17">
        <f t="shared" si="65"/>
        <v>42156</v>
      </c>
      <c r="P662" s="17">
        <v>42156</v>
      </c>
      <c r="Q662" s="26">
        <f t="shared" si="67"/>
        <v>104.79343304347827</v>
      </c>
    </row>
    <row r="663" spans="1:17" x14ac:dyDescent="0.25">
      <c r="A663">
        <f>VLOOKUP(TRIM(C663),proveedores!$A$1:$C$13,2,FALSE)</f>
        <v>11</v>
      </c>
      <c r="B663">
        <v>662</v>
      </c>
      <c r="C663" s="15" t="s">
        <v>891</v>
      </c>
      <c r="D663" s="15" t="s">
        <v>1524</v>
      </c>
      <c r="E663" s="15" t="str">
        <f t="shared" si="64"/>
        <v>SELLATEAT Frasco x 1 L.</v>
      </c>
      <c r="F663" s="5" t="s">
        <v>732</v>
      </c>
      <c r="G663" s="5" t="s">
        <v>668</v>
      </c>
      <c r="H663" s="16">
        <f t="shared" si="63"/>
        <v>5.7422269123065606</v>
      </c>
      <c r="I663" s="11">
        <v>6.603560949152544</v>
      </c>
      <c r="J663" s="7">
        <f t="shared" si="68"/>
        <v>7.7922019200000019</v>
      </c>
      <c r="K663" s="32" t="s">
        <v>906</v>
      </c>
      <c r="L663" s="32">
        <f>VLOOKUP(K663,unidad!$I$4:$K$23,3,FALSE)</f>
        <v>4</v>
      </c>
      <c r="N663">
        <f t="shared" si="66"/>
        <v>0</v>
      </c>
      <c r="O663" s="17" t="str">
        <f t="shared" si="65"/>
        <v>12/12/2050</v>
      </c>
      <c r="Q663" s="26">
        <f t="shared" si="67"/>
        <v>0</v>
      </c>
    </row>
    <row r="664" spans="1:17" x14ac:dyDescent="0.25">
      <c r="A664">
        <f>VLOOKUP(TRIM(C664),proveedores!$A$1:$C$13,2,FALSE)</f>
        <v>11</v>
      </c>
      <c r="B664">
        <v>663</v>
      </c>
      <c r="C664" s="15" t="s">
        <v>891</v>
      </c>
      <c r="D664" s="15" t="s">
        <v>1525</v>
      </c>
      <c r="E664" s="15" t="str">
        <f t="shared" si="64"/>
        <v>SELLATEAT Frasco x 4 L.</v>
      </c>
      <c r="F664" s="5" t="s">
        <v>732</v>
      </c>
      <c r="G664" s="5" t="s">
        <v>706</v>
      </c>
      <c r="H664" s="16">
        <f t="shared" si="63"/>
        <v>21.032032306558587</v>
      </c>
      <c r="I664" s="11">
        <v>24.186837152542374</v>
      </c>
      <c r="J664" s="7">
        <f t="shared" si="68"/>
        <v>28.540467839999998</v>
      </c>
      <c r="K664" s="32" t="s">
        <v>920</v>
      </c>
      <c r="L664" s="32">
        <f>VLOOKUP(K664,unidad!$I$4:$K$23,3,FALSE)</f>
        <v>11</v>
      </c>
      <c r="M664">
        <v>18</v>
      </c>
      <c r="N664">
        <f t="shared" si="66"/>
        <v>18</v>
      </c>
      <c r="O664" s="17">
        <f t="shared" si="65"/>
        <v>42430</v>
      </c>
      <c r="P664" s="17">
        <v>42430</v>
      </c>
      <c r="Q664" s="26">
        <f t="shared" si="67"/>
        <v>378.57658151805458</v>
      </c>
    </row>
    <row r="665" spans="1:17" x14ac:dyDescent="0.25">
      <c r="A665">
        <f>VLOOKUP(TRIM(C665),proveedores!$A$1:$C$13,2,FALSE)</f>
        <v>11</v>
      </c>
      <c r="B665">
        <v>664</v>
      </c>
      <c r="C665" s="15" t="s">
        <v>891</v>
      </c>
      <c r="D665" s="15" t="s">
        <v>1526</v>
      </c>
      <c r="E665" s="15" t="str">
        <f t="shared" si="64"/>
        <v>SELLATEAT Bidón x 20 L.</v>
      </c>
      <c r="F665" s="5" t="s">
        <v>732</v>
      </c>
      <c r="G665" s="5" t="s">
        <v>707</v>
      </c>
      <c r="H665" s="16">
        <f t="shared" si="63"/>
        <v>91.31202428887255</v>
      </c>
      <c r="I665" s="11">
        <v>105.00882793220342</v>
      </c>
      <c r="J665" s="7">
        <f t="shared" si="68"/>
        <v>123.91041696000002</v>
      </c>
      <c r="K665" s="32" t="s">
        <v>906</v>
      </c>
      <c r="L665" s="32">
        <f>VLOOKUP(K665,unidad!$I$4:$K$23,3,FALSE)</f>
        <v>4</v>
      </c>
      <c r="M665">
        <v>13</v>
      </c>
      <c r="N665">
        <f t="shared" si="66"/>
        <v>13</v>
      </c>
      <c r="O665" s="17">
        <f t="shared" si="65"/>
        <v>42401</v>
      </c>
      <c r="P665" s="17">
        <v>42401</v>
      </c>
      <c r="Q665" s="26">
        <f t="shared" si="67"/>
        <v>1187.0563157553431</v>
      </c>
    </row>
    <row r="666" spans="1:17" x14ac:dyDescent="0.25">
      <c r="A666">
        <f>VLOOKUP(TRIM(C666),proveedores!$A$1:$C$13,2,FALSE)</f>
        <v>11</v>
      </c>
      <c r="B666">
        <v>665</v>
      </c>
      <c r="C666" s="15" t="s">
        <v>891</v>
      </c>
      <c r="D666" s="15" t="s">
        <v>1527</v>
      </c>
      <c r="E666" s="15" t="str">
        <f t="shared" si="64"/>
        <v>SINMOS-K Envase x 20 g.</v>
      </c>
      <c r="F666" s="5" t="s">
        <v>733</v>
      </c>
      <c r="G666" s="5" t="s">
        <v>734</v>
      </c>
      <c r="H666" s="16">
        <f t="shared" si="63"/>
        <v>3.4868034782608706</v>
      </c>
      <c r="I666" s="11">
        <v>4.0098240000000009</v>
      </c>
      <c r="J666" s="7">
        <f t="shared" si="68"/>
        <v>4.7315923200000007</v>
      </c>
      <c r="K666" s="32" t="s">
        <v>900</v>
      </c>
      <c r="L666" s="32">
        <f>VLOOKUP(K666,unidad!$I$4:$K$23,3,FALSE)</f>
        <v>1</v>
      </c>
      <c r="N666">
        <f t="shared" si="66"/>
        <v>0</v>
      </c>
      <c r="O666" s="17" t="str">
        <f t="shared" si="65"/>
        <v>12/12/2050</v>
      </c>
      <c r="Q666" s="26">
        <f t="shared" si="67"/>
        <v>0</v>
      </c>
    </row>
    <row r="667" spans="1:17" x14ac:dyDescent="0.25">
      <c r="A667">
        <f>VLOOKUP(TRIM(C667),proveedores!$A$1:$C$13,2,FALSE)</f>
        <v>11</v>
      </c>
      <c r="B667">
        <v>666</v>
      </c>
      <c r="C667" s="15" t="s">
        <v>891</v>
      </c>
      <c r="D667" s="15" t="s">
        <v>1528</v>
      </c>
      <c r="E667" s="15" t="str">
        <f t="shared" si="64"/>
        <v xml:space="preserve">SUPERPRO Frasco x 50 mL. </v>
      </c>
      <c r="F667" s="5" t="s">
        <v>735</v>
      </c>
      <c r="G667" s="5" t="s">
        <v>736</v>
      </c>
      <c r="H667" s="16">
        <f t="shared" si="63"/>
        <v>13.253944642593961</v>
      </c>
      <c r="I667" s="11">
        <v>15.242036338983054</v>
      </c>
      <c r="J667" s="7">
        <f t="shared" si="68"/>
        <v>17.985602880000002</v>
      </c>
      <c r="K667" s="32" t="s">
        <v>906</v>
      </c>
      <c r="L667" s="32">
        <f>VLOOKUP(K667,unidad!$I$4:$K$23,3,FALSE)</f>
        <v>4</v>
      </c>
      <c r="N667">
        <f t="shared" si="66"/>
        <v>0</v>
      </c>
      <c r="O667" s="17" t="str">
        <f t="shared" si="65"/>
        <v>12/12/2050</v>
      </c>
      <c r="Q667" s="26">
        <f t="shared" si="67"/>
        <v>0</v>
      </c>
    </row>
    <row r="668" spans="1:17" x14ac:dyDescent="0.25">
      <c r="A668">
        <f>VLOOKUP(TRIM(C668),proveedores!$A$1:$C$13,2,FALSE)</f>
        <v>11</v>
      </c>
      <c r="B668">
        <v>667</v>
      </c>
      <c r="C668" s="15" t="s">
        <v>891</v>
      </c>
      <c r="D668" s="15" t="s">
        <v>1529</v>
      </c>
      <c r="E668" s="15" t="str">
        <f t="shared" si="64"/>
        <v xml:space="preserve">SUPERPRO Frasco x 100 mL. </v>
      </c>
      <c r="F668" s="5" t="s">
        <v>735</v>
      </c>
      <c r="G668" s="5" t="s">
        <v>737</v>
      </c>
      <c r="H668" s="16">
        <f t="shared" si="63"/>
        <v>21.209493647752399</v>
      </c>
      <c r="I668" s="11">
        <v>24.390917694915256</v>
      </c>
      <c r="J668" s="7">
        <f t="shared" si="68"/>
        <v>28.781282879999999</v>
      </c>
      <c r="K668" s="32" t="s">
        <v>906</v>
      </c>
      <c r="L668" s="32">
        <f>VLOOKUP(K668,unidad!$I$4:$K$23,3,FALSE)</f>
        <v>4</v>
      </c>
      <c r="N668">
        <f t="shared" si="66"/>
        <v>0</v>
      </c>
      <c r="O668" s="17" t="str">
        <f t="shared" si="65"/>
        <v>12/12/2050</v>
      </c>
      <c r="Q668" s="26">
        <f t="shared" si="67"/>
        <v>0</v>
      </c>
    </row>
    <row r="669" spans="1:17" x14ac:dyDescent="0.25">
      <c r="A669">
        <f>VLOOKUP(TRIM(C669),proveedores!$A$1:$C$13,2,FALSE)</f>
        <v>11</v>
      </c>
      <c r="B669">
        <v>668</v>
      </c>
      <c r="C669" s="15" t="s">
        <v>891</v>
      </c>
      <c r="D669" s="15" t="s">
        <v>1530</v>
      </c>
      <c r="E669" s="15" t="str">
        <f t="shared" si="64"/>
        <v xml:space="preserve">SUPERPRO Frasco x 250 mL. </v>
      </c>
      <c r="F669" s="5" t="s">
        <v>735</v>
      </c>
      <c r="G669" s="5" t="s">
        <v>738</v>
      </c>
      <c r="H669" s="16">
        <f t="shared" si="63"/>
        <v>40.843788592483435</v>
      </c>
      <c r="I669" s="11">
        <v>46.970356881355947</v>
      </c>
      <c r="J669" s="7">
        <f t="shared" si="68"/>
        <v>55.425021120000018</v>
      </c>
      <c r="K669" s="32" t="s">
        <v>906</v>
      </c>
      <c r="L669" s="32">
        <f>VLOOKUP(K669,unidad!$I$4:$K$23,3,FALSE)</f>
        <v>4</v>
      </c>
      <c r="N669">
        <f t="shared" si="66"/>
        <v>0</v>
      </c>
      <c r="O669" s="17" t="str">
        <f t="shared" si="65"/>
        <v>12/12/2050</v>
      </c>
      <c r="Q669" s="26">
        <f t="shared" si="67"/>
        <v>0</v>
      </c>
    </row>
    <row r="670" spans="1:17" x14ac:dyDescent="0.25">
      <c r="A670">
        <f>VLOOKUP(TRIM(C670),proveedores!$A$1:$C$13,2,FALSE)</f>
        <v>11</v>
      </c>
      <c r="B670">
        <v>669</v>
      </c>
      <c r="C670" s="15" t="s">
        <v>891</v>
      </c>
      <c r="D670" s="15" t="s">
        <v>1531</v>
      </c>
      <c r="E670" s="15" t="str">
        <f t="shared" si="64"/>
        <v xml:space="preserve">SUPERPRO Frasco x 500 mL. </v>
      </c>
      <c r="F670" s="5" t="s">
        <v>735</v>
      </c>
      <c r="G670" s="5" t="s">
        <v>739</v>
      </c>
      <c r="H670" s="16">
        <f t="shared" si="63"/>
        <v>73.191050847457646</v>
      </c>
      <c r="I670" s="11">
        <v>84.169708474576282</v>
      </c>
      <c r="J670" s="7">
        <f t="shared" si="68"/>
        <v>99.320256000000015</v>
      </c>
      <c r="K670" s="32" t="s">
        <v>906</v>
      </c>
      <c r="L670" s="32">
        <f>VLOOKUP(K670,unidad!$I$4:$K$23,3,FALSE)</f>
        <v>4</v>
      </c>
      <c r="N670">
        <f t="shared" si="66"/>
        <v>0</v>
      </c>
      <c r="O670" s="17" t="str">
        <f t="shared" si="65"/>
        <v>12/12/2050</v>
      </c>
      <c r="Q670" s="26">
        <f t="shared" si="67"/>
        <v>0</v>
      </c>
    </row>
    <row r="671" spans="1:17" x14ac:dyDescent="0.25">
      <c r="A671">
        <f>VLOOKUP(TRIM(C671),proveedores!$A$1:$C$13,2,FALSE)</f>
        <v>11</v>
      </c>
      <c r="B671">
        <v>670</v>
      </c>
      <c r="C671" s="15" t="s">
        <v>891</v>
      </c>
      <c r="D671" s="15" t="s">
        <v>1532</v>
      </c>
      <c r="E671" s="15" t="str">
        <f t="shared" si="64"/>
        <v>SUPLAMIN DIFOS Bolsa x 500 g.</v>
      </c>
      <c r="F671" s="5" t="s">
        <v>740</v>
      </c>
      <c r="G671" s="5" t="s">
        <v>741</v>
      </c>
      <c r="H671" s="16">
        <f t="shared" si="63"/>
        <v>2.7526199557848203</v>
      </c>
      <c r="I671" s="11">
        <v>3.1655129491525433</v>
      </c>
      <c r="J671" s="7">
        <f t="shared" si="68"/>
        <v>3.7353052800000008</v>
      </c>
      <c r="K671" s="32" t="s">
        <v>900</v>
      </c>
      <c r="L671" s="32">
        <f>VLOOKUP(K671,unidad!$I$4:$K$23,3,FALSE)</f>
        <v>1</v>
      </c>
      <c r="N671">
        <f t="shared" si="66"/>
        <v>0</v>
      </c>
      <c r="O671" s="17" t="str">
        <f t="shared" si="65"/>
        <v>12/12/2050</v>
      </c>
      <c r="Q671" s="26">
        <f t="shared" si="67"/>
        <v>0</v>
      </c>
    </row>
    <row r="672" spans="1:17" x14ac:dyDescent="0.25">
      <c r="A672">
        <f>VLOOKUP(TRIM(C672),proveedores!$A$1:$C$13,2,FALSE)</f>
        <v>11</v>
      </c>
      <c r="B672">
        <v>671</v>
      </c>
      <c r="C672" s="15" t="s">
        <v>891</v>
      </c>
      <c r="D672" s="15" t="s">
        <v>1533</v>
      </c>
      <c r="E672" s="15" t="str">
        <f t="shared" si="64"/>
        <v>SUPLAMIN DIFOS Balde x 1 Kg.</v>
      </c>
      <c r="F672" s="5" t="s">
        <v>740</v>
      </c>
      <c r="G672" s="5" t="s">
        <v>742</v>
      </c>
      <c r="H672" s="16">
        <f t="shared" si="63"/>
        <v>6.617337302873989</v>
      </c>
      <c r="I672" s="11">
        <v>7.6099378983050867</v>
      </c>
      <c r="J672" s="7">
        <f t="shared" si="68"/>
        <v>8.9797267200000022</v>
      </c>
      <c r="K672" s="32" t="s">
        <v>932</v>
      </c>
      <c r="L672" s="32">
        <f>VLOOKUP(K672,unidad!$I$4:$K$23,3,FALSE)</f>
        <v>18</v>
      </c>
      <c r="M672">
        <v>36</v>
      </c>
      <c r="N672">
        <f t="shared" si="66"/>
        <v>36</v>
      </c>
      <c r="O672" s="17">
        <f t="shared" si="65"/>
        <v>42005</v>
      </c>
      <c r="P672" s="17">
        <v>42005</v>
      </c>
      <c r="Q672" s="26">
        <f t="shared" si="67"/>
        <v>238.22414290346362</v>
      </c>
    </row>
    <row r="673" spans="1:17" x14ac:dyDescent="0.25">
      <c r="A673">
        <f>VLOOKUP(TRIM(C673),proveedores!$A$1:$C$13,2,FALSE)</f>
        <v>11</v>
      </c>
      <c r="B673">
        <v>672</v>
      </c>
      <c r="C673" s="15" t="s">
        <v>891</v>
      </c>
      <c r="D673" s="15" t="s">
        <v>1534</v>
      </c>
      <c r="E673" s="15" t="str">
        <f t="shared" si="64"/>
        <v>SUPLAMIN DIFOS Bolsa x 10 Kg.</v>
      </c>
      <c r="F673" s="5" t="s">
        <v>740</v>
      </c>
      <c r="G673" s="5" t="s">
        <v>743</v>
      </c>
      <c r="H673" s="16">
        <f t="shared" si="63"/>
        <v>44.147065114222549</v>
      </c>
      <c r="I673" s="11">
        <v>50.769124881355928</v>
      </c>
      <c r="J673" s="7">
        <f t="shared" si="68"/>
        <v>59.907567359999994</v>
      </c>
      <c r="K673" s="32" t="s">
        <v>900</v>
      </c>
      <c r="L673" s="32">
        <f>VLOOKUP(K673,unidad!$I$4:$K$23,3,FALSE)</f>
        <v>1</v>
      </c>
      <c r="M673">
        <v>155</v>
      </c>
      <c r="N673">
        <f t="shared" si="66"/>
        <v>155</v>
      </c>
      <c r="O673" s="17">
        <f t="shared" si="65"/>
        <v>41944</v>
      </c>
      <c r="P673" s="17">
        <v>41944</v>
      </c>
      <c r="Q673" s="26">
        <f t="shared" si="67"/>
        <v>6842.7950927044949</v>
      </c>
    </row>
    <row r="674" spans="1:17" x14ac:dyDescent="0.25">
      <c r="A674">
        <f>VLOOKUP(TRIM(C674),proveedores!$A$1:$C$13,2,FALSE)</f>
        <v>11</v>
      </c>
      <c r="B674">
        <v>673</v>
      </c>
      <c r="C674" s="15" t="s">
        <v>891</v>
      </c>
      <c r="D674" s="15" t="s">
        <v>1535</v>
      </c>
      <c r="E674" s="15" t="str">
        <f t="shared" si="64"/>
        <v>SUPLAMIN DIFOS Balde x 10 Kg.</v>
      </c>
      <c r="F674" s="5" t="s">
        <v>740</v>
      </c>
      <c r="G674" s="5" t="s">
        <v>744</v>
      </c>
      <c r="H674" s="16">
        <f t="shared" si="63"/>
        <v>48.832950331613873</v>
      </c>
      <c r="I674" s="11">
        <v>56.157892881355949</v>
      </c>
      <c r="J674" s="7">
        <f t="shared" si="68"/>
        <v>66.266313600000018</v>
      </c>
      <c r="K674" s="32" t="s">
        <v>932</v>
      </c>
      <c r="L674" s="32">
        <f>VLOOKUP(K674,unidad!$I$4:$K$23,3,FALSE)</f>
        <v>18</v>
      </c>
      <c r="M674">
        <v>107</v>
      </c>
      <c r="N674">
        <f t="shared" si="66"/>
        <v>107</v>
      </c>
      <c r="O674" s="17">
        <f t="shared" si="65"/>
        <v>42005</v>
      </c>
      <c r="P674" s="17">
        <v>42005</v>
      </c>
      <c r="Q674" s="26">
        <f t="shared" si="67"/>
        <v>5225.1256854826843</v>
      </c>
    </row>
    <row r="675" spans="1:17" x14ac:dyDescent="0.25">
      <c r="A675">
        <f>VLOOKUP(TRIM(C675),proveedores!$A$1:$C$13,2,FALSE)</f>
        <v>11</v>
      </c>
      <c r="B675">
        <v>674</v>
      </c>
      <c r="C675" s="15" t="s">
        <v>891</v>
      </c>
      <c r="D675" s="15" t="s">
        <v>1536</v>
      </c>
      <c r="E675" s="15" t="str">
        <f t="shared" si="64"/>
        <v>SUPLAMIN DIFOS Balde x 20 Kg.</v>
      </c>
      <c r="F675" s="5" t="s">
        <v>740</v>
      </c>
      <c r="G675" s="5" t="s">
        <v>745</v>
      </c>
      <c r="H675" s="16">
        <f t="shared" si="63"/>
        <v>94.936411967575523</v>
      </c>
      <c r="I675" s="11">
        <v>109.17687376271185</v>
      </c>
      <c r="J675" s="7">
        <f t="shared" si="68"/>
        <v>128.82871103999997</v>
      </c>
      <c r="K675" s="32" t="s">
        <v>932</v>
      </c>
      <c r="L675" s="32">
        <f>VLOOKUP(K675,unidad!$I$4:$K$23,3,FALSE)</f>
        <v>18</v>
      </c>
      <c r="M675">
        <v>68</v>
      </c>
      <c r="N675">
        <f t="shared" si="66"/>
        <v>68</v>
      </c>
      <c r="O675" s="17">
        <f t="shared" si="65"/>
        <v>42036</v>
      </c>
      <c r="P675" s="17">
        <v>42036</v>
      </c>
      <c r="Q675" s="26">
        <f t="shared" si="67"/>
        <v>6455.676013795136</v>
      </c>
    </row>
    <row r="676" spans="1:17" x14ac:dyDescent="0.25">
      <c r="A676">
        <f>VLOOKUP(TRIM(C676),proveedores!$A$1:$C$13,2,FALSE)</f>
        <v>11</v>
      </c>
      <c r="B676">
        <v>675</v>
      </c>
      <c r="C676" s="15" t="s">
        <v>891</v>
      </c>
      <c r="D676" s="15" t="s">
        <v>1537</v>
      </c>
      <c r="E676" s="15" t="str">
        <f t="shared" si="64"/>
        <v>SUPLAMIN DIFOS Bolsa x 25 Kg.</v>
      </c>
      <c r="F676" s="5" t="s">
        <v>740</v>
      </c>
      <c r="G676" s="5" t="s">
        <v>217</v>
      </c>
      <c r="H676" s="16">
        <f t="shared" si="63"/>
        <v>107.59084191599116</v>
      </c>
      <c r="I676" s="11">
        <v>123.72946820338983</v>
      </c>
      <c r="J676" s="7">
        <f t="shared" si="68"/>
        <v>146.00077247999999</v>
      </c>
      <c r="K676" s="32" t="s">
        <v>900</v>
      </c>
      <c r="L676" s="32">
        <f>VLOOKUP(K676,unidad!$I$4:$K$23,3,FALSE)</f>
        <v>1</v>
      </c>
      <c r="M676">
        <v>39</v>
      </c>
      <c r="N676">
        <f t="shared" si="66"/>
        <v>39</v>
      </c>
      <c r="O676" s="17">
        <f t="shared" si="65"/>
        <v>42036</v>
      </c>
      <c r="P676" s="17">
        <v>42036</v>
      </c>
      <c r="Q676" s="26">
        <f t="shared" si="67"/>
        <v>4196.0428347236557</v>
      </c>
    </row>
    <row r="677" spans="1:17" x14ac:dyDescent="0.25">
      <c r="A677">
        <f>VLOOKUP(TRIM(C677),proveedores!$A$1:$C$13,2,FALSE)</f>
        <v>11</v>
      </c>
      <c r="B677">
        <v>676</v>
      </c>
      <c r="C677" s="15" t="s">
        <v>891</v>
      </c>
      <c r="D677" s="15" t="s">
        <v>1538</v>
      </c>
      <c r="E677" s="15" t="str">
        <f t="shared" si="64"/>
        <v>SUPLAMIN SAL Balde x 1 Kg.</v>
      </c>
      <c r="F677" s="5" t="s">
        <v>746</v>
      </c>
      <c r="G677" s="5" t="s">
        <v>742</v>
      </c>
      <c r="H677" s="16">
        <f t="shared" si="63"/>
        <v>4.417669565217393</v>
      </c>
      <c r="I677" s="11">
        <v>5.0803200000000013</v>
      </c>
      <c r="J677" s="7">
        <f t="shared" si="68"/>
        <v>5.9947776000000008</v>
      </c>
      <c r="K677" s="32" t="s">
        <v>932</v>
      </c>
      <c r="L677" s="32">
        <f>VLOOKUP(K677,unidad!$I$4:$K$23,3,FALSE)</f>
        <v>18</v>
      </c>
      <c r="N677">
        <f t="shared" si="66"/>
        <v>0</v>
      </c>
      <c r="O677" s="17" t="str">
        <f t="shared" si="65"/>
        <v>12/12/2050</v>
      </c>
      <c r="Q677" s="26">
        <f t="shared" si="67"/>
        <v>0</v>
      </c>
    </row>
    <row r="678" spans="1:17" x14ac:dyDescent="0.25">
      <c r="A678">
        <f>VLOOKUP(TRIM(C678),proveedores!$A$1:$C$13,2,FALSE)</f>
        <v>11</v>
      </c>
      <c r="B678">
        <v>677</v>
      </c>
      <c r="C678" s="15" t="s">
        <v>891</v>
      </c>
      <c r="D678" s="15" t="s">
        <v>1539</v>
      </c>
      <c r="E678" s="15" t="str">
        <f t="shared" si="64"/>
        <v>SUPLAMIN SAL Bolsa x 25 Kg.</v>
      </c>
      <c r="F678" s="5" t="s">
        <v>746</v>
      </c>
      <c r="G678" s="5" t="s">
        <v>217</v>
      </c>
      <c r="H678" s="16">
        <f t="shared" si="63"/>
        <v>39.522365217391318</v>
      </c>
      <c r="I678" s="11">
        <v>45.450720000000011</v>
      </c>
      <c r="J678" s="7">
        <f t="shared" si="68"/>
        <v>53.63184960000001</v>
      </c>
      <c r="K678" s="32" t="s">
        <v>900</v>
      </c>
      <c r="L678" s="32">
        <f>VLOOKUP(K678,unidad!$I$4:$K$23,3,FALSE)</f>
        <v>1</v>
      </c>
      <c r="N678">
        <f t="shared" si="66"/>
        <v>0</v>
      </c>
      <c r="O678" s="17" t="str">
        <f t="shared" si="65"/>
        <v>12/12/2050</v>
      </c>
      <c r="Q678" s="26">
        <f t="shared" si="67"/>
        <v>0</v>
      </c>
    </row>
    <row r="679" spans="1:17" x14ac:dyDescent="0.25">
      <c r="A679">
        <f>VLOOKUP(TRIM(C679),proveedores!$A$1:$C$13,2,FALSE)</f>
        <v>11</v>
      </c>
      <c r="B679">
        <v>678</v>
      </c>
      <c r="C679" s="15" t="s">
        <v>891</v>
      </c>
      <c r="D679" s="15" t="s">
        <v>1540</v>
      </c>
      <c r="E679" s="15" t="str">
        <f t="shared" si="64"/>
        <v>SUPLAMIN YODO Balde x 1 Kg.</v>
      </c>
      <c r="F679" s="5" t="s">
        <v>747</v>
      </c>
      <c r="G679" s="5" t="s">
        <v>742</v>
      </c>
      <c r="H679" s="16">
        <f t="shared" si="63"/>
        <v>4.417669565217393</v>
      </c>
      <c r="I679" s="11">
        <v>5.0803200000000013</v>
      </c>
      <c r="J679" s="7">
        <f t="shared" si="68"/>
        <v>5.9947776000000008</v>
      </c>
      <c r="K679" s="32" t="s">
        <v>932</v>
      </c>
      <c r="L679" s="32">
        <f>VLOOKUP(K679,unidad!$I$4:$K$23,3,FALSE)</f>
        <v>18</v>
      </c>
      <c r="N679">
        <f t="shared" si="66"/>
        <v>0</v>
      </c>
      <c r="O679" s="17" t="str">
        <f t="shared" si="65"/>
        <v>12/12/2050</v>
      </c>
      <c r="Q679" s="26">
        <f t="shared" si="67"/>
        <v>0</v>
      </c>
    </row>
    <row r="680" spans="1:17" x14ac:dyDescent="0.25">
      <c r="A680">
        <f>VLOOKUP(TRIM(C680),proveedores!$A$1:$C$13,2,FALSE)</f>
        <v>11</v>
      </c>
      <c r="B680">
        <v>679</v>
      </c>
      <c r="C680" s="15" t="s">
        <v>891</v>
      </c>
      <c r="D680" s="15" t="s">
        <v>1541</v>
      </c>
      <c r="E680" s="15" t="str">
        <f t="shared" si="64"/>
        <v>SUPLAMIN YODO Bolsa x 25 Kg.</v>
      </c>
      <c r="F680" s="5" t="s">
        <v>747</v>
      </c>
      <c r="G680" s="5" t="s">
        <v>217</v>
      </c>
      <c r="H680" s="16">
        <f t="shared" si="63"/>
        <v>40.689892173913051</v>
      </c>
      <c r="I680" s="11">
        <v>46.793376000000002</v>
      </c>
      <c r="J680" s="7">
        <f t="shared" si="68"/>
        <v>55.21618368</v>
      </c>
      <c r="K680" s="32" t="s">
        <v>900</v>
      </c>
      <c r="L680" s="32">
        <f>VLOOKUP(K680,unidad!$I$4:$K$23,3,FALSE)</f>
        <v>1</v>
      </c>
      <c r="N680">
        <f t="shared" si="66"/>
        <v>0</v>
      </c>
      <c r="O680" s="17" t="str">
        <f t="shared" si="65"/>
        <v>12/12/2050</v>
      </c>
      <c r="Q680" s="26">
        <f t="shared" si="67"/>
        <v>0</v>
      </c>
    </row>
    <row r="681" spans="1:17" x14ac:dyDescent="0.25">
      <c r="A681">
        <f>VLOOKUP(TRIM(C681),proveedores!$A$1:$C$13,2,FALSE)</f>
        <v>11</v>
      </c>
      <c r="B681">
        <v>680</v>
      </c>
      <c r="C681" s="15" t="s">
        <v>891</v>
      </c>
      <c r="D681" s="15" t="s">
        <v>1542</v>
      </c>
      <c r="E681" s="15" t="str">
        <f t="shared" si="64"/>
        <v>TAMBAC Blister de 6 frascos x 10 mL.</v>
      </c>
      <c r="F681" s="5" t="s">
        <v>748</v>
      </c>
      <c r="G681" s="5" t="s">
        <v>698</v>
      </c>
      <c r="H681" s="16">
        <f t="shared" si="63"/>
        <v>19.311526956521746</v>
      </c>
      <c r="I681" s="11">
        <v>22.208256000000006</v>
      </c>
      <c r="J681" s="7">
        <f t="shared" si="68"/>
        <v>26.205742080000004</v>
      </c>
      <c r="K681" s="32" t="s">
        <v>934</v>
      </c>
      <c r="L681" s="32">
        <f>VLOOKUP(K681,unidad!$I$4:$K$23,3,FALSE)</f>
        <v>19</v>
      </c>
      <c r="N681">
        <f t="shared" si="66"/>
        <v>0</v>
      </c>
      <c r="O681" s="17" t="str">
        <f t="shared" si="65"/>
        <v>12/12/2050</v>
      </c>
      <c r="Q681" s="26">
        <f t="shared" si="67"/>
        <v>0</v>
      </c>
    </row>
    <row r="682" spans="1:17" x14ac:dyDescent="0.25">
      <c r="A682">
        <f>VLOOKUP(TRIM(C682),proveedores!$A$1:$C$13,2,FALSE)</f>
        <v>11</v>
      </c>
      <c r="B682">
        <v>681</v>
      </c>
      <c r="C682" s="15" t="s">
        <v>891</v>
      </c>
      <c r="D682" s="15" t="s">
        <v>1543</v>
      </c>
      <c r="E682" s="15" t="str">
        <f t="shared" si="64"/>
        <v>TELL 2% PS Envase x 50 g.</v>
      </c>
      <c r="F682" s="5" t="s">
        <v>749</v>
      </c>
      <c r="G682" s="5" t="s">
        <v>750</v>
      </c>
      <c r="H682" s="16">
        <f t="shared" si="63"/>
        <v>1.3726330434782612</v>
      </c>
      <c r="I682" s="11">
        <v>1.5785280000000002</v>
      </c>
      <c r="J682" s="7">
        <f t="shared" si="68"/>
        <v>1.8626630400000002</v>
      </c>
      <c r="K682" s="32" t="s">
        <v>912</v>
      </c>
      <c r="L682" s="32">
        <f>VLOOKUP(K682,unidad!$I$4:$K$23,3,FALSE)</f>
        <v>7</v>
      </c>
      <c r="M682">
        <v>340</v>
      </c>
      <c r="N682">
        <f t="shared" si="66"/>
        <v>340</v>
      </c>
      <c r="O682" s="17">
        <f t="shared" si="65"/>
        <v>42064</v>
      </c>
      <c r="P682" s="17">
        <v>42064</v>
      </c>
      <c r="Q682" s="26">
        <f t="shared" si="67"/>
        <v>466.69523478260879</v>
      </c>
    </row>
    <row r="683" spans="1:17" x14ac:dyDescent="0.25">
      <c r="A683">
        <f>VLOOKUP(TRIM(C683),proveedores!$A$1:$C$13,2,FALSE)</f>
        <v>11</v>
      </c>
      <c r="B683">
        <v>682</v>
      </c>
      <c r="C683" s="15" t="s">
        <v>891</v>
      </c>
      <c r="D683" s="15" t="s">
        <v>1544</v>
      </c>
      <c r="E683" s="15" t="str">
        <f t="shared" si="64"/>
        <v>TELL 2% PS Envase x 200 g.</v>
      </c>
      <c r="F683" s="5" t="s">
        <v>749</v>
      </c>
      <c r="G683" s="5" t="s">
        <v>731</v>
      </c>
      <c r="H683" s="16">
        <f t="shared" si="63"/>
        <v>4.543888695652174</v>
      </c>
      <c r="I683" s="11">
        <v>5.2254719999999999</v>
      </c>
      <c r="J683" s="7">
        <f t="shared" si="68"/>
        <v>6.1660569599999997</v>
      </c>
      <c r="K683" s="32" t="s">
        <v>912</v>
      </c>
      <c r="L683" s="32">
        <f>VLOOKUP(K683,unidad!$I$4:$K$23,3,FALSE)</f>
        <v>7</v>
      </c>
      <c r="M683">
        <v>31</v>
      </c>
      <c r="N683">
        <f t="shared" si="66"/>
        <v>31</v>
      </c>
      <c r="O683" s="17">
        <f t="shared" si="65"/>
        <v>42370</v>
      </c>
      <c r="P683" s="17">
        <v>42370</v>
      </c>
      <c r="Q683" s="26">
        <f t="shared" si="67"/>
        <v>140.86054956521738</v>
      </c>
    </row>
    <row r="684" spans="1:17" x14ac:dyDescent="0.25">
      <c r="A684">
        <f>VLOOKUP(TRIM(C684),proveedores!$A$1:$C$13,2,FALSE)</f>
        <v>11</v>
      </c>
      <c r="B684">
        <v>683</v>
      </c>
      <c r="C684" s="15" t="s">
        <v>891</v>
      </c>
      <c r="D684" s="15" t="s">
        <v>1545</v>
      </c>
      <c r="E684" s="15" t="str">
        <f t="shared" si="64"/>
        <v>TELL 2% PS Envase x 1 Kg.</v>
      </c>
      <c r="F684" s="5" t="s">
        <v>749</v>
      </c>
      <c r="G684" s="5" t="s">
        <v>715</v>
      </c>
      <c r="H684" s="16">
        <f t="shared" si="63"/>
        <v>20.400166956521744</v>
      </c>
      <c r="I684" s="11">
        <v>23.460192000000003</v>
      </c>
      <c r="J684" s="7">
        <f t="shared" si="68"/>
        <v>27.683026560000002</v>
      </c>
      <c r="K684" s="32" t="s">
        <v>912</v>
      </c>
      <c r="L684" s="32">
        <f>VLOOKUP(K684,unidad!$I$4:$K$23,3,FALSE)</f>
        <v>7</v>
      </c>
      <c r="N684">
        <f t="shared" si="66"/>
        <v>0</v>
      </c>
      <c r="O684" s="17" t="str">
        <f t="shared" si="65"/>
        <v>12/12/2050</v>
      </c>
      <c r="Q684" s="26">
        <f t="shared" si="67"/>
        <v>0</v>
      </c>
    </row>
    <row r="685" spans="1:17" x14ac:dyDescent="0.25">
      <c r="A685">
        <f>VLOOKUP(TRIM(C685),proveedores!$A$1:$C$13,2,FALSE)</f>
        <v>11</v>
      </c>
      <c r="B685">
        <v>684</v>
      </c>
      <c r="C685" s="15" t="s">
        <v>891</v>
      </c>
      <c r="D685" s="15" t="s">
        <v>1546</v>
      </c>
      <c r="E685" s="15" t="str">
        <f t="shared" si="64"/>
        <v>TELL 50 EC Displ 1 Fcox35 mL.</v>
      </c>
      <c r="F685" s="5" t="s">
        <v>751</v>
      </c>
      <c r="G685" s="5" t="s">
        <v>752</v>
      </c>
      <c r="H685" s="16">
        <f t="shared" si="63"/>
        <v>6.0742956521739151</v>
      </c>
      <c r="I685" s="11">
        <v>6.9854400000000014</v>
      </c>
      <c r="J685" s="7">
        <f t="shared" si="68"/>
        <v>8.2428192000000013</v>
      </c>
      <c r="K685" s="32" t="s">
        <v>906</v>
      </c>
      <c r="L685" s="32">
        <f>VLOOKUP(K685,unidad!$I$4:$K$23,3,FALSE)</f>
        <v>4</v>
      </c>
      <c r="N685">
        <f t="shared" si="66"/>
        <v>0</v>
      </c>
      <c r="O685" s="17" t="str">
        <f t="shared" si="65"/>
        <v>12/12/2050</v>
      </c>
      <c r="Q685" s="26">
        <f t="shared" si="67"/>
        <v>0</v>
      </c>
    </row>
    <row r="686" spans="1:17" x14ac:dyDescent="0.25">
      <c r="A686">
        <f>VLOOKUP(TRIM(C686),proveedores!$A$1:$C$13,2,FALSE)</f>
        <v>11</v>
      </c>
      <c r="B686">
        <v>685</v>
      </c>
      <c r="C686" s="15" t="s">
        <v>891</v>
      </c>
      <c r="D686" s="15" t="s">
        <v>1547</v>
      </c>
      <c r="E686" s="15" t="str">
        <f t="shared" si="64"/>
        <v>TELL 50 EC Frasco x 250 mL.</v>
      </c>
      <c r="F686" s="5" t="s">
        <v>751</v>
      </c>
      <c r="G686" s="5" t="s">
        <v>674</v>
      </c>
      <c r="H686" s="16">
        <f t="shared" si="63"/>
        <v>28.351972173913051</v>
      </c>
      <c r="I686" s="11">
        <v>32.604768000000007</v>
      </c>
      <c r="J686" s="7">
        <f t="shared" si="68"/>
        <v>38.473626240000009</v>
      </c>
      <c r="K686" s="32" t="s">
        <v>906</v>
      </c>
      <c r="L686" s="32">
        <f>VLOOKUP(K686,unidad!$I$4:$K$23,3,FALSE)</f>
        <v>4</v>
      </c>
      <c r="N686">
        <f t="shared" si="66"/>
        <v>0</v>
      </c>
      <c r="O686" s="17" t="str">
        <f t="shared" si="65"/>
        <v>12/12/2050</v>
      </c>
      <c r="Q686" s="26">
        <f t="shared" si="67"/>
        <v>0</v>
      </c>
    </row>
    <row r="687" spans="1:17" x14ac:dyDescent="0.25">
      <c r="A687">
        <f>VLOOKUP(TRIM(C687),proveedores!$A$1:$C$13,2,FALSE)</f>
        <v>11</v>
      </c>
      <c r="B687">
        <v>686</v>
      </c>
      <c r="C687" s="15" t="s">
        <v>891</v>
      </c>
      <c r="D687" s="15" t="s">
        <v>1548</v>
      </c>
      <c r="E687" s="15" t="str">
        <f t="shared" si="64"/>
        <v>UBRELINA Frasco x 200 g.</v>
      </c>
      <c r="F687" s="5" t="s">
        <v>753</v>
      </c>
      <c r="G687" s="5" t="s">
        <v>754</v>
      </c>
      <c r="H687" s="16">
        <f t="shared" si="63"/>
        <v>4.8436591304347836</v>
      </c>
      <c r="I687" s="11">
        <v>5.5702080000000009</v>
      </c>
      <c r="J687" s="7">
        <f t="shared" si="68"/>
        <v>6.5728454400000009</v>
      </c>
      <c r="K687" s="32" t="s">
        <v>906</v>
      </c>
      <c r="L687" s="32">
        <f>VLOOKUP(K687,unidad!$I$4:$K$23,3,FALSE)</f>
        <v>4</v>
      </c>
      <c r="M687">
        <v>61</v>
      </c>
      <c r="N687">
        <f t="shared" si="66"/>
        <v>61</v>
      </c>
      <c r="O687" s="17">
        <f t="shared" si="65"/>
        <v>42370</v>
      </c>
      <c r="P687" s="17">
        <v>42370</v>
      </c>
      <c r="Q687" s="26">
        <f t="shared" si="67"/>
        <v>295.46320695652179</v>
      </c>
    </row>
    <row r="688" spans="1:17" x14ac:dyDescent="0.25">
      <c r="A688">
        <f>VLOOKUP(TRIM(C688),proveedores!$A$1:$C$13,2,FALSE)</f>
        <v>11</v>
      </c>
      <c r="B688">
        <v>687</v>
      </c>
      <c r="C688" s="15" t="s">
        <v>891</v>
      </c>
      <c r="D688" s="15" t="s">
        <v>1549</v>
      </c>
      <c r="E688" s="15" t="str">
        <f t="shared" si="64"/>
        <v>UBRELINA Frasco x 400 g.</v>
      </c>
      <c r="F688" s="5" t="s">
        <v>753</v>
      </c>
      <c r="G688" s="5" t="s">
        <v>755</v>
      </c>
      <c r="H688" s="16">
        <f t="shared" si="63"/>
        <v>9.4506573913043503</v>
      </c>
      <c r="I688" s="11">
        <v>10.868256000000002</v>
      </c>
      <c r="J688" s="7">
        <f t="shared" si="68"/>
        <v>12.824542080000002</v>
      </c>
      <c r="K688" s="32" t="s">
        <v>906</v>
      </c>
      <c r="L688" s="32">
        <f>VLOOKUP(K688,unidad!$I$4:$K$23,3,FALSE)</f>
        <v>4</v>
      </c>
      <c r="N688">
        <f t="shared" si="66"/>
        <v>0</v>
      </c>
      <c r="O688" s="17" t="str">
        <f t="shared" si="65"/>
        <v>12/12/2050</v>
      </c>
      <c r="Q688" s="26">
        <f t="shared" si="67"/>
        <v>0</v>
      </c>
    </row>
    <row r="689" spans="1:17" x14ac:dyDescent="0.25">
      <c r="A689">
        <f>VLOOKUP(TRIM(C689),proveedores!$A$1:$C$13,2,FALSE)</f>
        <v>11</v>
      </c>
      <c r="B689">
        <v>688</v>
      </c>
      <c r="C689" s="15" t="s">
        <v>891</v>
      </c>
      <c r="D689" s="15" t="s">
        <v>1550</v>
      </c>
      <c r="E689" s="15" t="str">
        <f t="shared" si="64"/>
        <v>UBRELINA Frasco x 800 g.</v>
      </c>
      <c r="F689" s="5" t="s">
        <v>753</v>
      </c>
      <c r="G689" s="5" t="s">
        <v>756</v>
      </c>
      <c r="H689" s="16">
        <f t="shared" si="63"/>
        <v>18.175554782608696</v>
      </c>
      <c r="I689" s="11">
        <v>20.901888</v>
      </c>
      <c r="J689" s="7">
        <f t="shared" si="68"/>
        <v>24.664227839999999</v>
      </c>
      <c r="K689" s="32" t="s">
        <v>906</v>
      </c>
      <c r="L689" s="32">
        <f>VLOOKUP(K689,unidad!$I$4:$K$23,3,FALSE)</f>
        <v>4</v>
      </c>
      <c r="N689">
        <f t="shared" si="66"/>
        <v>0</v>
      </c>
      <c r="O689" s="17" t="str">
        <f t="shared" si="65"/>
        <v>12/12/2050</v>
      </c>
      <c r="Q689" s="26">
        <f t="shared" si="67"/>
        <v>0</v>
      </c>
    </row>
    <row r="690" spans="1:17" x14ac:dyDescent="0.25">
      <c r="A690">
        <f>VLOOKUP(TRIM(C690),proveedores!$A$1:$C$13,2,FALSE)</f>
        <v>11</v>
      </c>
      <c r="B690">
        <v>689</v>
      </c>
      <c r="C690" s="15" t="s">
        <v>891</v>
      </c>
      <c r="D690" s="15" t="s">
        <v>1551</v>
      </c>
      <c r="E690" s="15" t="str">
        <f t="shared" si="64"/>
        <v>VERMIX 'S Frasco x 500 mL.</v>
      </c>
      <c r="F690" s="5" t="s">
        <v>757</v>
      </c>
      <c r="G690" s="5" t="s">
        <v>689</v>
      </c>
      <c r="H690" s="16">
        <f t="shared" si="63"/>
        <v>0.99397565217391337</v>
      </c>
      <c r="I690" s="11">
        <v>1.1430720000000003</v>
      </c>
      <c r="J690" s="7">
        <f t="shared" si="68"/>
        <v>1.3488249600000004</v>
      </c>
      <c r="K690" s="32" t="s">
        <v>906</v>
      </c>
      <c r="L690" s="32">
        <f>VLOOKUP(K690,unidad!$I$4:$K$23,3,FALSE)</f>
        <v>4</v>
      </c>
      <c r="N690">
        <f t="shared" si="66"/>
        <v>0</v>
      </c>
      <c r="O690" s="17" t="str">
        <f t="shared" si="65"/>
        <v>12/12/2050</v>
      </c>
      <c r="Q690" s="26">
        <f t="shared" si="67"/>
        <v>0</v>
      </c>
    </row>
    <row r="691" spans="1:17" x14ac:dyDescent="0.25">
      <c r="A691">
        <f>VLOOKUP(TRIM(C691),proveedores!$A$1:$C$13,2,FALSE)</f>
        <v>11</v>
      </c>
      <c r="B691">
        <v>690</v>
      </c>
      <c r="C691" s="15" t="s">
        <v>891</v>
      </c>
      <c r="D691" s="15" t="s">
        <v>1552</v>
      </c>
      <c r="E691" s="15" t="str">
        <f t="shared" si="64"/>
        <v>VERMIX 'S Frasco x 1 L.</v>
      </c>
      <c r="F691" s="5" t="s">
        <v>757</v>
      </c>
      <c r="G691" s="5" t="s">
        <v>668</v>
      </c>
      <c r="H691" s="16">
        <f t="shared" si="63"/>
        <v>26.521794782608698</v>
      </c>
      <c r="I691" s="11">
        <v>30.500063999999998</v>
      </c>
      <c r="J691" s="7">
        <f t="shared" si="68"/>
        <v>35.990075519999998</v>
      </c>
      <c r="K691" s="32" t="s">
        <v>906</v>
      </c>
      <c r="L691" s="32">
        <f>VLOOKUP(K691,unidad!$I$4:$K$23,3,FALSE)</f>
        <v>4</v>
      </c>
      <c r="N691">
        <f t="shared" si="66"/>
        <v>0</v>
      </c>
      <c r="O691" s="17" t="str">
        <f t="shared" si="65"/>
        <v>12/12/2050</v>
      </c>
      <c r="Q691" s="26">
        <f t="shared" si="67"/>
        <v>0</v>
      </c>
    </row>
    <row r="692" spans="1:17" x14ac:dyDescent="0.25">
      <c r="A692">
        <f>VLOOKUP(TRIM(C692),proveedores!$A$1:$C$13,2,FALSE)</f>
        <v>11</v>
      </c>
      <c r="B692">
        <v>691</v>
      </c>
      <c r="C692" s="15" t="s">
        <v>891</v>
      </c>
      <c r="D692" s="15" t="s">
        <v>1553</v>
      </c>
      <c r="E692" s="15" t="str">
        <f t="shared" si="64"/>
        <v>VERMIX 'S Envase x 4 L.</v>
      </c>
      <c r="F692" s="5" t="s">
        <v>757</v>
      </c>
      <c r="G692" s="5" t="s">
        <v>758</v>
      </c>
      <c r="H692" s="16">
        <f t="shared" si="63"/>
        <v>86.791429565217399</v>
      </c>
      <c r="I692" s="11">
        <v>99.810143999999994</v>
      </c>
      <c r="J692" s="7">
        <f t="shared" si="68"/>
        <v>117.77596991999998</v>
      </c>
      <c r="K692" s="32" t="s">
        <v>920</v>
      </c>
      <c r="L692" s="32">
        <f>VLOOKUP(K692,unidad!$I$4:$K$23,3,FALSE)</f>
        <v>11</v>
      </c>
      <c r="N692">
        <f t="shared" si="66"/>
        <v>0</v>
      </c>
      <c r="O692" s="17" t="str">
        <f t="shared" si="65"/>
        <v>12/12/2050</v>
      </c>
      <c r="Q692" s="26">
        <f t="shared" si="67"/>
        <v>0</v>
      </c>
    </row>
    <row r="693" spans="1:17" x14ac:dyDescent="0.25">
      <c r="A693">
        <f>VLOOKUP(TRIM(C693),proveedores!$A$1:$C$13,2,FALSE)</f>
        <v>11</v>
      </c>
      <c r="B693">
        <v>692</v>
      </c>
      <c r="C693" s="15" t="s">
        <v>891</v>
      </c>
      <c r="D693" s="15" t="s">
        <v>1554</v>
      </c>
      <c r="E693" s="15" t="str">
        <f t="shared" si="64"/>
        <v>VIGORMAX Frasco x 20 ml.</v>
      </c>
      <c r="F693" s="5" t="s">
        <v>759</v>
      </c>
      <c r="G693" s="5" t="s">
        <v>760</v>
      </c>
      <c r="H693" s="16">
        <f t="shared" si="63"/>
        <v>18.443770434782611</v>
      </c>
      <c r="I693" s="11">
        <v>21.210336000000002</v>
      </c>
      <c r="J693" s="7">
        <f t="shared" si="68"/>
        <v>25.028196480000002</v>
      </c>
      <c r="K693" s="32" t="s">
        <v>906</v>
      </c>
      <c r="L693" s="32">
        <f>VLOOKUP(K693,unidad!$I$4:$K$23,3,FALSE)</f>
        <v>4</v>
      </c>
      <c r="N693">
        <f t="shared" si="66"/>
        <v>0</v>
      </c>
      <c r="O693" s="17" t="str">
        <f t="shared" si="65"/>
        <v>12/12/2050</v>
      </c>
      <c r="Q693" s="26">
        <f t="shared" si="67"/>
        <v>0</v>
      </c>
    </row>
    <row r="694" spans="1:17" x14ac:dyDescent="0.25">
      <c r="A694">
        <f>VLOOKUP(TRIM(C694),proveedores!$A$1:$C$13,2,FALSE)</f>
        <v>11</v>
      </c>
      <c r="B694">
        <v>693</v>
      </c>
      <c r="C694" s="15" t="s">
        <v>891</v>
      </c>
      <c r="D694" s="15" t="s">
        <v>1555</v>
      </c>
      <c r="E694" s="15" t="str">
        <f t="shared" si="64"/>
        <v xml:space="preserve">VIGORMAX Frasco x 50 mL. </v>
      </c>
      <c r="F694" s="5" t="s">
        <v>759</v>
      </c>
      <c r="G694" s="5" t="s">
        <v>736</v>
      </c>
      <c r="H694" s="16">
        <f t="shared" si="63"/>
        <v>29.913933913043486</v>
      </c>
      <c r="I694" s="11">
        <v>34.401024000000007</v>
      </c>
      <c r="J694" s="7">
        <f t="shared" si="68"/>
        <v>40.593208320000002</v>
      </c>
      <c r="K694" s="32" t="s">
        <v>906</v>
      </c>
      <c r="L694" s="32">
        <f>VLOOKUP(K694,unidad!$I$4:$K$23,3,FALSE)</f>
        <v>4</v>
      </c>
      <c r="N694">
        <f t="shared" si="66"/>
        <v>0</v>
      </c>
      <c r="O694" s="17" t="str">
        <f t="shared" si="65"/>
        <v>12/12/2050</v>
      </c>
      <c r="Q694" s="26">
        <f t="shared" si="67"/>
        <v>0</v>
      </c>
    </row>
    <row r="695" spans="1:17" x14ac:dyDescent="0.25">
      <c r="A695">
        <f>VLOOKUP(TRIM(C695),proveedores!$A$1:$C$13,2,FALSE)</f>
        <v>11</v>
      </c>
      <c r="B695">
        <v>694</v>
      </c>
      <c r="C695" s="15" t="s">
        <v>891</v>
      </c>
      <c r="D695" s="15" t="s">
        <v>1556</v>
      </c>
      <c r="E695" s="15" t="str">
        <f t="shared" si="64"/>
        <v xml:space="preserve">VIGORMAX Frasco x 100 mL. </v>
      </c>
      <c r="F695" s="5" t="s">
        <v>759</v>
      </c>
      <c r="G695" s="5" t="s">
        <v>737</v>
      </c>
      <c r="H695" s="16">
        <f t="shared" si="63"/>
        <v>51.797175652173927</v>
      </c>
      <c r="I695" s="11">
        <v>59.566752000000008</v>
      </c>
      <c r="J695" s="7">
        <f t="shared" si="68"/>
        <v>70.288767360000008</v>
      </c>
      <c r="K695" s="32" t="s">
        <v>906</v>
      </c>
      <c r="L695" s="32">
        <f>VLOOKUP(K695,unidad!$I$4:$K$23,3,FALSE)</f>
        <v>4</v>
      </c>
      <c r="M695">
        <v>24</v>
      </c>
      <c r="N695">
        <f t="shared" si="66"/>
        <v>24</v>
      </c>
      <c r="O695" s="17">
        <f t="shared" si="65"/>
        <v>42186</v>
      </c>
      <c r="P695" s="17">
        <v>42186</v>
      </c>
      <c r="Q695" s="26">
        <f t="shared" si="67"/>
        <v>1243.1322156521742</v>
      </c>
    </row>
    <row r="696" spans="1:17" x14ac:dyDescent="0.25">
      <c r="A696">
        <f>VLOOKUP(TRIM(C696),proveedores!$A$1:$C$13,2,FALSE)</f>
        <v>11</v>
      </c>
      <c r="B696">
        <v>695</v>
      </c>
      <c r="C696" s="15" t="s">
        <v>891</v>
      </c>
      <c r="D696" s="15" t="s">
        <v>1557</v>
      </c>
      <c r="E696" s="15" t="str">
        <f t="shared" si="64"/>
        <v xml:space="preserve">VIGORMAX Frasco x 250 mL. </v>
      </c>
      <c r="F696" s="5" t="s">
        <v>759</v>
      </c>
      <c r="G696" s="5" t="s">
        <v>738</v>
      </c>
      <c r="H696" s="16">
        <f t="shared" si="63"/>
        <v>121.75412869565218</v>
      </c>
      <c r="I696" s="11">
        <v>140.017248</v>
      </c>
      <c r="J696" s="7">
        <f t="shared" si="68"/>
        <v>165.22035263999999</v>
      </c>
      <c r="K696" s="32" t="s">
        <v>906</v>
      </c>
      <c r="L696" s="32">
        <f>VLOOKUP(K696,unidad!$I$4:$K$23,3,FALSE)</f>
        <v>4</v>
      </c>
      <c r="N696">
        <f t="shared" si="66"/>
        <v>0</v>
      </c>
      <c r="O696" s="17" t="str">
        <f t="shared" si="65"/>
        <v>12/12/2050</v>
      </c>
      <c r="Q696" s="26">
        <f t="shared" si="67"/>
        <v>0</v>
      </c>
    </row>
    <row r="697" spans="1:17" x14ac:dyDescent="0.25">
      <c r="A697">
        <f>VLOOKUP(TRIM(C697),proveedores!$A$1:$C$13,2,FALSE)</f>
        <v>12</v>
      </c>
      <c r="B697">
        <v>696</v>
      </c>
      <c r="C697" s="15" t="s">
        <v>761</v>
      </c>
      <c r="D697" s="15" t="s">
        <v>1558</v>
      </c>
      <c r="E697" s="15" t="str">
        <f t="shared" si="64"/>
        <v xml:space="preserve">HACHAZO 600 EC 500 ML </v>
      </c>
      <c r="F697" s="5" t="s">
        <v>597</v>
      </c>
      <c r="G697" s="5"/>
      <c r="H697" s="16">
        <f t="shared" si="63"/>
        <v>8.6290346352247589</v>
      </c>
      <c r="I697" s="11">
        <v>9.9233898305084729</v>
      </c>
      <c r="J697" s="7">
        <f t="shared" si="68"/>
        <v>11.709599999999998</v>
      </c>
      <c r="K697" s="32" t="s">
        <v>906</v>
      </c>
      <c r="L697" s="32">
        <f>VLOOKUP(K697,unidad!$I$4:$K$23,3,FALSE)</f>
        <v>4</v>
      </c>
      <c r="N697">
        <f t="shared" si="66"/>
        <v>0</v>
      </c>
      <c r="O697" s="17" t="str">
        <f t="shared" si="65"/>
        <v>12/12/2050</v>
      </c>
      <c r="Q697" s="26">
        <f t="shared" si="67"/>
        <v>0</v>
      </c>
    </row>
    <row r="698" spans="1:17" x14ac:dyDescent="0.25">
      <c r="A698">
        <f>VLOOKUP(TRIM(C698),proveedores!$A$1:$C$13,2,FALSE)</f>
        <v>12</v>
      </c>
      <c r="B698">
        <v>697</v>
      </c>
      <c r="C698" s="15" t="s">
        <v>761</v>
      </c>
      <c r="D698" s="15" t="s">
        <v>1559</v>
      </c>
      <c r="E698" s="15" t="str">
        <f t="shared" si="64"/>
        <v xml:space="preserve">HACHE UNO SUPER 1 L </v>
      </c>
      <c r="F698" s="5" t="s">
        <v>598</v>
      </c>
      <c r="G698" s="5"/>
      <c r="H698" s="16">
        <f t="shared" si="63"/>
        <v>139.06425939572591</v>
      </c>
      <c r="I698" s="11">
        <v>159.92389830508478</v>
      </c>
      <c r="J698" s="7">
        <f t="shared" si="68"/>
        <v>188.71020000000001</v>
      </c>
      <c r="K698" s="32" t="s">
        <v>906</v>
      </c>
      <c r="L698" s="32">
        <f>VLOOKUP(K698,unidad!$I$4:$K$23,3,FALSE)</f>
        <v>4</v>
      </c>
      <c r="M698">
        <v>10</v>
      </c>
      <c r="N698">
        <f t="shared" si="66"/>
        <v>10</v>
      </c>
      <c r="O698" s="17">
        <f t="shared" si="65"/>
        <v>41699</v>
      </c>
      <c r="P698" s="17">
        <v>41699</v>
      </c>
      <c r="Q698" s="26">
        <f t="shared" si="67"/>
        <v>1390.6425939572591</v>
      </c>
    </row>
    <row r="699" spans="1:17" x14ac:dyDescent="0.25">
      <c r="A699">
        <f>VLOOKUP(TRIM(C699),proveedores!$A$1:$C$13,2,FALSE)</f>
        <v>12</v>
      </c>
      <c r="B699">
        <v>698</v>
      </c>
      <c r="C699" s="15" t="s">
        <v>761</v>
      </c>
      <c r="D699" s="15" t="s">
        <v>1560</v>
      </c>
      <c r="E699" s="15" t="str">
        <f t="shared" si="64"/>
        <v xml:space="preserve">HACHE UNO SUPER 500 ML </v>
      </c>
      <c r="F699" s="5" t="s">
        <v>599</v>
      </c>
      <c r="G699" s="5"/>
      <c r="H699" s="16">
        <f t="shared" si="63"/>
        <v>71.294767870302138</v>
      </c>
      <c r="I699" s="11">
        <v>81.988983050847452</v>
      </c>
      <c r="J699" s="7">
        <f t="shared" si="68"/>
        <v>96.746999999999986</v>
      </c>
      <c r="K699" s="32" t="s">
        <v>906</v>
      </c>
      <c r="L699" s="32">
        <f>VLOOKUP(K699,unidad!$I$4:$K$23,3,FALSE)</f>
        <v>4</v>
      </c>
      <c r="N699">
        <f t="shared" si="66"/>
        <v>0</v>
      </c>
      <c r="O699" s="17" t="str">
        <f t="shared" si="65"/>
        <v>12/12/2050</v>
      </c>
      <c r="Q699" s="26">
        <f t="shared" si="67"/>
        <v>0</v>
      </c>
    </row>
    <row r="700" spans="1:17" x14ac:dyDescent="0.25">
      <c r="A700">
        <f>VLOOKUP(TRIM(C700),proveedores!$A$1:$C$13,2,FALSE)</f>
        <v>12</v>
      </c>
      <c r="B700">
        <v>699</v>
      </c>
      <c r="C700" s="15" t="s">
        <v>761</v>
      </c>
      <c r="D700" s="15" t="s">
        <v>1561</v>
      </c>
      <c r="E700" s="15" t="str">
        <f t="shared" si="64"/>
        <v xml:space="preserve">HOJANCHA  20 L </v>
      </c>
      <c r="F700" s="5" t="s">
        <v>600</v>
      </c>
      <c r="G700" s="5"/>
      <c r="H700" s="16">
        <f t="shared" si="63"/>
        <v>356.31599115696389</v>
      </c>
      <c r="I700" s="11">
        <v>409.76338983050846</v>
      </c>
      <c r="J700" s="7">
        <f t="shared" si="68"/>
        <v>483.52079999999995</v>
      </c>
      <c r="K700" s="32" t="s">
        <v>920</v>
      </c>
      <c r="L700" s="32">
        <f>VLOOKUP(K700,unidad!$I$4:$K$23,3,FALSE)</f>
        <v>11</v>
      </c>
      <c r="N700">
        <f t="shared" si="66"/>
        <v>0</v>
      </c>
      <c r="O700" s="17" t="str">
        <f t="shared" si="65"/>
        <v>12/12/2050</v>
      </c>
      <c r="Q700" s="26">
        <f t="shared" si="67"/>
        <v>0</v>
      </c>
    </row>
    <row r="701" spans="1:17" x14ac:dyDescent="0.25">
      <c r="A701">
        <f>VLOOKUP(TRIM(C701),proveedores!$A$1:$C$13,2,FALSE)</f>
        <v>12</v>
      </c>
      <c r="B701">
        <v>700</v>
      </c>
      <c r="C701" s="15" t="s">
        <v>761</v>
      </c>
      <c r="D701" s="15" t="s">
        <v>1562</v>
      </c>
      <c r="E701" s="15" t="str">
        <f t="shared" si="64"/>
        <v xml:space="preserve">HOJANCHA 1 L </v>
      </c>
      <c r="F701" s="5" t="s">
        <v>601</v>
      </c>
      <c r="G701" s="5"/>
      <c r="H701" s="16">
        <f t="shared" ref="H701:H765" si="69">I701/1.15</f>
        <v>18.573470891672805</v>
      </c>
      <c r="I701" s="11">
        <v>21.359491525423724</v>
      </c>
      <c r="J701" s="7">
        <f t="shared" si="68"/>
        <v>25.204199999999993</v>
      </c>
      <c r="K701" s="32" t="s">
        <v>906</v>
      </c>
      <c r="L701" s="32">
        <f>VLOOKUP(K701,unidad!$I$4:$K$23,3,FALSE)</f>
        <v>4</v>
      </c>
      <c r="N701">
        <f t="shared" si="66"/>
        <v>0</v>
      </c>
      <c r="O701" s="17" t="str">
        <f t="shared" si="65"/>
        <v>12/12/2050</v>
      </c>
      <c r="Q701" s="26">
        <f t="shared" si="67"/>
        <v>0</v>
      </c>
    </row>
    <row r="702" spans="1:17" x14ac:dyDescent="0.25">
      <c r="A702">
        <f>VLOOKUP(TRIM(C702),proveedores!$A$1:$C$13,2,FALSE)</f>
        <v>12</v>
      </c>
      <c r="B702">
        <v>701</v>
      </c>
      <c r="C702" s="15" t="s">
        <v>761</v>
      </c>
      <c r="D702" s="15" t="s">
        <v>1563</v>
      </c>
      <c r="E702" s="15" t="str">
        <f t="shared" si="64"/>
        <v xml:space="preserve">HORTICOL 1 KG (10 X 100GR) </v>
      </c>
      <c r="F702" s="5" t="s">
        <v>602</v>
      </c>
      <c r="G702" s="5"/>
      <c r="H702" s="16">
        <f t="shared" si="69"/>
        <v>69.558437730287395</v>
      </c>
      <c r="I702" s="11">
        <v>79.992203389830493</v>
      </c>
      <c r="J702" s="7">
        <f t="shared" si="68"/>
        <v>94.39079999999997</v>
      </c>
      <c r="K702" s="32" t="s">
        <v>900</v>
      </c>
      <c r="L702" s="32">
        <f>VLOOKUP(K702,unidad!$I$4:$K$23,3,FALSE)</f>
        <v>1</v>
      </c>
      <c r="N702">
        <f t="shared" si="66"/>
        <v>0</v>
      </c>
      <c r="O702" s="17" t="str">
        <f t="shared" si="65"/>
        <v>12/12/2050</v>
      </c>
      <c r="Q702" s="26">
        <f t="shared" si="67"/>
        <v>0</v>
      </c>
    </row>
    <row r="703" spans="1:17" x14ac:dyDescent="0.25">
      <c r="A703">
        <f>VLOOKUP(TRIM(C703),proveedores!$A$1:$C$13,2,FALSE)</f>
        <v>12</v>
      </c>
      <c r="B703">
        <v>702</v>
      </c>
      <c r="C703" s="15" t="s">
        <v>761</v>
      </c>
      <c r="D703" s="15" t="s">
        <v>1564</v>
      </c>
      <c r="E703" s="15" t="str">
        <f t="shared" si="64"/>
        <v xml:space="preserve">KALIFOL 1 KG </v>
      </c>
      <c r="F703" s="5" t="s">
        <v>603</v>
      </c>
      <c r="G703" s="5"/>
      <c r="H703" s="16">
        <f t="shared" si="69"/>
        <v>16.100515843773028</v>
      </c>
      <c r="I703" s="11">
        <v>18.515593220338982</v>
      </c>
      <c r="J703" s="7">
        <f t="shared" si="68"/>
        <v>21.848399999999998</v>
      </c>
      <c r="K703" s="32" t="s">
        <v>900</v>
      </c>
      <c r="L703" s="32">
        <f>VLOOKUP(K703,unidad!$I$4:$K$23,3,FALSE)</f>
        <v>1</v>
      </c>
      <c r="N703">
        <f t="shared" si="66"/>
        <v>0</v>
      </c>
      <c r="O703" s="17" t="str">
        <f t="shared" si="65"/>
        <v>12/12/2050</v>
      </c>
      <c r="Q703" s="26">
        <f t="shared" si="67"/>
        <v>0</v>
      </c>
    </row>
    <row r="704" spans="1:17" x14ac:dyDescent="0.25">
      <c r="A704">
        <f>VLOOKUP(TRIM(C704),proveedores!$A$1:$C$13,2,FALSE)</f>
        <v>12</v>
      </c>
      <c r="B704">
        <v>703</v>
      </c>
      <c r="C704" s="15" t="s">
        <v>761</v>
      </c>
      <c r="D704" s="15" t="s">
        <v>1565</v>
      </c>
      <c r="E704" s="15" t="str">
        <f t="shared" si="64"/>
        <v xml:space="preserve">KALIFOL PLUS 1 LT </v>
      </c>
      <c r="F704" s="5" t="s">
        <v>604</v>
      </c>
      <c r="G704" s="5"/>
      <c r="H704" s="16">
        <f t="shared" si="69"/>
        <v>31.485453205600589</v>
      </c>
      <c r="I704" s="11">
        <v>36.208271186440676</v>
      </c>
      <c r="J704" s="7">
        <f t="shared" si="68"/>
        <v>42.725759999999994</v>
      </c>
      <c r="K704" s="32" t="s">
        <v>906</v>
      </c>
      <c r="L704" s="32">
        <f>VLOOKUP(K704,unidad!$I$4:$K$23,3,FALSE)</f>
        <v>4</v>
      </c>
      <c r="M704">
        <v>78</v>
      </c>
      <c r="N704">
        <f t="shared" si="66"/>
        <v>78</v>
      </c>
      <c r="O704" s="17">
        <f t="shared" si="65"/>
        <v>42095</v>
      </c>
      <c r="P704" s="17">
        <v>42095</v>
      </c>
      <c r="Q704" s="26">
        <f t="shared" si="67"/>
        <v>2455.8653500368459</v>
      </c>
    </row>
    <row r="705" spans="1:17" x14ac:dyDescent="0.25">
      <c r="A705">
        <f>VLOOKUP(TRIM(C705),proveedores!$A$1:$C$13,2,FALSE)</f>
        <v>12</v>
      </c>
      <c r="B705">
        <v>704</v>
      </c>
      <c r="C705" s="15" t="s">
        <v>761</v>
      </c>
      <c r="D705" s="15" t="s">
        <v>1566</v>
      </c>
      <c r="E705" s="15" t="str">
        <f t="shared" si="64"/>
        <v xml:space="preserve">KALIFRUT 1 L </v>
      </c>
      <c r="F705" s="5" t="s">
        <v>605</v>
      </c>
      <c r="G705" s="5"/>
      <c r="H705" s="16">
        <f t="shared" si="69"/>
        <v>39.356816507000737</v>
      </c>
      <c r="I705" s="11">
        <v>45.260338983050843</v>
      </c>
      <c r="J705" s="7">
        <f t="shared" si="68"/>
        <v>53.407199999999989</v>
      </c>
      <c r="K705" s="32" t="s">
        <v>906</v>
      </c>
      <c r="L705" s="32">
        <f>VLOOKUP(K705,unidad!$I$4:$K$23,3,FALSE)</f>
        <v>4</v>
      </c>
      <c r="N705">
        <f t="shared" si="66"/>
        <v>0</v>
      </c>
      <c r="O705" s="17" t="str">
        <f t="shared" si="65"/>
        <v>12/12/2050</v>
      </c>
      <c r="Q705" s="26">
        <f t="shared" si="67"/>
        <v>0</v>
      </c>
    </row>
    <row r="706" spans="1:17" x14ac:dyDescent="0.25">
      <c r="A706">
        <f>VLOOKUP(TRIM(C706),proveedores!$A$1:$C$13,2,FALSE)</f>
        <v>12</v>
      </c>
      <c r="B706">
        <v>705</v>
      </c>
      <c r="C706" s="15" t="s">
        <v>761</v>
      </c>
      <c r="D706" s="15" t="s">
        <v>1567</v>
      </c>
      <c r="E706" s="15" t="str">
        <f t="shared" si="64"/>
        <v xml:space="preserve">KARATE ZEON 1 L </v>
      </c>
      <c r="F706" s="5" t="s">
        <v>606</v>
      </c>
      <c r="G706" s="5"/>
      <c r="H706" s="16">
        <f t="shared" si="69"/>
        <v>123.39677376565953</v>
      </c>
      <c r="I706" s="11">
        <v>141.90628983050846</v>
      </c>
      <c r="J706" s="7">
        <f t="shared" si="68"/>
        <v>167.44942199999997</v>
      </c>
      <c r="K706" s="32" t="s">
        <v>906</v>
      </c>
      <c r="L706" s="32">
        <f>VLOOKUP(K706,unidad!$I$4:$K$23,3,FALSE)</f>
        <v>4</v>
      </c>
      <c r="M706">
        <v>33</v>
      </c>
      <c r="N706">
        <f t="shared" si="66"/>
        <v>33</v>
      </c>
      <c r="O706" s="17">
        <f t="shared" si="65"/>
        <v>41760</v>
      </c>
      <c r="P706" s="17">
        <v>41760</v>
      </c>
      <c r="Q706" s="26">
        <f t="shared" si="67"/>
        <v>4072.0935342667644</v>
      </c>
    </row>
    <row r="707" spans="1:17" x14ac:dyDescent="0.25">
      <c r="A707">
        <f>VLOOKUP(TRIM(C707),proveedores!$A$1:$C$13,2,FALSE)</f>
        <v>12</v>
      </c>
      <c r="B707">
        <v>706</v>
      </c>
      <c r="C707" s="15" t="s">
        <v>761</v>
      </c>
      <c r="D707" s="15" t="s">
        <v>1568</v>
      </c>
      <c r="E707" s="15" t="str">
        <f t="shared" ref="E707:E770" si="70">CONCATENATE(F707," ",G707)</f>
        <v xml:space="preserve">KARATE ZEON 250 ML </v>
      </c>
      <c r="F707" s="5" t="s">
        <v>607</v>
      </c>
      <c r="G707" s="5"/>
      <c r="H707" s="16">
        <f t="shared" si="69"/>
        <v>40.260000000000005</v>
      </c>
      <c r="I707" s="11">
        <v>46.298999999999999</v>
      </c>
      <c r="J707" s="7">
        <f t="shared" si="68"/>
        <v>54.632819999999995</v>
      </c>
      <c r="K707" s="32" t="s">
        <v>906</v>
      </c>
      <c r="L707" s="32">
        <f>VLOOKUP(K707,unidad!$I$4:$K$23,3,FALSE)</f>
        <v>4</v>
      </c>
      <c r="M707">
        <v>48</v>
      </c>
      <c r="N707">
        <f t="shared" si="66"/>
        <v>48</v>
      </c>
      <c r="O707" s="17">
        <f t="shared" ref="O707:O770" si="71">IF(P707="","12/12/2050",IF(P707="NULL","12/12/2050",P707))</f>
        <v>41609</v>
      </c>
      <c r="P707" s="17">
        <v>41609</v>
      </c>
      <c r="Q707" s="26">
        <f t="shared" si="67"/>
        <v>1932.4800000000002</v>
      </c>
    </row>
    <row r="708" spans="1:17" x14ac:dyDescent="0.25">
      <c r="A708">
        <f>VLOOKUP(TRIM(C708),proveedores!$A$1:$C$13,2,FALSE)</f>
        <v>12</v>
      </c>
      <c r="B708">
        <v>707</v>
      </c>
      <c r="C708" s="15" t="s">
        <v>761</v>
      </c>
      <c r="D708" s="15" t="s">
        <v>1569</v>
      </c>
      <c r="E708" s="15" t="str">
        <f t="shared" si="70"/>
        <v xml:space="preserve">KENYO 1 L </v>
      </c>
      <c r="F708" s="5" t="s">
        <v>608</v>
      </c>
      <c r="G708" s="5"/>
      <c r="H708" s="16">
        <f t="shared" si="69"/>
        <v>137.64362564480473</v>
      </c>
      <c r="I708" s="11">
        <v>158.29016949152543</v>
      </c>
      <c r="J708" s="7">
        <f t="shared" si="68"/>
        <v>186.7824</v>
      </c>
      <c r="K708" s="32" t="s">
        <v>906</v>
      </c>
      <c r="L708" s="32">
        <f>VLOOKUP(K708,unidad!$I$4:$K$23,3,FALSE)</f>
        <v>4</v>
      </c>
      <c r="N708">
        <f t="shared" ref="N708:N771" si="72">IF(M708="",0,M708)</f>
        <v>0</v>
      </c>
      <c r="O708" s="17" t="str">
        <f t="shared" si="71"/>
        <v>12/12/2050</v>
      </c>
      <c r="Q708" s="26">
        <f t="shared" si="67"/>
        <v>0</v>
      </c>
    </row>
    <row r="709" spans="1:17" x14ac:dyDescent="0.25">
      <c r="A709">
        <f>VLOOKUP(TRIM(C709),proveedores!$A$1:$C$13,2,FALSE)</f>
        <v>12</v>
      </c>
      <c r="B709">
        <v>708</v>
      </c>
      <c r="C709" s="15" t="s">
        <v>761</v>
      </c>
      <c r="D709" s="15" t="s">
        <v>1570</v>
      </c>
      <c r="E709" s="15" t="str">
        <f t="shared" si="70"/>
        <v xml:space="preserve">KENYO 250 ML </v>
      </c>
      <c r="F709" s="5" t="s">
        <v>609</v>
      </c>
      <c r="G709" s="5"/>
      <c r="H709" s="16">
        <f t="shared" si="69"/>
        <v>35.745762711864408</v>
      </c>
      <c r="I709" s="11">
        <v>41.107627118644068</v>
      </c>
      <c r="J709" s="7">
        <f t="shared" si="68"/>
        <v>48.506999999999998</v>
      </c>
      <c r="K709" s="32" t="s">
        <v>906</v>
      </c>
      <c r="L709" s="32">
        <f>VLOOKUP(K709,unidad!$I$4:$K$23,3,FALSE)</f>
        <v>4</v>
      </c>
      <c r="N709">
        <f t="shared" si="72"/>
        <v>0</v>
      </c>
      <c r="O709" s="17" t="str">
        <f t="shared" si="71"/>
        <v>12/12/2050</v>
      </c>
      <c r="Q709" s="26">
        <f t="shared" si="67"/>
        <v>0</v>
      </c>
    </row>
    <row r="710" spans="1:17" x14ac:dyDescent="0.25">
      <c r="A710">
        <f>VLOOKUP(TRIM(C710),proveedores!$A$1:$C$13,2,FALSE)</f>
        <v>12</v>
      </c>
      <c r="B710">
        <v>709</v>
      </c>
      <c r="C710" s="15" t="s">
        <v>761</v>
      </c>
      <c r="D710" s="15" t="s">
        <v>1571</v>
      </c>
      <c r="E710" s="15" t="str">
        <f t="shared" si="70"/>
        <v xml:space="preserve">KLING NITRO 32  X 1 L </v>
      </c>
      <c r="F710" s="5" t="s">
        <v>610</v>
      </c>
      <c r="G710" s="5"/>
      <c r="H710" s="16">
        <f t="shared" si="69"/>
        <v>9.4425071999999979</v>
      </c>
      <c r="I710" s="11">
        <v>10.858883279999997</v>
      </c>
      <c r="J710" s="7">
        <f t="shared" si="68"/>
        <v>12.813482270399996</v>
      </c>
      <c r="K710" s="32" t="s">
        <v>906</v>
      </c>
      <c r="L710" s="32">
        <f>VLOOKUP(K710,unidad!$I$4:$K$23,3,FALSE)</f>
        <v>4</v>
      </c>
      <c r="N710">
        <f t="shared" si="72"/>
        <v>0</v>
      </c>
      <c r="O710" s="17" t="str">
        <f t="shared" si="71"/>
        <v>12/12/2050</v>
      </c>
      <c r="Q710" s="26">
        <f t="shared" si="67"/>
        <v>0</v>
      </c>
    </row>
    <row r="711" spans="1:17" x14ac:dyDescent="0.25">
      <c r="A711">
        <f>VLOOKUP(TRIM(C711),proveedores!$A$1:$C$13,2,FALSE)</f>
        <v>12</v>
      </c>
      <c r="B711">
        <v>710</v>
      </c>
      <c r="C711" s="15" t="s">
        <v>761</v>
      </c>
      <c r="D711" s="15" t="s">
        <v>1572</v>
      </c>
      <c r="E711" s="15" t="str">
        <f t="shared" si="70"/>
        <v xml:space="preserve">KLING NITRO 32  X 20 L </v>
      </c>
      <c r="F711" s="5" t="s">
        <v>611</v>
      </c>
      <c r="G711" s="5"/>
      <c r="H711" s="16">
        <f t="shared" si="69"/>
        <v>193.11843599999995</v>
      </c>
      <c r="I711" s="11">
        <v>222.08620139999994</v>
      </c>
      <c r="J711" s="7">
        <f t="shared" si="68"/>
        <v>262.06171765199991</v>
      </c>
      <c r="K711" s="32" t="s">
        <v>920</v>
      </c>
      <c r="L711" s="32">
        <f>VLOOKUP(K711,unidad!$I$4:$K$23,3,FALSE)</f>
        <v>11</v>
      </c>
      <c r="N711">
        <f t="shared" si="72"/>
        <v>0</v>
      </c>
      <c r="O711" s="17" t="str">
        <f t="shared" si="71"/>
        <v>12/12/2050</v>
      </c>
      <c r="Q711" s="26">
        <f t="shared" ref="Q711:Q775" si="73">M711*H711</f>
        <v>0</v>
      </c>
    </row>
    <row r="712" spans="1:17" x14ac:dyDescent="0.25">
      <c r="A712">
        <f>VLOOKUP(TRIM(C712),proveedores!$A$1:$C$13,2,FALSE)</f>
        <v>12</v>
      </c>
      <c r="B712">
        <v>711</v>
      </c>
      <c r="C712" s="15" t="s">
        <v>761</v>
      </c>
      <c r="D712" s="15" t="s">
        <v>1573</v>
      </c>
      <c r="E712" s="15" t="str">
        <f t="shared" si="70"/>
        <v xml:space="preserve">KLING NITRO 32  X 5 L </v>
      </c>
      <c r="F712" s="5" t="s">
        <v>612</v>
      </c>
      <c r="G712" s="5"/>
      <c r="H712" s="16">
        <f t="shared" si="69"/>
        <v>45.156787199999989</v>
      </c>
      <c r="I712" s="11">
        <v>51.930305279999985</v>
      </c>
      <c r="J712" s="7">
        <f t="shared" si="68"/>
        <v>61.277760230399977</v>
      </c>
      <c r="K712" s="32" t="s">
        <v>920</v>
      </c>
      <c r="L712" s="32">
        <f>VLOOKUP(K712,unidad!$I$4:$K$23,3,FALSE)</f>
        <v>11</v>
      </c>
      <c r="N712">
        <f t="shared" si="72"/>
        <v>0</v>
      </c>
      <c r="O712" s="17" t="str">
        <f t="shared" si="71"/>
        <v>12/12/2050</v>
      </c>
      <c r="Q712" s="26">
        <f t="shared" si="73"/>
        <v>0</v>
      </c>
    </row>
    <row r="713" spans="1:17" x14ac:dyDescent="0.25">
      <c r="A713">
        <f>VLOOKUP(TRIM(C713),proveedores!$A$1:$C$13,2,FALSE)</f>
        <v>12</v>
      </c>
      <c r="B713">
        <v>712</v>
      </c>
      <c r="C713" s="15" t="s">
        <v>761</v>
      </c>
      <c r="D713" s="15" t="s">
        <v>1574</v>
      </c>
      <c r="E713" s="15" t="str">
        <f t="shared" si="70"/>
        <v xml:space="preserve">KLING SILICIO  5 L </v>
      </c>
      <c r="F713" s="5" t="s">
        <v>613</v>
      </c>
      <c r="G713" s="5"/>
      <c r="H713" s="16">
        <f t="shared" si="69"/>
        <v>216.84665519999996</v>
      </c>
      <c r="I713" s="11">
        <v>249.37365347999994</v>
      </c>
      <c r="J713" s="7">
        <f t="shared" ref="J713:J777" si="74">I713*1.18</f>
        <v>294.26091110639993</v>
      </c>
      <c r="K713" s="32" t="s">
        <v>920</v>
      </c>
      <c r="L713" s="32">
        <f>VLOOKUP(K713,unidad!$I$4:$K$23,3,FALSE)</f>
        <v>11</v>
      </c>
      <c r="N713">
        <f t="shared" si="72"/>
        <v>0</v>
      </c>
      <c r="O713" s="17" t="str">
        <f t="shared" si="71"/>
        <v>12/12/2050</v>
      </c>
      <c r="Q713" s="26">
        <f t="shared" si="73"/>
        <v>0</v>
      </c>
    </row>
    <row r="714" spans="1:17" x14ac:dyDescent="0.25">
      <c r="A714">
        <f>VLOOKUP(TRIM(C714),proveedores!$A$1:$C$13,2,FALSE)</f>
        <v>12</v>
      </c>
      <c r="B714">
        <v>713</v>
      </c>
      <c r="C714" s="15" t="s">
        <v>761</v>
      </c>
      <c r="D714" s="15" t="s">
        <v>1575</v>
      </c>
      <c r="E714" s="15" t="str">
        <f t="shared" si="70"/>
        <v xml:space="preserve">KLING SILICIO 1 L </v>
      </c>
      <c r="F714" s="5" t="s">
        <v>614</v>
      </c>
      <c r="G714" s="5"/>
      <c r="H714" s="16">
        <f t="shared" si="69"/>
        <v>44.28570719999999</v>
      </c>
      <c r="I714" s="11">
        <v>50.928563279999985</v>
      </c>
      <c r="J714" s="7">
        <f t="shared" si="74"/>
        <v>60.095704670399975</v>
      </c>
      <c r="K714" s="32" t="s">
        <v>906</v>
      </c>
      <c r="L714" s="32">
        <f>VLOOKUP(K714,unidad!$I$4:$K$23,3,FALSE)</f>
        <v>4</v>
      </c>
      <c r="N714">
        <f t="shared" si="72"/>
        <v>0</v>
      </c>
      <c r="O714" s="17" t="str">
        <f t="shared" si="71"/>
        <v>12/12/2050</v>
      </c>
      <c r="Q714" s="26">
        <f t="shared" si="73"/>
        <v>0</v>
      </c>
    </row>
    <row r="715" spans="1:17" x14ac:dyDescent="0.25">
      <c r="A715">
        <f>VLOOKUP(TRIM(C715),proveedores!$A$1:$C$13,2,FALSE)</f>
        <v>12</v>
      </c>
      <c r="B715">
        <v>714</v>
      </c>
      <c r="C715" s="15" t="s">
        <v>761</v>
      </c>
      <c r="D715" s="15" t="s">
        <v>1576</v>
      </c>
      <c r="E715" s="15" t="str">
        <f t="shared" si="70"/>
        <v xml:space="preserve">KLING SILICIO 500 ML </v>
      </c>
      <c r="F715" s="5" t="s">
        <v>615</v>
      </c>
      <c r="G715" s="5"/>
      <c r="H715" s="16">
        <f t="shared" si="69"/>
        <v>30.174211199999991</v>
      </c>
      <c r="I715" s="11">
        <v>34.700342879999987</v>
      </c>
      <c r="J715" s="7">
        <f t="shared" si="74"/>
        <v>40.94640459839998</v>
      </c>
      <c r="K715" s="32" t="s">
        <v>906</v>
      </c>
      <c r="L715" s="32">
        <f>VLOOKUP(K715,unidad!$I$4:$K$23,3,FALSE)</f>
        <v>4</v>
      </c>
      <c r="N715">
        <f t="shared" si="72"/>
        <v>0</v>
      </c>
      <c r="O715" s="17" t="str">
        <f t="shared" si="71"/>
        <v>12/12/2050</v>
      </c>
      <c r="Q715" s="26">
        <f t="shared" si="73"/>
        <v>0</v>
      </c>
    </row>
    <row r="716" spans="1:17" x14ac:dyDescent="0.25">
      <c r="A716">
        <f>VLOOKUP(TRIM(C716),proveedores!$A$1:$C$13,2,FALSE)</f>
        <v>12</v>
      </c>
      <c r="B716">
        <v>715</v>
      </c>
      <c r="C716" s="15" t="s">
        <v>761</v>
      </c>
      <c r="D716" s="15" t="s">
        <v>1577</v>
      </c>
      <c r="E716" s="15" t="str">
        <f t="shared" si="70"/>
        <v xml:space="preserve">KLING TOP 15 KG </v>
      </c>
      <c r="F716" s="5" t="s">
        <v>616</v>
      </c>
      <c r="G716" s="5"/>
      <c r="H716" s="16">
        <f t="shared" si="69"/>
        <v>88.801053426676489</v>
      </c>
      <c r="I716" s="11">
        <v>102.12121144067795</v>
      </c>
      <c r="J716" s="7">
        <f t="shared" si="74"/>
        <v>120.50302949999998</v>
      </c>
      <c r="K716" s="32" t="s">
        <v>900</v>
      </c>
      <c r="L716" s="32">
        <f>VLOOKUP(K716,unidad!$I$4:$K$23,3,FALSE)</f>
        <v>1</v>
      </c>
      <c r="N716">
        <f t="shared" si="72"/>
        <v>0</v>
      </c>
      <c r="O716" s="17" t="str">
        <f t="shared" si="71"/>
        <v>12/12/2050</v>
      </c>
      <c r="Q716" s="26">
        <f t="shared" si="73"/>
        <v>0</v>
      </c>
    </row>
    <row r="717" spans="1:17" x14ac:dyDescent="0.25">
      <c r="A717">
        <f>VLOOKUP(TRIM(C717),proveedores!$A$1:$C$13,2,FALSE)</f>
        <v>12</v>
      </c>
      <c r="B717">
        <v>716</v>
      </c>
      <c r="C717" s="15" t="s">
        <v>761</v>
      </c>
      <c r="D717" s="15" t="s">
        <v>1578</v>
      </c>
      <c r="E717" s="15" t="str">
        <f t="shared" si="70"/>
        <v xml:space="preserve">K-NON 1 L </v>
      </c>
      <c r="F717" s="5" t="s">
        <v>545</v>
      </c>
      <c r="G717" s="5"/>
      <c r="H717" s="16">
        <f t="shared" si="69"/>
        <v>34.600324244657337</v>
      </c>
      <c r="I717" s="11">
        <v>39.790372881355935</v>
      </c>
      <c r="J717" s="7">
        <f t="shared" si="74"/>
        <v>46.952640000000002</v>
      </c>
      <c r="K717" s="32" t="s">
        <v>906</v>
      </c>
      <c r="L717" s="32">
        <f>VLOOKUP(K717,unidad!$I$4:$K$23,3,FALSE)</f>
        <v>4</v>
      </c>
      <c r="M717">
        <v>51</v>
      </c>
      <c r="N717">
        <f t="shared" si="72"/>
        <v>51</v>
      </c>
      <c r="O717" s="17">
        <f t="shared" si="71"/>
        <v>41852</v>
      </c>
      <c r="P717" s="17">
        <v>41852</v>
      </c>
      <c r="Q717" s="26">
        <f t="shared" si="73"/>
        <v>1764.6165364775243</v>
      </c>
    </row>
    <row r="718" spans="1:17" x14ac:dyDescent="0.25">
      <c r="A718">
        <f>VLOOKUP(TRIM(C718),proveedores!$A$1:$C$13,2,FALSE)</f>
        <v>12</v>
      </c>
      <c r="B718">
        <v>717</v>
      </c>
      <c r="C718" s="15" t="s">
        <v>761</v>
      </c>
      <c r="D718" s="15" t="s">
        <v>1579</v>
      </c>
      <c r="E718" s="15" t="str">
        <f t="shared" si="70"/>
        <v xml:space="preserve">K-NON 250 ML </v>
      </c>
      <c r="F718" s="5" t="s">
        <v>546</v>
      </c>
      <c r="G718" s="5"/>
      <c r="H718" s="16">
        <f t="shared" si="69"/>
        <v>12.259543109801033</v>
      </c>
      <c r="I718" s="11">
        <v>14.098474576271187</v>
      </c>
      <c r="J718" s="7">
        <f t="shared" si="74"/>
        <v>16.636199999999999</v>
      </c>
      <c r="K718" s="32" t="s">
        <v>906</v>
      </c>
      <c r="L718" s="32">
        <f>VLOOKUP(K718,unidad!$I$4:$K$23,3,FALSE)</f>
        <v>4</v>
      </c>
      <c r="N718">
        <f t="shared" si="72"/>
        <v>0</v>
      </c>
      <c r="O718" s="17" t="str">
        <f t="shared" si="71"/>
        <v>12/12/2050</v>
      </c>
      <c r="Q718" s="26">
        <f t="shared" si="73"/>
        <v>0</v>
      </c>
    </row>
    <row r="719" spans="1:17" x14ac:dyDescent="0.25">
      <c r="A719">
        <f>VLOOKUP(TRIM(C719),proveedores!$A$1:$C$13,2,FALSE)</f>
        <v>12</v>
      </c>
      <c r="B719">
        <v>718</v>
      </c>
      <c r="C719" s="15" t="s">
        <v>761</v>
      </c>
      <c r="D719" s="15" t="s">
        <v>1580</v>
      </c>
      <c r="E719" s="15" t="str">
        <f t="shared" si="70"/>
        <v xml:space="preserve">K-NON 500 ML </v>
      </c>
      <c r="F719" s="5" t="s">
        <v>547</v>
      </c>
      <c r="G719" s="5"/>
      <c r="H719" s="16">
        <f t="shared" si="69"/>
        <v>23.045836403831981</v>
      </c>
      <c r="I719" s="11">
        <v>26.502711864406777</v>
      </c>
      <c r="J719" s="7">
        <f t="shared" si="74"/>
        <v>31.273199999999996</v>
      </c>
      <c r="K719" s="32" t="s">
        <v>906</v>
      </c>
      <c r="L719" s="32">
        <f>VLOOKUP(K719,unidad!$I$4:$K$23,3,FALSE)</f>
        <v>4</v>
      </c>
      <c r="N719">
        <f t="shared" si="72"/>
        <v>0</v>
      </c>
      <c r="O719" s="17" t="str">
        <f t="shared" si="71"/>
        <v>12/12/2050</v>
      </c>
      <c r="Q719" s="26">
        <f t="shared" si="73"/>
        <v>0</v>
      </c>
    </row>
    <row r="720" spans="1:17" x14ac:dyDescent="0.25">
      <c r="A720">
        <f>VLOOKUP(TRIM(C720),proveedores!$A$1:$C$13,2,FALSE)</f>
        <v>12</v>
      </c>
      <c r="B720">
        <v>719</v>
      </c>
      <c r="C720" s="15" t="s">
        <v>761</v>
      </c>
      <c r="D720" s="15" t="s">
        <v>1581</v>
      </c>
      <c r="E720" s="15" t="str">
        <f t="shared" si="70"/>
        <v xml:space="preserve">LORPYFOS EC 1 L </v>
      </c>
      <c r="F720" s="5" t="s">
        <v>548</v>
      </c>
      <c r="G720" s="5"/>
      <c r="H720" s="16">
        <f t="shared" si="69"/>
        <v>26.623728813559325</v>
      </c>
      <c r="I720" s="11">
        <v>30.61728813559322</v>
      </c>
      <c r="J720" s="7">
        <f t="shared" si="74"/>
        <v>36.128399999999999</v>
      </c>
      <c r="K720" s="32" t="s">
        <v>906</v>
      </c>
      <c r="L720" s="32">
        <f>VLOOKUP(K720,unidad!$I$4:$K$23,3,FALSE)</f>
        <v>4</v>
      </c>
      <c r="N720">
        <f t="shared" si="72"/>
        <v>0</v>
      </c>
      <c r="O720" s="17" t="str">
        <f t="shared" si="71"/>
        <v>12/12/2050</v>
      </c>
      <c r="Q720" s="26">
        <f t="shared" si="73"/>
        <v>0</v>
      </c>
    </row>
    <row r="721" spans="1:17" x14ac:dyDescent="0.25">
      <c r="A721">
        <f>VLOOKUP(TRIM(C721),proveedores!$A$1:$C$13,2,FALSE)</f>
        <v>12</v>
      </c>
      <c r="B721">
        <v>720</v>
      </c>
      <c r="C721" s="15" t="s">
        <v>761</v>
      </c>
      <c r="D721" s="15" t="s">
        <v>1582</v>
      </c>
      <c r="E721" s="15" t="str">
        <f t="shared" si="70"/>
        <v xml:space="preserve">LORPYFOS EC 250 ML </v>
      </c>
      <c r="F721" s="5" t="s">
        <v>549</v>
      </c>
      <c r="G721" s="5"/>
      <c r="H721" s="16">
        <f t="shared" si="69"/>
        <v>7.4188651436993371</v>
      </c>
      <c r="I721" s="11">
        <v>8.5316949152542367</v>
      </c>
      <c r="J721" s="7">
        <f t="shared" si="74"/>
        <v>10.067399999999999</v>
      </c>
      <c r="K721" s="32" t="s">
        <v>906</v>
      </c>
      <c r="L721" s="32">
        <f>VLOOKUP(K721,unidad!$I$4:$K$23,3,FALSE)</f>
        <v>4</v>
      </c>
      <c r="N721">
        <f t="shared" si="72"/>
        <v>0</v>
      </c>
      <c r="O721" s="17" t="str">
        <f t="shared" si="71"/>
        <v>12/12/2050</v>
      </c>
      <c r="Q721" s="26">
        <f t="shared" si="73"/>
        <v>0</v>
      </c>
    </row>
    <row r="722" spans="1:17" x14ac:dyDescent="0.25">
      <c r="A722">
        <f>VLOOKUP(TRIM(C722),proveedores!$A$1:$C$13,2,FALSE)</f>
        <v>12</v>
      </c>
      <c r="B722">
        <v>721</v>
      </c>
      <c r="C722" s="15" t="s">
        <v>761</v>
      </c>
      <c r="D722" s="15" t="s">
        <v>1583</v>
      </c>
      <c r="E722" s="15" t="str">
        <f t="shared" si="70"/>
        <v xml:space="preserve">LORPYFOS EC 500 ML </v>
      </c>
      <c r="F722" s="5" t="s">
        <v>550</v>
      </c>
      <c r="G722" s="5"/>
      <c r="H722" s="16">
        <f t="shared" si="69"/>
        <v>14.364185703758292</v>
      </c>
      <c r="I722" s="11">
        <v>16.518813559322034</v>
      </c>
      <c r="J722" s="7">
        <f t="shared" si="74"/>
        <v>19.4922</v>
      </c>
      <c r="K722" s="32" t="s">
        <v>906</v>
      </c>
      <c r="L722" s="32">
        <f>VLOOKUP(K722,unidad!$I$4:$K$23,3,FALSE)</f>
        <v>4</v>
      </c>
      <c r="N722">
        <f t="shared" si="72"/>
        <v>0</v>
      </c>
      <c r="O722" s="17" t="str">
        <f t="shared" si="71"/>
        <v>12/12/2050</v>
      </c>
      <c r="Q722" s="26">
        <f t="shared" si="73"/>
        <v>0</v>
      </c>
    </row>
    <row r="723" spans="1:17" x14ac:dyDescent="0.25">
      <c r="A723">
        <f>VLOOKUP(TRIM(C723),proveedores!$A$1:$C$13,2,FALSE)</f>
        <v>12</v>
      </c>
      <c r="B723">
        <v>722</v>
      </c>
      <c r="C723" s="15" t="s">
        <v>761</v>
      </c>
      <c r="D723" s="15" t="s">
        <v>1584</v>
      </c>
      <c r="E723" s="15" t="str">
        <f t="shared" si="70"/>
        <v xml:space="preserve">MATCH 50 EC  250 ML </v>
      </c>
      <c r="F723" s="5" t="s">
        <v>551</v>
      </c>
      <c r="G723" s="5"/>
      <c r="H723" s="16">
        <f t="shared" si="69"/>
        <v>41.198378776713341</v>
      </c>
      <c r="I723" s="11">
        <v>47.378135593220335</v>
      </c>
      <c r="J723" s="7">
        <f t="shared" si="74"/>
        <v>55.906199999999991</v>
      </c>
      <c r="K723" s="32" t="s">
        <v>906</v>
      </c>
      <c r="L723" s="32">
        <f>VLOOKUP(K723,unidad!$I$4:$K$23,3,FALSE)</f>
        <v>4</v>
      </c>
      <c r="N723">
        <f t="shared" si="72"/>
        <v>0</v>
      </c>
      <c r="O723" s="17" t="str">
        <f t="shared" si="71"/>
        <v>12/12/2050</v>
      </c>
      <c r="Q723" s="26">
        <f t="shared" si="73"/>
        <v>0</v>
      </c>
    </row>
    <row r="724" spans="1:17" x14ac:dyDescent="0.25">
      <c r="A724">
        <f>VLOOKUP(TRIM(C724),proveedores!$A$1:$C$13,2,FALSE)</f>
        <v>12</v>
      </c>
      <c r="B724">
        <v>723</v>
      </c>
      <c r="C724" s="15" t="s">
        <v>761</v>
      </c>
      <c r="D724" s="15" t="s">
        <v>1585</v>
      </c>
      <c r="E724" s="15" t="str">
        <f t="shared" si="70"/>
        <v xml:space="preserve">MATCH 50 EC 1 L </v>
      </c>
      <c r="F724" s="5" t="s">
        <v>552</v>
      </c>
      <c r="G724" s="5"/>
      <c r="H724" s="16">
        <f t="shared" si="69"/>
        <v>154.21768607221816</v>
      </c>
      <c r="I724" s="11">
        <v>177.35033898305088</v>
      </c>
      <c r="J724" s="7">
        <f t="shared" si="74"/>
        <v>209.27340000000001</v>
      </c>
      <c r="K724" s="32" t="s">
        <v>906</v>
      </c>
      <c r="L724" s="32">
        <f>VLOOKUP(K724,unidad!$I$4:$K$23,3,FALSE)</f>
        <v>4</v>
      </c>
      <c r="N724">
        <f t="shared" si="72"/>
        <v>0</v>
      </c>
      <c r="O724" s="17" t="str">
        <f t="shared" si="71"/>
        <v>12/12/2050</v>
      </c>
      <c r="Q724" s="26">
        <f t="shared" si="73"/>
        <v>0</v>
      </c>
    </row>
    <row r="725" spans="1:17" x14ac:dyDescent="0.25">
      <c r="A725">
        <f>VLOOKUP(TRIM(C725),proveedores!$A$1:$C$13,2,FALSE)</f>
        <v>12</v>
      </c>
      <c r="B725">
        <v>724</v>
      </c>
      <c r="C725" s="15" t="s">
        <v>761</v>
      </c>
      <c r="D725" s="15" t="s">
        <v>1586</v>
      </c>
      <c r="E725" s="15" t="str">
        <f t="shared" si="70"/>
        <v xml:space="preserve">MERTECT 500 SC 1 L </v>
      </c>
      <c r="F725" s="5" t="s">
        <v>553</v>
      </c>
      <c r="G725" s="5"/>
      <c r="H725" s="16">
        <f t="shared" si="69"/>
        <v>252.18879882092855</v>
      </c>
      <c r="I725" s="11">
        <v>290.01711864406781</v>
      </c>
      <c r="J725" s="7">
        <f t="shared" si="74"/>
        <v>342.22019999999998</v>
      </c>
      <c r="K725" s="32" t="s">
        <v>906</v>
      </c>
      <c r="L725" s="32">
        <f>VLOOKUP(K725,unidad!$I$4:$K$23,3,FALSE)</f>
        <v>4</v>
      </c>
      <c r="M725">
        <v>23</v>
      </c>
      <c r="N725">
        <f t="shared" si="72"/>
        <v>23</v>
      </c>
      <c r="O725" s="17">
        <f t="shared" si="71"/>
        <v>41730</v>
      </c>
      <c r="P725" s="17">
        <v>41730</v>
      </c>
      <c r="Q725" s="26">
        <f t="shared" si="73"/>
        <v>5800.3423728813568</v>
      </c>
    </row>
    <row r="726" spans="1:17" x14ac:dyDescent="0.25">
      <c r="A726">
        <f>VLOOKUP(TRIM(C726),proveedores!$A$1:$C$13,2,FALSE)</f>
        <v>12</v>
      </c>
      <c r="B726">
        <v>725</v>
      </c>
      <c r="C726" s="15" t="s">
        <v>761</v>
      </c>
      <c r="D726" s="15" t="s">
        <v>1587</v>
      </c>
      <c r="E726" s="15" t="str">
        <f t="shared" si="70"/>
        <v xml:space="preserve">MERTECT 500 SC 100 ML </v>
      </c>
      <c r="F726" s="5" t="s">
        <v>554</v>
      </c>
      <c r="G726" s="5"/>
      <c r="H726" s="16">
        <f t="shared" si="69"/>
        <v>27.412969786293296</v>
      </c>
      <c r="I726" s="11">
        <v>31.524915254237289</v>
      </c>
      <c r="J726" s="7">
        <f t="shared" si="74"/>
        <v>37.199399999999997</v>
      </c>
      <c r="K726" s="32" t="s">
        <v>906</v>
      </c>
      <c r="L726" s="32">
        <f>VLOOKUP(K726,unidad!$I$4:$K$23,3,FALSE)</f>
        <v>4</v>
      </c>
      <c r="N726">
        <f t="shared" si="72"/>
        <v>0</v>
      </c>
      <c r="O726" s="17" t="str">
        <f t="shared" si="71"/>
        <v>12/12/2050</v>
      </c>
      <c r="Q726" s="26">
        <f t="shared" si="73"/>
        <v>0</v>
      </c>
    </row>
    <row r="727" spans="1:17" x14ac:dyDescent="0.25">
      <c r="A727">
        <f>VLOOKUP(TRIM(C727),proveedores!$A$1:$C$13,2,FALSE)</f>
        <v>12</v>
      </c>
      <c r="B727">
        <v>726</v>
      </c>
      <c r="C727" s="15" t="s">
        <v>761</v>
      </c>
      <c r="D727" s="15" t="s">
        <v>1588</v>
      </c>
      <c r="E727" s="15" t="str">
        <f t="shared" si="70"/>
        <v xml:space="preserve">NALA-T 100 GR </v>
      </c>
      <c r="F727" s="5" t="s">
        <v>555</v>
      </c>
      <c r="G727" s="5"/>
      <c r="H727" s="16">
        <f t="shared" si="69"/>
        <v>60.192778187177609</v>
      </c>
      <c r="I727" s="11">
        <v>69.221694915254247</v>
      </c>
      <c r="J727" s="7">
        <f t="shared" si="74"/>
        <v>81.681600000000003</v>
      </c>
      <c r="K727" s="32" t="s">
        <v>912</v>
      </c>
      <c r="L727" s="32">
        <f>VLOOKUP(K727,unidad!$I$4:$K$23,3,FALSE)</f>
        <v>7</v>
      </c>
      <c r="N727">
        <f t="shared" si="72"/>
        <v>0</v>
      </c>
      <c r="O727" s="17" t="str">
        <f t="shared" si="71"/>
        <v>12/12/2050</v>
      </c>
      <c r="Q727" s="26">
        <f t="shared" si="73"/>
        <v>0</v>
      </c>
    </row>
    <row r="728" spans="1:17" x14ac:dyDescent="0.25">
      <c r="A728">
        <f>VLOOKUP(TRIM(C728),proveedores!$A$1:$C$13,2,FALSE)</f>
        <v>12</v>
      </c>
      <c r="B728">
        <v>727</v>
      </c>
      <c r="C728" s="15" t="s">
        <v>761</v>
      </c>
      <c r="D728" s="15" t="s">
        <v>1589</v>
      </c>
      <c r="E728" s="15" t="str">
        <f t="shared" si="70"/>
        <v xml:space="preserve">ONCOL 40 CE 1 L </v>
      </c>
      <c r="F728" s="5" t="s">
        <v>556</v>
      </c>
      <c r="G728" s="5"/>
      <c r="H728" s="16">
        <f t="shared" si="69"/>
        <v>88.658069270449516</v>
      </c>
      <c r="I728" s="11">
        <v>101.95677966101694</v>
      </c>
      <c r="J728" s="7">
        <f t="shared" si="74"/>
        <v>120.30899999999998</v>
      </c>
      <c r="K728" s="32" t="s">
        <v>906</v>
      </c>
      <c r="L728" s="32">
        <f>VLOOKUP(K728,unidad!$I$4:$K$23,3,FALSE)</f>
        <v>4</v>
      </c>
      <c r="N728">
        <f t="shared" si="72"/>
        <v>0</v>
      </c>
      <c r="O728" s="17" t="str">
        <f t="shared" si="71"/>
        <v>12/12/2050</v>
      </c>
      <c r="Q728" s="26">
        <f t="shared" si="73"/>
        <v>0</v>
      </c>
    </row>
    <row r="729" spans="1:17" x14ac:dyDescent="0.25">
      <c r="A729">
        <f>VLOOKUP(TRIM(C729),proveedores!$A$1:$C$13,2,FALSE)</f>
        <v>12</v>
      </c>
      <c r="B729">
        <v>728</v>
      </c>
      <c r="C729" s="15" t="s">
        <v>761</v>
      </c>
      <c r="D729" s="15" t="s">
        <v>1590</v>
      </c>
      <c r="E729" s="15" t="str">
        <f t="shared" si="70"/>
        <v xml:space="preserve">ONCOL 40 CE 250 ML </v>
      </c>
      <c r="F729" s="5" t="s">
        <v>557</v>
      </c>
      <c r="G729" s="5"/>
      <c r="H729" s="16">
        <f t="shared" si="69"/>
        <v>24.571702284450993</v>
      </c>
      <c r="I729" s="11">
        <v>28.25745762711864</v>
      </c>
      <c r="J729" s="7">
        <f t="shared" si="74"/>
        <v>33.343799999999995</v>
      </c>
      <c r="K729" s="32" t="s">
        <v>906</v>
      </c>
      <c r="L729" s="32">
        <f>VLOOKUP(K729,unidad!$I$4:$K$23,3,FALSE)</f>
        <v>4</v>
      </c>
      <c r="N729">
        <f t="shared" si="72"/>
        <v>0</v>
      </c>
      <c r="O729" s="17" t="str">
        <f t="shared" si="71"/>
        <v>12/12/2050</v>
      </c>
      <c r="Q729" s="26">
        <f t="shared" si="73"/>
        <v>0</v>
      </c>
    </row>
    <row r="730" spans="1:17" x14ac:dyDescent="0.25">
      <c r="A730">
        <f>VLOOKUP(TRIM(C730),proveedores!$A$1:$C$13,2,FALSE)</f>
        <v>12</v>
      </c>
      <c r="B730">
        <v>729</v>
      </c>
      <c r="C730" s="15" t="s">
        <v>761</v>
      </c>
      <c r="D730" s="15" t="s">
        <v>1591</v>
      </c>
      <c r="E730" s="15" t="str">
        <f t="shared" si="70"/>
        <v xml:space="preserve">ONCOL 40 CE 500 ML </v>
      </c>
      <c r="F730" s="5" t="s">
        <v>558</v>
      </c>
      <c r="G730" s="5"/>
      <c r="H730" s="16">
        <f t="shared" si="69"/>
        <v>46.617833456153278</v>
      </c>
      <c r="I730" s="11">
        <v>53.610508474576264</v>
      </c>
      <c r="J730" s="7">
        <f t="shared" si="74"/>
        <v>63.26039999999999</v>
      </c>
      <c r="K730" s="32" t="s">
        <v>906</v>
      </c>
      <c r="L730" s="32">
        <f>VLOOKUP(K730,unidad!$I$4:$K$23,3,FALSE)</f>
        <v>4</v>
      </c>
      <c r="N730">
        <f t="shared" si="72"/>
        <v>0</v>
      </c>
      <c r="O730" s="17" t="str">
        <f t="shared" si="71"/>
        <v>12/12/2050</v>
      </c>
      <c r="Q730" s="26">
        <f t="shared" si="73"/>
        <v>0</v>
      </c>
    </row>
    <row r="731" spans="1:17" x14ac:dyDescent="0.25">
      <c r="A731">
        <f>VLOOKUP(TRIM(C731),proveedores!$A$1:$C$13,2,FALSE)</f>
        <v>12</v>
      </c>
      <c r="B731">
        <v>730</v>
      </c>
      <c r="C731" s="15" t="s">
        <v>761</v>
      </c>
      <c r="D731" s="15" t="s">
        <v>1592</v>
      </c>
      <c r="E731" s="15" t="str">
        <f t="shared" si="70"/>
        <v xml:space="preserve">ORGABIOL 1 L </v>
      </c>
      <c r="F731" s="5" t="s">
        <v>559</v>
      </c>
      <c r="G731" s="5"/>
      <c r="H731" s="16">
        <f t="shared" si="69"/>
        <v>132.27678703021371</v>
      </c>
      <c r="I731" s="11">
        <v>152.11830508474577</v>
      </c>
      <c r="J731" s="7">
        <f t="shared" si="74"/>
        <v>179.49959999999999</v>
      </c>
      <c r="K731" s="32" t="s">
        <v>906</v>
      </c>
      <c r="L731" s="32">
        <f>VLOOKUP(K731,unidad!$I$4:$K$23,3,FALSE)</f>
        <v>4</v>
      </c>
      <c r="N731">
        <f t="shared" si="72"/>
        <v>0</v>
      </c>
      <c r="O731" s="17" t="str">
        <f t="shared" si="71"/>
        <v>12/12/2050</v>
      </c>
      <c r="Q731" s="26">
        <f t="shared" si="73"/>
        <v>0</v>
      </c>
    </row>
    <row r="732" spans="1:17" x14ac:dyDescent="0.25">
      <c r="A732">
        <f>VLOOKUP(TRIM(C732),proveedores!$A$1:$C$13,2,FALSE)</f>
        <v>12</v>
      </c>
      <c r="B732">
        <v>731</v>
      </c>
      <c r="C732" s="15" t="s">
        <v>761</v>
      </c>
      <c r="D732" s="15" t="s">
        <v>1593</v>
      </c>
      <c r="E732" s="15" t="str">
        <f t="shared" si="70"/>
        <v xml:space="preserve">ORGABIOL 250 ML </v>
      </c>
      <c r="F732" s="5" t="s">
        <v>560</v>
      </c>
      <c r="G732" s="5"/>
      <c r="H732" s="16">
        <f t="shared" si="69"/>
        <v>42.145467943994106</v>
      </c>
      <c r="I732" s="11">
        <v>48.467288135593215</v>
      </c>
      <c r="J732" s="7">
        <f t="shared" si="74"/>
        <v>57.191399999999987</v>
      </c>
      <c r="K732" s="32" t="s">
        <v>906</v>
      </c>
      <c r="L732" s="32">
        <f>VLOOKUP(K732,unidad!$I$4:$K$23,3,FALSE)</f>
        <v>4</v>
      </c>
      <c r="N732">
        <f t="shared" si="72"/>
        <v>0</v>
      </c>
      <c r="O732" s="17" t="str">
        <f t="shared" si="71"/>
        <v>12/12/2050</v>
      </c>
      <c r="Q732" s="26">
        <f t="shared" si="73"/>
        <v>0</v>
      </c>
    </row>
    <row r="733" spans="1:17" x14ac:dyDescent="0.25">
      <c r="A733">
        <f>VLOOKUP(TRIM(C733),proveedores!$A$1:$C$13,2,FALSE)</f>
        <v>12</v>
      </c>
      <c r="B733">
        <v>732</v>
      </c>
      <c r="C733" s="15" t="s">
        <v>761</v>
      </c>
      <c r="D733" s="15" t="s">
        <v>1594</v>
      </c>
      <c r="E733" s="15" t="str">
        <f t="shared" si="70"/>
        <v xml:space="preserve">ORGABIOL 5 L </v>
      </c>
      <c r="F733" s="5" t="s">
        <v>561</v>
      </c>
      <c r="G733" s="5"/>
      <c r="H733" s="16">
        <f t="shared" si="69"/>
        <v>648.65084745762715</v>
      </c>
      <c r="I733" s="11">
        <v>745.94847457627111</v>
      </c>
      <c r="J733" s="7">
        <f t="shared" si="74"/>
        <v>880.21919999999989</v>
      </c>
      <c r="K733" s="32" t="s">
        <v>920</v>
      </c>
      <c r="L733" s="32">
        <f>VLOOKUP(K733,unidad!$I$4:$K$23,3,FALSE)</f>
        <v>11</v>
      </c>
      <c r="N733">
        <f t="shared" si="72"/>
        <v>0</v>
      </c>
      <c r="O733" s="17" t="str">
        <f t="shared" si="71"/>
        <v>12/12/2050</v>
      </c>
      <c r="Q733" s="26">
        <f t="shared" si="73"/>
        <v>0</v>
      </c>
    </row>
    <row r="734" spans="1:17" x14ac:dyDescent="0.25">
      <c r="A734">
        <f>VLOOKUP(TRIM(C734),proveedores!$A$1:$C$13,2,FALSE)</f>
        <v>12</v>
      </c>
      <c r="B734">
        <v>733</v>
      </c>
      <c r="C734" s="15" t="s">
        <v>761</v>
      </c>
      <c r="D734" s="15" t="s">
        <v>1595</v>
      </c>
      <c r="E734" s="15" t="str">
        <f t="shared" si="70"/>
        <v xml:space="preserve">ORGABIOL 500 ML </v>
      </c>
      <c r="F734" s="5" t="s">
        <v>562</v>
      </c>
      <c r="G734" s="5"/>
      <c r="H734" s="16">
        <f t="shared" si="69"/>
        <v>75.977597641857045</v>
      </c>
      <c r="I734" s="11">
        <v>87.374237288135589</v>
      </c>
      <c r="J734" s="7">
        <f t="shared" si="74"/>
        <v>103.10159999999999</v>
      </c>
      <c r="K734" s="32" t="s">
        <v>906</v>
      </c>
      <c r="L734" s="32">
        <f>VLOOKUP(K734,unidad!$I$4:$K$23,3,FALSE)</f>
        <v>4</v>
      </c>
      <c r="N734">
        <f t="shared" si="72"/>
        <v>0</v>
      </c>
      <c r="O734" s="17" t="str">
        <f t="shared" si="71"/>
        <v>12/12/2050</v>
      </c>
      <c r="Q734" s="26">
        <f t="shared" si="73"/>
        <v>0</v>
      </c>
    </row>
    <row r="735" spans="1:17" x14ac:dyDescent="0.25">
      <c r="A735">
        <f>VLOOKUP(TRIM(C735),proveedores!$A$1:$C$13,2,FALSE)</f>
        <v>12</v>
      </c>
      <c r="B735">
        <v>734</v>
      </c>
      <c r="C735" s="15" t="s">
        <v>761</v>
      </c>
      <c r="D735" s="15" t="s">
        <v>1596</v>
      </c>
      <c r="E735" s="15" t="str">
        <f t="shared" si="70"/>
        <v xml:space="preserve">ORGA-PHOS 1 L </v>
      </c>
      <c r="F735" s="5" t="s">
        <v>563</v>
      </c>
      <c r="G735" s="5"/>
      <c r="H735" s="16">
        <f t="shared" si="69"/>
        <v>34.463522476050109</v>
      </c>
      <c r="I735" s="11">
        <v>39.633050847457625</v>
      </c>
      <c r="J735" s="7">
        <f t="shared" si="74"/>
        <v>46.766999999999996</v>
      </c>
      <c r="K735" s="32" t="s">
        <v>906</v>
      </c>
      <c r="L735" s="32">
        <f>VLOOKUP(K735,unidad!$I$4:$K$23,3,FALSE)</f>
        <v>4</v>
      </c>
      <c r="N735">
        <f t="shared" si="72"/>
        <v>0</v>
      </c>
      <c r="O735" s="17" t="str">
        <f t="shared" si="71"/>
        <v>12/12/2050</v>
      </c>
      <c r="Q735" s="26">
        <f t="shared" si="73"/>
        <v>0</v>
      </c>
    </row>
    <row r="736" spans="1:17" x14ac:dyDescent="0.25">
      <c r="A736">
        <f>VLOOKUP(TRIM(C736),proveedores!$A$1:$C$13,2,FALSE)</f>
        <v>12</v>
      </c>
      <c r="B736">
        <v>735</v>
      </c>
      <c r="C736" s="15" t="s">
        <v>761</v>
      </c>
      <c r="D736" s="15" t="s">
        <v>1597</v>
      </c>
      <c r="E736" s="15" t="str">
        <f t="shared" si="70"/>
        <v xml:space="preserve">ORGA-PHOS 20 L </v>
      </c>
      <c r="F736" s="5" t="s">
        <v>564</v>
      </c>
      <c r="G736" s="5"/>
      <c r="H736" s="16">
        <f t="shared" si="69"/>
        <v>617.34428887251283</v>
      </c>
      <c r="I736" s="11">
        <v>709.9459322033897</v>
      </c>
      <c r="J736" s="7">
        <f t="shared" si="74"/>
        <v>837.73619999999983</v>
      </c>
      <c r="K736" s="32" t="s">
        <v>920</v>
      </c>
      <c r="L736" s="32">
        <f>VLOOKUP(K736,unidad!$I$4:$K$23,3,FALSE)</f>
        <v>11</v>
      </c>
      <c r="N736">
        <f t="shared" si="72"/>
        <v>0</v>
      </c>
      <c r="O736" s="17" t="str">
        <f t="shared" si="71"/>
        <v>12/12/2050</v>
      </c>
      <c r="Q736" s="26">
        <f t="shared" si="73"/>
        <v>0</v>
      </c>
    </row>
    <row r="737" spans="1:17" x14ac:dyDescent="0.25">
      <c r="A737">
        <f>VLOOKUP(TRIM(C737),proveedores!$A$1:$C$13,2,FALSE)</f>
        <v>12</v>
      </c>
      <c r="B737">
        <v>736</v>
      </c>
      <c r="C737" s="15" t="s">
        <v>761</v>
      </c>
      <c r="D737" s="15" t="s">
        <v>1598</v>
      </c>
      <c r="E737" s="15" t="str">
        <f t="shared" si="70"/>
        <v xml:space="preserve">ORGA-PHOS 5 L </v>
      </c>
      <c r="F737" s="5" t="s">
        <v>565</v>
      </c>
      <c r="G737" s="5"/>
      <c r="H737" s="16">
        <f t="shared" si="69"/>
        <v>159.79498894620485</v>
      </c>
      <c r="I737" s="11">
        <v>183.76423728813558</v>
      </c>
      <c r="J737" s="7">
        <f t="shared" si="74"/>
        <v>216.84179999999998</v>
      </c>
      <c r="K737" s="32" t="s">
        <v>920</v>
      </c>
      <c r="L737" s="32">
        <f>VLOOKUP(K737,unidad!$I$4:$K$23,3,FALSE)</f>
        <v>11</v>
      </c>
      <c r="N737">
        <f t="shared" si="72"/>
        <v>0</v>
      </c>
      <c r="O737" s="17" t="str">
        <f t="shared" si="71"/>
        <v>12/12/2050</v>
      </c>
      <c r="Q737" s="26">
        <f t="shared" si="73"/>
        <v>0</v>
      </c>
    </row>
    <row r="738" spans="1:17" x14ac:dyDescent="0.25">
      <c r="A738">
        <f>VLOOKUP(TRIM(C738),proveedores!$A$1:$C$13,2,FALSE)</f>
        <v>12</v>
      </c>
      <c r="B738">
        <v>737</v>
      </c>
      <c r="C738" s="15" t="s">
        <v>761</v>
      </c>
      <c r="D738" s="15" t="s">
        <v>1599</v>
      </c>
      <c r="E738" s="15" t="str">
        <f t="shared" si="70"/>
        <v xml:space="preserve">PARACHUPADERA 200 GR </v>
      </c>
      <c r="F738" s="5" t="s">
        <v>566</v>
      </c>
      <c r="G738" s="5"/>
      <c r="H738" s="16">
        <f t="shared" si="69"/>
        <v>15.665556374355196</v>
      </c>
      <c r="I738" s="11">
        <v>18.015389830508475</v>
      </c>
      <c r="J738" s="7">
        <f t="shared" si="74"/>
        <v>21.25816</v>
      </c>
      <c r="K738" s="32" t="s">
        <v>912</v>
      </c>
      <c r="L738" s="32">
        <f>VLOOKUP(K738,unidad!$I$4:$K$23,3,FALSE)</f>
        <v>7</v>
      </c>
      <c r="M738">
        <v>14</v>
      </c>
      <c r="N738">
        <f t="shared" si="72"/>
        <v>14</v>
      </c>
      <c r="O738" s="17">
        <f t="shared" si="71"/>
        <v>41760</v>
      </c>
      <c r="P738" s="17">
        <v>41760</v>
      </c>
      <c r="Q738" s="26">
        <f t="shared" si="73"/>
        <v>219.31778924097276</v>
      </c>
    </row>
    <row r="739" spans="1:17" x14ac:dyDescent="0.25">
      <c r="A739">
        <f>VLOOKUP(TRIM(C739),proveedores!$A$1:$C$13,2,FALSE)</f>
        <v>12</v>
      </c>
      <c r="B739">
        <v>738</v>
      </c>
      <c r="C739" s="15" t="s">
        <v>761</v>
      </c>
      <c r="D739" s="15" t="s">
        <v>1600</v>
      </c>
      <c r="E739" s="15" t="str">
        <f t="shared" si="70"/>
        <v xml:space="preserve">PATRON 75 WP 70 GR </v>
      </c>
      <c r="F739" s="5" t="s">
        <v>567</v>
      </c>
      <c r="G739" s="5"/>
      <c r="H739" s="16">
        <f t="shared" si="69"/>
        <v>59.982313927781874</v>
      </c>
      <c r="I739" s="11">
        <v>68.979661016949152</v>
      </c>
      <c r="J739" s="7">
        <f t="shared" si="74"/>
        <v>81.396000000000001</v>
      </c>
      <c r="K739" s="32" t="s">
        <v>912</v>
      </c>
      <c r="L739" s="32">
        <f>VLOOKUP(K739,unidad!$I$4:$K$23,3,FALSE)</f>
        <v>7</v>
      </c>
      <c r="M739">
        <v>19</v>
      </c>
      <c r="N739">
        <f t="shared" si="72"/>
        <v>19</v>
      </c>
      <c r="O739" s="17">
        <f t="shared" si="71"/>
        <v>41334</v>
      </c>
      <c r="P739" s="17">
        <v>41334</v>
      </c>
      <c r="Q739" s="26">
        <f t="shared" si="73"/>
        <v>1139.6639646278556</v>
      </c>
    </row>
    <row r="740" spans="1:17" x14ac:dyDescent="0.25">
      <c r="A740">
        <f>VLOOKUP(TRIM(C740),proveedores!$A$1:$C$13,2,FALSE)</f>
        <v>12</v>
      </c>
      <c r="B740">
        <v>739</v>
      </c>
      <c r="C740" s="15" t="s">
        <v>761</v>
      </c>
      <c r="D740" s="15" t="s">
        <v>1601</v>
      </c>
      <c r="E740" s="15" t="str">
        <f t="shared" si="70"/>
        <v xml:space="preserve">PROCALIM X 100 GR </v>
      </c>
      <c r="F740" s="5" t="s">
        <v>568</v>
      </c>
      <c r="G740" s="5"/>
      <c r="H740" s="16">
        <f t="shared" si="69"/>
        <v>55.050434782608704</v>
      </c>
      <c r="I740" s="11">
        <v>63.308000000000007</v>
      </c>
      <c r="J740" s="7">
        <f t="shared" si="74"/>
        <v>74.703440000000001</v>
      </c>
      <c r="K740" s="32" t="s">
        <v>912</v>
      </c>
      <c r="L740" s="32">
        <f>VLOOKUP(K740,unidad!$I$4:$K$23,3,FALSE)</f>
        <v>7</v>
      </c>
      <c r="M740">
        <v>20</v>
      </c>
      <c r="N740">
        <f t="shared" si="72"/>
        <v>20</v>
      </c>
      <c r="O740" s="17">
        <f t="shared" si="71"/>
        <v>42036</v>
      </c>
      <c r="P740" s="17">
        <v>42036</v>
      </c>
      <c r="Q740" s="26">
        <f t="shared" si="73"/>
        <v>1101.0086956521741</v>
      </c>
    </row>
    <row r="741" spans="1:17" x14ac:dyDescent="0.25">
      <c r="A741">
        <f>VLOOKUP(TRIM(C741),proveedores!$A$1:$C$13,2,FALSE)</f>
        <v>12</v>
      </c>
      <c r="B741">
        <v>740</v>
      </c>
      <c r="C741" s="15" t="s">
        <v>761</v>
      </c>
      <c r="D741" s="15" t="s">
        <v>1602</v>
      </c>
      <c r="E741" s="15" t="str">
        <f t="shared" si="70"/>
        <v xml:space="preserve">PURARROZ 10 PM X 100G </v>
      </c>
      <c r="F741" s="5" t="s">
        <v>569</v>
      </c>
      <c r="G741" s="5"/>
      <c r="H741" s="16">
        <f t="shared" si="69"/>
        <v>29.780692704495216</v>
      </c>
      <c r="I741" s="11">
        <v>34.247796610169495</v>
      </c>
      <c r="J741" s="7">
        <f t="shared" si="74"/>
        <v>40.412399999999998</v>
      </c>
      <c r="K741" s="32" t="s">
        <v>912</v>
      </c>
      <c r="L741" s="32">
        <f>VLOOKUP(K741,unidad!$I$4:$K$23,3,FALSE)</f>
        <v>7</v>
      </c>
      <c r="N741">
        <f t="shared" si="72"/>
        <v>0</v>
      </c>
      <c r="O741" s="17" t="str">
        <f t="shared" si="71"/>
        <v>12/12/2050</v>
      </c>
      <c r="Q741" s="26">
        <f t="shared" si="73"/>
        <v>0</v>
      </c>
    </row>
    <row r="742" spans="1:17" x14ac:dyDescent="0.25">
      <c r="A742">
        <f>VLOOKUP(TRIM(C742),proveedores!$A$1:$C$13,2,FALSE)</f>
        <v>12</v>
      </c>
      <c r="B742">
        <v>741</v>
      </c>
      <c r="C742" s="15" t="s">
        <v>761</v>
      </c>
      <c r="D742" s="15" t="s">
        <v>1603</v>
      </c>
      <c r="E742" s="15" t="str">
        <f t="shared" si="70"/>
        <v xml:space="preserve">PURARROZ G 25 KG </v>
      </c>
      <c r="F742" s="5" t="s">
        <v>570</v>
      </c>
      <c r="G742" s="5"/>
      <c r="H742" s="16">
        <f t="shared" si="69"/>
        <v>65.770081061164348</v>
      </c>
      <c r="I742" s="11">
        <v>75.63559322033899</v>
      </c>
      <c r="J742" s="7">
        <f t="shared" si="74"/>
        <v>89.25</v>
      </c>
      <c r="K742" s="32" t="s">
        <v>900</v>
      </c>
      <c r="L742" s="32">
        <f>VLOOKUP(K742,unidad!$I$4:$K$23,3,FALSE)</f>
        <v>1</v>
      </c>
      <c r="N742">
        <f t="shared" si="72"/>
        <v>0</v>
      </c>
      <c r="O742" s="17" t="str">
        <f t="shared" si="71"/>
        <v>12/12/2050</v>
      </c>
      <c r="Q742" s="26">
        <f t="shared" si="73"/>
        <v>0</v>
      </c>
    </row>
    <row r="743" spans="1:17" x14ac:dyDescent="0.25">
      <c r="A743">
        <f>VLOOKUP(TRIM(C743),proveedores!$A$1:$C$13,2,FALSE)</f>
        <v>12</v>
      </c>
      <c r="B743">
        <v>742</v>
      </c>
      <c r="C743" s="15" t="s">
        <v>761</v>
      </c>
      <c r="D743" s="15" t="s">
        <v>1604</v>
      </c>
      <c r="E743" s="15" t="str">
        <f t="shared" si="70"/>
        <v xml:space="preserve">RADIX X 1 L </v>
      </c>
      <c r="F743" s="5" t="s">
        <v>617</v>
      </c>
      <c r="G743" s="5"/>
      <c r="H743" s="16">
        <f t="shared" si="69"/>
        <v>66.769786293294047</v>
      </c>
      <c r="I743" s="11">
        <v>76.785254237288143</v>
      </c>
      <c r="J743" s="7">
        <f t="shared" si="74"/>
        <v>90.6066</v>
      </c>
      <c r="K743" s="32" t="s">
        <v>906</v>
      </c>
      <c r="L743" s="32">
        <f>VLOOKUP(K743,unidad!$I$4:$K$23,3,FALSE)</f>
        <v>4</v>
      </c>
      <c r="M743">
        <v>7</v>
      </c>
      <c r="N743">
        <f t="shared" si="72"/>
        <v>7</v>
      </c>
      <c r="O743" s="17">
        <f t="shared" si="71"/>
        <v>41883</v>
      </c>
      <c r="P743" s="17">
        <v>41883</v>
      </c>
      <c r="Q743" s="26">
        <f t="shared" si="73"/>
        <v>467.38850405305834</v>
      </c>
    </row>
    <row r="744" spans="1:17" x14ac:dyDescent="0.25">
      <c r="A744">
        <f>VLOOKUP(TRIM(C744),proveedores!$A$1:$C$13,2,FALSE)</f>
        <v>12</v>
      </c>
      <c r="B744">
        <v>743</v>
      </c>
      <c r="C744" s="15" t="s">
        <v>761</v>
      </c>
      <c r="D744" s="15" t="s">
        <v>1605</v>
      </c>
      <c r="E744" s="15" t="str">
        <f t="shared" si="70"/>
        <v xml:space="preserve">RADIX X 5 L </v>
      </c>
      <c r="F744" s="5" t="s">
        <v>618</v>
      </c>
      <c r="G744" s="5"/>
      <c r="H744" s="16">
        <f t="shared" si="69"/>
        <v>292.80840088430364</v>
      </c>
      <c r="I744" s="11">
        <v>336.72966101694914</v>
      </c>
      <c r="J744" s="7">
        <f t="shared" si="74"/>
        <v>397.34099999999995</v>
      </c>
      <c r="K744" s="32" t="s">
        <v>920</v>
      </c>
      <c r="L744" s="32">
        <f>VLOOKUP(K744,unidad!$I$4:$K$23,3,FALSE)</f>
        <v>11</v>
      </c>
      <c r="N744">
        <f t="shared" si="72"/>
        <v>0</v>
      </c>
      <c r="O744" s="17" t="str">
        <f t="shared" si="71"/>
        <v>12/12/2050</v>
      </c>
      <c r="Q744" s="26">
        <f t="shared" si="73"/>
        <v>0</v>
      </c>
    </row>
    <row r="745" spans="1:17" x14ac:dyDescent="0.25">
      <c r="A745">
        <f>VLOOKUP(TRIM(C745),proveedores!$A$1:$C$13,2,FALSE)</f>
        <v>12</v>
      </c>
      <c r="B745">
        <v>744</v>
      </c>
      <c r="C745" s="15" t="s">
        <v>761</v>
      </c>
      <c r="D745" s="15" t="s">
        <v>1606</v>
      </c>
      <c r="E745" s="15" t="str">
        <f t="shared" si="70"/>
        <v xml:space="preserve">RADIX X 500 M L </v>
      </c>
      <c r="F745" s="5" t="s">
        <v>619</v>
      </c>
      <c r="G745" s="5"/>
      <c r="H745" s="16">
        <f t="shared" si="69"/>
        <v>35.72630803242447</v>
      </c>
      <c r="I745" s="11">
        <v>41.08525423728814</v>
      </c>
      <c r="J745" s="7">
        <f t="shared" si="74"/>
        <v>48.480600000000003</v>
      </c>
      <c r="K745" s="32" t="s">
        <v>906</v>
      </c>
      <c r="L745" s="32">
        <f>VLOOKUP(K745,unidad!$I$4:$K$23,3,FALSE)</f>
        <v>4</v>
      </c>
      <c r="N745">
        <f t="shared" si="72"/>
        <v>0</v>
      </c>
      <c r="O745" s="17" t="str">
        <f t="shared" si="71"/>
        <v>12/12/2050</v>
      </c>
      <c r="Q745" s="26">
        <f t="shared" si="73"/>
        <v>0</v>
      </c>
    </row>
    <row r="746" spans="1:17" x14ac:dyDescent="0.25">
      <c r="A746">
        <f>VLOOKUP(TRIM(C746),proveedores!$A$1:$C$13,2,FALSE)</f>
        <v>12</v>
      </c>
      <c r="B746">
        <v>745</v>
      </c>
      <c r="C746" s="15" t="s">
        <v>761</v>
      </c>
      <c r="D746" s="15" t="s">
        <v>1607</v>
      </c>
      <c r="E746" s="15" t="str">
        <f t="shared" si="70"/>
        <v xml:space="preserve">REVUS 250 SC X 1 L </v>
      </c>
      <c r="F746" s="5" t="s">
        <v>620</v>
      </c>
      <c r="G746" s="5"/>
      <c r="H746" s="16">
        <f t="shared" si="69"/>
        <v>216.72557111274872</v>
      </c>
      <c r="I746" s="11">
        <v>249.23440677966101</v>
      </c>
      <c r="J746" s="7">
        <f t="shared" si="74"/>
        <v>294.09659999999997</v>
      </c>
      <c r="K746" s="32" t="s">
        <v>906</v>
      </c>
      <c r="L746" s="32">
        <f>VLOOKUP(K746,unidad!$I$4:$K$23,3,FALSE)</f>
        <v>4</v>
      </c>
      <c r="N746">
        <f t="shared" si="72"/>
        <v>0</v>
      </c>
      <c r="O746" s="17" t="str">
        <f t="shared" si="71"/>
        <v>12/12/2050</v>
      </c>
      <c r="Q746" s="26">
        <f t="shared" si="73"/>
        <v>0</v>
      </c>
    </row>
    <row r="747" spans="1:17" x14ac:dyDescent="0.25">
      <c r="A747">
        <f>VLOOKUP(TRIM(C747),proveedores!$A$1:$C$13,2,FALSE)</f>
        <v>12</v>
      </c>
      <c r="B747">
        <v>746</v>
      </c>
      <c r="C747" s="15" t="s">
        <v>761</v>
      </c>
      <c r="D747" s="15" t="s">
        <v>1608</v>
      </c>
      <c r="E747" s="15" t="str">
        <f t="shared" si="70"/>
        <v xml:space="preserve">SCORE 250 EC 1 L </v>
      </c>
      <c r="F747" s="5" t="s">
        <v>621</v>
      </c>
      <c r="G747" s="5"/>
      <c r="H747" s="16">
        <f t="shared" si="69"/>
        <v>278.28636698599854</v>
      </c>
      <c r="I747" s="11">
        <v>320.02932203389832</v>
      </c>
      <c r="J747" s="7">
        <f t="shared" si="74"/>
        <v>377.63459999999998</v>
      </c>
      <c r="K747" s="32" t="s">
        <v>906</v>
      </c>
      <c r="L747" s="32">
        <f>VLOOKUP(K747,unidad!$I$4:$K$23,3,FALSE)</f>
        <v>4</v>
      </c>
      <c r="M747">
        <v>45</v>
      </c>
      <c r="N747">
        <f t="shared" si="72"/>
        <v>45</v>
      </c>
      <c r="O747" s="17">
        <f t="shared" si="71"/>
        <v>41760</v>
      </c>
      <c r="P747" s="17">
        <v>41760</v>
      </c>
      <c r="Q747" s="26">
        <f t="shared" si="73"/>
        <v>12522.886514369935</v>
      </c>
    </row>
    <row r="748" spans="1:17" x14ac:dyDescent="0.25">
      <c r="A748">
        <f>VLOOKUP(TRIM(C748),proveedores!$A$1:$C$13,2,FALSE)</f>
        <v>12</v>
      </c>
      <c r="B748">
        <v>747</v>
      </c>
      <c r="C748" s="15" t="s">
        <v>761</v>
      </c>
      <c r="D748" s="15" t="s">
        <v>1609</v>
      </c>
      <c r="E748" s="15" t="str">
        <f t="shared" si="70"/>
        <v xml:space="preserve">SCORE 250 EC 100 ML </v>
      </c>
      <c r="F748" s="5" t="s">
        <v>622</v>
      </c>
      <c r="G748" s="5"/>
      <c r="H748" s="16">
        <f t="shared" si="69"/>
        <v>29.938540899042003</v>
      </c>
      <c r="I748" s="11">
        <v>34.429322033898302</v>
      </c>
      <c r="J748" s="7">
        <f t="shared" si="74"/>
        <v>40.626599999999996</v>
      </c>
      <c r="K748" s="32" t="s">
        <v>906</v>
      </c>
      <c r="L748" s="32">
        <f>VLOOKUP(K748,unidad!$I$4:$K$23,3,FALSE)</f>
        <v>4</v>
      </c>
      <c r="N748">
        <f t="shared" si="72"/>
        <v>0</v>
      </c>
      <c r="O748" s="17" t="str">
        <f t="shared" si="71"/>
        <v>12/12/2050</v>
      </c>
      <c r="Q748" s="26">
        <f t="shared" si="73"/>
        <v>0</v>
      </c>
    </row>
    <row r="749" spans="1:17" x14ac:dyDescent="0.25">
      <c r="A749">
        <f>VLOOKUP(TRIM(C749),proveedores!$A$1:$C$13,2,FALSE)</f>
        <v>12</v>
      </c>
      <c r="B749">
        <v>748</v>
      </c>
      <c r="C749" s="15" t="s">
        <v>761</v>
      </c>
      <c r="D749" s="15" t="s">
        <v>1610</v>
      </c>
      <c r="E749" s="15" t="str">
        <f t="shared" si="70"/>
        <v xml:space="preserve">SCORE 250 EC 250 ML </v>
      </c>
      <c r="F749" s="5" t="s">
        <v>623</v>
      </c>
      <c r="G749" s="5"/>
      <c r="H749" s="16">
        <f t="shared" si="69"/>
        <v>73.609874723655125</v>
      </c>
      <c r="I749" s="11">
        <v>84.651355932203387</v>
      </c>
      <c r="J749" s="7">
        <f t="shared" si="74"/>
        <v>99.888599999999997</v>
      </c>
      <c r="K749" s="32" t="s">
        <v>906</v>
      </c>
      <c r="L749" s="32">
        <f>VLOOKUP(K749,unidad!$I$4:$K$23,3,FALSE)</f>
        <v>4</v>
      </c>
      <c r="M749">
        <v>59</v>
      </c>
      <c r="N749">
        <f t="shared" si="72"/>
        <v>59</v>
      </c>
      <c r="O749" s="17">
        <f t="shared" si="71"/>
        <v>41730</v>
      </c>
      <c r="P749" s="17">
        <v>41730</v>
      </c>
      <c r="Q749" s="26">
        <f t="shared" si="73"/>
        <v>4342.9826086956527</v>
      </c>
    </row>
    <row r="750" spans="1:17" x14ac:dyDescent="0.25">
      <c r="A750">
        <f>VLOOKUP(TRIM(C750),proveedores!$A$1:$C$13,2,FALSE)</f>
        <v>12</v>
      </c>
      <c r="B750">
        <v>749</v>
      </c>
      <c r="C750" s="15" t="s">
        <v>761</v>
      </c>
      <c r="D750" s="15" t="s">
        <v>1768</v>
      </c>
      <c r="E750" s="15" t="str">
        <f t="shared" si="70"/>
        <v xml:space="preserve">SIPI Q X LT </v>
      </c>
      <c r="F750" s="5" t="s">
        <v>1675</v>
      </c>
      <c r="G750" s="5"/>
      <c r="H750" s="16">
        <f t="shared" si="69"/>
        <v>19.130434782608699</v>
      </c>
      <c r="I750" s="11">
        <v>22</v>
      </c>
      <c r="J750" s="7">
        <f t="shared" si="74"/>
        <v>25.959999999999997</v>
      </c>
      <c r="K750" s="32" t="s">
        <v>906</v>
      </c>
      <c r="L750" s="32">
        <f>VLOOKUP(K750,unidad!$I$4:$K$23,3,FALSE)</f>
        <v>4</v>
      </c>
      <c r="M750">
        <v>4</v>
      </c>
      <c r="N750">
        <f t="shared" si="72"/>
        <v>4</v>
      </c>
      <c r="O750" s="17" t="str">
        <f t="shared" si="71"/>
        <v>12/12/2050</v>
      </c>
      <c r="P750" s="17" t="s">
        <v>1681</v>
      </c>
      <c r="Q750" s="26">
        <f t="shared" si="73"/>
        <v>76.521739130434796</v>
      </c>
    </row>
    <row r="751" spans="1:17" x14ac:dyDescent="0.25">
      <c r="A751">
        <f>VLOOKUP(TRIM(C751),proveedores!$A$1:$C$13,2,FALSE)</f>
        <v>12</v>
      </c>
      <c r="B751">
        <v>750</v>
      </c>
      <c r="C751" s="15" t="s">
        <v>761</v>
      </c>
      <c r="D751" s="15" t="s">
        <v>1611</v>
      </c>
      <c r="E751" s="15" t="str">
        <f t="shared" si="70"/>
        <v xml:space="preserve">S-KEMATA SL 1 L </v>
      </c>
      <c r="F751" s="5" t="s">
        <v>624</v>
      </c>
      <c r="G751" s="5"/>
      <c r="H751" s="16">
        <f t="shared" si="69"/>
        <v>17.826322770817981</v>
      </c>
      <c r="I751" s="11">
        <v>20.500271186440678</v>
      </c>
      <c r="J751" s="7">
        <f t="shared" si="74"/>
        <v>24.19032</v>
      </c>
      <c r="K751" s="32" t="s">
        <v>906</v>
      </c>
      <c r="L751" s="32">
        <f>VLOOKUP(K751,unidad!$I$4:$K$23,3,FALSE)</f>
        <v>4</v>
      </c>
      <c r="M751">
        <v>21</v>
      </c>
      <c r="N751">
        <f t="shared" si="72"/>
        <v>21</v>
      </c>
      <c r="O751" s="17">
        <f t="shared" si="71"/>
        <v>41883</v>
      </c>
      <c r="P751" s="17">
        <v>41883</v>
      </c>
      <c r="Q751" s="26">
        <f t="shared" si="73"/>
        <v>374.35277818717759</v>
      </c>
    </row>
    <row r="752" spans="1:17" x14ac:dyDescent="0.25">
      <c r="A752">
        <f>VLOOKUP(TRIM(C752),proveedores!$A$1:$C$13,2,FALSE)</f>
        <v>12</v>
      </c>
      <c r="B752">
        <v>751</v>
      </c>
      <c r="C752" s="15" t="s">
        <v>761</v>
      </c>
      <c r="D752" s="15" t="s">
        <v>1612</v>
      </c>
      <c r="E752" s="15" t="str">
        <f t="shared" si="70"/>
        <v xml:space="preserve">S-KEMATA SL 20 L </v>
      </c>
      <c r="F752" s="5" t="s">
        <v>625</v>
      </c>
      <c r="G752" s="5"/>
      <c r="H752" s="16">
        <f t="shared" si="69"/>
        <v>3549.4271186440678</v>
      </c>
      <c r="I752" s="11">
        <v>4081.8411864406776</v>
      </c>
      <c r="J752" s="7">
        <f t="shared" si="74"/>
        <v>4816.5725999999995</v>
      </c>
      <c r="K752" s="32" t="s">
        <v>920</v>
      </c>
      <c r="L752" s="32">
        <f>VLOOKUP(K752,unidad!$I$4:$K$23,3,FALSE)</f>
        <v>11</v>
      </c>
      <c r="N752">
        <f t="shared" si="72"/>
        <v>0</v>
      </c>
      <c r="O752" s="17" t="str">
        <f t="shared" si="71"/>
        <v>12/12/2050</v>
      </c>
      <c r="Q752" s="26">
        <f t="shared" si="73"/>
        <v>0</v>
      </c>
    </row>
    <row r="753" spans="1:17" x14ac:dyDescent="0.25">
      <c r="A753">
        <f>VLOOKUP(TRIM(C753),proveedores!$A$1:$C$13,2,FALSE)</f>
        <v>12</v>
      </c>
      <c r="B753">
        <v>752</v>
      </c>
      <c r="C753" s="15" t="s">
        <v>761</v>
      </c>
      <c r="D753" s="15" t="s">
        <v>1613</v>
      </c>
      <c r="E753" s="15" t="str">
        <f t="shared" si="70"/>
        <v xml:space="preserve">S-KEMATA SL 250 ML </v>
      </c>
      <c r="F753" s="5" t="s">
        <v>626</v>
      </c>
      <c r="G753" s="5"/>
      <c r="H753" s="16">
        <f t="shared" si="69"/>
        <v>5.4194546794399425</v>
      </c>
      <c r="I753" s="11">
        <v>6.2323728813559329</v>
      </c>
      <c r="J753" s="7">
        <f t="shared" si="74"/>
        <v>7.3542000000000005</v>
      </c>
      <c r="K753" s="32" t="s">
        <v>906</v>
      </c>
      <c r="L753" s="32">
        <f>VLOOKUP(K753,unidad!$I$4:$K$23,3,FALSE)</f>
        <v>4</v>
      </c>
      <c r="N753">
        <f t="shared" si="72"/>
        <v>0</v>
      </c>
      <c r="O753" s="17" t="str">
        <f t="shared" si="71"/>
        <v>12/12/2050</v>
      </c>
      <c r="Q753" s="26">
        <f t="shared" si="73"/>
        <v>0</v>
      </c>
    </row>
    <row r="754" spans="1:17" x14ac:dyDescent="0.25">
      <c r="A754">
        <f>VLOOKUP(TRIM(C754),proveedores!$A$1:$C$13,2,FALSE)</f>
        <v>12</v>
      </c>
      <c r="B754">
        <v>753</v>
      </c>
      <c r="C754" s="15" t="s">
        <v>761</v>
      </c>
      <c r="D754" s="15" t="s">
        <v>1614</v>
      </c>
      <c r="E754" s="15" t="str">
        <f t="shared" si="70"/>
        <v xml:space="preserve">S-KEMATA SL 500 ML </v>
      </c>
      <c r="F754" s="5" t="s">
        <v>627</v>
      </c>
      <c r="G754" s="5"/>
      <c r="H754" s="16">
        <f t="shared" si="69"/>
        <v>10.102284450994842</v>
      </c>
      <c r="I754" s="11">
        <v>11.617627118644068</v>
      </c>
      <c r="J754" s="7">
        <f t="shared" si="74"/>
        <v>13.708799999999998</v>
      </c>
      <c r="K754" s="32" t="s">
        <v>906</v>
      </c>
      <c r="L754" s="32">
        <f>VLOOKUP(K754,unidad!$I$4:$K$23,3,FALSE)</f>
        <v>4</v>
      </c>
      <c r="N754">
        <f t="shared" si="72"/>
        <v>0</v>
      </c>
      <c r="O754" s="17" t="str">
        <f t="shared" si="71"/>
        <v>12/12/2050</v>
      </c>
      <c r="Q754" s="26">
        <f t="shared" si="73"/>
        <v>0</v>
      </c>
    </row>
    <row r="755" spans="1:17" x14ac:dyDescent="0.25">
      <c r="A755">
        <f>VLOOKUP(TRIM(C755),proveedores!$A$1:$C$13,2,FALSE)</f>
        <v>12</v>
      </c>
      <c r="B755">
        <v>754</v>
      </c>
      <c r="C755" s="15" t="s">
        <v>761</v>
      </c>
      <c r="D755" s="15" t="s">
        <v>1615</v>
      </c>
      <c r="E755" s="15" t="str">
        <f t="shared" si="70"/>
        <v xml:space="preserve">SONATA 1 L </v>
      </c>
      <c r="F755" s="5" t="s">
        <v>628</v>
      </c>
      <c r="G755" s="5"/>
      <c r="H755" s="16">
        <f t="shared" si="69"/>
        <v>50.616654384672074</v>
      </c>
      <c r="I755" s="11">
        <v>58.209152542372877</v>
      </c>
      <c r="J755" s="7">
        <f t="shared" si="74"/>
        <v>68.686799999999991</v>
      </c>
      <c r="K755" s="32" t="s">
        <v>906</v>
      </c>
      <c r="L755" s="32">
        <f>VLOOKUP(K755,unidad!$I$4:$K$23,3,FALSE)</f>
        <v>4</v>
      </c>
      <c r="N755">
        <f t="shared" si="72"/>
        <v>0</v>
      </c>
      <c r="O755" s="17" t="str">
        <f t="shared" si="71"/>
        <v>12/12/2050</v>
      </c>
      <c r="Q755" s="26">
        <f t="shared" si="73"/>
        <v>0</v>
      </c>
    </row>
    <row r="756" spans="1:17" x14ac:dyDescent="0.25">
      <c r="A756">
        <f>VLOOKUP(TRIM(C756),proveedores!$A$1:$C$13,2,FALSE)</f>
        <v>12</v>
      </c>
      <c r="B756">
        <v>755</v>
      </c>
      <c r="C756" s="15" t="s">
        <v>761</v>
      </c>
      <c r="D756" s="15" t="s">
        <v>1616</v>
      </c>
      <c r="E756" s="15" t="str">
        <f t="shared" si="70"/>
        <v xml:space="preserve">SONATA 10 L </v>
      </c>
      <c r="F756" s="5" t="s">
        <v>629</v>
      </c>
      <c r="G756" s="5"/>
      <c r="H756" s="16">
        <f t="shared" si="69"/>
        <v>497.2744288872513</v>
      </c>
      <c r="I756" s="11">
        <v>571.86559322033895</v>
      </c>
      <c r="J756" s="7">
        <f t="shared" si="74"/>
        <v>674.80139999999994</v>
      </c>
      <c r="K756" s="32" t="s">
        <v>920</v>
      </c>
      <c r="L756" s="32">
        <f>VLOOKUP(K756,unidad!$I$4:$K$23,3,FALSE)</f>
        <v>11</v>
      </c>
      <c r="N756">
        <f t="shared" si="72"/>
        <v>0</v>
      </c>
      <c r="O756" s="17" t="str">
        <f t="shared" si="71"/>
        <v>12/12/2050</v>
      </c>
      <c r="Q756" s="26">
        <f t="shared" si="73"/>
        <v>0</v>
      </c>
    </row>
    <row r="757" spans="1:17" x14ac:dyDescent="0.25">
      <c r="A757">
        <f>VLOOKUP(TRIM(C757),proveedores!$A$1:$C$13,2,FALSE)</f>
        <v>12</v>
      </c>
      <c r="B757">
        <v>756</v>
      </c>
      <c r="C757" s="15" t="s">
        <v>761</v>
      </c>
      <c r="D757" s="15" t="s">
        <v>1617</v>
      </c>
      <c r="E757" s="15" t="str">
        <f t="shared" si="70"/>
        <v xml:space="preserve">SPEEDY   500 ML </v>
      </c>
      <c r="F757" s="5" t="s">
        <v>630</v>
      </c>
      <c r="G757" s="5"/>
      <c r="H757" s="16">
        <f t="shared" si="69"/>
        <v>7.997641857037582</v>
      </c>
      <c r="I757" s="11">
        <v>9.1972881355932188</v>
      </c>
      <c r="J757" s="7">
        <f t="shared" si="74"/>
        <v>10.852799999999998</v>
      </c>
      <c r="K757" s="32" t="s">
        <v>906</v>
      </c>
      <c r="L757" s="32">
        <f>VLOOKUP(K757,unidad!$I$4:$K$23,3,FALSE)</f>
        <v>4</v>
      </c>
      <c r="N757">
        <f t="shared" si="72"/>
        <v>0</v>
      </c>
      <c r="O757" s="17" t="str">
        <f t="shared" si="71"/>
        <v>12/12/2050</v>
      </c>
      <c r="Q757" s="26">
        <f t="shared" si="73"/>
        <v>0</v>
      </c>
    </row>
    <row r="758" spans="1:17" x14ac:dyDescent="0.25">
      <c r="A758">
        <f>VLOOKUP(TRIM(C758),proveedores!$A$1:$C$13,2,FALSE)</f>
        <v>12</v>
      </c>
      <c r="B758">
        <v>757</v>
      </c>
      <c r="C758" s="15" t="s">
        <v>761</v>
      </c>
      <c r="D758" s="15" t="s">
        <v>1618</v>
      </c>
      <c r="E758" s="15" t="str">
        <f t="shared" si="70"/>
        <v xml:space="preserve">SPEEDY  1L </v>
      </c>
      <c r="F758" s="5" t="s">
        <v>631</v>
      </c>
      <c r="G758" s="5"/>
      <c r="H758" s="16">
        <f t="shared" si="69"/>
        <v>15.048194546794402</v>
      </c>
      <c r="I758" s="11">
        <v>17.305423728813562</v>
      </c>
      <c r="J758" s="7">
        <f t="shared" si="74"/>
        <v>20.420400000000001</v>
      </c>
      <c r="K758" s="32" t="s">
        <v>906</v>
      </c>
      <c r="L758" s="32">
        <f>VLOOKUP(K758,unidad!$I$4:$K$23,3,FALSE)</f>
        <v>4</v>
      </c>
      <c r="N758">
        <f t="shared" si="72"/>
        <v>0</v>
      </c>
      <c r="O758" s="17" t="str">
        <f t="shared" si="71"/>
        <v>12/12/2050</v>
      </c>
      <c r="Q758" s="26">
        <f t="shared" si="73"/>
        <v>0</v>
      </c>
    </row>
    <row r="759" spans="1:17" x14ac:dyDescent="0.25">
      <c r="A759">
        <f>VLOOKUP(TRIM(C759),proveedores!$A$1:$C$13,2,FALSE)</f>
        <v>12</v>
      </c>
      <c r="B759">
        <v>758</v>
      </c>
      <c r="C759" s="15" t="s">
        <v>761</v>
      </c>
      <c r="D759" s="15" t="s">
        <v>1619</v>
      </c>
      <c r="E759" s="15" t="str">
        <f t="shared" si="70"/>
        <v xml:space="preserve">STERMIN 600 SL 19L </v>
      </c>
      <c r="F759" s="5" t="s">
        <v>632</v>
      </c>
      <c r="G759" s="5"/>
      <c r="H759" s="16">
        <f t="shared" si="69"/>
        <v>501.79941046425949</v>
      </c>
      <c r="I759" s="11">
        <v>577.0693220338984</v>
      </c>
      <c r="J759" s="7">
        <f t="shared" si="74"/>
        <v>680.94180000000006</v>
      </c>
      <c r="K759" s="32" t="s">
        <v>906</v>
      </c>
      <c r="L759" s="32">
        <f>VLOOKUP(K759,unidad!$I$4:$K$23,3,FALSE)</f>
        <v>4</v>
      </c>
      <c r="N759">
        <f t="shared" si="72"/>
        <v>0</v>
      </c>
      <c r="O759" s="17" t="str">
        <f t="shared" si="71"/>
        <v>12/12/2050</v>
      </c>
      <c r="Q759" s="26">
        <f t="shared" si="73"/>
        <v>0</v>
      </c>
    </row>
    <row r="760" spans="1:17" x14ac:dyDescent="0.25">
      <c r="A760">
        <f>VLOOKUP(TRIM(C760),proveedores!$A$1:$C$13,2,FALSE)</f>
        <v>12</v>
      </c>
      <c r="B760">
        <v>759</v>
      </c>
      <c r="C760" s="15" t="s">
        <v>761</v>
      </c>
      <c r="D760" s="15" t="s">
        <v>1620</v>
      </c>
      <c r="E760" s="15" t="str">
        <f t="shared" si="70"/>
        <v xml:space="preserve">STERMIN 600 SL 1L </v>
      </c>
      <c r="F760" s="5" t="s">
        <v>633</v>
      </c>
      <c r="G760" s="5"/>
      <c r="H760" s="16">
        <f t="shared" si="69"/>
        <v>27.939130434782609</v>
      </c>
      <c r="I760" s="11">
        <v>32.129999999999995</v>
      </c>
      <c r="J760" s="7">
        <f t="shared" si="74"/>
        <v>37.913399999999996</v>
      </c>
      <c r="K760" s="32" t="s">
        <v>906</v>
      </c>
      <c r="L760" s="32">
        <f>VLOOKUP(K760,unidad!$I$4:$K$23,3,FALSE)</f>
        <v>4</v>
      </c>
      <c r="N760">
        <f t="shared" si="72"/>
        <v>0</v>
      </c>
      <c r="O760" s="17" t="str">
        <f t="shared" si="71"/>
        <v>12/12/2050</v>
      </c>
      <c r="Q760" s="26">
        <f t="shared" si="73"/>
        <v>0</v>
      </c>
    </row>
    <row r="761" spans="1:17" x14ac:dyDescent="0.25">
      <c r="A761">
        <f>VLOOKUP(TRIM(C761),proveedores!$A$1:$C$13,2,FALSE)</f>
        <v>12</v>
      </c>
      <c r="B761">
        <v>760</v>
      </c>
      <c r="C761" s="15" t="s">
        <v>761</v>
      </c>
      <c r="D761" s="15" t="s">
        <v>1621</v>
      </c>
      <c r="E761" s="15" t="str">
        <f t="shared" si="70"/>
        <v xml:space="preserve">STERMIN 600 SL 250 ML </v>
      </c>
      <c r="F761" s="5" t="s">
        <v>634</v>
      </c>
      <c r="G761" s="5"/>
      <c r="H761" s="16">
        <f t="shared" si="69"/>
        <v>5.7601436993367736</v>
      </c>
      <c r="I761" s="11">
        <v>6.6241652542372886</v>
      </c>
      <c r="J761" s="7">
        <f t="shared" si="74"/>
        <v>7.8165149999999999</v>
      </c>
      <c r="K761" s="32" t="s">
        <v>906</v>
      </c>
      <c r="L761" s="32">
        <f>VLOOKUP(K761,unidad!$I$4:$K$23,3,FALSE)</f>
        <v>4</v>
      </c>
      <c r="N761">
        <f t="shared" si="72"/>
        <v>0</v>
      </c>
      <c r="O761" s="17" t="str">
        <f t="shared" si="71"/>
        <v>12/12/2050</v>
      </c>
      <c r="Q761" s="26">
        <f t="shared" si="73"/>
        <v>0</v>
      </c>
    </row>
    <row r="762" spans="1:17" x14ac:dyDescent="0.25">
      <c r="A762">
        <f>VLOOKUP(TRIM(C762),proveedores!$A$1:$C$13,2,FALSE)</f>
        <v>12</v>
      </c>
      <c r="B762">
        <v>761</v>
      </c>
      <c r="C762" s="15" t="s">
        <v>761</v>
      </c>
      <c r="D762" s="15" t="s">
        <v>1622</v>
      </c>
      <c r="E762" s="15" t="str">
        <f t="shared" si="70"/>
        <v xml:space="preserve">STERMIN 600 SL 4L </v>
      </c>
      <c r="F762" s="5" t="s">
        <v>635</v>
      </c>
      <c r="G762" s="5"/>
      <c r="H762" s="16">
        <f t="shared" si="69"/>
        <v>107.17892409727339</v>
      </c>
      <c r="I762" s="11">
        <v>123.25576271186439</v>
      </c>
      <c r="J762" s="7">
        <f t="shared" si="74"/>
        <v>145.44179999999997</v>
      </c>
      <c r="K762" s="32" t="s">
        <v>920</v>
      </c>
      <c r="L762" s="32">
        <f>VLOOKUP(K762,unidad!$I$4:$K$23,3,FALSE)</f>
        <v>11</v>
      </c>
      <c r="N762">
        <f t="shared" si="72"/>
        <v>0</v>
      </c>
      <c r="O762" s="17" t="str">
        <f t="shared" si="71"/>
        <v>12/12/2050</v>
      </c>
      <c r="Q762" s="26">
        <f t="shared" si="73"/>
        <v>0</v>
      </c>
    </row>
    <row r="763" spans="1:17" x14ac:dyDescent="0.25">
      <c r="A763">
        <f>VLOOKUP(TRIM(C763),proveedores!$A$1:$C$13,2,FALSE)</f>
        <v>12</v>
      </c>
      <c r="B763">
        <v>762</v>
      </c>
      <c r="C763" s="15" t="s">
        <v>761</v>
      </c>
      <c r="D763" s="15" t="s">
        <v>1623</v>
      </c>
      <c r="E763" s="15" t="str">
        <f t="shared" si="70"/>
        <v xml:space="preserve">STERMIN 600 SL 500 ML </v>
      </c>
      <c r="F763" s="5" t="s">
        <v>636</v>
      </c>
      <c r="G763" s="5"/>
      <c r="H763" s="16">
        <f t="shared" si="69"/>
        <v>14.785114222549742</v>
      </c>
      <c r="I763" s="11">
        <v>17.002881355932203</v>
      </c>
      <c r="J763" s="7">
        <f t="shared" si="74"/>
        <v>20.063399999999998</v>
      </c>
      <c r="K763" s="32" t="s">
        <v>906</v>
      </c>
      <c r="L763" s="32">
        <f>VLOOKUP(K763,unidad!$I$4:$K$23,3,FALSE)</f>
        <v>4</v>
      </c>
      <c r="N763">
        <f t="shared" si="72"/>
        <v>0</v>
      </c>
      <c r="O763" s="17" t="str">
        <f t="shared" si="71"/>
        <v>12/12/2050</v>
      </c>
      <c r="Q763" s="26">
        <f t="shared" si="73"/>
        <v>0</v>
      </c>
    </row>
    <row r="764" spans="1:17" x14ac:dyDescent="0.25">
      <c r="A764">
        <f>VLOOKUP(TRIM(C764),proveedores!$A$1:$C$13,2,FALSE)</f>
        <v>12</v>
      </c>
      <c r="B764">
        <v>763</v>
      </c>
      <c r="C764" s="15" t="s">
        <v>761</v>
      </c>
      <c r="D764" s="15" t="s">
        <v>1624</v>
      </c>
      <c r="E764" s="15" t="str">
        <f t="shared" si="70"/>
        <v xml:space="preserve">SUPREMO 480SC X 1 L </v>
      </c>
      <c r="F764" s="5" t="s">
        <v>637</v>
      </c>
      <c r="G764" s="5"/>
      <c r="H764" s="16">
        <f t="shared" si="69"/>
        <v>87.237435519528375</v>
      </c>
      <c r="I764" s="11">
        <v>100.32305084745762</v>
      </c>
      <c r="J764" s="7">
        <f t="shared" si="74"/>
        <v>118.38119999999999</v>
      </c>
      <c r="K764" s="32" t="s">
        <v>906</v>
      </c>
      <c r="L764" s="32">
        <f>VLOOKUP(K764,unidad!$I$4:$K$23,3,FALSE)</f>
        <v>4</v>
      </c>
      <c r="N764">
        <f t="shared" si="72"/>
        <v>0</v>
      </c>
      <c r="O764" s="17" t="str">
        <f t="shared" si="71"/>
        <v>12/12/2050</v>
      </c>
      <c r="Q764" s="26">
        <f t="shared" si="73"/>
        <v>0</v>
      </c>
    </row>
    <row r="765" spans="1:17" x14ac:dyDescent="0.25">
      <c r="A765">
        <f>VLOOKUP(TRIM(C765),proveedores!$A$1:$C$13,2,FALSE)</f>
        <v>12</v>
      </c>
      <c r="B765">
        <v>764</v>
      </c>
      <c r="C765" s="15" t="s">
        <v>761</v>
      </c>
      <c r="D765" s="15" t="s">
        <v>1625</v>
      </c>
      <c r="E765" s="15" t="str">
        <f t="shared" si="70"/>
        <v xml:space="preserve">SUPREMO 480SC X 250 ML </v>
      </c>
      <c r="F765" s="5" t="s">
        <v>638</v>
      </c>
      <c r="G765" s="5"/>
      <c r="H765" s="16">
        <f t="shared" si="69"/>
        <v>22.94060427413412</v>
      </c>
      <c r="I765" s="11">
        <v>26.381694915254236</v>
      </c>
      <c r="J765" s="7">
        <f t="shared" si="74"/>
        <v>31.130399999999998</v>
      </c>
      <c r="K765" s="32" t="s">
        <v>906</v>
      </c>
      <c r="L765" s="32">
        <f>VLOOKUP(K765,unidad!$I$4:$K$23,3,FALSE)</f>
        <v>4</v>
      </c>
      <c r="N765">
        <f t="shared" si="72"/>
        <v>0</v>
      </c>
      <c r="O765" s="17" t="str">
        <f t="shared" si="71"/>
        <v>12/12/2050</v>
      </c>
      <c r="Q765" s="26">
        <f t="shared" si="73"/>
        <v>0</v>
      </c>
    </row>
    <row r="766" spans="1:17" x14ac:dyDescent="0.25">
      <c r="A766">
        <f>VLOOKUP(TRIM(C766),proveedores!$A$1:$C$13,2,FALSE)</f>
        <v>12</v>
      </c>
      <c r="B766">
        <v>765</v>
      </c>
      <c r="C766" s="15" t="s">
        <v>761</v>
      </c>
      <c r="D766" s="15" t="s">
        <v>1626</v>
      </c>
      <c r="E766" s="15" t="str">
        <f t="shared" si="70"/>
        <v xml:space="preserve">THRU MASTER 1 L </v>
      </c>
      <c r="F766" s="5" t="s">
        <v>639</v>
      </c>
      <c r="G766" s="5"/>
      <c r="H766" s="16">
        <f t="shared" ref="H766:H779" si="75">I766/1.15</f>
        <v>86.132498157700795</v>
      </c>
      <c r="I766" s="11">
        <v>99.052372881355907</v>
      </c>
      <c r="J766" s="7">
        <f t="shared" si="74"/>
        <v>116.88179999999997</v>
      </c>
      <c r="K766" s="32" t="s">
        <v>906</v>
      </c>
      <c r="L766" s="32">
        <f>VLOOKUP(K766,unidad!$I$4:$K$23,3,FALSE)</f>
        <v>4</v>
      </c>
      <c r="N766">
        <f t="shared" si="72"/>
        <v>0</v>
      </c>
      <c r="O766" s="17" t="str">
        <f t="shared" si="71"/>
        <v>12/12/2050</v>
      </c>
      <c r="Q766" s="26">
        <f t="shared" si="73"/>
        <v>0</v>
      </c>
    </row>
    <row r="767" spans="1:17" x14ac:dyDescent="0.25">
      <c r="A767">
        <f>VLOOKUP(TRIM(C767),proveedores!$A$1:$C$13,2,FALSE)</f>
        <v>12</v>
      </c>
      <c r="B767">
        <v>766</v>
      </c>
      <c r="C767" s="15" t="s">
        <v>761</v>
      </c>
      <c r="D767" s="15" t="s">
        <v>1627</v>
      </c>
      <c r="E767" s="15" t="str">
        <f t="shared" si="70"/>
        <v xml:space="preserve">THRU MASTER 100 ML </v>
      </c>
      <c r="F767" s="5" t="s">
        <v>640</v>
      </c>
      <c r="G767" s="5"/>
      <c r="H767" s="16">
        <f t="shared" si="75"/>
        <v>9.6287398673544597</v>
      </c>
      <c r="I767" s="11">
        <v>11.073050847457628</v>
      </c>
      <c r="J767" s="7">
        <f t="shared" si="74"/>
        <v>13.0662</v>
      </c>
      <c r="K767" s="32" t="s">
        <v>906</v>
      </c>
      <c r="L767" s="32">
        <f>VLOOKUP(K767,unidad!$I$4:$K$23,3,FALSE)</f>
        <v>4</v>
      </c>
      <c r="N767">
        <f t="shared" si="72"/>
        <v>0</v>
      </c>
      <c r="O767" s="17" t="str">
        <f t="shared" si="71"/>
        <v>12/12/2050</v>
      </c>
      <c r="Q767" s="26">
        <f t="shared" si="73"/>
        <v>0</v>
      </c>
    </row>
    <row r="768" spans="1:17" x14ac:dyDescent="0.25">
      <c r="A768">
        <f>VLOOKUP(TRIM(C768),proveedores!$A$1:$C$13,2,FALSE)</f>
        <v>12</v>
      </c>
      <c r="B768">
        <v>767</v>
      </c>
      <c r="C768" s="15" t="s">
        <v>761</v>
      </c>
      <c r="D768" s="15" t="s">
        <v>1628</v>
      </c>
      <c r="E768" s="15" t="str">
        <f t="shared" si="70"/>
        <v xml:space="preserve">THRU MASTER 250 ML </v>
      </c>
      <c r="F768" s="5" t="s">
        <v>641</v>
      </c>
      <c r="G768" s="5"/>
      <c r="H768" s="16">
        <f t="shared" si="75"/>
        <v>22.782756079587326</v>
      </c>
      <c r="I768" s="11">
        <v>26.200169491525422</v>
      </c>
      <c r="J768" s="7">
        <f t="shared" si="74"/>
        <v>30.916199999999996</v>
      </c>
      <c r="K768" s="32" t="s">
        <v>906</v>
      </c>
      <c r="L768" s="32">
        <f>VLOOKUP(K768,unidad!$I$4:$K$23,3,FALSE)</f>
        <v>4</v>
      </c>
      <c r="N768">
        <f t="shared" si="72"/>
        <v>0</v>
      </c>
      <c r="O768" s="17" t="str">
        <f t="shared" si="71"/>
        <v>12/12/2050</v>
      </c>
      <c r="Q768" s="26">
        <f t="shared" si="73"/>
        <v>0</v>
      </c>
    </row>
    <row r="769" spans="1:17" x14ac:dyDescent="0.25">
      <c r="A769">
        <f>VLOOKUP(TRIM(C769),proveedores!$A$1:$C$13,2,FALSE)</f>
        <v>12</v>
      </c>
      <c r="B769">
        <v>768</v>
      </c>
      <c r="C769" s="15" t="s">
        <v>761</v>
      </c>
      <c r="D769" s="15" t="s">
        <v>1629</v>
      </c>
      <c r="E769" s="15" t="str">
        <f t="shared" si="70"/>
        <v xml:space="preserve">TOPAS 100 EC 1 L </v>
      </c>
      <c r="F769" s="5" t="s">
        <v>642</v>
      </c>
      <c r="G769" s="5"/>
      <c r="H769" s="16">
        <f t="shared" si="75"/>
        <v>191.57158437730291</v>
      </c>
      <c r="I769" s="11">
        <v>220.30732203389834</v>
      </c>
      <c r="J769" s="7">
        <f t="shared" si="74"/>
        <v>259.96264000000002</v>
      </c>
      <c r="K769" s="32" t="s">
        <v>906</v>
      </c>
      <c r="L769" s="32">
        <f>VLOOKUP(K769,unidad!$I$4:$K$23,3,FALSE)</f>
        <v>4</v>
      </c>
      <c r="M769">
        <v>35</v>
      </c>
      <c r="N769">
        <f t="shared" si="72"/>
        <v>35</v>
      </c>
      <c r="O769" s="17">
        <f t="shared" si="71"/>
        <v>41730</v>
      </c>
      <c r="P769" s="17">
        <v>41730</v>
      </c>
      <c r="Q769" s="26">
        <f t="shared" si="73"/>
        <v>6705.005453205602</v>
      </c>
    </row>
    <row r="770" spans="1:17" x14ac:dyDescent="0.25">
      <c r="A770">
        <f>VLOOKUP(TRIM(C770),proveedores!$A$1:$C$13,2,FALSE)</f>
        <v>12</v>
      </c>
      <c r="B770">
        <v>769</v>
      </c>
      <c r="C770" s="15" t="s">
        <v>761</v>
      </c>
      <c r="D770" s="15" t="s">
        <v>1630</v>
      </c>
      <c r="E770" s="15" t="str">
        <f t="shared" si="70"/>
        <v xml:space="preserve">TOPAS 100 EC 100 ML </v>
      </c>
      <c r="F770" s="5" t="s">
        <v>643</v>
      </c>
      <c r="G770" s="5"/>
      <c r="H770" s="16">
        <f t="shared" si="75"/>
        <v>21.214797347089174</v>
      </c>
      <c r="I770" s="11">
        <v>24.397016949152547</v>
      </c>
      <c r="J770" s="7">
        <f t="shared" si="74"/>
        <v>28.788480000000003</v>
      </c>
      <c r="K770" s="32" t="s">
        <v>906</v>
      </c>
      <c r="L770" s="32">
        <f>VLOOKUP(K770,unidad!$I$4:$K$23,3,FALSE)</f>
        <v>4</v>
      </c>
      <c r="M770">
        <v>48</v>
      </c>
      <c r="N770">
        <f t="shared" si="72"/>
        <v>48</v>
      </c>
      <c r="O770" s="17">
        <f t="shared" si="71"/>
        <v>41821</v>
      </c>
      <c r="P770" s="17">
        <v>41821</v>
      </c>
      <c r="Q770" s="26">
        <f t="shared" si="73"/>
        <v>1018.3102726602804</v>
      </c>
    </row>
    <row r="771" spans="1:17" x14ac:dyDescent="0.25">
      <c r="A771">
        <f>VLOOKUP(TRIM(C771),proveedores!$A$1:$C$13,2,FALSE)</f>
        <v>12</v>
      </c>
      <c r="B771">
        <v>770</v>
      </c>
      <c r="C771" s="15" t="s">
        <v>761</v>
      </c>
      <c r="D771" s="15" t="s">
        <v>1631</v>
      </c>
      <c r="E771" s="15" t="str">
        <f t="shared" ref="E771:E779" si="76">CONCATENATE(F771," ",G771)</f>
        <v xml:space="preserve">TOPAS 100 EC 250 ML </v>
      </c>
      <c r="F771" s="5" t="s">
        <v>644</v>
      </c>
      <c r="G771" s="5"/>
      <c r="H771" s="16">
        <f t="shared" si="75"/>
        <v>54.878555637435518</v>
      </c>
      <c r="I771" s="11">
        <v>63.110338983050845</v>
      </c>
      <c r="J771" s="7">
        <f t="shared" si="74"/>
        <v>74.470199999999991</v>
      </c>
      <c r="K771" s="32" t="s">
        <v>906</v>
      </c>
      <c r="L771" s="32">
        <f>VLOOKUP(K771,unidad!$I$4:$K$23,3,FALSE)</f>
        <v>4</v>
      </c>
      <c r="M771">
        <v>50</v>
      </c>
      <c r="N771">
        <f t="shared" si="72"/>
        <v>50</v>
      </c>
      <c r="O771" s="17">
        <f t="shared" ref="O771:O779" si="77">IF(P771="","12/12/2050",IF(P771="NULL","12/12/2050",P771))</f>
        <v>41730</v>
      </c>
      <c r="P771" s="17">
        <v>41730</v>
      </c>
      <c r="Q771" s="26">
        <f t="shared" si="73"/>
        <v>2743.927781871776</v>
      </c>
    </row>
    <row r="772" spans="1:17" x14ac:dyDescent="0.25">
      <c r="A772">
        <f>VLOOKUP(TRIM(C772),proveedores!$A$1:$C$13,2,FALSE)</f>
        <v>12</v>
      </c>
      <c r="B772">
        <v>771</v>
      </c>
      <c r="C772" s="15" t="s">
        <v>761</v>
      </c>
      <c r="D772" s="15" t="s">
        <v>1769</v>
      </c>
      <c r="E772" s="15" t="str">
        <f t="shared" si="76"/>
        <v xml:space="preserve">TRIO-FOSFOL   1 L </v>
      </c>
      <c r="F772" s="5" t="s">
        <v>645</v>
      </c>
      <c r="G772" s="5"/>
      <c r="H772" s="16">
        <f t="shared" si="75"/>
        <v>13.680176860722183</v>
      </c>
      <c r="I772" s="11">
        <v>15.732203389830509</v>
      </c>
      <c r="J772" s="7">
        <f t="shared" si="74"/>
        <v>18.564</v>
      </c>
      <c r="K772" s="32" t="s">
        <v>906</v>
      </c>
      <c r="L772" s="32">
        <f>VLOOKUP(K772,unidad!$I$4:$K$23,3,FALSE)</f>
        <v>4</v>
      </c>
      <c r="N772">
        <f t="shared" ref="N772:N779" si="78">IF(M772="",0,M772)</f>
        <v>0</v>
      </c>
      <c r="O772" s="17" t="str">
        <f t="shared" si="77"/>
        <v>12/12/2050</v>
      </c>
      <c r="Q772" s="26">
        <f t="shared" si="73"/>
        <v>0</v>
      </c>
    </row>
    <row r="773" spans="1:17" x14ac:dyDescent="0.25">
      <c r="A773">
        <f>VLOOKUP(TRIM(C773),proveedores!$A$1:$C$13,2,FALSE)</f>
        <v>12</v>
      </c>
      <c r="B773">
        <v>772</v>
      </c>
      <c r="C773" s="15" t="s">
        <v>761</v>
      </c>
      <c r="D773" s="15" t="s">
        <v>1632</v>
      </c>
      <c r="E773" s="15" t="str">
        <f t="shared" si="76"/>
        <v xml:space="preserve">TRIO-FOSFOL  4 L </v>
      </c>
      <c r="F773" s="5" t="s">
        <v>646</v>
      </c>
      <c r="G773" s="5"/>
      <c r="H773" s="16">
        <f t="shared" si="75"/>
        <v>52.668680913780392</v>
      </c>
      <c r="I773" s="11">
        <v>60.56898305084745</v>
      </c>
      <c r="J773" s="7">
        <f t="shared" si="74"/>
        <v>71.471399999999988</v>
      </c>
      <c r="K773" s="32" t="s">
        <v>920</v>
      </c>
      <c r="L773" s="32">
        <f>VLOOKUP(K773,unidad!$I$4:$K$23,3,FALSE)</f>
        <v>11</v>
      </c>
      <c r="M773">
        <v>16</v>
      </c>
      <c r="N773">
        <f t="shared" si="78"/>
        <v>16</v>
      </c>
      <c r="O773" s="17">
        <f t="shared" si="77"/>
        <v>42461</v>
      </c>
      <c r="P773" s="17">
        <v>42461</v>
      </c>
      <c r="Q773" s="26">
        <f t="shared" si="73"/>
        <v>842.69889462048627</v>
      </c>
    </row>
    <row r="774" spans="1:17" x14ac:dyDescent="0.25">
      <c r="A774">
        <f>VLOOKUP(TRIM(C774),proveedores!$A$1:$C$13,2,FALSE)</f>
        <v>12</v>
      </c>
      <c r="B774">
        <v>773</v>
      </c>
      <c r="C774" s="15" t="s">
        <v>761</v>
      </c>
      <c r="D774" s="15" t="s">
        <v>1770</v>
      </c>
      <c r="E774" s="15" t="str">
        <f t="shared" si="76"/>
        <v xml:space="preserve">TRIPLE "A"  5 L </v>
      </c>
      <c r="F774" s="5" t="s">
        <v>647</v>
      </c>
      <c r="G774" s="5"/>
      <c r="H774" s="16">
        <f t="shared" si="75"/>
        <v>84.466322770817996</v>
      </c>
      <c r="I774" s="11">
        <v>97.13627118644068</v>
      </c>
      <c r="J774" s="7">
        <f t="shared" si="74"/>
        <v>114.6208</v>
      </c>
      <c r="K774" s="32" t="s">
        <v>920</v>
      </c>
      <c r="L774" s="32">
        <f>VLOOKUP(K774,unidad!$I$4:$K$23,3,FALSE)</f>
        <v>11</v>
      </c>
      <c r="M774">
        <v>4</v>
      </c>
      <c r="N774">
        <f t="shared" si="78"/>
        <v>4</v>
      </c>
      <c r="O774" s="17">
        <f t="shared" si="77"/>
        <v>42583</v>
      </c>
      <c r="P774" s="17">
        <v>42583</v>
      </c>
      <c r="Q774" s="26">
        <f t="shared" si="73"/>
        <v>337.86529108327198</v>
      </c>
    </row>
    <row r="775" spans="1:17" x14ac:dyDescent="0.25">
      <c r="A775">
        <f>VLOOKUP(TRIM(C775),proveedores!$A$1:$C$13,2,FALSE)</f>
        <v>12</v>
      </c>
      <c r="B775">
        <v>774</v>
      </c>
      <c r="C775" s="15" t="s">
        <v>761</v>
      </c>
      <c r="D775" s="15" t="s">
        <v>1771</v>
      </c>
      <c r="E775" s="15" t="str">
        <f t="shared" si="76"/>
        <v xml:space="preserve">TRIPLE "A" 1 L </v>
      </c>
      <c r="F775" s="5" t="s">
        <v>648</v>
      </c>
      <c r="G775" s="5"/>
      <c r="H775" s="16">
        <f t="shared" si="75"/>
        <v>20.415033161385406</v>
      </c>
      <c r="I775" s="11">
        <v>23.477288135593216</v>
      </c>
      <c r="J775" s="7">
        <f t="shared" si="74"/>
        <v>27.703199999999995</v>
      </c>
      <c r="K775" s="32" t="s">
        <v>906</v>
      </c>
      <c r="L775" s="32">
        <f>VLOOKUP(K775,unidad!$I$4:$K$23,3,FALSE)</f>
        <v>4</v>
      </c>
      <c r="M775">
        <v>24</v>
      </c>
      <c r="N775">
        <f t="shared" si="78"/>
        <v>24</v>
      </c>
      <c r="O775" s="17">
        <f t="shared" si="77"/>
        <v>42767</v>
      </c>
      <c r="P775" s="17">
        <v>42767</v>
      </c>
      <c r="Q775" s="26">
        <f t="shared" si="73"/>
        <v>489.96079587324971</v>
      </c>
    </row>
    <row r="776" spans="1:17" x14ac:dyDescent="0.25">
      <c r="A776">
        <f>VLOOKUP(TRIM(C776),proveedores!$A$1:$C$13,2,FALSE)</f>
        <v>12</v>
      </c>
      <c r="B776">
        <v>775</v>
      </c>
      <c r="C776" s="15" t="s">
        <v>761</v>
      </c>
      <c r="D776" s="15" t="s">
        <v>1772</v>
      </c>
      <c r="E776" s="15" t="str">
        <f t="shared" si="76"/>
        <v xml:space="preserve">TRIPLE "A" 250 ML </v>
      </c>
      <c r="F776" s="5" t="s">
        <v>649</v>
      </c>
      <c r="G776" s="5"/>
      <c r="H776" s="16">
        <f t="shared" si="75"/>
        <v>6.7348563006632283</v>
      </c>
      <c r="I776" s="11">
        <v>7.7450847457627114</v>
      </c>
      <c r="J776" s="7">
        <f t="shared" si="74"/>
        <v>9.1391999999999989</v>
      </c>
      <c r="K776" s="32" t="s">
        <v>906</v>
      </c>
      <c r="L776" s="32">
        <f>VLOOKUP(K776,unidad!$I$4:$K$23,3,FALSE)</f>
        <v>4</v>
      </c>
      <c r="M776">
        <v>22</v>
      </c>
      <c r="N776">
        <f t="shared" si="78"/>
        <v>22</v>
      </c>
      <c r="O776" s="17">
        <f t="shared" si="77"/>
        <v>42064</v>
      </c>
      <c r="P776" s="17">
        <v>42064</v>
      </c>
      <c r="Q776" s="26">
        <f t="shared" ref="Q776:Q779" si="79">M776*H776</f>
        <v>148.16683861459103</v>
      </c>
    </row>
    <row r="777" spans="1:17" x14ac:dyDescent="0.25">
      <c r="A777">
        <f>VLOOKUP(TRIM(C777),proveedores!$A$1:$C$13,2,FALSE)</f>
        <v>12</v>
      </c>
      <c r="B777">
        <v>776</v>
      </c>
      <c r="C777" s="15" t="s">
        <v>761</v>
      </c>
      <c r="D777" s="15" t="s">
        <v>1773</v>
      </c>
      <c r="E777" s="15" t="str">
        <f t="shared" si="76"/>
        <v xml:space="preserve">TRIPLE "A" 20 L </v>
      </c>
      <c r="F777" s="5" t="s">
        <v>1676</v>
      </c>
      <c r="G777" s="5"/>
      <c r="H777" s="16">
        <f t="shared" si="75"/>
        <v>335.6521739130435</v>
      </c>
      <c r="I777" s="11">
        <v>386</v>
      </c>
      <c r="J777" s="7">
        <f t="shared" si="74"/>
        <v>455.47999999999996</v>
      </c>
      <c r="K777" s="32" t="s">
        <v>906</v>
      </c>
      <c r="L777" s="32">
        <f>VLOOKUP(K777,unidad!$I$4:$K$23,3,FALSE)</f>
        <v>4</v>
      </c>
      <c r="M777">
        <v>3</v>
      </c>
      <c r="N777">
        <f t="shared" si="78"/>
        <v>3</v>
      </c>
      <c r="O777" s="17">
        <f t="shared" si="77"/>
        <v>42795</v>
      </c>
      <c r="P777" s="17">
        <v>42795</v>
      </c>
      <c r="Q777" s="26">
        <f t="shared" si="79"/>
        <v>1006.9565217391305</v>
      </c>
    </row>
    <row r="778" spans="1:17" x14ac:dyDescent="0.25">
      <c r="A778">
        <f>VLOOKUP(TRIM(C778),proveedores!$A$1:$C$13,2,FALSE)</f>
        <v>12</v>
      </c>
      <c r="B778">
        <v>777</v>
      </c>
      <c r="C778" s="15" t="s">
        <v>761</v>
      </c>
      <c r="D778" s="15" t="s">
        <v>1633</v>
      </c>
      <c r="E778" s="15" t="str">
        <f t="shared" si="76"/>
        <v xml:space="preserve">VERTIMEC 1 L </v>
      </c>
      <c r="F778" s="5" t="s">
        <v>650</v>
      </c>
      <c r="G778" s="5"/>
      <c r="H778" s="16">
        <f t="shared" si="75"/>
        <v>281.91687546057477</v>
      </c>
      <c r="I778" s="11">
        <v>324.20440677966099</v>
      </c>
      <c r="J778" s="7">
        <f t="shared" ref="J778:J779" si="80">I778*1.18</f>
        <v>382.56119999999993</v>
      </c>
      <c r="K778" s="32" t="s">
        <v>906</v>
      </c>
      <c r="L778" s="32">
        <f>VLOOKUP(K778,unidad!$I$4:$K$23,3,FALSE)</f>
        <v>4</v>
      </c>
      <c r="N778">
        <f t="shared" si="78"/>
        <v>0</v>
      </c>
      <c r="O778" s="17" t="str">
        <f t="shared" si="77"/>
        <v>12/12/2050</v>
      </c>
      <c r="P778" s="30"/>
      <c r="Q778" s="26">
        <f t="shared" si="79"/>
        <v>0</v>
      </c>
    </row>
    <row r="779" spans="1:17" x14ac:dyDescent="0.25">
      <c r="A779">
        <f>VLOOKUP(TRIM(C779),proveedores!$A$1:$C$13,2,FALSE)</f>
        <v>12</v>
      </c>
      <c r="B779">
        <v>778</v>
      </c>
      <c r="C779" s="15" t="s">
        <v>761</v>
      </c>
      <c r="D779" s="15" t="s">
        <v>1634</v>
      </c>
      <c r="E779" s="15" t="str">
        <f t="shared" si="76"/>
        <v xml:space="preserve">VERTIMEC 250 ML </v>
      </c>
      <c r="F779" s="5" t="s">
        <v>651</v>
      </c>
      <c r="G779" s="5"/>
      <c r="H779" s="16">
        <f t="shared" si="75"/>
        <v>78.713633014001473</v>
      </c>
      <c r="I779" s="11">
        <v>90.520677966101687</v>
      </c>
      <c r="J779" s="7">
        <f t="shared" si="80"/>
        <v>106.81439999999998</v>
      </c>
      <c r="K779" s="32" t="s">
        <v>906</v>
      </c>
      <c r="L779" s="32">
        <f>VLOOKUP(K779,unidad!$I$4:$K$23,3,FALSE)</f>
        <v>4</v>
      </c>
      <c r="N779">
        <f t="shared" si="78"/>
        <v>0</v>
      </c>
      <c r="O779" s="17" t="str">
        <f t="shared" si="77"/>
        <v>12/12/2050</v>
      </c>
      <c r="Q779" s="26">
        <f t="shared" si="79"/>
        <v>0</v>
      </c>
    </row>
  </sheetData>
  <autoFilter ref="A1:M779"/>
  <sortState ref="C99:N130">
    <sortCondition ref="G99:G13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[1]UNIDADES!#REF!</xm:f>
          </x14:formula1>
          <xm:sqref>K2:K774 L2:L779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70" zoomScaleNormal="70" workbookViewId="0">
      <selection activeCell="E30" sqref="E30"/>
    </sheetView>
  </sheetViews>
  <sheetFormatPr baseColWidth="10" defaultRowHeight="15" x14ac:dyDescent="0.25"/>
  <cols>
    <col min="1" max="1" width="3.28515625" bestFit="1" customWidth="1"/>
    <col min="2" max="2" width="47.7109375" bestFit="1" customWidth="1"/>
    <col min="3" max="3" width="39.85546875" customWidth="1"/>
    <col min="5" max="5" width="29.42578125" customWidth="1"/>
    <col min="9" max="9" width="21.7109375" customWidth="1"/>
  </cols>
  <sheetData>
    <row r="1" spans="1:9" ht="29.25" x14ac:dyDescent="0.25">
      <c r="A1" s="18">
        <v>1</v>
      </c>
      <c r="B1" s="19" t="s">
        <v>785</v>
      </c>
      <c r="C1" s="18" t="s">
        <v>786</v>
      </c>
      <c r="D1" s="18">
        <v>3480315</v>
      </c>
      <c r="E1" s="18" t="s">
        <v>787</v>
      </c>
      <c r="F1" s="20">
        <v>39596</v>
      </c>
      <c r="G1" s="18" t="s">
        <v>788</v>
      </c>
      <c r="H1" s="18">
        <v>0</v>
      </c>
      <c r="I1" s="18">
        <v>1.2</v>
      </c>
    </row>
    <row r="2" spans="1:9" ht="29.25" x14ac:dyDescent="0.25">
      <c r="A2" s="18">
        <v>2</v>
      </c>
      <c r="B2" s="18" t="s">
        <v>789</v>
      </c>
      <c r="C2" s="18" t="s">
        <v>790</v>
      </c>
      <c r="D2" s="18" t="s">
        <v>791</v>
      </c>
      <c r="E2" s="18" t="s">
        <v>792</v>
      </c>
      <c r="F2" s="20">
        <v>38512</v>
      </c>
      <c r="G2" s="18" t="s">
        <v>788</v>
      </c>
      <c r="H2" s="18">
        <v>0</v>
      </c>
      <c r="I2" s="18">
        <v>1.2</v>
      </c>
    </row>
    <row r="3" spans="1:9" x14ac:dyDescent="0.25">
      <c r="A3" s="18">
        <v>3</v>
      </c>
      <c r="B3" s="18" t="s">
        <v>149</v>
      </c>
      <c r="C3" s="19" t="s">
        <v>793</v>
      </c>
      <c r="D3" s="19">
        <v>4518383</v>
      </c>
      <c r="E3" s="18" t="s">
        <v>794</v>
      </c>
      <c r="F3" s="20">
        <v>39294</v>
      </c>
      <c r="G3" s="18" t="s">
        <v>788</v>
      </c>
      <c r="H3" s="18">
        <v>0</v>
      </c>
      <c r="I3" s="18">
        <v>1.2</v>
      </c>
    </row>
    <row r="4" spans="1:9" x14ac:dyDescent="0.25">
      <c r="A4" s="18">
        <v>4</v>
      </c>
      <c r="B4" s="18" t="s">
        <v>795</v>
      </c>
      <c r="C4" s="19" t="s">
        <v>796</v>
      </c>
      <c r="D4" s="19">
        <v>5132500</v>
      </c>
      <c r="E4" s="18" t="s">
        <v>797</v>
      </c>
      <c r="F4" s="20">
        <v>38408</v>
      </c>
      <c r="G4" s="18" t="s">
        <v>788</v>
      </c>
      <c r="H4" s="18">
        <v>0</v>
      </c>
      <c r="I4" s="18">
        <v>1.1499999999999999</v>
      </c>
    </row>
    <row r="5" spans="1:9" x14ac:dyDescent="0.25">
      <c r="A5" s="18">
        <v>5</v>
      </c>
      <c r="B5" s="18" t="s">
        <v>798</v>
      </c>
      <c r="C5" s="19" t="s">
        <v>799</v>
      </c>
      <c r="D5" s="19" t="s">
        <v>800</v>
      </c>
      <c r="E5" s="18" t="s">
        <v>801</v>
      </c>
      <c r="F5" s="20">
        <v>38510</v>
      </c>
      <c r="G5" s="18" t="s">
        <v>788</v>
      </c>
      <c r="H5" s="18">
        <v>0</v>
      </c>
      <c r="I5" s="18">
        <v>1.1499999999999999</v>
      </c>
    </row>
    <row r="6" spans="1:9" ht="57.75" x14ac:dyDescent="0.25">
      <c r="A6" s="18">
        <v>6</v>
      </c>
      <c r="B6" s="18" t="s">
        <v>802</v>
      </c>
      <c r="C6" s="18" t="s">
        <v>803</v>
      </c>
      <c r="D6" s="18">
        <v>222525</v>
      </c>
      <c r="E6" s="18"/>
      <c r="F6" s="20">
        <v>39007</v>
      </c>
      <c r="G6" s="18" t="s">
        <v>788</v>
      </c>
      <c r="H6" s="18">
        <v>0</v>
      </c>
      <c r="I6" s="18">
        <v>1.1499999999999999</v>
      </c>
    </row>
    <row r="7" spans="1:9" ht="29.25" x14ac:dyDescent="0.25">
      <c r="A7" s="18">
        <v>7</v>
      </c>
      <c r="B7" s="19" t="s">
        <v>318</v>
      </c>
      <c r="C7" s="19" t="s">
        <v>804</v>
      </c>
      <c r="D7" s="18" t="s">
        <v>805</v>
      </c>
      <c r="E7" s="18" t="s">
        <v>806</v>
      </c>
      <c r="F7" s="20">
        <v>40985</v>
      </c>
      <c r="G7" s="18" t="s">
        <v>788</v>
      </c>
      <c r="H7" s="18">
        <v>0</v>
      </c>
      <c r="I7" s="18">
        <v>1.1499999999999999</v>
      </c>
    </row>
    <row r="8" spans="1:9" x14ac:dyDescent="0.25">
      <c r="A8" s="18">
        <v>8</v>
      </c>
      <c r="B8" s="18" t="s">
        <v>807</v>
      </c>
      <c r="C8" s="19" t="s">
        <v>808</v>
      </c>
      <c r="D8" s="18">
        <v>3260533</v>
      </c>
      <c r="E8" s="18" t="s">
        <v>809</v>
      </c>
      <c r="F8" s="20">
        <v>38406</v>
      </c>
      <c r="G8" s="18" t="s">
        <v>788</v>
      </c>
      <c r="H8" s="18">
        <v>0</v>
      </c>
      <c r="I8" s="18">
        <v>1.2</v>
      </c>
    </row>
    <row r="9" spans="1:9" x14ac:dyDescent="0.25">
      <c r="A9" s="18">
        <v>9</v>
      </c>
      <c r="B9" s="18" t="s">
        <v>810</v>
      </c>
      <c r="C9" s="19" t="s">
        <v>811</v>
      </c>
      <c r="D9" s="19">
        <v>6173303</v>
      </c>
      <c r="E9" s="18"/>
      <c r="F9" s="20">
        <v>39582</v>
      </c>
      <c r="G9" s="18" t="s">
        <v>788</v>
      </c>
      <c r="H9" s="18">
        <v>0</v>
      </c>
      <c r="I9" s="18">
        <v>1.25</v>
      </c>
    </row>
    <row r="10" spans="1:9" ht="29.25" x14ac:dyDescent="0.25">
      <c r="A10" s="18">
        <v>10</v>
      </c>
      <c r="B10" s="18" t="s">
        <v>768</v>
      </c>
      <c r="C10" s="19" t="s">
        <v>812</v>
      </c>
      <c r="D10" s="18" t="s">
        <v>813</v>
      </c>
      <c r="E10" s="18" t="s">
        <v>814</v>
      </c>
      <c r="F10" s="20">
        <v>39638</v>
      </c>
      <c r="G10" s="18" t="s">
        <v>788</v>
      </c>
      <c r="H10" s="18">
        <v>0</v>
      </c>
      <c r="I10" s="18">
        <v>1.1499999999999999</v>
      </c>
    </row>
    <row r="11" spans="1:9" x14ac:dyDescent="0.25">
      <c r="A11" s="18">
        <v>11</v>
      </c>
      <c r="B11" s="19" t="s">
        <v>815</v>
      </c>
      <c r="C11" s="19" t="s">
        <v>816</v>
      </c>
      <c r="D11" s="18" t="s">
        <v>817</v>
      </c>
      <c r="E11" s="18" t="s">
        <v>818</v>
      </c>
      <c r="F11" s="20">
        <v>38407</v>
      </c>
      <c r="G11" s="18" t="s">
        <v>788</v>
      </c>
      <c r="H11" s="18">
        <v>0</v>
      </c>
      <c r="I11" s="18">
        <v>1.1499999999999999</v>
      </c>
    </row>
    <row r="12" spans="1:9" x14ac:dyDescent="0.25">
      <c r="A12" s="18">
        <v>12</v>
      </c>
      <c r="B12" s="19" t="s">
        <v>819</v>
      </c>
      <c r="C12" s="19" t="s">
        <v>816</v>
      </c>
      <c r="D12" s="18" t="s">
        <v>817</v>
      </c>
      <c r="E12" s="18" t="s">
        <v>820</v>
      </c>
      <c r="F12" s="20">
        <v>38407</v>
      </c>
      <c r="G12" s="18" t="s">
        <v>788</v>
      </c>
      <c r="H12" s="18">
        <v>0</v>
      </c>
      <c r="I12" s="18">
        <v>1.1499999999999999</v>
      </c>
    </row>
    <row r="13" spans="1:9" x14ac:dyDescent="0.25">
      <c r="A13" s="21">
        <v>13</v>
      </c>
      <c r="B13" s="21" t="s">
        <v>821</v>
      </c>
      <c r="C13" s="21"/>
      <c r="D13" s="21" t="s">
        <v>822</v>
      </c>
      <c r="E13" s="21" t="s">
        <v>823</v>
      </c>
      <c r="F13" s="22">
        <v>39511</v>
      </c>
      <c r="G13" s="18" t="s">
        <v>788</v>
      </c>
      <c r="H13" s="21">
        <v>0</v>
      </c>
      <c r="I13" s="21">
        <v>1.25</v>
      </c>
    </row>
    <row r="14" spans="1:9" x14ac:dyDescent="0.25">
      <c r="A14" s="21">
        <v>14</v>
      </c>
      <c r="B14" s="21" t="s">
        <v>824</v>
      </c>
      <c r="C14" s="21"/>
      <c r="D14" s="21" t="s">
        <v>825</v>
      </c>
      <c r="E14" s="21" t="s">
        <v>826</v>
      </c>
      <c r="F14" s="22">
        <v>38683</v>
      </c>
      <c r="G14" s="18" t="s">
        <v>788</v>
      </c>
      <c r="H14" s="21">
        <v>0</v>
      </c>
      <c r="I14" s="21">
        <v>1.25</v>
      </c>
    </row>
    <row r="15" spans="1:9" x14ac:dyDescent="0.25">
      <c r="A15" s="21">
        <v>15</v>
      </c>
      <c r="B15" s="21" t="s">
        <v>827</v>
      </c>
      <c r="C15" s="21"/>
      <c r="D15" s="21"/>
      <c r="E15" s="21" t="s">
        <v>823</v>
      </c>
      <c r="F15" s="22">
        <v>40077</v>
      </c>
      <c r="G15" s="18" t="s">
        <v>788</v>
      </c>
      <c r="H15" s="21">
        <v>0</v>
      </c>
      <c r="I15" s="21">
        <v>1.25</v>
      </c>
    </row>
    <row r="16" spans="1:9" x14ac:dyDescent="0.25">
      <c r="A16" s="21">
        <v>16</v>
      </c>
      <c r="B16" s="21" t="s">
        <v>828</v>
      </c>
      <c r="C16" s="21"/>
      <c r="D16" s="21" t="s">
        <v>829</v>
      </c>
      <c r="E16" s="21" t="s">
        <v>830</v>
      </c>
      <c r="F16" s="22">
        <v>38643</v>
      </c>
      <c r="G16" s="18" t="s">
        <v>788</v>
      </c>
      <c r="H16" s="21">
        <v>0</v>
      </c>
      <c r="I16" s="21">
        <v>1.25</v>
      </c>
    </row>
    <row r="17" spans="1:9" x14ac:dyDescent="0.25">
      <c r="A17" s="21">
        <v>17</v>
      </c>
      <c r="B17" s="21" t="s">
        <v>831</v>
      </c>
      <c r="C17" s="21"/>
      <c r="D17" s="21">
        <v>464551</v>
      </c>
      <c r="E17" s="21" t="s">
        <v>823</v>
      </c>
      <c r="F17" s="22">
        <v>40071</v>
      </c>
      <c r="G17" s="18" t="s">
        <v>788</v>
      </c>
      <c r="H17" s="21">
        <v>0</v>
      </c>
      <c r="I17" s="21">
        <v>1.25</v>
      </c>
    </row>
    <row r="18" spans="1:9" x14ac:dyDescent="0.25">
      <c r="A18" s="21">
        <v>18</v>
      </c>
      <c r="B18" s="21" t="s">
        <v>832</v>
      </c>
      <c r="C18" s="21"/>
      <c r="D18" s="21">
        <v>464551</v>
      </c>
      <c r="E18" s="21" t="s">
        <v>826</v>
      </c>
      <c r="F18" s="22">
        <v>40071</v>
      </c>
      <c r="G18" s="18" t="s">
        <v>788</v>
      </c>
      <c r="H18" s="21">
        <v>0</v>
      </c>
      <c r="I18" s="21">
        <v>1.25</v>
      </c>
    </row>
    <row r="19" spans="1:9" x14ac:dyDescent="0.25">
      <c r="A19" s="21">
        <v>19</v>
      </c>
      <c r="B19" s="21" t="s">
        <v>833</v>
      </c>
      <c r="C19" s="21"/>
      <c r="D19" s="21">
        <v>449693</v>
      </c>
      <c r="E19" s="21" t="s">
        <v>823</v>
      </c>
      <c r="F19" s="22">
        <v>40304</v>
      </c>
      <c r="G19" s="18" t="s">
        <v>788</v>
      </c>
      <c r="H19" s="21">
        <v>0</v>
      </c>
      <c r="I19" s="21">
        <v>1.25</v>
      </c>
    </row>
    <row r="20" spans="1:9" x14ac:dyDescent="0.25">
      <c r="A20" s="21">
        <v>20</v>
      </c>
      <c r="B20" s="21" t="s">
        <v>834</v>
      </c>
      <c r="C20" s="21"/>
      <c r="D20" s="21">
        <v>251274</v>
      </c>
      <c r="E20" s="21" t="s">
        <v>835</v>
      </c>
      <c r="F20" s="22">
        <v>39062</v>
      </c>
      <c r="G20" s="18" t="s">
        <v>788</v>
      </c>
      <c r="H20" s="21">
        <v>0</v>
      </c>
      <c r="I20" s="21">
        <v>1.25</v>
      </c>
    </row>
    <row r="21" spans="1:9" x14ac:dyDescent="0.25">
      <c r="A21" s="21">
        <v>21</v>
      </c>
      <c r="B21" s="21" t="s">
        <v>836</v>
      </c>
      <c r="C21" s="21"/>
      <c r="D21" s="21">
        <v>251254</v>
      </c>
      <c r="E21" s="21" t="s">
        <v>837</v>
      </c>
      <c r="F21" s="22">
        <v>39240</v>
      </c>
      <c r="G21" s="18" t="s">
        <v>788</v>
      </c>
      <c r="H21" s="21">
        <v>0</v>
      </c>
      <c r="I21" s="21">
        <v>1.25</v>
      </c>
    </row>
    <row r="22" spans="1:9" x14ac:dyDescent="0.25">
      <c r="A22" s="21">
        <v>22</v>
      </c>
      <c r="B22" s="21" t="s">
        <v>838</v>
      </c>
      <c r="C22" s="21"/>
      <c r="D22" s="21"/>
      <c r="E22" s="21"/>
      <c r="F22" s="22">
        <v>38413</v>
      </c>
      <c r="G22" s="18" t="s">
        <v>788</v>
      </c>
      <c r="H22" s="21">
        <v>0</v>
      </c>
      <c r="I22" s="21">
        <v>1.25</v>
      </c>
    </row>
    <row r="23" spans="1:9" x14ac:dyDescent="0.25">
      <c r="A23" s="21">
        <v>23</v>
      </c>
      <c r="B23" s="21" t="s">
        <v>839</v>
      </c>
      <c r="C23" s="21"/>
      <c r="D23" s="21"/>
      <c r="E23" s="21"/>
      <c r="F23" s="22">
        <v>40318</v>
      </c>
      <c r="G23" s="18" t="s">
        <v>788</v>
      </c>
      <c r="H23" s="21">
        <v>0</v>
      </c>
      <c r="I23" s="21">
        <v>1.25</v>
      </c>
    </row>
    <row r="24" spans="1:9" x14ac:dyDescent="0.25">
      <c r="A24" s="21">
        <v>24</v>
      </c>
      <c r="B24" s="21" t="s">
        <v>840</v>
      </c>
      <c r="C24" s="21"/>
      <c r="D24" s="21">
        <v>401295</v>
      </c>
      <c r="E24" s="21" t="s">
        <v>841</v>
      </c>
      <c r="F24" s="22">
        <v>40339</v>
      </c>
      <c r="G24" s="18" t="s">
        <v>788</v>
      </c>
      <c r="H24" s="21">
        <v>0</v>
      </c>
      <c r="I24" s="21">
        <v>1.25</v>
      </c>
    </row>
    <row r="25" spans="1:9" x14ac:dyDescent="0.25">
      <c r="A25" s="21">
        <v>25</v>
      </c>
      <c r="B25" s="21" t="s">
        <v>798</v>
      </c>
      <c r="C25" s="21"/>
      <c r="D25" s="21" t="s">
        <v>842</v>
      </c>
      <c r="E25" s="21" t="s">
        <v>843</v>
      </c>
      <c r="F25" s="22">
        <v>38510</v>
      </c>
      <c r="G25" s="18" t="s">
        <v>788</v>
      </c>
      <c r="H25" s="21">
        <v>0</v>
      </c>
      <c r="I25" s="21">
        <v>1.25</v>
      </c>
    </row>
    <row r="26" spans="1:9" x14ac:dyDescent="0.25">
      <c r="A26" s="21">
        <v>26</v>
      </c>
      <c r="B26" s="21" t="s">
        <v>802</v>
      </c>
      <c r="C26" s="21"/>
      <c r="D26" s="21">
        <v>222525</v>
      </c>
      <c r="E26" s="21" t="s">
        <v>844</v>
      </c>
      <c r="F26" s="22">
        <v>39007</v>
      </c>
      <c r="G26" s="18" t="s">
        <v>788</v>
      </c>
      <c r="H26" s="21">
        <v>0</v>
      </c>
      <c r="I26" s="21">
        <v>1.25</v>
      </c>
    </row>
    <row r="27" spans="1:9" x14ac:dyDescent="0.25">
      <c r="A27" s="21">
        <v>27</v>
      </c>
      <c r="B27" s="21" t="s">
        <v>845</v>
      </c>
      <c r="C27" s="21"/>
      <c r="D27" s="21"/>
      <c r="E27" s="21"/>
      <c r="F27" s="22">
        <v>38407</v>
      </c>
      <c r="G27" s="18" t="s">
        <v>788</v>
      </c>
      <c r="H27" s="21">
        <v>0</v>
      </c>
      <c r="I27" s="21">
        <v>1.25</v>
      </c>
    </row>
    <row r="28" spans="1:9" x14ac:dyDescent="0.25">
      <c r="A28" s="21">
        <v>28</v>
      </c>
      <c r="B28" s="21" t="s">
        <v>846</v>
      </c>
      <c r="C28" s="21"/>
      <c r="D28" s="21"/>
      <c r="E28" s="21" t="s">
        <v>823</v>
      </c>
      <c r="F28" s="22">
        <v>39336</v>
      </c>
      <c r="G28" s="18" t="s">
        <v>788</v>
      </c>
      <c r="H28" s="21">
        <v>0</v>
      </c>
      <c r="I28" s="21">
        <v>1.25</v>
      </c>
    </row>
    <row r="29" spans="1:9" x14ac:dyDescent="0.25">
      <c r="A29" s="21">
        <v>29</v>
      </c>
      <c r="B29" s="21" t="s">
        <v>847</v>
      </c>
      <c r="C29" s="21"/>
      <c r="D29" s="21">
        <v>3480708</v>
      </c>
      <c r="E29" s="21" t="s">
        <v>848</v>
      </c>
      <c r="F29" s="22">
        <v>40029</v>
      </c>
      <c r="G29" s="18" t="s">
        <v>788</v>
      </c>
      <c r="H29" s="21">
        <v>0</v>
      </c>
      <c r="I29" s="21">
        <v>1.25</v>
      </c>
    </row>
    <row r="30" spans="1:9" x14ac:dyDescent="0.25">
      <c r="A30" s="21">
        <v>30</v>
      </c>
      <c r="B30" s="21" t="s">
        <v>849</v>
      </c>
      <c r="C30" s="21"/>
      <c r="D30" s="21">
        <v>221968</v>
      </c>
      <c r="E30" s="21" t="s">
        <v>850</v>
      </c>
      <c r="F30" s="22">
        <v>39774</v>
      </c>
      <c r="G30" s="18" t="s">
        <v>788</v>
      </c>
      <c r="H30" s="21">
        <v>0</v>
      </c>
      <c r="I30" s="21">
        <v>1.25</v>
      </c>
    </row>
    <row r="31" spans="1:9" x14ac:dyDescent="0.25">
      <c r="A31" s="21">
        <v>31</v>
      </c>
      <c r="B31" s="21" t="s">
        <v>851</v>
      </c>
      <c r="C31" s="21"/>
      <c r="D31" s="21"/>
      <c r="E31" s="21" t="s">
        <v>852</v>
      </c>
      <c r="F31" s="22">
        <v>38840</v>
      </c>
      <c r="G31" s="18" t="s">
        <v>788</v>
      </c>
      <c r="H31" s="21">
        <v>0</v>
      </c>
      <c r="I31" s="21">
        <v>1.25</v>
      </c>
    </row>
    <row r="32" spans="1:9" ht="30" x14ac:dyDescent="0.25">
      <c r="A32" s="21">
        <v>32</v>
      </c>
      <c r="B32" s="21" t="s">
        <v>853</v>
      </c>
      <c r="C32" s="21"/>
      <c r="D32" s="21" t="s">
        <v>805</v>
      </c>
      <c r="E32" s="21" t="s">
        <v>823</v>
      </c>
      <c r="F32" s="22">
        <v>40985</v>
      </c>
      <c r="G32" s="18" t="s">
        <v>788</v>
      </c>
      <c r="H32" s="21">
        <v>0</v>
      </c>
      <c r="I32" s="21">
        <v>1.25</v>
      </c>
    </row>
    <row r="33" spans="1:9" x14ac:dyDescent="0.25">
      <c r="A33" s="21">
        <v>33</v>
      </c>
      <c r="B33" s="21" t="s">
        <v>854</v>
      </c>
      <c r="C33" s="21"/>
      <c r="D33" s="21"/>
      <c r="E33" s="21"/>
      <c r="F33" s="22">
        <v>38411</v>
      </c>
      <c r="G33" s="18" t="s">
        <v>788</v>
      </c>
      <c r="H33" s="21">
        <v>0</v>
      </c>
      <c r="I33" s="21">
        <v>1.25</v>
      </c>
    </row>
    <row r="34" spans="1:9" x14ac:dyDescent="0.25">
      <c r="A34" s="21">
        <v>34</v>
      </c>
      <c r="B34" s="21" t="s">
        <v>855</v>
      </c>
      <c r="C34" s="21"/>
      <c r="D34" s="21"/>
      <c r="E34" s="21"/>
      <c r="F34" s="22">
        <v>38406</v>
      </c>
      <c r="G34" s="18" t="s">
        <v>788</v>
      </c>
      <c r="H34" s="21">
        <v>0</v>
      </c>
      <c r="I34" s="21">
        <v>1.25</v>
      </c>
    </row>
    <row r="35" spans="1:9" x14ac:dyDescent="0.25">
      <c r="A35" s="21">
        <v>35</v>
      </c>
      <c r="B35" s="21" t="s">
        <v>856</v>
      </c>
      <c r="C35" s="21"/>
      <c r="D35" s="21"/>
      <c r="E35" s="21" t="s">
        <v>857</v>
      </c>
      <c r="F35" s="22">
        <v>39545</v>
      </c>
      <c r="G35" s="18" t="s">
        <v>788</v>
      </c>
      <c r="H35" s="21">
        <v>0</v>
      </c>
      <c r="I35" s="21">
        <v>1.25</v>
      </c>
    </row>
    <row r="36" spans="1:9" x14ac:dyDescent="0.25">
      <c r="A36" s="21">
        <v>36</v>
      </c>
      <c r="B36" s="21" t="s">
        <v>858</v>
      </c>
      <c r="C36" s="21"/>
      <c r="D36" s="21" t="s">
        <v>859</v>
      </c>
      <c r="E36" s="21" t="s">
        <v>823</v>
      </c>
      <c r="F36" s="22">
        <v>39244</v>
      </c>
      <c r="G36" s="18" t="s">
        <v>788</v>
      </c>
      <c r="H36" s="21">
        <v>0</v>
      </c>
      <c r="I36" s="21">
        <v>1.25</v>
      </c>
    </row>
    <row r="37" spans="1:9" x14ac:dyDescent="0.25">
      <c r="A37" s="21">
        <v>37</v>
      </c>
      <c r="B37" s="21" t="s">
        <v>807</v>
      </c>
      <c r="C37" s="21"/>
      <c r="D37" s="21">
        <v>3260533</v>
      </c>
      <c r="E37" s="21"/>
      <c r="F37" s="22">
        <v>38406</v>
      </c>
      <c r="G37" s="18" t="s">
        <v>788</v>
      </c>
      <c r="H37" s="21">
        <v>0</v>
      </c>
      <c r="I37" s="21">
        <v>1.25</v>
      </c>
    </row>
    <row r="38" spans="1:9" x14ac:dyDescent="0.25">
      <c r="A38" s="21">
        <v>38</v>
      </c>
      <c r="B38" s="21" t="s">
        <v>860</v>
      </c>
      <c r="C38" s="21"/>
      <c r="D38" s="21"/>
      <c r="E38" s="21"/>
      <c r="F38" s="22">
        <v>38411</v>
      </c>
      <c r="G38" s="18" t="s">
        <v>788</v>
      </c>
      <c r="H38" s="21">
        <v>0</v>
      </c>
      <c r="I38" s="21">
        <v>1.25</v>
      </c>
    </row>
    <row r="39" spans="1:9" x14ac:dyDescent="0.25">
      <c r="A39" s="21">
        <v>39</v>
      </c>
      <c r="B39" s="21" t="s">
        <v>810</v>
      </c>
      <c r="C39" s="21"/>
      <c r="D39" s="21"/>
      <c r="E39" s="21" t="s">
        <v>861</v>
      </c>
      <c r="F39" s="22">
        <v>39582</v>
      </c>
      <c r="G39" s="18" t="s">
        <v>788</v>
      </c>
      <c r="H39" s="21">
        <v>0</v>
      </c>
      <c r="I39" s="21">
        <v>1.25</v>
      </c>
    </row>
    <row r="40" spans="1:9" x14ac:dyDescent="0.25">
      <c r="A40" s="21">
        <v>40</v>
      </c>
      <c r="B40" s="21" t="s">
        <v>862</v>
      </c>
      <c r="C40" s="21"/>
      <c r="D40" s="21">
        <v>586420</v>
      </c>
      <c r="E40" s="21" t="s">
        <v>863</v>
      </c>
      <c r="F40" s="22">
        <v>40339</v>
      </c>
      <c r="G40" s="18" t="s">
        <v>788</v>
      </c>
      <c r="H40" s="21">
        <v>0</v>
      </c>
      <c r="I40" s="21">
        <v>1.25</v>
      </c>
    </row>
    <row r="41" spans="1:9" x14ac:dyDescent="0.25">
      <c r="A41" s="21">
        <v>41</v>
      </c>
      <c r="B41" s="21" t="s">
        <v>864</v>
      </c>
      <c r="C41" s="21"/>
      <c r="D41" s="21">
        <v>463097</v>
      </c>
      <c r="E41" s="21" t="s">
        <v>865</v>
      </c>
      <c r="F41" s="22">
        <v>39365</v>
      </c>
      <c r="G41" s="18" t="s">
        <v>788</v>
      </c>
      <c r="H41" s="21">
        <v>0</v>
      </c>
      <c r="I41" s="21">
        <v>1.25</v>
      </c>
    </row>
    <row r="42" spans="1:9" ht="30" x14ac:dyDescent="0.25">
      <c r="A42" s="21">
        <v>42</v>
      </c>
      <c r="B42" s="21" t="s">
        <v>768</v>
      </c>
      <c r="C42" s="21"/>
      <c r="D42" s="21" t="s">
        <v>813</v>
      </c>
      <c r="E42" s="21" t="s">
        <v>814</v>
      </c>
      <c r="F42" s="22">
        <v>39638</v>
      </c>
      <c r="G42" s="18" t="s">
        <v>788</v>
      </c>
      <c r="H42" s="21">
        <v>0</v>
      </c>
      <c r="I42" s="21">
        <v>1.25</v>
      </c>
    </row>
    <row r="43" spans="1:9" ht="30" x14ac:dyDescent="0.25">
      <c r="A43" s="21">
        <v>43</v>
      </c>
      <c r="B43" s="21" t="s">
        <v>866</v>
      </c>
      <c r="C43" s="21"/>
      <c r="D43" s="21" t="s">
        <v>867</v>
      </c>
      <c r="E43" s="21"/>
      <c r="F43" s="22">
        <v>40164</v>
      </c>
      <c r="G43" s="18" t="s">
        <v>788</v>
      </c>
      <c r="H43" s="21">
        <v>0</v>
      </c>
      <c r="I43" s="21">
        <v>1.25</v>
      </c>
    </row>
    <row r="44" spans="1:9" x14ac:dyDescent="0.25">
      <c r="A44" s="21">
        <v>44</v>
      </c>
      <c r="B44" s="21" t="s">
        <v>868</v>
      </c>
      <c r="C44" s="21"/>
      <c r="D44" s="21">
        <v>203452</v>
      </c>
      <c r="E44" s="21" t="s">
        <v>869</v>
      </c>
      <c r="F44" s="22">
        <v>38892</v>
      </c>
      <c r="G44" s="18" t="s">
        <v>788</v>
      </c>
      <c r="H44" s="21">
        <v>0</v>
      </c>
      <c r="I44" s="21">
        <v>1.25</v>
      </c>
    </row>
    <row r="45" spans="1:9" x14ac:dyDescent="0.25">
      <c r="A45" s="21">
        <v>45</v>
      </c>
      <c r="B45" s="21" t="s">
        <v>870</v>
      </c>
      <c r="C45" s="21"/>
      <c r="D45" s="21"/>
      <c r="E45" s="21" t="s">
        <v>823</v>
      </c>
      <c r="F45" s="22">
        <v>39603</v>
      </c>
      <c r="G45" s="18" t="s">
        <v>788</v>
      </c>
      <c r="H45" s="21">
        <v>0</v>
      </c>
      <c r="I45" s="21">
        <v>1.25</v>
      </c>
    </row>
    <row r="46" spans="1:9" x14ac:dyDescent="0.25">
      <c r="A46" s="21">
        <v>46</v>
      </c>
      <c r="B46" s="21" t="s">
        <v>871</v>
      </c>
      <c r="C46" s="21"/>
      <c r="D46" s="21"/>
      <c r="E46" s="21" t="s">
        <v>872</v>
      </c>
      <c r="F46" s="22">
        <v>38835</v>
      </c>
      <c r="G46" s="18" t="s">
        <v>788</v>
      </c>
      <c r="H46" s="21">
        <v>0</v>
      </c>
      <c r="I46" s="21">
        <v>1.25</v>
      </c>
    </row>
    <row r="47" spans="1:9" x14ac:dyDescent="0.25">
      <c r="A47" s="21">
        <v>47</v>
      </c>
      <c r="B47" s="21" t="s">
        <v>873</v>
      </c>
      <c r="C47" s="21"/>
      <c r="D47" s="21" t="s">
        <v>874</v>
      </c>
      <c r="E47" s="21" t="s">
        <v>875</v>
      </c>
      <c r="F47" s="22">
        <v>38407</v>
      </c>
      <c r="G47" s="18" t="s">
        <v>788</v>
      </c>
      <c r="H47" s="21">
        <v>0</v>
      </c>
      <c r="I47" s="21">
        <v>1.25</v>
      </c>
    </row>
    <row r="48" spans="1:9" x14ac:dyDescent="0.25">
      <c r="A48" s="21">
        <v>48</v>
      </c>
      <c r="B48" s="21" t="s">
        <v>876</v>
      </c>
      <c r="C48" s="21"/>
      <c r="D48" s="21">
        <v>5624136</v>
      </c>
      <c r="E48" s="21" t="s">
        <v>823</v>
      </c>
      <c r="F48" s="22">
        <v>39163</v>
      </c>
      <c r="G48" s="18" t="s">
        <v>788</v>
      </c>
      <c r="H48" s="21">
        <v>0</v>
      </c>
      <c r="I48" s="21">
        <v>1.25</v>
      </c>
    </row>
    <row r="49" spans="1:9" x14ac:dyDescent="0.25">
      <c r="A49" s="21">
        <v>49</v>
      </c>
      <c r="B49" s="21" t="s">
        <v>877</v>
      </c>
      <c r="C49" s="21"/>
      <c r="D49" s="21"/>
      <c r="E49" s="21" t="s">
        <v>823</v>
      </c>
      <c r="F49" s="22">
        <v>39399</v>
      </c>
      <c r="G49" s="18" t="s">
        <v>788</v>
      </c>
      <c r="H49" s="21">
        <v>0</v>
      </c>
      <c r="I49" s="21">
        <v>1.25</v>
      </c>
    </row>
    <row r="50" spans="1:9" x14ac:dyDescent="0.25">
      <c r="A50" s="21">
        <v>50</v>
      </c>
      <c r="B50" s="21" t="s">
        <v>878</v>
      </c>
      <c r="C50" s="21"/>
      <c r="D50" s="21"/>
      <c r="E50" s="21" t="s">
        <v>823</v>
      </c>
      <c r="F50" s="22">
        <v>39244</v>
      </c>
      <c r="G50" s="18" t="s">
        <v>788</v>
      </c>
      <c r="H50" s="21">
        <v>0</v>
      </c>
      <c r="I50" s="21">
        <v>1.25</v>
      </c>
    </row>
    <row r="51" spans="1:9" x14ac:dyDescent="0.25">
      <c r="A51" s="21">
        <v>51</v>
      </c>
      <c r="B51" s="21" t="s">
        <v>879</v>
      </c>
      <c r="C51" s="21"/>
      <c r="D51" s="21" t="s">
        <v>880</v>
      </c>
      <c r="E51" s="21" t="s">
        <v>881</v>
      </c>
      <c r="F51" s="22">
        <v>39251</v>
      </c>
      <c r="G51" s="18" t="s">
        <v>788</v>
      </c>
      <c r="H51" s="21">
        <v>0</v>
      </c>
      <c r="I51" s="21">
        <v>1.25</v>
      </c>
    </row>
    <row r="52" spans="1:9" x14ac:dyDescent="0.25">
      <c r="A52" s="21">
        <v>52</v>
      </c>
      <c r="B52" s="21" t="s">
        <v>882</v>
      </c>
      <c r="C52" s="21"/>
      <c r="D52" s="21" t="s">
        <v>817</v>
      </c>
      <c r="E52" s="21" t="s">
        <v>875</v>
      </c>
      <c r="F52" s="22">
        <v>38407</v>
      </c>
      <c r="G52" s="18" t="s">
        <v>788</v>
      </c>
      <c r="H52" s="21">
        <v>0</v>
      </c>
      <c r="I52" s="21">
        <v>1.25</v>
      </c>
    </row>
    <row r="53" spans="1:9" x14ac:dyDescent="0.25">
      <c r="A53" s="21">
        <v>53</v>
      </c>
      <c r="B53" s="21" t="s">
        <v>883</v>
      </c>
      <c r="C53" s="21"/>
      <c r="D53" s="21"/>
      <c r="E53" s="21" t="s">
        <v>884</v>
      </c>
      <c r="F53" s="22">
        <v>38728</v>
      </c>
      <c r="G53" s="18" t="s">
        <v>788</v>
      </c>
      <c r="H53" s="21">
        <v>0</v>
      </c>
      <c r="I53" s="21">
        <v>1.25</v>
      </c>
    </row>
    <row r="54" spans="1:9" x14ac:dyDescent="0.25">
      <c r="A54" s="21">
        <v>54</v>
      </c>
      <c r="B54" s="21" t="s">
        <v>885</v>
      </c>
      <c r="C54" s="21"/>
      <c r="D54" s="21">
        <v>449724</v>
      </c>
      <c r="E54" s="21" t="s">
        <v>886</v>
      </c>
      <c r="F54" s="22">
        <v>40065</v>
      </c>
      <c r="G54" s="18" t="s">
        <v>788</v>
      </c>
      <c r="H54" s="21">
        <v>0</v>
      </c>
      <c r="I54" s="21">
        <v>1.25</v>
      </c>
    </row>
    <row r="55" spans="1:9" x14ac:dyDescent="0.25">
      <c r="A55" s="21">
        <v>55</v>
      </c>
      <c r="B55" s="21" t="s">
        <v>887</v>
      </c>
      <c r="C55" s="21"/>
      <c r="D55" s="21">
        <v>426377</v>
      </c>
      <c r="E55" s="21" t="s">
        <v>823</v>
      </c>
      <c r="F55" s="22">
        <v>40204</v>
      </c>
      <c r="G55" s="18" t="s">
        <v>788</v>
      </c>
      <c r="H55" s="21">
        <v>0</v>
      </c>
      <c r="I55" s="21">
        <v>1.25</v>
      </c>
    </row>
    <row r="56" spans="1:9" x14ac:dyDescent="0.25">
      <c r="A56" s="21">
        <v>56</v>
      </c>
      <c r="B56" s="21" t="s">
        <v>888</v>
      </c>
      <c r="C56" s="21"/>
      <c r="D56" s="21"/>
      <c r="E56" s="21"/>
      <c r="F56" s="22">
        <v>38407</v>
      </c>
      <c r="G56" s="18" t="s">
        <v>788</v>
      </c>
      <c r="H56" s="21">
        <v>0</v>
      </c>
      <c r="I56" s="21">
        <v>1.25</v>
      </c>
    </row>
    <row r="57" spans="1:9" x14ac:dyDescent="0.25">
      <c r="A57" s="21">
        <v>57</v>
      </c>
      <c r="B57" s="21" t="s">
        <v>889</v>
      </c>
      <c r="C57" s="21"/>
      <c r="D57" s="21"/>
      <c r="E57" s="21" t="s">
        <v>872</v>
      </c>
      <c r="F57" s="22">
        <v>38814</v>
      </c>
      <c r="G57" s="18" t="s">
        <v>788</v>
      </c>
      <c r="H57" s="21">
        <v>0</v>
      </c>
      <c r="I57" s="21">
        <v>1.25</v>
      </c>
    </row>
    <row r="58" spans="1:9" x14ac:dyDescent="0.25">
      <c r="A58" s="21">
        <v>58</v>
      </c>
      <c r="B58" s="21" t="s">
        <v>890</v>
      </c>
      <c r="C58" s="21"/>
      <c r="D58" s="21"/>
      <c r="E58" s="21" t="s">
        <v>872</v>
      </c>
      <c r="F58" s="22">
        <v>38814</v>
      </c>
      <c r="G58" s="18" t="s">
        <v>788</v>
      </c>
      <c r="H58" s="21">
        <v>0</v>
      </c>
      <c r="I58" s="21"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" sqref="H1"/>
    </sheetView>
  </sheetViews>
  <sheetFormatPr baseColWidth="10" defaultRowHeight="15" x14ac:dyDescent="0.25"/>
  <sheetData>
    <row r="1" spans="1:11" x14ac:dyDescent="0.25">
      <c r="A1" t="s">
        <v>779</v>
      </c>
      <c r="B1" t="s">
        <v>892</v>
      </c>
      <c r="C1" t="s">
        <v>893</v>
      </c>
      <c r="D1" t="s">
        <v>894</v>
      </c>
      <c r="E1" t="s">
        <v>895</v>
      </c>
      <c r="F1" t="s">
        <v>896</v>
      </c>
      <c r="G1" t="s">
        <v>897</v>
      </c>
    </row>
    <row r="2" spans="1:11" x14ac:dyDescent="0.25">
      <c r="A2">
        <v>18</v>
      </c>
      <c r="B2" t="s">
        <v>932</v>
      </c>
      <c r="C2" t="s">
        <v>933</v>
      </c>
      <c r="D2">
        <v>1</v>
      </c>
      <c r="E2">
        <v>0</v>
      </c>
      <c r="F2">
        <v>1</v>
      </c>
      <c r="G2" s="25">
        <v>41299</v>
      </c>
    </row>
    <row r="3" spans="1:11" x14ac:dyDescent="0.25">
      <c r="A3">
        <v>9</v>
      </c>
      <c r="B3" t="s">
        <v>916</v>
      </c>
      <c r="C3" t="s">
        <v>917</v>
      </c>
      <c r="D3">
        <v>1</v>
      </c>
      <c r="E3">
        <v>0</v>
      </c>
      <c r="F3">
        <v>1</v>
      </c>
      <c r="G3" s="25">
        <v>41299</v>
      </c>
      <c r="I3" t="s">
        <v>898</v>
      </c>
      <c r="J3" t="s">
        <v>899</v>
      </c>
      <c r="K3">
        <v>0</v>
      </c>
    </row>
    <row r="4" spans="1:11" x14ac:dyDescent="0.25">
      <c r="A4">
        <v>19</v>
      </c>
      <c r="B4" t="s">
        <v>934</v>
      </c>
      <c r="C4" t="s">
        <v>935</v>
      </c>
      <c r="D4">
        <v>1</v>
      </c>
      <c r="E4">
        <v>0</v>
      </c>
      <c r="F4">
        <v>1</v>
      </c>
      <c r="G4" s="25">
        <v>41299</v>
      </c>
      <c r="I4" t="s">
        <v>900</v>
      </c>
      <c r="J4" t="s">
        <v>901</v>
      </c>
      <c r="K4">
        <v>1</v>
      </c>
    </row>
    <row r="5" spans="1:11" x14ac:dyDescent="0.25">
      <c r="A5">
        <v>1</v>
      </c>
      <c r="B5" t="s">
        <v>900</v>
      </c>
      <c r="C5" t="s">
        <v>901</v>
      </c>
      <c r="D5">
        <v>1</v>
      </c>
      <c r="E5">
        <v>0</v>
      </c>
      <c r="F5">
        <v>1</v>
      </c>
      <c r="G5" s="25">
        <v>41299</v>
      </c>
      <c r="I5" t="s">
        <v>902</v>
      </c>
      <c r="J5" t="s">
        <v>903</v>
      </c>
      <c r="K5">
        <v>2</v>
      </c>
    </row>
    <row r="6" spans="1:11" x14ac:dyDescent="0.25">
      <c r="A6">
        <v>2</v>
      </c>
      <c r="B6" t="s">
        <v>902</v>
      </c>
      <c r="C6" t="s">
        <v>903</v>
      </c>
      <c r="D6">
        <v>1</v>
      </c>
      <c r="E6">
        <v>0</v>
      </c>
      <c r="F6">
        <v>1</v>
      </c>
      <c r="G6" s="25">
        <v>41299</v>
      </c>
      <c r="I6" t="s">
        <v>904</v>
      </c>
      <c r="J6" t="s">
        <v>905</v>
      </c>
      <c r="K6">
        <v>3</v>
      </c>
    </row>
    <row r="7" spans="1:11" x14ac:dyDescent="0.25">
      <c r="A7">
        <v>15</v>
      </c>
      <c r="B7" t="s">
        <v>928</v>
      </c>
      <c r="C7" t="s">
        <v>929</v>
      </c>
      <c r="D7">
        <v>1</v>
      </c>
      <c r="E7">
        <v>0</v>
      </c>
      <c r="F7">
        <v>1</v>
      </c>
      <c r="G7" s="25">
        <v>41299</v>
      </c>
      <c r="I7" t="s">
        <v>906</v>
      </c>
      <c r="J7" t="s">
        <v>907</v>
      </c>
      <c r="K7">
        <v>4</v>
      </c>
    </row>
    <row r="8" spans="1:11" x14ac:dyDescent="0.25">
      <c r="A8">
        <v>10</v>
      </c>
      <c r="B8" t="s">
        <v>918</v>
      </c>
      <c r="C8" t="s">
        <v>919</v>
      </c>
      <c r="D8">
        <v>1</v>
      </c>
      <c r="E8">
        <v>0</v>
      </c>
      <c r="F8">
        <v>1</v>
      </c>
      <c r="G8" s="25">
        <v>41299</v>
      </c>
      <c r="I8" t="s">
        <v>908</v>
      </c>
      <c r="J8" t="s">
        <v>909</v>
      </c>
      <c r="K8">
        <v>5</v>
      </c>
    </row>
    <row r="9" spans="1:11" x14ac:dyDescent="0.25">
      <c r="A9">
        <v>12</v>
      </c>
      <c r="B9" t="s">
        <v>922</v>
      </c>
      <c r="C9" t="s">
        <v>923</v>
      </c>
      <c r="D9">
        <v>1</v>
      </c>
      <c r="E9">
        <v>0</v>
      </c>
      <c r="F9">
        <v>1</v>
      </c>
      <c r="G9" s="25">
        <v>41299</v>
      </c>
      <c r="I9" t="s">
        <v>910</v>
      </c>
      <c r="J9" t="s">
        <v>911</v>
      </c>
      <c r="K9">
        <v>6</v>
      </c>
    </row>
    <row r="10" spans="1:11" x14ac:dyDescent="0.25">
      <c r="A10">
        <v>3</v>
      </c>
      <c r="B10" t="s">
        <v>904</v>
      </c>
      <c r="C10" t="s">
        <v>905</v>
      </c>
      <c r="D10">
        <v>1</v>
      </c>
      <c r="E10">
        <v>0</v>
      </c>
      <c r="F10">
        <v>1</v>
      </c>
      <c r="G10" s="25">
        <v>41299</v>
      </c>
      <c r="I10" t="s">
        <v>912</v>
      </c>
      <c r="J10" t="s">
        <v>913</v>
      </c>
      <c r="K10">
        <v>7</v>
      </c>
    </row>
    <row r="11" spans="1:11" x14ac:dyDescent="0.25">
      <c r="A11">
        <v>17</v>
      </c>
      <c r="B11" t="s">
        <v>904</v>
      </c>
      <c r="C11" t="s">
        <v>905</v>
      </c>
      <c r="D11">
        <v>1</v>
      </c>
      <c r="E11">
        <v>0</v>
      </c>
      <c r="F11">
        <v>1</v>
      </c>
      <c r="G11" s="25">
        <v>41299</v>
      </c>
      <c r="I11" t="s">
        <v>914</v>
      </c>
      <c r="J11" t="s">
        <v>915</v>
      </c>
      <c r="K11">
        <v>8</v>
      </c>
    </row>
    <row r="12" spans="1:11" x14ac:dyDescent="0.25">
      <c r="A12">
        <v>4</v>
      </c>
      <c r="B12" t="s">
        <v>906</v>
      </c>
      <c r="C12" t="s">
        <v>907</v>
      </c>
      <c r="D12">
        <v>1</v>
      </c>
      <c r="E12">
        <v>0</v>
      </c>
      <c r="F12">
        <v>1</v>
      </c>
      <c r="G12" s="25">
        <v>41299</v>
      </c>
      <c r="I12" t="s">
        <v>916</v>
      </c>
      <c r="J12" t="s">
        <v>917</v>
      </c>
      <c r="K12">
        <v>9</v>
      </c>
    </row>
    <row r="13" spans="1:11" x14ac:dyDescent="0.25">
      <c r="A13">
        <v>11</v>
      </c>
      <c r="B13" t="s">
        <v>920</v>
      </c>
      <c r="C13" t="s">
        <v>921</v>
      </c>
      <c r="D13">
        <v>1</v>
      </c>
      <c r="E13">
        <v>0</v>
      </c>
      <c r="F13">
        <v>1</v>
      </c>
      <c r="G13" s="25">
        <v>41299</v>
      </c>
      <c r="I13" t="s">
        <v>918</v>
      </c>
      <c r="J13" t="s">
        <v>919</v>
      </c>
      <c r="K13">
        <v>10</v>
      </c>
    </row>
    <row r="14" spans="1:11" x14ac:dyDescent="0.25">
      <c r="A14">
        <v>5</v>
      </c>
      <c r="B14" t="s">
        <v>908</v>
      </c>
      <c r="C14" t="s">
        <v>909</v>
      </c>
      <c r="D14">
        <v>1</v>
      </c>
      <c r="E14">
        <v>0</v>
      </c>
      <c r="F14">
        <v>1</v>
      </c>
      <c r="G14" s="25">
        <v>41299</v>
      </c>
      <c r="I14" t="s">
        <v>920</v>
      </c>
      <c r="J14" t="s">
        <v>921</v>
      </c>
      <c r="K14">
        <v>11</v>
      </c>
    </row>
    <row r="15" spans="1:11" x14ac:dyDescent="0.25">
      <c r="A15">
        <v>14</v>
      </c>
      <c r="B15" t="s">
        <v>926</v>
      </c>
      <c r="C15" t="s">
        <v>927</v>
      </c>
      <c r="D15">
        <v>1</v>
      </c>
      <c r="E15">
        <v>0</v>
      </c>
      <c r="F15">
        <v>1</v>
      </c>
      <c r="G15" s="25">
        <v>41299</v>
      </c>
      <c r="I15" t="s">
        <v>922</v>
      </c>
      <c r="J15" t="s">
        <v>923</v>
      </c>
      <c r="K15">
        <v>12</v>
      </c>
    </row>
    <row r="16" spans="1:11" x14ac:dyDescent="0.25">
      <c r="A16">
        <v>16</v>
      </c>
      <c r="B16" t="s">
        <v>930</v>
      </c>
      <c r="C16" t="s">
        <v>931</v>
      </c>
      <c r="D16">
        <v>1</v>
      </c>
      <c r="E16">
        <v>0</v>
      </c>
      <c r="F16">
        <v>1</v>
      </c>
      <c r="G16" s="25">
        <v>41299</v>
      </c>
      <c r="I16" t="s">
        <v>924</v>
      </c>
      <c r="J16" t="s">
        <v>925</v>
      </c>
      <c r="K16">
        <v>13</v>
      </c>
    </row>
    <row r="17" spans="1:11" x14ac:dyDescent="0.25">
      <c r="A17">
        <v>6</v>
      </c>
      <c r="B17" t="s">
        <v>910</v>
      </c>
      <c r="C17" t="s">
        <v>911</v>
      </c>
      <c r="D17">
        <v>1</v>
      </c>
      <c r="E17">
        <v>0</v>
      </c>
      <c r="F17">
        <v>1</v>
      </c>
      <c r="G17" s="25">
        <v>41299</v>
      </c>
      <c r="I17" t="s">
        <v>926</v>
      </c>
      <c r="J17" t="s">
        <v>927</v>
      </c>
      <c r="K17">
        <v>14</v>
      </c>
    </row>
    <row r="18" spans="1:11" x14ac:dyDescent="0.25">
      <c r="A18">
        <v>0</v>
      </c>
      <c r="B18" t="s">
        <v>898</v>
      </c>
      <c r="C18" t="s">
        <v>899</v>
      </c>
      <c r="D18">
        <v>0</v>
      </c>
      <c r="E18">
        <v>0</v>
      </c>
      <c r="F18">
        <v>1</v>
      </c>
      <c r="G18" s="25">
        <v>41299</v>
      </c>
      <c r="I18" t="s">
        <v>928</v>
      </c>
      <c r="J18" t="s">
        <v>929</v>
      </c>
      <c r="K18">
        <v>15</v>
      </c>
    </row>
    <row r="19" spans="1:11" x14ac:dyDescent="0.25">
      <c r="A19">
        <v>7</v>
      </c>
      <c r="B19" t="s">
        <v>912</v>
      </c>
      <c r="C19" t="s">
        <v>913</v>
      </c>
      <c r="D19">
        <v>1</v>
      </c>
      <c r="E19">
        <v>0</v>
      </c>
      <c r="F19">
        <v>1</v>
      </c>
      <c r="G19" s="25">
        <v>41299</v>
      </c>
      <c r="I19" t="s">
        <v>930</v>
      </c>
      <c r="J19" t="s">
        <v>931</v>
      </c>
      <c r="K19">
        <v>16</v>
      </c>
    </row>
    <row r="20" spans="1:11" x14ac:dyDescent="0.25">
      <c r="A20">
        <v>13</v>
      </c>
      <c r="B20" t="s">
        <v>924</v>
      </c>
      <c r="C20" t="s">
        <v>925</v>
      </c>
      <c r="D20">
        <v>1</v>
      </c>
      <c r="E20">
        <v>0</v>
      </c>
      <c r="F20">
        <v>1</v>
      </c>
      <c r="G20" s="25">
        <v>41299</v>
      </c>
      <c r="I20" t="s">
        <v>904</v>
      </c>
      <c r="J20" t="s">
        <v>905</v>
      </c>
      <c r="K20">
        <v>17</v>
      </c>
    </row>
    <row r="21" spans="1:11" x14ac:dyDescent="0.25">
      <c r="A21">
        <v>8</v>
      </c>
      <c r="B21" t="s">
        <v>914</v>
      </c>
      <c r="C21" t="s">
        <v>915</v>
      </c>
      <c r="D21">
        <v>1</v>
      </c>
      <c r="E21">
        <v>0</v>
      </c>
      <c r="F21">
        <v>1</v>
      </c>
      <c r="G21" s="25">
        <v>41299</v>
      </c>
      <c r="I21" t="s">
        <v>932</v>
      </c>
      <c r="J21" t="s">
        <v>933</v>
      </c>
      <c r="K21">
        <v>18</v>
      </c>
    </row>
    <row r="22" spans="1:11" x14ac:dyDescent="0.25">
      <c r="I22" t="s">
        <v>934</v>
      </c>
      <c r="J22" t="s">
        <v>935</v>
      </c>
      <c r="K22">
        <v>19</v>
      </c>
    </row>
  </sheetData>
  <autoFilter ref="A1:G1">
    <sortState ref="A2:G21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t="s">
        <v>936</v>
      </c>
    </row>
    <row r="2" spans="1:2" x14ac:dyDescent="0.25">
      <c r="A2" t="s">
        <v>932</v>
      </c>
      <c r="B2">
        <v>18</v>
      </c>
    </row>
    <row r="3" spans="1:2" x14ac:dyDescent="0.25">
      <c r="A3" t="s">
        <v>937</v>
      </c>
      <c r="B3">
        <v>9</v>
      </c>
    </row>
    <row r="4" spans="1:2" x14ac:dyDescent="0.25">
      <c r="A4" t="s">
        <v>934</v>
      </c>
      <c r="B4">
        <v>19</v>
      </c>
    </row>
    <row r="5" spans="1:2" x14ac:dyDescent="0.25">
      <c r="A5" t="s">
        <v>900</v>
      </c>
      <c r="B5">
        <v>1</v>
      </c>
    </row>
    <row r="6" spans="1:2" x14ac:dyDescent="0.25">
      <c r="A6" t="s">
        <v>902</v>
      </c>
      <c r="B6">
        <v>2</v>
      </c>
    </row>
    <row r="7" spans="1:2" x14ac:dyDescent="0.25">
      <c r="A7" t="s">
        <v>938</v>
      </c>
      <c r="B7">
        <v>15</v>
      </c>
    </row>
    <row r="8" spans="1:2" x14ac:dyDescent="0.25">
      <c r="A8" t="s">
        <v>918</v>
      </c>
      <c r="B8">
        <v>10</v>
      </c>
    </row>
    <row r="9" spans="1:2" x14ac:dyDescent="0.25">
      <c r="A9" t="s">
        <v>939</v>
      </c>
      <c r="B9">
        <v>2</v>
      </c>
    </row>
    <row r="10" spans="1:2" x14ac:dyDescent="0.25">
      <c r="A10" t="s">
        <v>940</v>
      </c>
      <c r="B10">
        <v>3</v>
      </c>
    </row>
    <row r="11" spans="1:2" x14ac:dyDescent="0.25">
      <c r="A11" t="s">
        <v>904</v>
      </c>
      <c r="B11">
        <v>3</v>
      </c>
    </row>
    <row r="12" spans="1:2" x14ac:dyDescent="0.25">
      <c r="A12" t="s">
        <v>941</v>
      </c>
      <c r="B12">
        <v>8</v>
      </c>
    </row>
    <row r="13" spans="1:2" x14ac:dyDescent="0.25">
      <c r="A13" t="s">
        <v>942</v>
      </c>
      <c r="B13">
        <v>8</v>
      </c>
    </row>
    <row r="14" spans="1:2" x14ac:dyDescent="0.25">
      <c r="A14" t="s">
        <v>943</v>
      </c>
      <c r="B14">
        <v>4</v>
      </c>
    </row>
    <row r="15" spans="1:2" x14ac:dyDescent="0.25">
      <c r="A15" t="s">
        <v>907</v>
      </c>
      <c r="B15">
        <v>4</v>
      </c>
    </row>
    <row r="16" spans="1:2" x14ac:dyDescent="0.25">
      <c r="A16" t="s">
        <v>906</v>
      </c>
      <c r="B16">
        <v>4</v>
      </c>
    </row>
    <row r="17" spans="1:2" x14ac:dyDescent="0.25">
      <c r="A17" t="s">
        <v>944</v>
      </c>
      <c r="B17">
        <v>11</v>
      </c>
    </row>
    <row r="18" spans="1:2" x14ac:dyDescent="0.25">
      <c r="A18" t="s">
        <v>945</v>
      </c>
      <c r="B18">
        <v>8</v>
      </c>
    </row>
    <row r="19" spans="1:2" x14ac:dyDescent="0.25">
      <c r="A19" t="s">
        <v>909</v>
      </c>
      <c r="B19">
        <v>5</v>
      </c>
    </row>
    <row r="20" spans="1:2" x14ac:dyDescent="0.25">
      <c r="A20" t="s">
        <v>946</v>
      </c>
      <c r="B20">
        <v>8</v>
      </c>
    </row>
    <row r="21" spans="1:2" x14ac:dyDescent="0.25">
      <c r="A21" t="s">
        <v>947</v>
      </c>
      <c r="B21">
        <v>8</v>
      </c>
    </row>
    <row r="22" spans="1:2" x14ac:dyDescent="0.25">
      <c r="A22" t="s">
        <v>948</v>
      </c>
      <c r="B22">
        <v>8</v>
      </c>
    </row>
    <row r="23" spans="1:2" x14ac:dyDescent="0.25">
      <c r="A23" t="s">
        <v>910</v>
      </c>
      <c r="B23">
        <v>6</v>
      </c>
    </row>
    <row r="24" spans="1:2" x14ac:dyDescent="0.25">
      <c r="A24" t="s">
        <v>949</v>
      </c>
      <c r="B24">
        <v>8</v>
      </c>
    </row>
    <row r="25" spans="1:2" x14ac:dyDescent="0.25">
      <c r="A25" t="s">
        <v>950</v>
      </c>
      <c r="B25">
        <v>7</v>
      </c>
    </row>
    <row r="26" spans="1:2" x14ac:dyDescent="0.25">
      <c r="A26" t="s">
        <v>912</v>
      </c>
      <c r="B26">
        <v>7</v>
      </c>
    </row>
    <row r="27" spans="1:2" x14ac:dyDescent="0.25">
      <c r="A27" t="s">
        <v>951</v>
      </c>
      <c r="B27">
        <v>17</v>
      </c>
    </row>
    <row r="28" spans="1:2" x14ac:dyDescent="0.25">
      <c r="A28" t="s">
        <v>952</v>
      </c>
      <c r="B28">
        <v>17</v>
      </c>
    </row>
    <row r="29" spans="1:2" x14ac:dyDescent="0.25">
      <c r="A29" t="s">
        <v>953</v>
      </c>
      <c r="B29">
        <v>8</v>
      </c>
    </row>
  </sheetData>
  <autoFilter ref="A1:A29">
    <sortState ref="A2:A30">
      <sortCondition ref="A1:A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4" sqref="B14"/>
    </sheetView>
  </sheetViews>
  <sheetFormatPr baseColWidth="10" defaultRowHeight="15" x14ac:dyDescent="0.25"/>
  <cols>
    <col min="1" max="1" width="43.85546875" customWidth="1"/>
    <col min="6" max="6" width="41.140625" bestFit="1" customWidth="1"/>
  </cols>
  <sheetData>
    <row r="1" spans="1:13" x14ac:dyDescent="0.25">
      <c r="A1" t="s">
        <v>666</v>
      </c>
      <c r="B1">
        <v>1</v>
      </c>
      <c r="D1" t="s">
        <v>1635</v>
      </c>
      <c r="E1">
        <v>20508704217</v>
      </c>
      <c r="F1" t="s">
        <v>785</v>
      </c>
      <c r="G1" t="s">
        <v>786</v>
      </c>
      <c r="H1">
        <v>3480315</v>
      </c>
      <c r="I1" t="s">
        <v>787</v>
      </c>
      <c r="J1" s="17">
        <v>39596</v>
      </c>
      <c r="K1">
        <v>1</v>
      </c>
      <c r="L1">
        <v>0</v>
      </c>
      <c r="M1">
        <v>1.2</v>
      </c>
    </row>
    <row r="2" spans="1:13" x14ac:dyDescent="0.25">
      <c r="A2" t="s">
        <v>789</v>
      </c>
      <c r="B2">
        <v>2</v>
      </c>
      <c r="C2" s="15" t="s">
        <v>103</v>
      </c>
      <c r="D2">
        <f>IF(A2=C2,0,1)</f>
        <v>1</v>
      </c>
      <c r="E2">
        <v>20250406941</v>
      </c>
      <c r="F2" t="s">
        <v>789</v>
      </c>
      <c r="G2" t="s">
        <v>790</v>
      </c>
      <c r="H2" t="s">
        <v>791</v>
      </c>
      <c r="I2" t="s">
        <v>792</v>
      </c>
      <c r="J2" s="17">
        <v>38512</v>
      </c>
      <c r="K2">
        <v>1</v>
      </c>
      <c r="L2">
        <v>0</v>
      </c>
      <c r="M2">
        <v>1.2</v>
      </c>
    </row>
    <row r="3" spans="1:13" x14ac:dyDescent="0.25">
      <c r="A3" t="s">
        <v>149</v>
      </c>
      <c r="B3">
        <v>3</v>
      </c>
      <c r="C3" t="s">
        <v>789</v>
      </c>
      <c r="D3">
        <f t="shared" ref="D3:D12" si="0">IF(A3=C3,0,1)</f>
        <v>1</v>
      </c>
      <c r="E3">
        <v>20337684948</v>
      </c>
      <c r="F3" t="s">
        <v>149</v>
      </c>
      <c r="G3" t="s">
        <v>793</v>
      </c>
      <c r="H3">
        <v>4518383</v>
      </c>
      <c r="I3" t="s">
        <v>794</v>
      </c>
      <c r="J3" s="17">
        <v>39294</v>
      </c>
      <c r="K3">
        <v>1</v>
      </c>
      <c r="L3">
        <v>0</v>
      </c>
      <c r="M3">
        <v>1.2</v>
      </c>
    </row>
    <row r="4" spans="1:13" x14ac:dyDescent="0.25">
      <c r="A4" s="15" t="s">
        <v>150</v>
      </c>
      <c r="B4">
        <v>4</v>
      </c>
      <c r="C4" t="s">
        <v>789</v>
      </c>
      <c r="D4">
        <f t="shared" si="0"/>
        <v>1</v>
      </c>
      <c r="E4">
        <v>20100006376</v>
      </c>
      <c r="F4" t="s">
        <v>795</v>
      </c>
      <c r="G4" t="s">
        <v>796</v>
      </c>
      <c r="H4">
        <v>5132500</v>
      </c>
      <c r="I4" t="s">
        <v>797</v>
      </c>
      <c r="J4" s="17">
        <v>38408</v>
      </c>
      <c r="K4">
        <v>1</v>
      </c>
      <c r="L4">
        <v>0</v>
      </c>
      <c r="M4">
        <v>1.1499999999999999</v>
      </c>
    </row>
    <row r="5" spans="1:13" x14ac:dyDescent="0.25">
      <c r="A5" s="15" t="s">
        <v>246</v>
      </c>
      <c r="B5">
        <v>5</v>
      </c>
      <c r="C5" t="s">
        <v>789</v>
      </c>
      <c r="D5">
        <f t="shared" si="0"/>
        <v>1</v>
      </c>
      <c r="E5">
        <v>20153275450</v>
      </c>
      <c r="F5" t="s">
        <v>798</v>
      </c>
      <c r="G5" t="s">
        <v>799</v>
      </c>
      <c r="H5" t="s">
        <v>800</v>
      </c>
      <c r="I5" t="s">
        <v>801</v>
      </c>
      <c r="J5" s="17">
        <v>38510</v>
      </c>
      <c r="K5">
        <v>1</v>
      </c>
      <c r="L5">
        <v>0</v>
      </c>
      <c r="M5">
        <v>1.1499999999999999</v>
      </c>
    </row>
    <row r="6" spans="1:13" x14ac:dyDescent="0.25">
      <c r="A6" t="s">
        <v>802</v>
      </c>
      <c r="B6">
        <v>6</v>
      </c>
      <c r="C6" t="s">
        <v>789</v>
      </c>
      <c r="D6">
        <f t="shared" si="0"/>
        <v>1</v>
      </c>
      <c r="E6">
        <v>20100190797</v>
      </c>
      <c r="F6" t="s">
        <v>802</v>
      </c>
      <c r="G6" t="s">
        <v>803</v>
      </c>
      <c r="H6">
        <v>222525</v>
      </c>
      <c r="J6" s="17">
        <v>39007</v>
      </c>
      <c r="K6">
        <v>1</v>
      </c>
      <c r="L6">
        <v>0</v>
      </c>
      <c r="M6">
        <v>1.1499999999999999</v>
      </c>
    </row>
    <row r="7" spans="1:13" x14ac:dyDescent="0.25">
      <c r="A7" t="s">
        <v>318</v>
      </c>
      <c r="B7">
        <v>7</v>
      </c>
      <c r="C7" t="s">
        <v>789</v>
      </c>
      <c r="D7">
        <f t="shared" si="0"/>
        <v>1</v>
      </c>
      <c r="E7">
        <v>20514184331</v>
      </c>
      <c r="F7" t="s">
        <v>318</v>
      </c>
      <c r="G7" t="s">
        <v>804</v>
      </c>
      <c r="H7" t="s">
        <v>805</v>
      </c>
      <c r="I7" t="s">
        <v>806</v>
      </c>
      <c r="J7" s="17">
        <v>40985</v>
      </c>
      <c r="K7">
        <v>1</v>
      </c>
      <c r="L7">
        <v>0</v>
      </c>
      <c r="M7">
        <v>1.1499999999999999</v>
      </c>
    </row>
    <row r="8" spans="1:13" x14ac:dyDescent="0.25">
      <c r="A8" t="s">
        <v>354</v>
      </c>
      <c r="B8">
        <v>8</v>
      </c>
      <c r="C8" t="s">
        <v>789</v>
      </c>
      <c r="D8">
        <f t="shared" si="0"/>
        <v>1</v>
      </c>
      <c r="E8">
        <v>20100278708</v>
      </c>
      <c r="F8" t="s">
        <v>807</v>
      </c>
      <c r="G8" t="s">
        <v>808</v>
      </c>
      <c r="H8">
        <v>3260533</v>
      </c>
      <c r="I8" t="s">
        <v>809</v>
      </c>
      <c r="J8" s="17">
        <v>38406</v>
      </c>
      <c r="K8">
        <v>1</v>
      </c>
      <c r="L8">
        <v>0</v>
      </c>
      <c r="M8">
        <v>1.2</v>
      </c>
    </row>
    <row r="9" spans="1:13" x14ac:dyDescent="0.25">
      <c r="A9" t="s">
        <v>810</v>
      </c>
      <c r="B9">
        <v>9</v>
      </c>
      <c r="C9" t="s">
        <v>789</v>
      </c>
      <c r="D9">
        <f t="shared" si="0"/>
        <v>1</v>
      </c>
      <c r="E9">
        <v>20509201430</v>
      </c>
      <c r="F9" t="s">
        <v>810</v>
      </c>
      <c r="G9" t="s">
        <v>811</v>
      </c>
      <c r="H9">
        <v>6173303</v>
      </c>
      <c r="J9" s="17">
        <v>39582</v>
      </c>
      <c r="K9">
        <v>1</v>
      </c>
      <c r="L9">
        <v>0</v>
      </c>
      <c r="M9">
        <v>1.25</v>
      </c>
    </row>
    <row r="10" spans="1:13" x14ac:dyDescent="0.25">
      <c r="A10" t="s">
        <v>768</v>
      </c>
      <c r="B10">
        <v>10</v>
      </c>
      <c r="C10" t="s">
        <v>789</v>
      </c>
      <c r="D10">
        <f t="shared" si="0"/>
        <v>1</v>
      </c>
      <c r="E10">
        <v>20100182263</v>
      </c>
      <c r="F10" t="s">
        <v>768</v>
      </c>
      <c r="G10" t="s">
        <v>812</v>
      </c>
      <c r="H10" t="s">
        <v>813</v>
      </c>
      <c r="I10" t="s">
        <v>814</v>
      </c>
      <c r="J10" s="17">
        <v>39638</v>
      </c>
      <c r="K10">
        <v>1</v>
      </c>
      <c r="L10">
        <v>0</v>
      </c>
      <c r="M10">
        <v>1.1499999999999999</v>
      </c>
    </row>
    <row r="11" spans="1:13" x14ac:dyDescent="0.25">
      <c r="A11" t="s">
        <v>891</v>
      </c>
      <c r="B11">
        <v>11</v>
      </c>
      <c r="C11" t="s">
        <v>789</v>
      </c>
      <c r="D11">
        <f t="shared" si="0"/>
        <v>1</v>
      </c>
      <c r="E11">
        <v>20307150981</v>
      </c>
      <c r="F11" t="s">
        <v>815</v>
      </c>
      <c r="G11" t="s">
        <v>816</v>
      </c>
      <c r="H11" t="s">
        <v>817</v>
      </c>
      <c r="I11" t="s">
        <v>818</v>
      </c>
      <c r="J11" s="17">
        <v>38407</v>
      </c>
      <c r="K11">
        <v>1</v>
      </c>
      <c r="L11">
        <v>0</v>
      </c>
      <c r="M11">
        <v>1.1499999999999999</v>
      </c>
    </row>
    <row r="12" spans="1:13" x14ac:dyDescent="0.25">
      <c r="A12" t="s">
        <v>761</v>
      </c>
      <c r="B12">
        <v>12</v>
      </c>
      <c r="C12" t="s">
        <v>789</v>
      </c>
      <c r="D12">
        <f t="shared" si="0"/>
        <v>1</v>
      </c>
      <c r="E12">
        <v>20307150981</v>
      </c>
      <c r="F12" t="s">
        <v>819</v>
      </c>
      <c r="G12" t="s">
        <v>816</v>
      </c>
      <c r="H12" t="s">
        <v>817</v>
      </c>
      <c r="I12" t="s">
        <v>820</v>
      </c>
      <c r="J12" s="17">
        <v>38407</v>
      </c>
      <c r="K12">
        <v>1</v>
      </c>
      <c r="L12">
        <v>0</v>
      </c>
      <c r="M12">
        <v>1.1499999999999999</v>
      </c>
    </row>
    <row r="13" spans="1:13" x14ac:dyDescent="0.25">
      <c r="A13" s="15" t="s">
        <v>497</v>
      </c>
      <c r="B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4"/>
  <sheetViews>
    <sheetView workbookViewId="0">
      <selection activeCell="B2" sqref="B2:B754"/>
    </sheetView>
  </sheetViews>
  <sheetFormatPr baseColWidth="10" defaultRowHeight="15" x14ac:dyDescent="0.25"/>
  <cols>
    <col min="1" max="1" width="16.140625" customWidth="1"/>
  </cols>
  <sheetData>
    <row r="1" spans="1:2" x14ac:dyDescent="0.25">
      <c r="A1" s="14" t="s">
        <v>914</v>
      </c>
      <c r="B1" t="s">
        <v>1648</v>
      </c>
    </row>
    <row r="2" spans="1:2" x14ac:dyDescent="0.25">
      <c r="A2" t="s">
        <v>906</v>
      </c>
      <c r="B2">
        <f>VLOOKUP(A2,unidad!$I$3:$K$22,3,FALSE)</f>
        <v>4</v>
      </c>
    </row>
    <row r="3" spans="1:2" x14ac:dyDescent="0.25">
      <c r="A3" t="s">
        <v>906</v>
      </c>
      <c r="B3">
        <f>VLOOKUP(A3,unidad!$I$3:$K$22,3,FALSE)</f>
        <v>4</v>
      </c>
    </row>
    <row r="4" spans="1:2" x14ac:dyDescent="0.25">
      <c r="A4" t="s">
        <v>906</v>
      </c>
      <c r="B4">
        <f>VLOOKUP(A4,unidad!$I$3:$K$22,3,FALSE)</f>
        <v>4</v>
      </c>
    </row>
    <row r="5" spans="1:2" x14ac:dyDescent="0.25">
      <c r="A5" t="s">
        <v>906</v>
      </c>
      <c r="B5">
        <f>VLOOKUP(A5,unidad!$I$3:$K$22,3,FALSE)</f>
        <v>4</v>
      </c>
    </row>
    <row r="6" spans="1:2" x14ac:dyDescent="0.25">
      <c r="A6" t="s">
        <v>906</v>
      </c>
      <c r="B6">
        <f>VLOOKUP(A6,unidad!$I$3:$K$22,3,FALSE)</f>
        <v>4</v>
      </c>
    </row>
    <row r="7" spans="1:2" x14ac:dyDescent="0.25">
      <c r="A7" t="s">
        <v>906</v>
      </c>
      <c r="B7">
        <f>VLOOKUP(A7,unidad!$I$3:$K$22,3,FALSE)</f>
        <v>4</v>
      </c>
    </row>
    <row r="8" spans="1:2" x14ac:dyDescent="0.25">
      <c r="A8" t="s">
        <v>906</v>
      </c>
      <c r="B8">
        <f>VLOOKUP(A8,unidad!$I$3:$K$22,3,FALSE)</f>
        <v>4</v>
      </c>
    </row>
    <row r="9" spans="1:2" x14ac:dyDescent="0.25">
      <c r="A9" t="s">
        <v>934</v>
      </c>
      <c r="B9">
        <f>VLOOKUP(A9,unidad!$I$3:$K$22,3,FALSE)</f>
        <v>19</v>
      </c>
    </row>
    <row r="10" spans="1:2" x14ac:dyDescent="0.25">
      <c r="A10" t="s">
        <v>906</v>
      </c>
      <c r="B10">
        <f>VLOOKUP(A10,unidad!$I$3:$K$22,3,FALSE)</f>
        <v>4</v>
      </c>
    </row>
    <row r="11" spans="1:2" x14ac:dyDescent="0.25">
      <c r="A11" t="s">
        <v>914</v>
      </c>
      <c r="B11">
        <f>VLOOKUP(A11,unidad!$I$3:$K$22,3,FALSE)</f>
        <v>8</v>
      </c>
    </row>
    <row r="12" spans="1:2" x14ac:dyDescent="0.25">
      <c r="A12" t="s">
        <v>914</v>
      </c>
      <c r="B12">
        <f>VLOOKUP(A12,unidad!$I$3:$K$22,3,FALSE)</f>
        <v>8</v>
      </c>
    </row>
    <row r="13" spans="1:2" x14ac:dyDescent="0.25">
      <c r="A13" t="s">
        <v>902</v>
      </c>
      <c r="B13">
        <f>VLOOKUP(A13,unidad!$I$3:$K$22,3,FALSE)</f>
        <v>2</v>
      </c>
    </row>
    <row r="14" spans="1:2" x14ac:dyDescent="0.25">
      <c r="A14" t="s">
        <v>902</v>
      </c>
      <c r="B14">
        <f>VLOOKUP(A14,unidad!$I$3:$K$22,3,FALSE)</f>
        <v>2</v>
      </c>
    </row>
    <row r="15" spans="1:2" x14ac:dyDescent="0.25">
      <c r="A15" t="s">
        <v>902</v>
      </c>
      <c r="B15">
        <f>VLOOKUP(A15,unidad!$I$3:$K$22,3,FALSE)</f>
        <v>2</v>
      </c>
    </row>
    <row r="16" spans="1:2" x14ac:dyDescent="0.25">
      <c r="A16" t="s">
        <v>902</v>
      </c>
      <c r="B16">
        <f>VLOOKUP(A16,unidad!$I$3:$K$22,3,FALSE)</f>
        <v>2</v>
      </c>
    </row>
    <row r="17" spans="1:2" x14ac:dyDescent="0.25">
      <c r="A17" t="s">
        <v>906</v>
      </c>
      <c r="B17">
        <f>VLOOKUP(A17,unidad!$I$3:$K$22,3,FALSE)</f>
        <v>4</v>
      </c>
    </row>
    <row r="18" spans="1:2" x14ac:dyDescent="0.25">
      <c r="A18" t="s">
        <v>926</v>
      </c>
      <c r="B18">
        <f>VLOOKUP(A18,unidad!$I$3:$K$22,3,FALSE)</f>
        <v>14</v>
      </c>
    </row>
    <row r="19" spans="1:2" x14ac:dyDescent="0.25">
      <c r="A19" t="s">
        <v>926</v>
      </c>
      <c r="B19">
        <f>VLOOKUP(A19,unidad!$I$3:$K$22,3,FALSE)</f>
        <v>14</v>
      </c>
    </row>
    <row r="20" spans="1:2" x14ac:dyDescent="0.25">
      <c r="A20" t="s">
        <v>926</v>
      </c>
      <c r="B20">
        <f>VLOOKUP(A20,unidad!$I$3:$K$22,3,FALSE)</f>
        <v>14</v>
      </c>
    </row>
    <row r="21" spans="1:2" x14ac:dyDescent="0.25">
      <c r="A21" t="s">
        <v>926</v>
      </c>
      <c r="B21">
        <f>VLOOKUP(A21,unidad!$I$3:$K$22,3,FALSE)</f>
        <v>14</v>
      </c>
    </row>
    <row r="22" spans="1:2" x14ac:dyDescent="0.25">
      <c r="A22" t="s">
        <v>926</v>
      </c>
      <c r="B22">
        <f>VLOOKUP(A22,unidad!$I$3:$K$22,3,FALSE)</f>
        <v>14</v>
      </c>
    </row>
    <row r="23" spans="1:2" x14ac:dyDescent="0.25">
      <c r="A23" t="s">
        <v>926</v>
      </c>
      <c r="B23">
        <f>VLOOKUP(A23,unidad!$I$3:$K$22,3,FALSE)</f>
        <v>14</v>
      </c>
    </row>
    <row r="24" spans="1:2" x14ac:dyDescent="0.25">
      <c r="A24" t="s">
        <v>926</v>
      </c>
      <c r="B24">
        <f>VLOOKUP(A24,unidad!$I$3:$K$22,3,FALSE)</f>
        <v>14</v>
      </c>
    </row>
    <row r="25" spans="1:2" x14ac:dyDescent="0.25">
      <c r="A25" t="s">
        <v>926</v>
      </c>
      <c r="B25">
        <f>VLOOKUP(A25,unidad!$I$3:$K$22,3,FALSE)</f>
        <v>14</v>
      </c>
    </row>
    <row r="26" spans="1:2" x14ac:dyDescent="0.25">
      <c r="A26" t="s">
        <v>906</v>
      </c>
      <c r="B26">
        <f>VLOOKUP(A26,unidad!$I$3:$K$22,3,FALSE)</f>
        <v>4</v>
      </c>
    </row>
    <row r="27" spans="1:2" x14ac:dyDescent="0.25">
      <c r="A27" t="s">
        <v>906</v>
      </c>
      <c r="B27">
        <f>VLOOKUP(A27,unidad!$I$3:$K$22,3,FALSE)</f>
        <v>4</v>
      </c>
    </row>
    <row r="28" spans="1:2" x14ac:dyDescent="0.25">
      <c r="A28" t="s">
        <v>906</v>
      </c>
      <c r="B28">
        <f>VLOOKUP(A28,unidad!$I$3:$K$22,3,FALSE)</f>
        <v>4</v>
      </c>
    </row>
    <row r="29" spans="1:2" x14ac:dyDescent="0.25">
      <c r="A29" t="s">
        <v>906</v>
      </c>
      <c r="B29">
        <f>VLOOKUP(A29,unidad!$I$3:$K$22,3,FALSE)</f>
        <v>4</v>
      </c>
    </row>
    <row r="30" spans="1:2" x14ac:dyDescent="0.25">
      <c r="A30" t="s">
        <v>906</v>
      </c>
      <c r="B30">
        <f>VLOOKUP(A30,unidad!$I$3:$K$22,3,FALSE)</f>
        <v>4</v>
      </c>
    </row>
    <row r="31" spans="1:2" x14ac:dyDescent="0.25">
      <c r="A31" t="s">
        <v>908</v>
      </c>
      <c r="B31">
        <f>VLOOKUP(A31,unidad!$I$3:$K$22,3,FALSE)</f>
        <v>5</v>
      </c>
    </row>
    <row r="32" spans="1:2" x14ac:dyDescent="0.25">
      <c r="A32" t="s">
        <v>914</v>
      </c>
      <c r="B32">
        <f>VLOOKUP(A32,unidad!$I$3:$K$22,3,FALSE)</f>
        <v>8</v>
      </c>
    </row>
    <row r="33" spans="1:2" x14ac:dyDescent="0.25">
      <c r="A33" t="s">
        <v>906</v>
      </c>
      <c r="B33">
        <f>VLOOKUP(A33,unidad!$I$3:$K$22,3,FALSE)</f>
        <v>4</v>
      </c>
    </row>
    <row r="34" spans="1:2" x14ac:dyDescent="0.25">
      <c r="A34" t="s">
        <v>934</v>
      </c>
      <c r="B34">
        <f>VLOOKUP(A34,unidad!$I$3:$K$22,3,FALSE)</f>
        <v>19</v>
      </c>
    </row>
    <row r="35" spans="1:2" x14ac:dyDescent="0.25">
      <c r="A35" t="s">
        <v>906</v>
      </c>
      <c r="B35">
        <f>VLOOKUP(A35,unidad!$I$3:$K$22,3,FALSE)</f>
        <v>4</v>
      </c>
    </row>
    <row r="36" spans="1:2" x14ac:dyDescent="0.25">
      <c r="A36" t="s">
        <v>906</v>
      </c>
      <c r="B36">
        <f>VLOOKUP(A36,unidad!$I$3:$K$22,3,FALSE)</f>
        <v>4</v>
      </c>
    </row>
    <row r="37" spans="1:2" x14ac:dyDescent="0.25">
      <c r="A37" t="s">
        <v>906</v>
      </c>
      <c r="B37">
        <f>VLOOKUP(A37,unidad!$I$3:$K$22,3,FALSE)</f>
        <v>4</v>
      </c>
    </row>
    <row r="38" spans="1:2" x14ac:dyDescent="0.25">
      <c r="A38" t="s">
        <v>906</v>
      </c>
      <c r="B38">
        <f>VLOOKUP(A38,unidad!$I$3:$K$22,3,FALSE)</f>
        <v>4</v>
      </c>
    </row>
    <row r="39" spans="1:2" x14ac:dyDescent="0.25">
      <c r="A39" t="s">
        <v>914</v>
      </c>
      <c r="B39">
        <f>VLOOKUP(A39,unidad!$I$3:$K$22,3,FALSE)</f>
        <v>8</v>
      </c>
    </row>
    <row r="40" spans="1:2" x14ac:dyDescent="0.25">
      <c r="A40" t="s">
        <v>914</v>
      </c>
      <c r="B40">
        <f>VLOOKUP(A40,unidad!$I$3:$K$22,3,FALSE)</f>
        <v>8</v>
      </c>
    </row>
    <row r="41" spans="1:2" x14ac:dyDescent="0.25">
      <c r="A41" t="s">
        <v>914</v>
      </c>
      <c r="B41">
        <f>VLOOKUP(A41,unidad!$I$3:$K$22,3,FALSE)</f>
        <v>8</v>
      </c>
    </row>
    <row r="42" spans="1:2" x14ac:dyDescent="0.25">
      <c r="A42" t="s">
        <v>914</v>
      </c>
      <c r="B42">
        <f>VLOOKUP(A42,unidad!$I$3:$K$22,3,FALSE)</f>
        <v>8</v>
      </c>
    </row>
    <row r="43" spans="1:2" x14ac:dyDescent="0.25">
      <c r="A43" t="s">
        <v>914</v>
      </c>
      <c r="B43">
        <f>VLOOKUP(A43,unidad!$I$3:$K$22,3,FALSE)</f>
        <v>8</v>
      </c>
    </row>
    <row r="44" spans="1:2" x14ac:dyDescent="0.25">
      <c r="A44" t="s">
        <v>914</v>
      </c>
      <c r="B44">
        <f>VLOOKUP(A44,unidad!$I$3:$K$22,3,FALSE)</f>
        <v>8</v>
      </c>
    </row>
    <row r="45" spans="1:2" x14ac:dyDescent="0.25">
      <c r="A45" t="s">
        <v>906</v>
      </c>
      <c r="B45">
        <f>VLOOKUP(A45,unidad!$I$3:$K$22,3,FALSE)</f>
        <v>4</v>
      </c>
    </row>
    <row r="46" spans="1:2" x14ac:dyDescent="0.25">
      <c r="A46" t="s">
        <v>906</v>
      </c>
      <c r="B46">
        <f>VLOOKUP(A46,unidad!$I$3:$K$22,3,FALSE)</f>
        <v>4</v>
      </c>
    </row>
    <row r="47" spans="1:2" x14ac:dyDescent="0.25">
      <c r="A47" t="s">
        <v>906</v>
      </c>
      <c r="B47">
        <f>VLOOKUP(A47,unidad!$I$3:$K$22,3,FALSE)</f>
        <v>4</v>
      </c>
    </row>
    <row r="48" spans="1:2" x14ac:dyDescent="0.25">
      <c r="A48" t="s">
        <v>906</v>
      </c>
      <c r="B48">
        <f>VLOOKUP(A48,unidad!$I$3:$K$22,3,FALSE)</f>
        <v>4</v>
      </c>
    </row>
    <row r="49" spans="1:2" x14ac:dyDescent="0.25">
      <c r="A49" t="s">
        <v>906</v>
      </c>
      <c r="B49">
        <f>VLOOKUP(A49,unidad!$I$3:$K$22,3,FALSE)</f>
        <v>4</v>
      </c>
    </row>
    <row r="50" spans="1:2" x14ac:dyDescent="0.25">
      <c r="A50" t="s">
        <v>906</v>
      </c>
      <c r="B50">
        <f>VLOOKUP(A50,unidad!$I$3:$K$22,3,FALSE)</f>
        <v>4</v>
      </c>
    </row>
    <row r="51" spans="1:2" x14ac:dyDescent="0.25">
      <c r="A51" t="s">
        <v>906</v>
      </c>
      <c r="B51">
        <f>VLOOKUP(A51,unidad!$I$3:$K$22,3,FALSE)</f>
        <v>4</v>
      </c>
    </row>
    <row r="52" spans="1:2" x14ac:dyDescent="0.25">
      <c r="A52" t="s">
        <v>906</v>
      </c>
      <c r="B52">
        <f>VLOOKUP(A52,unidad!$I$3:$K$22,3,FALSE)</f>
        <v>4</v>
      </c>
    </row>
    <row r="53" spans="1:2" x14ac:dyDescent="0.25">
      <c r="A53" t="s">
        <v>906</v>
      </c>
      <c r="B53">
        <f>VLOOKUP(A53,unidad!$I$3:$K$22,3,FALSE)</f>
        <v>4</v>
      </c>
    </row>
    <row r="54" spans="1:2" x14ac:dyDescent="0.25">
      <c r="A54" t="s">
        <v>926</v>
      </c>
      <c r="B54">
        <f>VLOOKUP(A54,unidad!$I$3:$K$22,3,FALSE)</f>
        <v>14</v>
      </c>
    </row>
    <row r="55" spans="1:2" x14ac:dyDescent="0.25">
      <c r="A55" t="s">
        <v>906</v>
      </c>
      <c r="B55">
        <f>VLOOKUP(A55,unidad!$I$3:$K$22,3,FALSE)</f>
        <v>4</v>
      </c>
    </row>
    <row r="56" spans="1:2" x14ac:dyDescent="0.25">
      <c r="A56" t="s">
        <v>926</v>
      </c>
      <c r="B56">
        <f>VLOOKUP(A56,unidad!$I$3:$K$22,3,FALSE)</f>
        <v>14</v>
      </c>
    </row>
    <row r="57" spans="1:2" x14ac:dyDescent="0.25">
      <c r="A57" t="s">
        <v>926</v>
      </c>
      <c r="B57">
        <f>VLOOKUP(A57,unidad!$I$3:$K$22,3,FALSE)</f>
        <v>14</v>
      </c>
    </row>
    <row r="58" spans="1:2" x14ac:dyDescent="0.25">
      <c r="A58" t="s">
        <v>934</v>
      </c>
      <c r="B58">
        <f>VLOOKUP(A58,unidad!$I$3:$K$22,3,FALSE)</f>
        <v>19</v>
      </c>
    </row>
    <row r="59" spans="1:2" x14ac:dyDescent="0.25">
      <c r="A59" t="s">
        <v>906</v>
      </c>
      <c r="B59">
        <f>VLOOKUP(A59,unidad!$I$3:$K$22,3,FALSE)</f>
        <v>4</v>
      </c>
    </row>
    <row r="60" spans="1:2" x14ac:dyDescent="0.25">
      <c r="A60" t="s">
        <v>906</v>
      </c>
      <c r="B60">
        <f>VLOOKUP(A60,unidad!$I$3:$K$22,3,FALSE)</f>
        <v>4</v>
      </c>
    </row>
    <row r="61" spans="1:2" x14ac:dyDescent="0.25">
      <c r="A61" t="s">
        <v>906</v>
      </c>
      <c r="B61">
        <f>VLOOKUP(A61,unidad!$I$3:$K$22,3,FALSE)</f>
        <v>4</v>
      </c>
    </row>
    <row r="62" spans="1:2" x14ac:dyDescent="0.25">
      <c r="A62" t="s">
        <v>906</v>
      </c>
      <c r="B62">
        <f>VLOOKUP(A62,unidad!$I$3:$K$22,3,FALSE)</f>
        <v>4</v>
      </c>
    </row>
    <row r="63" spans="1:2" x14ac:dyDescent="0.25">
      <c r="A63" t="s">
        <v>906</v>
      </c>
      <c r="B63">
        <f>VLOOKUP(A63,unidad!$I$3:$K$22,3,FALSE)</f>
        <v>4</v>
      </c>
    </row>
    <row r="64" spans="1:2" x14ac:dyDescent="0.25">
      <c r="A64" t="s">
        <v>906</v>
      </c>
      <c r="B64">
        <f>VLOOKUP(A64,unidad!$I$3:$K$22,3,FALSE)</f>
        <v>4</v>
      </c>
    </row>
    <row r="65" spans="1:2" x14ac:dyDescent="0.25">
      <c r="A65" t="s">
        <v>906</v>
      </c>
      <c r="B65">
        <f>VLOOKUP(A65,unidad!$I$3:$K$22,3,FALSE)</f>
        <v>4</v>
      </c>
    </row>
    <row r="66" spans="1:2" x14ac:dyDescent="0.25">
      <c r="A66" t="s">
        <v>906</v>
      </c>
      <c r="B66">
        <f>VLOOKUP(A66,unidad!$I$3:$K$22,3,FALSE)</f>
        <v>4</v>
      </c>
    </row>
    <row r="67" spans="1:2" x14ac:dyDescent="0.25">
      <c r="A67" t="s">
        <v>906</v>
      </c>
      <c r="B67">
        <f>VLOOKUP(A67,unidad!$I$3:$K$22,3,FALSE)</f>
        <v>4</v>
      </c>
    </row>
    <row r="68" spans="1:2" x14ac:dyDescent="0.25">
      <c r="A68" t="s">
        <v>906</v>
      </c>
      <c r="B68">
        <f>VLOOKUP(A68,unidad!$I$3:$K$22,3,FALSE)</f>
        <v>4</v>
      </c>
    </row>
    <row r="69" spans="1:2" x14ac:dyDescent="0.25">
      <c r="A69" t="s">
        <v>906</v>
      </c>
      <c r="B69">
        <f>VLOOKUP(A69,unidad!$I$3:$K$22,3,FALSE)</f>
        <v>4</v>
      </c>
    </row>
    <row r="70" spans="1:2" x14ac:dyDescent="0.25">
      <c r="A70" t="s">
        <v>906</v>
      </c>
      <c r="B70">
        <f>VLOOKUP(A70,unidad!$I$3:$K$22,3,FALSE)</f>
        <v>4</v>
      </c>
    </row>
    <row r="71" spans="1:2" x14ac:dyDescent="0.25">
      <c r="A71" t="s">
        <v>906</v>
      </c>
      <c r="B71">
        <f>VLOOKUP(A71,unidad!$I$3:$K$22,3,FALSE)</f>
        <v>4</v>
      </c>
    </row>
    <row r="72" spans="1:2" x14ac:dyDescent="0.25">
      <c r="A72" t="s">
        <v>906</v>
      </c>
      <c r="B72">
        <f>VLOOKUP(A72,unidad!$I$3:$K$22,3,FALSE)</f>
        <v>4</v>
      </c>
    </row>
    <row r="73" spans="1:2" x14ac:dyDescent="0.25">
      <c r="A73" t="s">
        <v>906</v>
      </c>
      <c r="B73">
        <f>VLOOKUP(A73,unidad!$I$3:$K$22,3,FALSE)</f>
        <v>4</v>
      </c>
    </row>
    <row r="74" spans="1:2" x14ac:dyDescent="0.25">
      <c r="A74" t="s">
        <v>906</v>
      </c>
      <c r="B74">
        <f>VLOOKUP(A74,unidad!$I$3:$K$22,3,FALSE)</f>
        <v>4</v>
      </c>
    </row>
    <row r="75" spans="1:2" x14ac:dyDescent="0.25">
      <c r="A75" t="s">
        <v>906</v>
      </c>
      <c r="B75">
        <f>VLOOKUP(A75,unidad!$I$3:$K$22,3,FALSE)</f>
        <v>4</v>
      </c>
    </row>
    <row r="76" spans="1:2" x14ac:dyDescent="0.25">
      <c r="A76" t="s">
        <v>906</v>
      </c>
      <c r="B76">
        <f>VLOOKUP(A76,unidad!$I$3:$K$22,3,FALSE)</f>
        <v>4</v>
      </c>
    </row>
    <row r="77" spans="1:2" x14ac:dyDescent="0.25">
      <c r="A77" t="s">
        <v>906</v>
      </c>
      <c r="B77">
        <f>VLOOKUP(A77,unidad!$I$3:$K$22,3,FALSE)</f>
        <v>4</v>
      </c>
    </row>
    <row r="78" spans="1:2" x14ac:dyDescent="0.25">
      <c r="A78" t="s">
        <v>906</v>
      </c>
      <c r="B78">
        <f>VLOOKUP(A78,unidad!$I$3:$K$22,3,FALSE)</f>
        <v>4</v>
      </c>
    </row>
    <row r="79" spans="1:2" x14ac:dyDescent="0.25">
      <c r="A79" t="s">
        <v>906</v>
      </c>
      <c r="B79">
        <f>VLOOKUP(A79,unidad!$I$3:$K$22,3,FALSE)</f>
        <v>4</v>
      </c>
    </row>
    <row r="80" spans="1:2" x14ac:dyDescent="0.25">
      <c r="A80" t="s">
        <v>906</v>
      </c>
      <c r="B80">
        <f>VLOOKUP(A80,unidad!$I$3:$K$22,3,FALSE)</f>
        <v>4</v>
      </c>
    </row>
    <row r="81" spans="1:2" x14ac:dyDescent="0.25">
      <c r="A81" t="s">
        <v>906</v>
      </c>
      <c r="B81">
        <f>VLOOKUP(A81,unidad!$I$3:$K$22,3,FALSE)</f>
        <v>4</v>
      </c>
    </row>
    <row r="82" spans="1:2" x14ac:dyDescent="0.25">
      <c r="A82" t="s">
        <v>906</v>
      </c>
      <c r="B82">
        <f>VLOOKUP(A82,unidad!$I$3:$K$22,3,FALSE)</f>
        <v>4</v>
      </c>
    </row>
    <row r="83" spans="1:2" x14ac:dyDescent="0.25">
      <c r="A83" t="s">
        <v>906</v>
      </c>
      <c r="B83">
        <f>VLOOKUP(A83,unidad!$I$3:$K$22,3,FALSE)</f>
        <v>4</v>
      </c>
    </row>
    <row r="84" spans="1:2" x14ac:dyDescent="0.25">
      <c r="A84" t="s">
        <v>914</v>
      </c>
      <c r="B84">
        <f>VLOOKUP(A84,unidad!$I$3:$K$22,3,FALSE)</f>
        <v>8</v>
      </c>
    </row>
    <row r="85" spans="1:2" x14ac:dyDescent="0.25">
      <c r="A85" t="s">
        <v>906</v>
      </c>
      <c r="B85">
        <f>VLOOKUP(A85,unidad!$I$3:$K$22,3,FALSE)</f>
        <v>4</v>
      </c>
    </row>
    <row r="86" spans="1:2" x14ac:dyDescent="0.25">
      <c r="A86" t="s">
        <v>906</v>
      </c>
      <c r="B86">
        <f>VLOOKUP(A86,unidad!$I$3:$K$22,3,FALSE)</f>
        <v>4</v>
      </c>
    </row>
    <row r="87" spans="1:2" x14ac:dyDescent="0.25">
      <c r="A87" t="s">
        <v>906</v>
      </c>
      <c r="B87">
        <f>VLOOKUP(A87,unidad!$I$3:$K$22,3,FALSE)</f>
        <v>4</v>
      </c>
    </row>
    <row r="88" spans="1:2" x14ac:dyDescent="0.25">
      <c r="A88" t="s">
        <v>906</v>
      </c>
      <c r="B88">
        <f>VLOOKUP(A88,unidad!$I$3:$K$22,3,FALSE)</f>
        <v>4</v>
      </c>
    </row>
    <row r="89" spans="1:2" x14ac:dyDescent="0.25">
      <c r="A89" t="s">
        <v>906</v>
      </c>
      <c r="B89">
        <f>VLOOKUP(A89,unidad!$I$3:$K$22,3,FALSE)</f>
        <v>4</v>
      </c>
    </row>
    <row r="90" spans="1:2" x14ac:dyDescent="0.25">
      <c r="A90" t="s">
        <v>906</v>
      </c>
      <c r="B90">
        <f>VLOOKUP(A90,unidad!$I$3:$K$22,3,FALSE)</f>
        <v>4</v>
      </c>
    </row>
    <row r="91" spans="1:2" x14ac:dyDescent="0.25">
      <c r="A91" t="s">
        <v>906</v>
      </c>
      <c r="B91">
        <f>VLOOKUP(A91,unidad!$I$3:$K$22,3,FALSE)</f>
        <v>4</v>
      </c>
    </row>
    <row r="92" spans="1:2" x14ac:dyDescent="0.25">
      <c r="A92" t="s">
        <v>906</v>
      </c>
      <c r="B92">
        <f>VLOOKUP(A92,unidad!$I$3:$K$22,3,FALSE)</f>
        <v>4</v>
      </c>
    </row>
    <row r="93" spans="1:2" x14ac:dyDescent="0.25">
      <c r="A93" t="s">
        <v>906</v>
      </c>
      <c r="B93">
        <f>VLOOKUP(A93,unidad!$I$3:$K$22,3,FALSE)</f>
        <v>4</v>
      </c>
    </row>
    <row r="94" spans="1:2" x14ac:dyDescent="0.25">
      <c r="A94" t="s">
        <v>906</v>
      </c>
      <c r="B94">
        <f>VLOOKUP(A94,unidad!$I$3:$K$22,3,FALSE)</f>
        <v>4</v>
      </c>
    </row>
    <row r="95" spans="1:2" x14ac:dyDescent="0.25">
      <c r="A95" t="s">
        <v>906</v>
      </c>
      <c r="B95">
        <f>VLOOKUP(A95,unidad!$I$3:$K$22,3,FALSE)</f>
        <v>4</v>
      </c>
    </row>
    <row r="96" spans="1:2" x14ac:dyDescent="0.25">
      <c r="A96" t="s">
        <v>906</v>
      </c>
      <c r="B96">
        <f>VLOOKUP(A96,unidad!$I$3:$K$22,3,FALSE)</f>
        <v>4</v>
      </c>
    </row>
    <row r="97" spans="1:2" x14ac:dyDescent="0.25">
      <c r="A97" t="s">
        <v>906</v>
      </c>
      <c r="B97">
        <f>VLOOKUP(A97,unidad!$I$3:$K$22,3,FALSE)</f>
        <v>4</v>
      </c>
    </row>
    <row r="98" spans="1:2" x14ac:dyDescent="0.25">
      <c r="A98" t="s">
        <v>906</v>
      </c>
      <c r="B98">
        <f>VLOOKUP(A98,unidad!$I$3:$K$22,3,FALSE)</f>
        <v>4</v>
      </c>
    </row>
    <row r="99" spans="1:2" x14ac:dyDescent="0.25">
      <c r="A99" t="s">
        <v>906</v>
      </c>
      <c r="B99">
        <f>VLOOKUP(A99,unidad!$I$3:$K$22,3,FALSE)</f>
        <v>4</v>
      </c>
    </row>
    <row r="100" spans="1:2" x14ac:dyDescent="0.25">
      <c r="A100" t="s">
        <v>906</v>
      </c>
      <c r="B100">
        <f>VLOOKUP(A100,unidad!$I$3:$K$22,3,FALSE)</f>
        <v>4</v>
      </c>
    </row>
    <row r="101" spans="1:2" x14ac:dyDescent="0.25">
      <c r="A101" t="s">
        <v>920</v>
      </c>
      <c r="B101">
        <f>VLOOKUP(A101,unidad!$I$3:$K$22,3,FALSE)</f>
        <v>11</v>
      </c>
    </row>
    <row r="102" spans="1:2" x14ac:dyDescent="0.25">
      <c r="A102" t="s">
        <v>906</v>
      </c>
      <c r="B102">
        <f>VLOOKUP(A102,unidad!$I$3:$K$22,3,FALSE)</f>
        <v>4</v>
      </c>
    </row>
    <row r="103" spans="1:2" x14ac:dyDescent="0.25">
      <c r="A103" t="s">
        <v>906</v>
      </c>
      <c r="B103">
        <f>VLOOKUP(A103,unidad!$I$3:$K$22,3,FALSE)</f>
        <v>4</v>
      </c>
    </row>
    <row r="104" spans="1:2" x14ac:dyDescent="0.25">
      <c r="A104" t="s">
        <v>906</v>
      </c>
      <c r="B104">
        <f>VLOOKUP(A104,unidad!$I$3:$K$22,3,FALSE)</f>
        <v>4</v>
      </c>
    </row>
    <row r="105" spans="1:2" x14ac:dyDescent="0.25">
      <c r="A105" t="s">
        <v>906</v>
      </c>
      <c r="B105">
        <f>VLOOKUP(A105,unidad!$I$3:$K$22,3,FALSE)</f>
        <v>4</v>
      </c>
    </row>
    <row r="106" spans="1:2" x14ac:dyDescent="0.25">
      <c r="A106" t="s">
        <v>920</v>
      </c>
      <c r="B106">
        <f>VLOOKUP(A106,unidad!$I$3:$K$22,3,FALSE)</f>
        <v>11</v>
      </c>
    </row>
    <row r="107" spans="1:2" x14ac:dyDescent="0.25">
      <c r="A107" t="s">
        <v>916</v>
      </c>
      <c r="B107">
        <f>VLOOKUP(A107,unidad!$I$3:$K$22,3,FALSE)</f>
        <v>9</v>
      </c>
    </row>
    <row r="108" spans="1:2" x14ac:dyDescent="0.25">
      <c r="A108" t="s">
        <v>906</v>
      </c>
      <c r="B108">
        <f>VLOOKUP(A108,unidad!$I$3:$K$22,3,FALSE)</f>
        <v>4</v>
      </c>
    </row>
    <row r="109" spans="1:2" x14ac:dyDescent="0.25">
      <c r="A109" t="s">
        <v>906</v>
      </c>
      <c r="B109">
        <f>VLOOKUP(A109,unidad!$I$3:$K$22,3,FALSE)</f>
        <v>4</v>
      </c>
    </row>
    <row r="110" spans="1:2" x14ac:dyDescent="0.25">
      <c r="A110" t="s">
        <v>900</v>
      </c>
      <c r="B110">
        <f>VLOOKUP(A110,unidad!$I$3:$K$22,3,FALSE)</f>
        <v>1</v>
      </c>
    </row>
    <row r="111" spans="1:2" x14ac:dyDescent="0.25">
      <c r="A111" t="s">
        <v>912</v>
      </c>
      <c r="B111">
        <f>VLOOKUP(A111,unidad!$I$3:$K$22,3,FALSE)</f>
        <v>7</v>
      </c>
    </row>
    <row r="112" spans="1:2" x14ac:dyDescent="0.25">
      <c r="A112" t="s">
        <v>906</v>
      </c>
      <c r="B112">
        <f>VLOOKUP(A112,unidad!$I$3:$K$22,3,FALSE)</f>
        <v>4</v>
      </c>
    </row>
    <row r="113" spans="1:2" x14ac:dyDescent="0.25">
      <c r="A113" t="s">
        <v>900</v>
      </c>
      <c r="B113">
        <f>VLOOKUP(A113,unidad!$I$3:$K$22,3,FALSE)</f>
        <v>1</v>
      </c>
    </row>
    <row r="114" spans="1:2" x14ac:dyDescent="0.25">
      <c r="A114" t="s">
        <v>900</v>
      </c>
      <c r="B114">
        <f>VLOOKUP(A114,unidad!$I$3:$K$22,3,FALSE)</f>
        <v>1</v>
      </c>
    </row>
    <row r="115" spans="1:2" x14ac:dyDescent="0.25">
      <c r="A115" t="s">
        <v>900</v>
      </c>
      <c r="B115">
        <f>VLOOKUP(A115,unidad!$I$3:$K$22,3,FALSE)</f>
        <v>1</v>
      </c>
    </row>
    <row r="116" spans="1:2" x14ac:dyDescent="0.25">
      <c r="A116" t="s">
        <v>912</v>
      </c>
      <c r="B116">
        <f>VLOOKUP(A116,unidad!$I$3:$K$22,3,FALSE)</f>
        <v>7</v>
      </c>
    </row>
    <row r="117" spans="1:2" x14ac:dyDescent="0.25">
      <c r="A117" t="s">
        <v>912</v>
      </c>
      <c r="B117">
        <f>VLOOKUP(A117,unidad!$I$3:$K$22,3,FALSE)</f>
        <v>7</v>
      </c>
    </row>
    <row r="118" spans="1:2" x14ac:dyDescent="0.25">
      <c r="A118" t="s">
        <v>912</v>
      </c>
      <c r="B118">
        <f>VLOOKUP(A118,unidad!$I$3:$K$22,3,FALSE)</f>
        <v>7</v>
      </c>
    </row>
    <row r="119" spans="1:2" x14ac:dyDescent="0.25">
      <c r="A119" t="s">
        <v>900</v>
      </c>
      <c r="B119">
        <f>VLOOKUP(A119,unidad!$I$3:$K$22,3,FALSE)</f>
        <v>1</v>
      </c>
    </row>
    <row r="120" spans="1:2" x14ac:dyDescent="0.25">
      <c r="A120" t="s">
        <v>900</v>
      </c>
      <c r="B120">
        <f>VLOOKUP(A120,unidad!$I$3:$K$22,3,FALSE)</f>
        <v>1</v>
      </c>
    </row>
    <row r="121" spans="1:2" x14ac:dyDescent="0.25">
      <c r="A121" t="s">
        <v>900</v>
      </c>
      <c r="B121">
        <f>VLOOKUP(A121,unidad!$I$3:$K$22,3,FALSE)</f>
        <v>1</v>
      </c>
    </row>
    <row r="122" spans="1:2" x14ac:dyDescent="0.25">
      <c r="A122" t="s">
        <v>900</v>
      </c>
      <c r="B122">
        <f>VLOOKUP(A122,unidad!$I$3:$K$22,3,FALSE)</f>
        <v>1</v>
      </c>
    </row>
    <row r="123" spans="1:2" x14ac:dyDescent="0.25">
      <c r="A123" t="s">
        <v>900</v>
      </c>
      <c r="B123">
        <f>VLOOKUP(A123,unidad!$I$3:$K$22,3,FALSE)</f>
        <v>1</v>
      </c>
    </row>
    <row r="124" spans="1:2" x14ac:dyDescent="0.25">
      <c r="A124" t="s">
        <v>900</v>
      </c>
      <c r="B124">
        <f>VLOOKUP(A124,unidad!$I$3:$K$22,3,FALSE)</f>
        <v>1</v>
      </c>
    </row>
    <row r="125" spans="1:2" x14ac:dyDescent="0.25">
      <c r="A125" t="s">
        <v>900</v>
      </c>
      <c r="B125">
        <f>VLOOKUP(A125,unidad!$I$3:$K$22,3,FALSE)</f>
        <v>1</v>
      </c>
    </row>
    <row r="126" spans="1:2" x14ac:dyDescent="0.25">
      <c r="A126" t="s">
        <v>900</v>
      </c>
      <c r="B126">
        <f>VLOOKUP(A126,unidad!$I$3:$K$22,3,FALSE)</f>
        <v>1</v>
      </c>
    </row>
    <row r="127" spans="1:2" x14ac:dyDescent="0.25">
      <c r="A127" t="s">
        <v>900</v>
      </c>
      <c r="B127">
        <f>VLOOKUP(A127,unidad!$I$3:$K$22,3,FALSE)</f>
        <v>1</v>
      </c>
    </row>
    <row r="128" spans="1:2" x14ac:dyDescent="0.25">
      <c r="A128" t="s">
        <v>902</v>
      </c>
      <c r="B128">
        <f>VLOOKUP(A128,unidad!$I$3:$K$22,3,FALSE)</f>
        <v>2</v>
      </c>
    </row>
    <row r="129" spans="1:2" x14ac:dyDescent="0.25">
      <c r="A129" t="s">
        <v>900</v>
      </c>
      <c r="B129">
        <f>VLOOKUP(A129,unidad!$I$3:$K$22,3,FALSE)</f>
        <v>1</v>
      </c>
    </row>
    <row r="130" spans="1:2" x14ac:dyDescent="0.25">
      <c r="A130" t="s">
        <v>900</v>
      </c>
      <c r="B130">
        <f>VLOOKUP(A130,unidad!$I$3:$K$22,3,FALSE)</f>
        <v>1</v>
      </c>
    </row>
    <row r="131" spans="1:2" x14ac:dyDescent="0.25">
      <c r="A131" t="s">
        <v>900</v>
      </c>
      <c r="B131">
        <f>VLOOKUP(A131,unidad!$I$3:$K$22,3,FALSE)</f>
        <v>1</v>
      </c>
    </row>
    <row r="132" spans="1:2" x14ac:dyDescent="0.25">
      <c r="A132" t="s">
        <v>900</v>
      </c>
      <c r="B132">
        <f>VLOOKUP(A132,unidad!$I$3:$K$22,3,FALSE)</f>
        <v>1</v>
      </c>
    </row>
    <row r="133" spans="1:2" x14ac:dyDescent="0.25">
      <c r="A133" t="s">
        <v>900</v>
      </c>
      <c r="B133">
        <f>VLOOKUP(A133,unidad!$I$3:$K$22,3,FALSE)</f>
        <v>1</v>
      </c>
    </row>
    <row r="134" spans="1:2" x14ac:dyDescent="0.25">
      <c r="A134" t="s">
        <v>900</v>
      </c>
      <c r="B134">
        <f>VLOOKUP(A134,unidad!$I$3:$K$22,3,FALSE)</f>
        <v>1</v>
      </c>
    </row>
    <row r="135" spans="1:2" x14ac:dyDescent="0.25">
      <c r="A135" t="s">
        <v>900</v>
      </c>
      <c r="B135">
        <f>VLOOKUP(A135,unidad!$I$3:$K$22,3,FALSE)</f>
        <v>1</v>
      </c>
    </row>
    <row r="136" spans="1:2" x14ac:dyDescent="0.25">
      <c r="A136" t="s">
        <v>900</v>
      </c>
      <c r="B136">
        <f>VLOOKUP(A136,unidad!$I$3:$K$22,3,FALSE)</f>
        <v>1</v>
      </c>
    </row>
    <row r="137" spans="1:2" x14ac:dyDescent="0.25">
      <c r="A137" t="s">
        <v>902</v>
      </c>
      <c r="B137">
        <f>VLOOKUP(A137,unidad!$I$3:$K$22,3,FALSE)</f>
        <v>2</v>
      </c>
    </row>
    <row r="138" spans="1:2" x14ac:dyDescent="0.25">
      <c r="A138" t="s">
        <v>902</v>
      </c>
      <c r="B138">
        <f>VLOOKUP(A138,unidad!$I$3:$K$22,3,FALSE)</f>
        <v>2</v>
      </c>
    </row>
    <row r="139" spans="1:2" x14ac:dyDescent="0.25">
      <c r="A139" t="s">
        <v>900</v>
      </c>
      <c r="B139">
        <f>VLOOKUP(A139,unidad!$I$3:$K$22,3,FALSE)</f>
        <v>1</v>
      </c>
    </row>
    <row r="140" spans="1:2" x14ac:dyDescent="0.25">
      <c r="A140" t="s">
        <v>900</v>
      </c>
      <c r="B140">
        <f>VLOOKUP(A140,unidad!$I$3:$K$22,3,FALSE)</f>
        <v>1</v>
      </c>
    </row>
    <row r="141" spans="1:2" x14ac:dyDescent="0.25">
      <c r="A141" t="s">
        <v>900</v>
      </c>
      <c r="B141">
        <f>VLOOKUP(A141,unidad!$I$3:$K$22,3,FALSE)</f>
        <v>1</v>
      </c>
    </row>
    <row r="142" spans="1:2" x14ac:dyDescent="0.25">
      <c r="A142" t="s">
        <v>900</v>
      </c>
      <c r="B142">
        <f>VLOOKUP(A142,unidad!$I$3:$K$22,3,FALSE)</f>
        <v>1</v>
      </c>
    </row>
    <row r="143" spans="1:2" x14ac:dyDescent="0.25">
      <c r="A143" t="s">
        <v>900</v>
      </c>
      <c r="B143">
        <f>VLOOKUP(A143,unidad!$I$3:$K$22,3,FALSE)</f>
        <v>1</v>
      </c>
    </row>
    <row r="144" spans="1:2" x14ac:dyDescent="0.25">
      <c r="A144" t="s">
        <v>900</v>
      </c>
      <c r="B144">
        <f>VLOOKUP(A144,unidad!$I$3:$K$22,3,FALSE)</f>
        <v>1</v>
      </c>
    </row>
    <row r="145" spans="1:2" x14ac:dyDescent="0.25">
      <c r="A145" t="s">
        <v>902</v>
      </c>
      <c r="B145">
        <f>VLOOKUP(A145,unidad!$I$3:$K$22,3,FALSE)</f>
        <v>2</v>
      </c>
    </row>
    <row r="146" spans="1:2" x14ac:dyDescent="0.25">
      <c r="A146" t="s">
        <v>900</v>
      </c>
      <c r="B146">
        <f>VLOOKUP(A146,unidad!$I$3:$K$22,3,FALSE)</f>
        <v>1</v>
      </c>
    </row>
    <row r="147" spans="1:2" x14ac:dyDescent="0.25">
      <c r="A147" t="s">
        <v>906</v>
      </c>
      <c r="B147">
        <f>VLOOKUP(A147,unidad!$I$3:$K$22,3,FALSE)</f>
        <v>4</v>
      </c>
    </row>
    <row r="148" spans="1:2" x14ac:dyDescent="0.25">
      <c r="A148" t="s">
        <v>906</v>
      </c>
      <c r="B148">
        <f>VLOOKUP(A148,unidad!$I$3:$K$22,3,FALSE)</f>
        <v>4</v>
      </c>
    </row>
    <row r="149" spans="1:2" x14ac:dyDescent="0.25">
      <c r="A149" t="s">
        <v>906</v>
      </c>
      <c r="B149">
        <f>VLOOKUP(A149,unidad!$I$3:$K$22,3,FALSE)</f>
        <v>4</v>
      </c>
    </row>
    <row r="150" spans="1:2" x14ac:dyDescent="0.25">
      <c r="A150" t="s">
        <v>906</v>
      </c>
      <c r="B150">
        <f>VLOOKUP(A150,unidad!$I$3:$K$22,3,FALSE)</f>
        <v>4</v>
      </c>
    </row>
    <row r="151" spans="1:2" x14ac:dyDescent="0.25">
      <c r="A151" t="s">
        <v>906</v>
      </c>
      <c r="B151">
        <f>VLOOKUP(A151,unidad!$I$3:$K$22,3,FALSE)</f>
        <v>4</v>
      </c>
    </row>
    <row r="152" spans="1:2" x14ac:dyDescent="0.25">
      <c r="A152" t="s">
        <v>900</v>
      </c>
      <c r="B152">
        <f>VLOOKUP(A152,unidad!$I$3:$K$22,3,FALSE)</f>
        <v>1</v>
      </c>
    </row>
    <row r="153" spans="1:2" x14ac:dyDescent="0.25">
      <c r="A153" t="s">
        <v>900</v>
      </c>
      <c r="B153">
        <f>VLOOKUP(A153,unidad!$I$3:$K$22,3,FALSE)</f>
        <v>1</v>
      </c>
    </row>
    <row r="154" spans="1:2" x14ac:dyDescent="0.25">
      <c r="A154" t="s">
        <v>906</v>
      </c>
      <c r="B154">
        <f>VLOOKUP(A154,unidad!$I$3:$K$22,3,FALSE)</f>
        <v>4</v>
      </c>
    </row>
    <row r="155" spans="1:2" x14ac:dyDescent="0.25">
      <c r="A155" t="s">
        <v>902</v>
      </c>
      <c r="B155">
        <f>VLOOKUP(A155,unidad!$I$3:$K$22,3,FALSE)</f>
        <v>2</v>
      </c>
    </row>
    <row r="156" spans="1:2" x14ac:dyDescent="0.25">
      <c r="A156" t="s">
        <v>912</v>
      </c>
      <c r="B156">
        <f>VLOOKUP(A156,unidad!$I$3:$K$22,3,FALSE)</f>
        <v>7</v>
      </c>
    </row>
    <row r="157" spans="1:2" x14ac:dyDescent="0.25">
      <c r="A157" t="s">
        <v>912</v>
      </c>
      <c r="B157">
        <f>VLOOKUP(A157,unidad!$I$3:$K$22,3,FALSE)</f>
        <v>7</v>
      </c>
    </row>
    <row r="158" spans="1:2" x14ac:dyDescent="0.25">
      <c r="A158" t="s">
        <v>912</v>
      </c>
      <c r="B158">
        <f>VLOOKUP(A158,unidad!$I$3:$K$22,3,FALSE)</f>
        <v>7</v>
      </c>
    </row>
    <row r="159" spans="1:2" x14ac:dyDescent="0.25">
      <c r="A159" t="s">
        <v>902</v>
      </c>
      <c r="B159">
        <f>VLOOKUP(A159,unidad!$I$3:$K$22,3,FALSE)</f>
        <v>2</v>
      </c>
    </row>
    <row r="160" spans="1:2" x14ac:dyDescent="0.25">
      <c r="A160" t="s">
        <v>902</v>
      </c>
      <c r="B160">
        <f>VLOOKUP(A160,unidad!$I$3:$K$22,3,FALSE)</f>
        <v>2</v>
      </c>
    </row>
    <row r="161" spans="1:2" x14ac:dyDescent="0.25">
      <c r="A161" t="s">
        <v>900</v>
      </c>
      <c r="B161">
        <f>VLOOKUP(A161,unidad!$I$3:$K$22,3,FALSE)</f>
        <v>1</v>
      </c>
    </row>
    <row r="162" spans="1:2" x14ac:dyDescent="0.25">
      <c r="A162" t="s">
        <v>920</v>
      </c>
      <c r="B162">
        <f>VLOOKUP(A162,unidad!$I$3:$K$22,3,FALSE)</f>
        <v>11</v>
      </c>
    </row>
    <row r="163" spans="1:2" x14ac:dyDescent="0.25">
      <c r="A163" t="s">
        <v>906</v>
      </c>
      <c r="B163">
        <f>VLOOKUP(A163,unidad!$I$3:$K$22,3,FALSE)</f>
        <v>4</v>
      </c>
    </row>
    <row r="164" spans="1:2" x14ac:dyDescent="0.25">
      <c r="A164" t="s">
        <v>906</v>
      </c>
      <c r="B164">
        <f>VLOOKUP(A164,unidad!$I$3:$K$22,3,FALSE)</f>
        <v>4</v>
      </c>
    </row>
    <row r="165" spans="1:2" x14ac:dyDescent="0.25">
      <c r="A165" t="s">
        <v>906</v>
      </c>
      <c r="B165">
        <f>VLOOKUP(A165,unidad!$I$3:$K$22,3,FALSE)</f>
        <v>4</v>
      </c>
    </row>
    <row r="166" spans="1:2" x14ac:dyDescent="0.25">
      <c r="A166" t="s">
        <v>906</v>
      </c>
      <c r="B166">
        <f>VLOOKUP(A166,unidad!$I$3:$K$22,3,FALSE)</f>
        <v>4</v>
      </c>
    </row>
    <row r="167" spans="1:2" x14ac:dyDescent="0.25">
      <c r="A167" t="s">
        <v>906</v>
      </c>
      <c r="B167">
        <f>VLOOKUP(A167,unidad!$I$3:$K$22,3,FALSE)</f>
        <v>4</v>
      </c>
    </row>
    <row r="168" spans="1:2" x14ac:dyDescent="0.25">
      <c r="A168" t="s">
        <v>912</v>
      </c>
      <c r="B168">
        <f>VLOOKUP(A168,unidad!$I$3:$K$22,3,FALSE)</f>
        <v>7</v>
      </c>
    </row>
    <row r="169" spans="1:2" x14ac:dyDescent="0.25">
      <c r="A169" t="s">
        <v>906</v>
      </c>
      <c r="B169">
        <f>VLOOKUP(A169,unidad!$I$3:$K$22,3,FALSE)</f>
        <v>4</v>
      </c>
    </row>
    <row r="170" spans="1:2" x14ac:dyDescent="0.25">
      <c r="A170" t="s">
        <v>906</v>
      </c>
      <c r="B170">
        <f>VLOOKUP(A170,unidad!$I$3:$K$22,3,FALSE)</f>
        <v>4</v>
      </c>
    </row>
    <row r="171" spans="1:2" x14ac:dyDescent="0.25">
      <c r="A171" t="s">
        <v>906</v>
      </c>
      <c r="B171">
        <f>VLOOKUP(A171,unidad!$I$3:$K$22,3,FALSE)</f>
        <v>4</v>
      </c>
    </row>
    <row r="172" spans="1:2" x14ac:dyDescent="0.25">
      <c r="A172" t="s">
        <v>906</v>
      </c>
      <c r="B172">
        <f>VLOOKUP(A172,unidad!$I$3:$K$22,3,FALSE)</f>
        <v>4</v>
      </c>
    </row>
    <row r="173" spans="1:2" x14ac:dyDescent="0.25">
      <c r="A173" t="s">
        <v>920</v>
      </c>
      <c r="B173">
        <f>VLOOKUP(A173,unidad!$I$3:$K$22,3,FALSE)</f>
        <v>11</v>
      </c>
    </row>
    <row r="174" spans="1:2" x14ac:dyDescent="0.25">
      <c r="A174" t="s">
        <v>906</v>
      </c>
      <c r="B174">
        <f>VLOOKUP(A174,unidad!$I$3:$K$22,3,FALSE)</f>
        <v>4</v>
      </c>
    </row>
    <row r="175" spans="1:2" x14ac:dyDescent="0.25">
      <c r="A175" t="s">
        <v>902</v>
      </c>
      <c r="B175">
        <f>VLOOKUP(A175,unidad!$I$3:$K$22,3,FALSE)</f>
        <v>2</v>
      </c>
    </row>
    <row r="176" spans="1:2" x14ac:dyDescent="0.25">
      <c r="A176" t="s">
        <v>902</v>
      </c>
      <c r="B176">
        <f>VLOOKUP(A176,unidad!$I$3:$K$22,3,FALSE)</f>
        <v>2</v>
      </c>
    </row>
    <row r="177" spans="1:2" x14ac:dyDescent="0.25">
      <c r="A177" t="s">
        <v>906</v>
      </c>
      <c r="B177">
        <f>VLOOKUP(A177,unidad!$I$3:$K$22,3,FALSE)</f>
        <v>4</v>
      </c>
    </row>
    <row r="178" spans="1:2" x14ac:dyDescent="0.25">
      <c r="A178" t="s">
        <v>900</v>
      </c>
      <c r="B178">
        <f>VLOOKUP(A178,unidad!$I$3:$K$22,3,FALSE)</f>
        <v>1</v>
      </c>
    </row>
    <row r="179" spans="1:2" x14ac:dyDescent="0.25">
      <c r="A179" t="s">
        <v>900</v>
      </c>
      <c r="B179">
        <f>VLOOKUP(A179,unidad!$I$3:$K$22,3,FALSE)</f>
        <v>1</v>
      </c>
    </row>
    <row r="180" spans="1:2" x14ac:dyDescent="0.25">
      <c r="A180" t="s">
        <v>906</v>
      </c>
      <c r="B180">
        <f>VLOOKUP(A180,unidad!$I$3:$K$22,3,FALSE)</f>
        <v>4</v>
      </c>
    </row>
    <row r="181" spans="1:2" x14ac:dyDescent="0.25">
      <c r="A181" t="s">
        <v>906</v>
      </c>
      <c r="B181">
        <f>VLOOKUP(A181,unidad!$I$3:$K$22,3,FALSE)</f>
        <v>4</v>
      </c>
    </row>
    <row r="182" spans="1:2" x14ac:dyDescent="0.25">
      <c r="A182" t="s">
        <v>906</v>
      </c>
      <c r="B182">
        <f>VLOOKUP(A182,unidad!$I$3:$K$22,3,FALSE)</f>
        <v>4</v>
      </c>
    </row>
    <row r="183" spans="1:2" x14ac:dyDescent="0.25">
      <c r="A183" t="s">
        <v>906</v>
      </c>
      <c r="B183">
        <f>VLOOKUP(A183,unidad!$I$3:$K$22,3,FALSE)</f>
        <v>4</v>
      </c>
    </row>
    <row r="184" spans="1:2" x14ac:dyDescent="0.25">
      <c r="A184" t="s">
        <v>900</v>
      </c>
      <c r="B184">
        <f>VLOOKUP(A184,unidad!$I$3:$K$22,3,FALSE)</f>
        <v>1</v>
      </c>
    </row>
    <row r="185" spans="1:2" x14ac:dyDescent="0.25">
      <c r="A185" t="s">
        <v>900</v>
      </c>
      <c r="B185">
        <f>VLOOKUP(A185,unidad!$I$3:$K$22,3,FALSE)</f>
        <v>1</v>
      </c>
    </row>
    <row r="186" spans="1:2" x14ac:dyDescent="0.25">
      <c r="A186" t="s">
        <v>912</v>
      </c>
      <c r="B186">
        <f>VLOOKUP(A186,unidad!$I$3:$K$22,3,FALSE)</f>
        <v>7</v>
      </c>
    </row>
    <row r="187" spans="1:2" x14ac:dyDescent="0.25">
      <c r="A187" t="s">
        <v>906</v>
      </c>
      <c r="B187">
        <f>VLOOKUP(A187,unidad!$I$3:$K$22,3,FALSE)</f>
        <v>4</v>
      </c>
    </row>
    <row r="188" spans="1:2" x14ac:dyDescent="0.25">
      <c r="A188" t="s">
        <v>906</v>
      </c>
      <c r="B188">
        <f>VLOOKUP(A188,unidad!$I$3:$K$22,3,FALSE)</f>
        <v>4</v>
      </c>
    </row>
    <row r="189" spans="1:2" x14ac:dyDescent="0.25">
      <c r="A189" t="s">
        <v>906</v>
      </c>
      <c r="B189">
        <f>VLOOKUP(A189,unidad!$I$3:$K$22,3,FALSE)</f>
        <v>4</v>
      </c>
    </row>
    <row r="190" spans="1:2" x14ac:dyDescent="0.25">
      <c r="A190" t="s">
        <v>920</v>
      </c>
      <c r="B190">
        <f>VLOOKUP(A190,unidad!$I$3:$K$22,3,FALSE)</f>
        <v>11</v>
      </c>
    </row>
    <row r="191" spans="1:2" x14ac:dyDescent="0.25">
      <c r="A191" t="s">
        <v>906</v>
      </c>
      <c r="B191">
        <f>VLOOKUP(A191,unidad!$I$3:$K$22,3,FALSE)</f>
        <v>4</v>
      </c>
    </row>
    <row r="192" spans="1:2" x14ac:dyDescent="0.25">
      <c r="A192" t="s">
        <v>906</v>
      </c>
      <c r="B192">
        <f>VLOOKUP(A192,unidad!$I$3:$K$22,3,FALSE)</f>
        <v>4</v>
      </c>
    </row>
    <row r="193" spans="1:2" x14ac:dyDescent="0.25">
      <c r="A193" t="s">
        <v>900</v>
      </c>
      <c r="B193">
        <f>VLOOKUP(A193,unidad!$I$3:$K$22,3,FALSE)</f>
        <v>1</v>
      </c>
    </row>
    <row r="194" spans="1:2" x14ac:dyDescent="0.25">
      <c r="A194" t="s">
        <v>920</v>
      </c>
      <c r="B194">
        <f>VLOOKUP(A194,unidad!$I$3:$K$22,3,FALSE)</f>
        <v>11</v>
      </c>
    </row>
    <row r="195" spans="1:2" x14ac:dyDescent="0.25">
      <c r="A195" t="s">
        <v>920</v>
      </c>
      <c r="B195">
        <f>VLOOKUP(A195,unidad!$I$3:$K$22,3,FALSE)</f>
        <v>11</v>
      </c>
    </row>
    <row r="196" spans="1:2" x14ac:dyDescent="0.25">
      <c r="A196" t="s">
        <v>906</v>
      </c>
      <c r="B196">
        <f>VLOOKUP(A196,unidad!$I$3:$K$22,3,FALSE)</f>
        <v>4</v>
      </c>
    </row>
    <row r="197" spans="1:2" x14ac:dyDescent="0.25">
      <c r="A197" t="s">
        <v>906</v>
      </c>
      <c r="B197">
        <f>VLOOKUP(A197,unidad!$I$3:$K$22,3,FALSE)</f>
        <v>4</v>
      </c>
    </row>
    <row r="198" spans="1:2" x14ac:dyDescent="0.25">
      <c r="A198" t="s">
        <v>920</v>
      </c>
      <c r="B198">
        <f>VLOOKUP(A198,unidad!$I$3:$K$22,3,FALSE)</f>
        <v>11</v>
      </c>
    </row>
    <row r="199" spans="1:2" x14ac:dyDescent="0.25">
      <c r="A199" t="s">
        <v>906</v>
      </c>
      <c r="B199">
        <f>VLOOKUP(A199,unidad!$I$3:$K$22,3,FALSE)</f>
        <v>4</v>
      </c>
    </row>
    <row r="200" spans="1:2" x14ac:dyDescent="0.25">
      <c r="A200" t="s">
        <v>906</v>
      </c>
      <c r="B200">
        <f>VLOOKUP(A200,unidad!$I$3:$K$22,3,FALSE)</f>
        <v>4</v>
      </c>
    </row>
    <row r="201" spans="1:2" x14ac:dyDescent="0.25">
      <c r="A201" t="s">
        <v>900</v>
      </c>
      <c r="B201">
        <f>VLOOKUP(A201,unidad!$I$3:$K$22,3,FALSE)</f>
        <v>1</v>
      </c>
    </row>
    <row r="202" spans="1:2" x14ac:dyDescent="0.25">
      <c r="A202" t="s">
        <v>900</v>
      </c>
      <c r="B202">
        <f>VLOOKUP(A202,unidad!$I$3:$K$22,3,FALSE)</f>
        <v>1</v>
      </c>
    </row>
    <row r="203" spans="1:2" x14ac:dyDescent="0.25">
      <c r="A203" t="s">
        <v>906</v>
      </c>
      <c r="B203">
        <f>VLOOKUP(A203,unidad!$I$3:$K$22,3,FALSE)</f>
        <v>4</v>
      </c>
    </row>
    <row r="204" spans="1:2" x14ac:dyDescent="0.25">
      <c r="A204" t="s">
        <v>906</v>
      </c>
      <c r="B204">
        <f>VLOOKUP(A204,unidad!$I$3:$K$22,3,FALSE)</f>
        <v>4</v>
      </c>
    </row>
    <row r="205" spans="1:2" x14ac:dyDescent="0.25">
      <c r="A205" t="s">
        <v>920</v>
      </c>
      <c r="B205">
        <f>VLOOKUP(A205,unidad!$I$3:$K$22,3,FALSE)</f>
        <v>11</v>
      </c>
    </row>
    <row r="206" spans="1:2" x14ac:dyDescent="0.25">
      <c r="A206" t="s">
        <v>906</v>
      </c>
      <c r="B206">
        <f>VLOOKUP(A206,unidad!$I$3:$K$22,3,FALSE)</f>
        <v>4</v>
      </c>
    </row>
    <row r="207" spans="1:2" x14ac:dyDescent="0.25">
      <c r="A207" t="s">
        <v>920</v>
      </c>
      <c r="B207">
        <f>VLOOKUP(A207,unidad!$I$3:$K$22,3,FALSE)</f>
        <v>11</v>
      </c>
    </row>
    <row r="208" spans="1:2" x14ac:dyDescent="0.25">
      <c r="A208" t="s">
        <v>906</v>
      </c>
      <c r="B208">
        <f>VLOOKUP(A208,unidad!$I$3:$K$22,3,FALSE)</f>
        <v>4</v>
      </c>
    </row>
    <row r="209" spans="1:2" x14ac:dyDescent="0.25">
      <c r="A209" t="s">
        <v>902</v>
      </c>
      <c r="B209">
        <f>VLOOKUP(A209,unidad!$I$3:$K$22,3,FALSE)</f>
        <v>2</v>
      </c>
    </row>
    <row r="210" spans="1:2" x14ac:dyDescent="0.25">
      <c r="A210" t="s">
        <v>902</v>
      </c>
      <c r="B210">
        <f>VLOOKUP(A210,unidad!$I$3:$K$22,3,FALSE)</f>
        <v>2</v>
      </c>
    </row>
    <row r="211" spans="1:2" x14ac:dyDescent="0.25">
      <c r="A211" t="s">
        <v>902</v>
      </c>
      <c r="B211">
        <f>VLOOKUP(A211,unidad!$I$3:$K$22,3,FALSE)</f>
        <v>2</v>
      </c>
    </row>
    <row r="212" spans="1:2" x14ac:dyDescent="0.25">
      <c r="A212" t="s">
        <v>902</v>
      </c>
      <c r="B212">
        <f>VLOOKUP(A212,unidad!$I$3:$K$22,3,FALSE)</f>
        <v>2</v>
      </c>
    </row>
    <row r="213" spans="1:2" x14ac:dyDescent="0.25">
      <c r="A213" t="s">
        <v>900</v>
      </c>
      <c r="B213">
        <f>VLOOKUP(A213,unidad!$I$3:$K$22,3,FALSE)</f>
        <v>1</v>
      </c>
    </row>
    <row r="214" spans="1:2" x14ac:dyDescent="0.25">
      <c r="A214" t="s">
        <v>906</v>
      </c>
      <c r="B214">
        <f>VLOOKUP(A214,unidad!$I$3:$K$22,3,FALSE)</f>
        <v>4</v>
      </c>
    </row>
    <row r="215" spans="1:2" x14ac:dyDescent="0.25">
      <c r="A215" t="s">
        <v>906</v>
      </c>
      <c r="B215">
        <f>VLOOKUP(A215,unidad!$I$3:$K$22,3,FALSE)</f>
        <v>4</v>
      </c>
    </row>
    <row r="216" spans="1:2" x14ac:dyDescent="0.25">
      <c r="A216" t="s">
        <v>906</v>
      </c>
      <c r="B216">
        <f>VLOOKUP(A216,unidad!$I$3:$K$22,3,FALSE)</f>
        <v>4</v>
      </c>
    </row>
    <row r="217" spans="1:2" x14ac:dyDescent="0.25">
      <c r="A217" t="s">
        <v>906</v>
      </c>
      <c r="B217">
        <f>VLOOKUP(A217,unidad!$I$3:$K$22,3,FALSE)</f>
        <v>4</v>
      </c>
    </row>
    <row r="218" spans="1:2" x14ac:dyDescent="0.25">
      <c r="A218" t="s">
        <v>906</v>
      </c>
      <c r="B218">
        <f>VLOOKUP(A218,unidad!$I$3:$K$22,3,FALSE)</f>
        <v>4</v>
      </c>
    </row>
    <row r="219" spans="1:2" x14ac:dyDescent="0.25">
      <c r="A219" t="s">
        <v>906</v>
      </c>
      <c r="B219">
        <f>VLOOKUP(A219,unidad!$I$3:$K$22,3,FALSE)</f>
        <v>4</v>
      </c>
    </row>
    <row r="220" spans="1:2" x14ac:dyDescent="0.25">
      <c r="A220" t="s">
        <v>902</v>
      </c>
      <c r="B220">
        <f>VLOOKUP(A220,unidad!$I$3:$K$22,3,FALSE)</f>
        <v>2</v>
      </c>
    </row>
    <row r="221" spans="1:2" x14ac:dyDescent="0.25">
      <c r="A221" t="s">
        <v>902</v>
      </c>
      <c r="B221">
        <f>VLOOKUP(A221,unidad!$I$3:$K$22,3,FALSE)</f>
        <v>2</v>
      </c>
    </row>
    <row r="222" spans="1:2" x14ac:dyDescent="0.25">
      <c r="A222" t="s">
        <v>906</v>
      </c>
      <c r="B222">
        <f>VLOOKUP(A222,unidad!$I$3:$K$22,3,FALSE)</f>
        <v>4</v>
      </c>
    </row>
    <row r="223" spans="1:2" x14ac:dyDescent="0.25">
      <c r="A223" t="s">
        <v>906</v>
      </c>
      <c r="B223">
        <f>VLOOKUP(A223,unidad!$I$3:$K$22,3,FALSE)</f>
        <v>4</v>
      </c>
    </row>
    <row r="224" spans="1:2" x14ac:dyDescent="0.25">
      <c r="A224" t="s">
        <v>902</v>
      </c>
      <c r="B224">
        <f>VLOOKUP(A224,unidad!$I$3:$K$22,3,FALSE)</f>
        <v>2</v>
      </c>
    </row>
    <row r="225" spans="1:2" x14ac:dyDescent="0.25">
      <c r="A225" t="s">
        <v>902</v>
      </c>
      <c r="B225">
        <f>VLOOKUP(A225,unidad!$I$3:$K$22,3,FALSE)</f>
        <v>2</v>
      </c>
    </row>
    <row r="226" spans="1:2" x14ac:dyDescent="0.25">
      <c r="A226" t="s">
        <v>906</v>
      </c>
      <c r="B226">
        <f>VLOOKUP(A226,unidad!$I$3:$K$22,3,FALSE)</f>
        <v>4</v>
      </c>
    </row>
    <row r="227" spans="1:2" x14ac:dyDescent="0.25">
      <c r="A227" t="s">
        <v>920</v>
      </c>
      <c r="B227">
        <f>VLOOKUP(A227,unidad!$I$3:$K$22,3,FALSE)</f>
        <v>11</v>
      </c>
    </row>
    <row r="228" spans="1:2" x14ac:dyDescent="0.25">
      <c r="A228" t="s">
        <v>906</v>
      </c>
      <c r="B228">
        <f>VLOOKUP(A228,unidad!$I$3:$K$22,3,FALSE)</f>
        <v>4</v>
      </c>
    </row>
    <row r="229" spans="1:2" x14ac:dyDescent="0.25">
      <c r="A229" t="s">
        <v>906</v>
      </c>
      <c r="B229">
        <f>VLOOKUP(A229,unidad!$I$3:$K$22,3,FALSE)</f>
        <v>4</v>
      </c>
    </row>
    <row r="230" spans="1:2" x14ac:dyDescent="0.25">
      <c r="A230" t="s">
        <v>906</v>
      </c>
      <c r="B230">
        <f>VLOOKUP(A230,unidad!$I$3:$K$22,3,FALSE)</f>
        <v>4</v>
      </c>
    </row>
    <row r="231" spans="1:2" x14ac:dyDescent="0.25">
      <c r="A231" t="s">
        <v>906</v>
      </c>
      <c r="B231">
        <f>VLOOKUP(A231,unidad!$I$3:$K$22,3,FALSE)</f>
        <v>4</v>
      </c>
    </row>
    <row r="232" spans="1:2" x14ac:dyDescent="0.25">
      <c r="A232" t="s">
        <v>906</v>
      </c>
      <c r="B232">
        <f>VLOOKUP(A232,unidad!$I$3:$K$22,3,FALSE)</f>
        <v>4</v>
      </c>
    </row>
    <row r="233" spans="1:2" x14ac:dyDescent="0.25">
      <c r="A233" t="s">
        <v>906</v>
      </c>
      <c r="B233">
        <f>VLOOKUP(A233,unidad!$I$3:$K$22,3,FALSE)</f>
        <v>4</v>
      </c>
    </row>
    <row r="234" spans="1:2" x14ac:dyDescent="0.25">
      <c r="A234" t="s">
        <v>906</v>
      </c>
      <c r="B234">
        <f>VLOOKUP(A234,unidad!$I$3:$K$22,3,FALSE)</f>
        <v>4</v>
      </c>
    </row>
    <row r="235" spans="1:2" x14ac:dyDescent="0.25">
      <c r="A235" t="s">
        <v>912</v>
      </c>
      <c r="B235">
        <f>VLOOKUP(A235,unidad!$I$3:$K$22,3,FALSE)</f>
        <v>7</v>
      </c>
    </row>
    <row r="236" spans="1:2" x14ac:dyDescent="0.25">
      <c r="A236" t="s">
        <v>906</v>
      </c>
      <c r="B236">
        <f>VLOOKUP(A236,unidad!$I$3:$K$22,3,FALSE)</f>
        <v>4</v>
      </c>
    </row>
    <row r="237" spans="1:2" x14ac:dyDescent="0.25">
      <c r="A237" t="s">
        <v>906</v>
      </c>
      <c r="B237">
        <f>VLOOKUP(A237,unidad!$I$3:$K$22,3,FALSE)</f>
        <v>4</v>
      </c>
    </row>
    <row r="238" spans="1:2" x14ac:dyDescent="0.25">
      <c r="A238" t="s">
        <v>906</v>
      </c>
      <c r="B238">
        <f>VLOOKUP(A238,unidad!$I$3:$K$22,3,FALSE)</f>
        <v>4</v>
      </c>
    </row>
    <row r="239" spans="1:2" x14ac:dyDescent="0.25">
      <c r="A239" t="s">
        <v>906</v>
      </c>
      <c r="B239">
        <f>VLOOKUP(A239,unidad!$I$3:$K$22,3,FALSE)</f>
        <v>4</v>
      </c>
    </row>
    <row r="240" spans="1:2" x14ac:dyDescent="0.25">
      <c r="A240" t="s">
        <v>906</v>
      </c>
      <c r="B240">
        <f>VLOOKUP(A240,unidad!$I$3:$K$22,3,FALSE)</f>
        <v>4</v>
      </c>
    </row>
    <row r="241" spans="1:2" x14ac:dyDescent="0.25">
      <c r="A241" t="s">
        <v>906</v>
      </c>
      <c r="B241">
        <f>VLOOKUP(A241,unidad!$I$3:$K$22,3,FALSE)</f>
        <v>4</v>
      </c>
    </row>
    <row r="242" spans="1:2" x14ac:dyDescent="0.25">
      <c r="A242" t="s">
        <v>906</v>
      </c>
      <c r="B242">
        <f>VLOOKUP(A242,unidad!$I$3:$K$22,3,FALSE)</f>
        <v>4</v>
      </c>
    </row>
    <row r="243" spans="1:2" x14ac:dyDescent="0.25">
      <c r="A243" t="s">
        <v>902</v>
      </c>
      <c r="B243">
        <f>VLOOKUP(A243,unidad!$I$3:$K$22,3,FALSE)</f>
        <v>2</v>
      </c>
    </row>
    <row r="244" spans="1:2" x14ac:dyDescent="0.25">
      <c r="A244" t="s">
        <v>906</v>
      </c>
      <c r="B244">
        <f>VLOOKUP(A244,unidad!$I$3:$K$22,3,FALSE)</f>
        <v>4</v>
      </c>
    </row>
    <row r="245" spans="1:2" x14ac:dyDescent="0.25">
      <c r="A245" t="s">
        <v>906</v>
      </c>
      <c r="B245">
        <f>VLOOKUP(A245,unidad!$I$3:$K$22,3,FALSE)</f>
        <v>4</v>
      </c>
    </row>
    <row r="246" spans="1:2" x14ac:dyDescent="0.25">
      <c r="A246" t="s">
        <v>906</v>
      </c>
      <c r="B246">
        <f>VLOOKUP(A246,unidad!$I$3:$K$22,3,FALSE)</f>
        <v>4</v>
      </c>
    </row>
    <row r="247" spans="1:2" x14ac:dyDescent="0.25">
      <c r="A247" t="s">
        <v>906</v>
      </c>
      <c r="B247">
        <f>VLOOKUP(A247,unidad!$I$3:$K$22,3,FALSE)</f>
        <v>4</v>
      </c>
    </row>
    <row r="248" spans="1:2" x14ac:dyDescent="0.25">
      <c r="A248" t="s">
        <v>906</v>
      </c>
      <c r="B248">
        <f>VLOOKUP(A248,unidad!$I$3:$K$22,3,FALSE)</f>
        <v>4</v>
      </c>
    </row>
    <row r="249" spans="1:2" x14ac:dyDescent="0.25">
      <c r="A249" t="s">
        <v>906</v>
      </c>
      <c r="B249">
        <f>VLOOKUP(A249,unidad!$I$3:$K$22,3,FALSE)</f>
        <v>4</v>
      </c>
    </row>
    <row r="250" spans="1:2" x14ac:dyDescent="0.25">
      <c r="A250" t="s">
        <v>906</v>
      </c>
      <c r="B250">
        <f>VLOOKUP(A250,unidad!$I$3:$K$22,3,FALSE)</f>
        <v>4</v>
      </c>
    </row>
    <row r="251" spans="1:2" x14ac:dyDescent="0.25">
      <c r="A251" t="s">
        <v>906</v>
      </c>
      <c r="B251">
        <f>VLOOKUP(A251,unidad!$I$3:$K$22,3,FALSE)</f>
        <v>4</v>
      </c>
    </row>
    <row r="252" spans="1:2" x14ac:dyDescent="0.25">
      <c r="A252" t="s">
        <v>906</v>
      </c>
      <c r="B252">
        <f>VLOOKUP(A252,unidad!$I$3:$K$22,3,FALSE)</f>
        <v>4</v>
      </c>
    </row>
    <row r="253" spans="1:2" x14ac:dyDescent="0.25">
      <c r="A253" t="s">
        <v>906</v>
      </c>
      <c r="B253">
        <f>VLOOKUP(A253,unidad!$I$3:$K$22,3,FALSE)</f>
        <v>4</v>
      </c>
    </row>
    <row r="254" spans="1:2" x14ac:dyDescent="0.25">
      <c r="A254" t="s">
        <v>906</v>
      </c>
      <c r="B254">
        <f>VLOOKUP(A254,unidad!$I$3:$K$22,3,FALSE)</f>
        <v>4</v>
      </c>
    </row>
    <row r="255" spans="1:2" x14ac:dyDescent="0.25">
      <c r="A255" t="s">
        <v>906</v>
      </c>
      <c r="B255">
        <f>VLOOKUP(A255,unidad!$I$3:$K$22,3,FALSE)</f>
        <v>4</v>
      </c>
    </row>
    <row r="256" spans="1:2" x14ac:dyDescent="0.25">
      <c r="A256" t="s">
        <v>906</v>
      </c>
      <c r="B256">
        <f>VLOOKUP(A256,unidad!$I$3:$K$22,3,FALSE)</f>
        <v>4</v>
      </c>
    </row>
    <row r="257" spans="1:2" x14ac:dyDescent="0.25">
      <c r="A257" t="s">
        <v>906</v>
      </c>
      <c r="B257">
        <f>VLOOKUP(A257,unidad!$I$3:$K$22,3,FALSE)</f>
        <v>4</v>
      </c>
    </row>
    <row r="258" spans="1:2" x14ac:dyDescent="0.25">
      <c r="A258" t="s">
        <v>906</v>
      </c>
      <c r="B258">
        <f>VLOOKUP(A258,unidad!$I$3:$K$22,3,FALSE)</f>
        <v>4</v>
      </c>
    </row>
    <row r="259" spans="1:2" x14ac:dyDescent="0.25">
      <c r="A259" t="s">
        <v>906</v>
      </c>
      <c r="B259">
        <f>VLOOKUP(A259,unidad!$I$3:$K$22,3,FALSE)</f>
        <v>4</v>
      </c>
    </row>
    <row r="260" spans="1:2" x14ac:dyDescent="0.25">
      <c r="A260" t="s">
        <v>906</v>
      </c>
      <c r="B260">
        <f>VLOOKUP(A260,unidad!$I$3:$K$22,3,FALSE)</f>
        <v>4</v>
      </c>
    </row>
    <row r="261" spans="1:2" x14ac:dyDescent="0.25">
      <c r="A261" t="s">
        <v>906</v>
      </c>
      <c r="B261">
        <f>VLOOKUP(A261,unidad!$I$3:$K$22,3,FALSE)</f>
        <v>4</v>
      </c>
    </row>
    <row r="262" spans="1:2" x14ac:dyDescent="0.25">
      <c r="A262" t="s">
        <v>906</v>
      </c>
      <c r="B262">
        <f>VLOOKUP(A262,unidad!$I$3:$K$22,3,FALSE)</f>
        <v>4</v>
      </c>
    </row>
    <row r="263" spans="1:2" x14ac:dyDescent="0.25">
      <c r="A263" t="s">
        <v>906</v>
      </c>
      <c r="B263">
        <f>VLOOKUP(A263,unidad!$I$3:$K$22,3,FALSE)</f>
        <v>4</v>
      </c>
    </row>
    <row r="264" spans="1:2" x14ac:dyDescent="0.25">
      <c r="A264" t="s">
        <v>906</v>
      </c>
      <c r="B264">
        <f>VLOOKUP(A264,unidad!$I$3:$K$22,3,FALSE)</f>
        <v>4</v>
      </c>
    </row>
    <row r="265" spans="1:2" x14ac:dyDescent="0.25">
      <c r="A265" t="s">
        <v>906</v>
      </c>
      <c r="B265">
        <f>VLOOKUP(A265,unidad!$I$3:$K$22,3,FALSE)</f>
        <v>4</v>
      </c>
    </row>
    <row r="266" spans="1:2" x14ac:dyDescent="0.25">
      <c r="A266" t="s">
        <v>906</v>
      </c>
      <c r="B266">
        <f>VLOOKUP(A266,unidad!$I$3:$K$22,3,FALSE)</f>
        <v>4</v>
      </c>
    </row>
    <row r="267" spans="1:2" x14ac:dyDescent="0.25">
      <c r="A267" t="s">
        <v>906</v>
      </c>
      <c r="B267">
        <f>VLOOKUP(A267,unidad!$I$3:$K$22,3,FALSE)</f>
        <v>4</v>
      </c>
    </row>
    <row r="268" spans="1:2" x14ac:dyDescent="0.25">
      <c r="A268" t="s">
        <v>906</v>
      </c>
      <c r="B268">
        <f>VLOOKUP(A268,unidad!$I$3:$K$22,3,FALSE)</f>
        <v>4</v>
      </c>
    </row>
    <row r="269" spans="1:2" x14ac:dyDescent="0.25">
      <c r="A269" t="s">
        <v>912</v>
      </c>
      <c r="B269">
        <f>VLOOKUP(A269,unidad!$I$3:$K$22,3,FALSE)</f>
        <v>7</v>
      </c>
    </row>
    <row r="270" spans="1:2" x14ac:dyDescent="0.25">
      <c r="A270" t="s">
        <v>906</v>
      </c>
      <c r="B270">
        <f>VLOOKUP(A270,unidad!$I$3:$K$22,3,FALSE)</f>
        <v>4</v>
      </c>
    </row>
    <row r="271" spans="1:2" x14ac:dyDescent="0.25">
      <c r="A271" t="s">
        <v>906</v>
      </c>
      <c r="B271">
        <f>VLOOKUP(A271,unidad!$I$3:$K$22,3,FALSE)</f>
        <v>4</v>
      </c>
    </row>
    <row r="272" spans="1:2" x14ac:dyDescent="0.25">
      <c r="A272" t="s">
        <v>906</v>
      </c>
      <c r="B272">
        <f>VLOOKUP(A272,unidad!$I$3:$K$22,3,FALSE)</f>
        <v>4</v>
      </c>
    </row>
    <row r="273" spans="1:2" x14ac:dyDescent="0.25">
      <c r="A273" t="s">
        <v>906</v>
      </c>
      <c r="B273">
        <f>VLOOKUP(A273,unidad!$I$3:$K$22,3,FALSE)</f>
        <v>4</v>
      </c>
    </row>
    <row r="274" spans="1:2" x14ac:dyDescent="0.25">
      <c r="A274" t="s">
        <v>906</v>
      </c>
      <c r="B274">
        <f>VLOOKUP(A274,unidad!$I$3:$K$22,3,FALSE)</f>
        <v>4</v>
      </c>
    </row>
    <row r="275" spans="1:2" x14ac:dyDescent="0.25">
      <c r="A275" t="s">
        <v>906</v>
      </c>
      <c r="B275">
        <f>VLOOKUP(A275,unidad!$I$3:$K$22,3,FALSE)</f>
        <v>4</v>
      </c>
    </row>
    <row r="276" spans="1:2" x14ac:dyDescent="0.25">
      <c r="A276" t="s">
        <v>906</v>
      </c>
      <c r="B276">
        <f>VLOOKUP(A276,unidad!$I$3:$K$22,3,FALSE)</f>
        <v>4</v>
      </c>
    </row>
    <row r="277" spans="1:2" x14ac:dyDescent="0.25">
      <c r="A277" t="s">
        <v>906</v>
      </c>
      <c r="B277">
        <f>VLOOKUP(A277,unidad!$I$3:$K$22,3,FALSE)</f>
        <v>4</v>
      </c>
    </row>
    <row r="278" spans="1:2" x14ac:dyDescent="0.25">
      <c r="A278" t="s">
        <v>906</v>
      </c>
      <c r="B278">
        <f>VLOOKUP(A278,unidad!$I$3:$K$22,3,FALSE)</f>
        <v>4</v>
      </c>
    </row>
    <row r="279" spans="1:2" x14ac:dyDescent="0.25">
      <c r="A279" t="s">
        <v>906</v>
      </c>
      <c r="B279">
        <f>VLOOKUP(A279,unidad!$I$3:$K$22,3,FALSE)</f>
        <v>4</v>
      </c>
    </row>
    <row r="280" spans="1:2" x14ac:dyDescent="0.25">
      <c r="A280" t="s">
        <v>906</v>
      </c>
      <c r="B280">
        <f>VLOOKUP(A280,unidad!$I$3:$K$22,3,FALSE)</f>
        <v>4</v>
      </c>
    </row>
    <row r="281" spans="1:2" x14ac:dyDescent="0.25">
      <c r="A281" t="s">
        <v>906</v>
      </c>
      <c r="B281">
        <f>VLOOKUP(A281,unidad!$I$3:$K$22,3,FALSE)</f>
        <v>4</v>
      </c>
    </row>
    <row r="282" spans="1:2" x14ac:dyDescent="0.25">
      <c r="A282" t="s">
        <v>906</v>
      </c>
      <c r="B282">
        <f>VLOOKUP(A282,unidad!$I$3:$K$22,3,FALSE)</f>
        <v>4</v>
      </c>
    </row>
    <row r="283" spans="1:2" x14ac:dyDescent="0.25">
      <c r="A283" t="s">
        <v>906</v>
      </c>
      <c r="B283">
        <f>VLOOKUP(A283,unidad!$I$3:$K$22,3,FALSE)</f>
        <v>4</v>
      </c>
    </row>
    <row r="284" spans="1:2" x14ac:dyDescent="0.25">
      <c r="A284" t="s">
        <v>906</v>
      </c>
      <c r="B284">
        <f>VLOOKUP(A284,unidad!$I$3:$K$22,3,FALSE)</f>
        <v>4</v>
      </c>
    </row>
    <row r="285" spans="1:2" x14ac:dyDescent="0.25">
      <c r="A285" t="s">
        <v>906</v>
      </c>
      <c r="B285">
        <f>VLOOKUP(A285,unidad!$I$3:$K$22,3,FALSE)</f>
        <v>4</v>
      </c>
    </row>
    <row r="286" spans="1:2" x14ac:dyDescent="0.25">
      <c r="A286" t="s">
        <v>906</v>
      </c>
      <c r="B286">
        <f>VLOOKUP(A286,unidad!$I$3:$K$22,3,FALSE)</f>
        <v>4</v>
      </c>
    </row>
    <row r="287" spans="1:2" x14ac:dyDescent="0.25">
      <c r="A287" t="s">
        <v>906</v>
      </c>
      <c r="B287">
        <f>VLOOKUP(A287,unidad!$I$3:$K$22,3,FALSE)</f>
        <v>4</v>
      </c>
    </row>
    <row r="288" spans="1:2" x14ac:dyDescent="0.25">
      <c r="A288" t="s">
        <v>906</v>
      </c>
      <c r="B288">
        <f>VLOOKUP(A288,unidad!$I$3:$K$22,3,FALSE)</f>
        <v>4</v>
      </c>
    </row>
    <row r="289" spans="1:2" x14ac:dyDescent="0.25">
      <c r="A289" t="s">
        <v>906</v>
      </c>
      <c r="B289">
        <f>VLOOKUP(A289,unidad!$I$3:$K$22,3,FALSE)</f>
        <v>4</v>
      </c>
    </row>
    <row r="290" spans="1:2" x14ac:dyDescent="0.25">
      <c r="A290" t="s">
        <v>906</v>
      </c>
      <c r="B290">
        <f>VLOOKUP(A290,unidad!$I$3:$K$22,3,FALSE)</f>
        <v>4</v>
      </c>
    </row>
    <row r="291" spans="1:2" x14ac:dyDescent="0.25">
      <c r="A291" t="s">
        <v>906</v>
      </c>
      <c r="B291">
        <f>VLOOKUP(A291,unidad!$I$3:$K$22,3,FALSE)</f>
        <v>4</v>
      </c>
    </row>
    <row r="292" spans="1:2" x14ac:dyDescent="0.25">
      <c r="A292" t="s">
        <v>906</v>
      </c>
      <c r="B292">
        <f>VLOOKUP(A292,unidad!$I$3:$K$22,3,FALSE)</f>
        <v>4</v>
      </c>
    </row>
    <row r="293" spans="1:2" x14ac:dyDescent="0.25">
      <c r="A293" t="s">
        <v>906</v>
      </c>
      <c r="B293">
        <f>VLOOKUP(A293,unidad!$I$3:$K$22,3,FALSE)</f>
        <v>4</v>
      </c>
    </row>
    <row r="294" spans="1:2" x14ac:dyDescent="0.25">
      <c r="A294" t="s">
        <v>906</v>
      </c>
      <c r="B294">
        <f>VLOOKUP(A294,unidad!$I$3:$K$22,3,FALSE)</f>
        <v>4</v>
      </c>
    </row>
    <row r="295" spans="1:2" x14ac:dyDescent="0.25">
      <c r="A295" t="s">
        <v>906</v>
      </c>
      <c r="B295">
        <f>VLOOKUP(A295,unidad!$I$3:$K$22,3,FALSE)</f>
        <v>4</v>
      </c>
    </row>
    <row r="296" spans="1:2" x14ac:dyDescent="0.25">
      <c r="A296" t="s">
        <v>906</v>
      </c>
      <c r="B296">
        <f>VLOOKUP(A296,unidad!$I$3:$K$22,3,FALSE)</f>
        <v>4</v>
      </c>
    </row>
    <row r="297" spans="1:2" x14ac:dyDescent="0.25">
      <c r="A297" t="s">
        <v>906</v>
      </c>
      <c r="B297">
        <f>VLOOKUP(A297,unidad!$I$3:$K$22,3,FALSE)</f>
        <v>4</v>
      </c>
    </row>
    <row r="298" spans="1:2" x14ac:dyDescent="0.25">
      <c r="A298" t="s">
        <v>906</v>
      </c>
      <c r="B298">
        <f>VLOOKUP(A298,unidad!$I$3:$K$22,3,FALSE)</f>
        <v>4</v>
      </c>
    </row>
    <row r="299" spans="1:2" x14ac:dyDescent="0.25">
      <c r="A299" t="s">
        <v>906</v>
      </c>
      <c r="B299">
        <f>VLOOKUP(A299,unidad!$I$3:$K$22,3,FALSE)</f>
        <v>4</v>
      </c>
    </row>
    <row r="300" spans="1:2" x14ac:dyDescent="0.25">
      <c r="A300" t="s">
        <v>906</v>
      </c>
      <c r="B300">
        <f>VLOOKUP(A300,unidad!$I$3:$K$22,3,FALSE)</f>
        <v>4</v>
      </c>
    </row>
    <row r="301" spans="1:2" x14ac:dyDescent="0.25">
      <c r="A301" t="s">
        <v>906</v>
      </c>
      <c r="B301">
        <f>VLOOKUP(A301,unidad!$I$3:$K$22,3,FALSE)</f>
        <v>4</v>
      </c>
    </row>
    <row r="302" spans="1:2" x14ac:dyDescent="0.25">
      <c r="A302" t="s">
        <v>906</v>
      </c>
      <c r="B302">
        <f>VLOOKUP(A302,unidad!$I$3:$K$22,3,FALSE)</f>
        <v>4</v>
      </c>
    </row>
    <row r="303" spans="1:2" x14ac:dyDescent="0.25">
      <c r="A303" t="s">
        <v>906</v>
      </c>
      <c r="B303">
        <f>VLOOKUP(A303,unidad!$I$3:$K$22,3,FALSE)</f>
        <v>4</v>
      </c>
    </row>
    <row r="304" spans="1:2" x14ac:dyDescent="0.25">
      <c r="A304" t="s">
        <v>906</v>
      </c>
      <c r="B304">
        <f>VLOOKUP(A304,unidad!$I$3:$K$22,3,FALSE)</f>
        <v>4</v>
      </c>
    </row>
    <row r="305" spans="1:2" x14ac:dyDescent="0.25">
      <c r="A305" t="s">
        <v>906</v>
      </c>
      <c r="B305">
        <f>VLOOKUP(A305,unidad!$I$3:$K$22,3,FALSE)</f>
        <v>4</v>
      </c>
    </row>
    <row r="306" spans="1:2" x14ac:dyDescent="0.25">
      <c r="A306" t="s">
        <v>902</v>
      </c>
      <c r="B306">
        <f>VLOOKUP(A306,unidad!$I$3:$K$22,3,FALSE)</f>
        <v>2</v>
      </c>
    </row>
    <row r="307" spans="1:2" x14ac:dyDescent="0.25">
      <c r="A307" t="s">
        <v>912</v>
      </c>
      <c r="B307">
        <f>VLOOKUP(A307,unidad!$I$3:$K$22,3,FALSE)</f>
        <v>7</v>
      </c>
    </row>
    <row r="308" spans="1:2" x14ac:dyDescent="0.25">
      <c r="A308" t="s">
        <v>906</v>
      </c>
      <c r="B308">
        <f>VLOOKUP(A308,unidad!$I$3:$K$22,3,FALSE)</f>
        <v>4</v>
      </c>
    </row>
    <row r="309" spans="1:2" x14ac:dyDescent="0.25">
      <c r="A309" t="s">
        <v>906</v>
      </c>
      <c r="B309">
        <f>VLOOKUP(A309,unidad!$I$3:$K$22,3,FALSE)</f>
        <v>4</v>
      </c>
    </row>
    <row r="310" spans="1:2" x14ac:dyDescent="0.25">
      <c r="A310" t="s">
        <v>906</v>
      </c>
      <c r="B310">
        <f>VLOOKUP(A310,unidad!$I$3:$K$22,3,FALSE)</f>
        <v>4</v>
      </c>
    </row>
    <row r="311" spans="1:2" x14ac:dyDescent="0.25">
      <c r="A311" t="s">
        <v>906</v>
      </c>
      <c r="B311">
        <f>VLOOKUP(A311,unidad!$I$3:$K$22,3,FALSE)</f>
        <v>4</v>
      </c>
    </row>
    <row r="312" spans="1:2" x14ac:dyDescent="0.25">
      <c r="A312" t="s">
        <v>906</v>
      </c>
      <c r="B312">
        <f>VLOOKUP(A312,unidad!$I$3:$K$22,3,FALSE)</f>
        <v>4</v>
      </c>
    </row>
    <row r="313" spans="1:2" x14ac:dyDescent="0.25">
      <c r="A313" t="s">
        <v>906</v>
      </c>
      <c r="B313">
        <f>VLOOKUP(A313,unidad!$I$3:$K$22,3,FALSE)</f>
        <v>4</v>
      </c>
    </row>
    <row r="314" spans="1:2" x14ac:dyDescent="0.25">
      <c r="A314" t="s">
        <v>906</v>
      </c>
      <c r="B314">
        <f>VLOOKUP(A314,unidad!$I$3:$K$22,3,FALSE)</f>
        <v>4</v>
      </c>
    </row>
    <row r="315" spans="1:2" x14ac:dyDescent="0.25">
      <c r="A315" t="s">
        <v>906</v>
      </c>
      <c r="B315">
        <f>VLOOKUP(A315,unidad!$I$3:$K$22,3,FALSE)</f>
        <v>4</v>
      </c>
    </row>
    <row r="316" spans="1:2" x14ac:dyDescent="0.25">
      <c r="A316" t="s">
        <v>900</v>
      </c>
      <c r="B316">
        <f>VLOOKUP(A316,unidad!$I$3:$K$22,3,FALSE)</f>
        <v>1</v>
      </c>
    </row>
    <row r="317" spans="1:2" x14ac:dyDescent="0.25">
      <c r="A317" t="s">
        <v>900</v>
      </c>
      <c r="B317">
        <f>VLOOKUP(A317,unidad!$I$3:$K$22,3,FALSE)</f>
        <v>1</v>
      </c>
    </row>
    <row r="318" spans="1:2" x14ac:dyDescent="0.25">
      <c r="A318" t="s">
        <v>912</v>
      </c>
      <c r="B318">
        <f>VLOOKUP(A318,unidad!$I$3:$K$22,3,FALSE)</f>
        <v>7</v>
      </c>
    </row>
    <row r="319" spans="1:2" x14ac:dyDescent="0.25">
      <c r="A319" t="s">
        <v>906</v>
      </c>
      <c r="B319">
        <f>VLOOKUP(A319,unidad!$I$3:$K$22,3,FALSE)</f>
        <v>4</v>
      </c>
    </row>
    <row r="320" spans="1:2" x14ac:dyDescent="0.25">
      <c r="A320" t="s">
        <v>912</v>
      </c>
      <c r="B320">
        <f>VLOOKUP(A320,unidad!$I$3:$K$22,3,FALSE)</f>
        <v>7</v>
      </c>
    </row>
    <row r="321" spans="1:2" x14ac:dyDescent="0.25">
      <c r="A321" t="s">
        <v>906</v>
      </c>
      <c r="B321">
        <f>VLOOKUP(A321,unidad!$I$3:$K$22,3,FALSE)</f>
        <v>4</v>
      </c>
    </row>
    <row r="322" spans="1:2" x14ac:dyDescent="0.25">
      <c r="A322" t="s">
        <v>912</v>
      </c>
      <c r="B322">
        <f>VLOOKUP(A322,unidad!$I$3:$K$22,3,FALSE)</f>
        <v>7</v>
      </c>
    </row>
    <row r="323" spans="1:2" x14ac:dyDescent="0.25">
      <c r="A323" t="s">
        <v>900</v>
      </c>
      <c r="B323">
        <f>VLOOKUP(A323,unidad!$I$3:$K$22,3,FALSE)</f>
        <v>1</v>
      </c>
    </row>
    <row r="324" spans="1:2" x14ac:dyDescent="0.25">
      <c r="A324" t="s">
        <v>906</v>
      </c>
      <c r="B324">
        <f>VLOOKUP(A324,unidad!$I$3:$K$22,3,FALSE)</f>
        <v>4</v>
      </c>
    </row>
    <row r="325" spans="1:2" x14ac:dyDescent="0.25">
      <c r="A325" t="s">
        <v>906</v>
      </c>
      <c r="B325">
        <f>VLOOKUP(A325,unidad!$I$3:$K$22,3,FALSE)</f>
        <v>4</v>
      </c>
    </row>
    <row r="326" spans="1:2" x14ac:dyDescent="0.25">
      <c r="A326" t="s">
        <v>906</v>
      </c>
      <c r="B326">
        <f>VLOOKUP(A326,unidad!$I$3:$K$22,3,FALSE)</f>
        <v>4</v>
      </c>
    </row>
    <row r="327" spans="1:2" x14ac:dyDescent="0.25">
      <c r="A327" t="s">
        <v>912</v>
      </c>
      <c r="B327">
        <f>VLOOKUP(A327,unidad!$I$3:$K$22,3,FALSE)</f>
        <v>7</v>
      </c>
    </row>
    <row r="328" spans="1:2" x14ac:dyDescent="0.25">
      <c r="A328" t="s">
        <v>906</v>
      </c>
      <c r="B328">
        <f>VLOOKUP(A328,unidad!$I$3:$K$22,3,FALSE)</f>
        <v>4</v>
      </c>
    </row>
    <row r="329" spans="1:2" x14ac:dyDescent="0.25">
      <c r="A329" t="s">
        <v>906</v>
      </c>
      <c r="B329">
        <f>VLOOKUP(A329,unidad!$I$3:$K$22,3,FALSE)</f>
        <v>4</v>
      </c>
    </row>
    <row r="330" spans="1:2" x14ac:dyDescent="0.25">
      <c r="A330" t="s">
        <v>912</v>
      </c>
      <c r="B330">
        <f>VLOOKUP(A330,unidad!$I$3:$K$22,3,FALSE)</f>
        <v>7</v>
      </c>
    </row>
    <row r="331" spans="1:2" x14ac:dyDescent="0.25">
      <c r="A331" t="s">
        <v>912</v>
      </c>
      <c r="B331">
        <f>VLOOKUP(A331,unidad!$I$3:$K$22,3,FALSE)</f>
        <v>7</v>
      </c>
    </row>
    <row r="332" spans="1:2" x14ac:dyDescent="0.25">
      <c r="A332" t="s">
        <v>906</v>
      </c>
      <c r="B332">
        <f>VLOOKUP(A332,unidad!$I$3:$K$22,3,FALSE)</f>
        <v>4</v>
      </c>
    </row>
    <row r="333" spans="1:2" x14ac:dyDescent="0.25">
      <c r="A333" t="s">
        <v>906</v>
      </c>
      <c r="B333">
        <f>VLOOKUP(A333,unidad!$I$3:$K$22,3,FALSE)</f>
        <v>4</v>
      </c>
    </row>
    <row r="334" spans="1:2" x14ac:dyDescent="0.25">
      <c r="A334" t="s">
        <v>906</v>
      </c>
      <c r="B334">
        <f>VLOOKUP(A334,unidad!$I$3:$K$22,3,FALSE)</f>
        <v>4</v>
      </c>
    </row>
    <row r="335" spans="1:2" x14ac:dyDescent="0.25">
      <c r="A335" t="s">
        <v>906</v>
      </c>
      <c r="B335">
        <f>VLOOKUP(A335,unidad!$I$3:$K$22,3,FALSE)</f>
        <v>4</v>
      </c>
    </row>
    <row r="336" spans="1:2" x14ac:dyDescent="0.25">
      <c r="A336" t="s">
        <v>906</v>
      </c>
      <c r="B336">
        <f>VLOOKUP(A336,unidad!$I$3:$K$22,3,FALSE)</f>
        <v>4</v>
      </c>
    </row>
    <row r="337" spans="1:2" x14ac:dyDescent="0.25">
      <c r="A337" t="s">
        <v>906</v>
      </c>
      <c r="B337">
        <f>VLOOKUP(A337,unidad!$I$3:$K$22,3,FALSE)</f>
        <v>4</v>
      </c>
    </row>
    <row r="338" spans="1:2" x14ac:dyDescent="0.25">
      <c r="A338" t="s">
        <v>906</v>
      </c>
      <c r="B338">
        <f>VLOOKUP(A338,unidad!$I$3:$K$22,3,FALSE)</f>
        <v>4</v>
      </c>
    </row>
    <row r="339" spans="1:2" x14ac:dyDescent="0.25">
      <c r="A339" t="s">
        <v>906</v>
      </c>
      <c r="B339">
        <f>VLOOKUP(A339,unidad!$I$3:$K$22,3,FALSE)</f>
        <v>4</v>
      </c>
    </row>
    <row r="340" spans="1:2" x14ac:dyDescent="0.25">
      <c r="A340" t="s">
        <v>906</v>
      </c>
      <c r="B340">
        <f>VLOOKUP(A340,unidad!$I$3:$K$22,3,FALSE)</f>
        <v>4</v>
      </c>
    </row>
    <row r="341" spans="1:2" x14ac:dyDescent="0.25">
      <c r="A341" t="s">
        <v>906</v>
      </c>
      <c r="B341">
        <f>VLOOKUP(A341,unidad!$I$3:$K$22,3,FALSE)</f>
        <v>4</v>
      </c>
    </row>
    <row r="342" spans="1:2" x14ac:dyDescent="0.25">
      <c r="A342" t="s">
        <v>906</v>
      </c>
      <c r="B342">
        <f>VLOOKUP(A342,unidad!$I$3:$K$22,3,FALSE)</f>
        <v>4</v>
      </c>
    </row>
    <row r="343" spans="1:2" x14ac:dyDescent="0.25">
      <c r="A343" t="s">
        <v>910</v>
      </c>
      <c r="B343">
        <f>VLOOKUP(A343,unidad!$I$3:$K$22,3,FALSE)</f>
        <v>6</v>
      </c>
    </row>
    <row r="344" spans="1:2" x14ac:dyDescent="0.25">
      <c r="A344" t="s">
        <v>906</v>
      </c>
      <c r="B344">
        <f>VLOOKUP(A344,unidad!$I$3:$K$22,3,FALSE)</f>
        <v>4</v>
      </c>
    </row>
    <row r="345" spans="1:2" x14ac:dyDescent="0.25">
      <c r="A345" t="s">
        <v>906</v>
      </c>
      <c r="B345">
        <f>VLOOKUP(A345,unidad!$I$3:$K$22,3,FALSE)</f>
        <v>4</v>
      </c>
    </row>
    <row r="346" spans="1:2" x14ac:dyDescent="0.25">
      <c r="A346" t="s">
        <v>906</v>
      </c>
      <c r="B346">
        <f>VLOOKUP(A346,unidad!$I$3:$K$22,3,FALSE)</f>
        <v>4</v>
      </c>
    </row>
    <row r="347" spans="1:2" x14ac:dyDescent="0.25">
      <c r="A347" t="s">
        <v>906</v>
      </c>
      <c r="B347">
        <f>VLOOKUP(A347,unidad!$I$3:$K$22,3,FALSE)</f>
        <v>4</v>
      </c>
    </row>
    <row r="348" spans="1:2" x14ac:dyDescent="0.25">
      <c r="A348" t="s">
        <v>906</v>
      </c>
      <c r="B348">
        <f>VLOOKUP(A348,unidad!$I$3:$K$22,3,FALSE)</f>
        <v>4</v>
      </c>
    </row>
    <row r="349" spans="1:2" x14ac:dyDescent="0.25">
      <c r="A349" t="s">
        <v>906</v>
      </c>
      <c r="B349">
        <f>VLOOKUP(A349,unidad!$I$3:$K$22,3,FALSE)</f>
        <v>4</v>
      </c>
    </row>
    <row r="350" spans="1:2" x14ac:dyDescent="0.25">
      <c r="A350" t="s">
        <v>906</v>
      </c>
      <c r="B350">
        <f>VLOOKUP(A350,unidad!$I$3:$K$22,3,FALSE)</f>
        <v>4</v>
      </c>
    </row>
    <row r="351" spans="1:2" x14ac:dyDescent="0.25">
      <c r="A351" t="s">
        <v>906</v>
      </c>
      <c r="B351">
        <f>VLOOKUP(A351,unidad!$I$3:$K$22,3,FALSE)</f>
        <v>4</v>
      </c>
    </row>
    <row r="352" spans="1:2" x14ac:dyDescent="0.25">
      <c r="A352" t="s">
        <v>906</v>
      </c>
      <c r="B352">
        <f>VLOOKUP(A352,unidad!$I$3:$K$22,3,FALSE)</f>
        <v>4</v>
      </c>
    </row>
    <row r="353" spans="1:2" x14ac:dyDescent="0.25">
      <c r="A353" t="s">
        <v>906</v>
      </c>
      <c r="B353">
        <f>VLOOKUP(A353,unidad!$I$3:$K$22,3,FALSE)</f>
        <v>4</v>
      </c>
    </row>
    <row r="354" spans="1:2" x14ac:dyDescent="0.25">
      <c r="A354" t="s">
        <v>906</v>
      </c>
      <c r="B354">
        <f>VLOOKUP(A354,unidad!$I$3:$K$22,3,FALSE)</f>
        <v>4</v>
      </c>
    </row>
    <row r="355" spans="1:2" x14ac:dyDescent="0.25">
      <c r="A355" t="s">
        <v>906</v>
      </c>
      <c r="B355">
        <f>VLOOKUP(A355,unidad!$I$3:$K$22,3,FALSE)</f>
        <v>4</v>
      </c>
    </row>
    <row r="356" spans="1:2" x14ac:dyDescent="0.25">
      <c r="A356" t="s">
        <v>906</v>
      </c>
      <c r="B356">
        <f>VLOOKUP(A356,unidad!$I$3:$K$22,3,FALSE)</f>
        <v>4</v>
      </c>
    </row>
    <row r="357" spans="1:2" x14ac:dyDescent="0.25">
      <c r="A357" t="s">
        <v>906</v>
      </c>
      <c r="B357">
        <f>VLOOKUP(A357,unidad!$I$3:$K$22,3,FALSE)</f>
        <v>4</v>
      </c>
    </row>
    <row r="358" spans="1:2" x14ac:dyDescent="0.25">
      <c r="A358" t="s">
        <v>906</v>
      </c>
      <c r="B358">
        <f>VLOOKUP(A358,unidad!$I$3:$K$22,3,FALSE)</f>
        <v>4</v>
      </c>
    </row>
    <row r="359" spans="1:2" x14ac:dyDescent="0.25">
      <c r="A359" t="s">
        <v>906</v>
      </c>
      <c r="B359">
        <f>VLOOKUP(A359,unidad!$I$3:$K$22,3,FALSE)</f>
        <v>4</v>
      </c>
    </row>
    <row r="360" spans="1:2" x14ac:dyDescent="0.25">
      <c r="A360" t="s">
        <v>906</v>
      </c>
      <c r="B360">
        <f>VLOOKUP(A360,unidad!$I$3:$K$22,3,FALSE)</f>
        <v>4</v>
      </c>
    </row>
    <row r="361" spans="1:2" x14ac:dyDescent="0.25">
      <c r="A361" t="s">
        <v>906</v>
      </c>
      <c r="B361">
        <f>VLOOKUP(A361,unidad!$I$3:$K$22,3,FALSE)</f>
        <v>4</v>
      </c>
    </row>
    <row r="362" spans="1:2" x14ac:dyDescent="0.25">
      <c r="A362" t="s">
        <v>906</v>
      </c>
      <c r="B362">
        <f>VLOOKUP(A362,unidad!$I$3:$K$22,3,FALSE)</f>
        <v>4</v>
      </c>
    </row>
    <row r="363" spans="1:2" x14ac:dyDescent="0.25">
      <c r="A363" t="s">
        <v>906</v>
      </c>
      <c r="B363">
        <f>VLOOKUP(A363,unidad!$I$3:$K$22,3,FALSE)</f>
        <v>4</v>
      </c>
    </row>
    <row r="364" spans="1:2" x14ac:dyDescent="0.25">
      <c r="A364" t="s">
        <v>906</v>
      </c>
      <c r="B364">
        <f>VLOOKUP(A364,unidad!$I$3:$K$22,3,FALSE)</f>
        <v>4</v>
      </c>
    </row>
    <row r="365" spans="1:2" x14ac:dyDescent="0.25">
      <c r="A365" t="s">
        <v>906</v>
      </c>
      <c r="B365">
        <f>VLOOKUP(A365,unidad!$I$3:$K$22,3,FALSE)</f>
        <v>4</v>
      </c>
    </row>
    <row r="366" spans="1:2" x14ac:dyDescent="0.25">
      <c r="A366" t="s">
        <v>906</v>
      </c>
      <c r="B366">
        <f>VLOOKUP(A366,unidad!$I$3:$K$22,3,FALSE)</f>
        <v>4</v>
      </c>
    </row>
    <row r="367" spans="1:2" x14ac:dyDescent="0.25">
      <c r="A367" t="s">
        <v>906</v>
      </c>
      <c r="B367">
        <f>VLOOKUP(A367,unidad!$I$3:$K$22,3,FALSE)</f>
        <v>4</v>
      </c>
    </row>
    <row r="368" spans="1:2" x14ac:dyDescent="0.25">
      <c r="A368" t="s">
        <v>906</v>
      </c>
      <c r="B368">
        <f>VLOOKUP(A368,unidad!$I$3:$K$22,3,FALSE)</f>
        <v>4</v>
      </c>
    </row>
    <row r="369" spans="1:2" x14ac:dyDescent="0.25">
      <c r="A369" t="s">
        <v>906</v>
      </c>
      <c r="B369">
        <f>VLOOKUP(A369,unidad!$I$3:$K$22,3,FALSE)</f>
        <v>4</v>
      </c>
    </row>
    <row r="370" spans="1:2" x14ac:dyDescent="0.25">
      <c r="A370" t="s">
        <v>906</v>
      </c>
      <c r="B370">
        <f>VLOOKUP(A370,unidad!$I$3:$K$22,3,FALSE)</f>
        <v>4</v>
      </c>
    </row>
    <row r="371" spans="1:2" x14ac:dyDescent="0.25">
      <c r="A371" t="s">
        <v>906</v>
      </c>
      <c r="B371">
        <f>VLOOKUP(A371,unidad!$I$3:$K$22,3,FALSE)</f>
        <v>4</v>
      </c>
    </row>
    <row r="372" spans="1:2" x14ac:dyDescent="0.25">
      <c r="A372" t="s">
        <v>906</v>
      </c>
      <c r="B372">
        <f>VLOOKUP(A372,unidad!$I$3:$K$22,3,FALSE)</f>
        <v>4</v>
      </c>
    </row>
    <row r="373" spans="1:2" x14ac:dyDescent="0.25">
      <c r="A373" t="s">
        <v>912</v>
      </c>
      <c r="B373">
        <f>VLOOKUP(A373,unidad!$I$3:$K$22,3,FALSE)</f>
        <v>7</v>
      </c>
    </row>
    <row r="374" spans="1:2" x14ac:dyDescent="0.25">
      <c r="A374" t="s">
        <v>902</v>
      </c>
      <c r="B374">
        <f>VLOOKUP(A374,unidad!$I$3:$K$22,3,FALSE)</f>
        <v>2</v>
      </c>
    </row>
    <row r="375" spans="1:2" x14ac:dyDescent="0.25">
      <c r="A375" t="s">
        <v>906</v>
      </c>
      <c r="B375">
        <f>VLOOKUP(A375,unidad!$I$3:$K$22,3,FALSE)</f>
        <v>4</v>
      </c>
    </row>
    <row r="376" spans="1:2" x14ac:dyDescent="0.25">
      <c r="A376" t="s">
        <v>906</v>
      </c>
      <c r="B376">
        <f>VLOOKUP(A376,unidad!$I$3:$K$22,3,FALSE)</f>
        <v>4</v>
      </c>
    </row>
    <row r="377" spans="1:2" x14ac:dyDescent="0.25">
      <c r="A377" t="s">
        <v>906</v>
      </c>
      <c r="B377">
        <f>VLOOKUP(A377,unidad!$I$3:$K$22,3,FALSE)</f>
        <v>4</v>
      </c>
    </row>
    <row r="378" spans="1:2" x14ac:dyDescent="0.25">
      <c r="A378" t="s">
        <v>906</v>
      </c>
      <c r="B378">
        <f>VLOOKUP(A378,unidad!$I$3:$K$22,3,FALSE)</f>
        <v>4</v>
      </c>
    </row>
    <row r="379" spans="1:2" x14ac:dyDescent="0.25">
      <c r="A379" t="s">
        <v>906</v>
      </c>
      <c r="B379">
        <f>VLOOKUP(A379,unidad!$I$3:$K$22,3,FALSE)</f>
        <v>4</v>
      </c>
    </row>
    <row r="380" spans="1:2" x14ac:dyDescent="0.25">
      <c r="A380" t="s">
        <v>906</v>
      </c>
      <c r="B380">
        <f>VLOOKUP(A380,unidad!$I$3:$K$22,3,FALSE)</f>
        <v>4</v>
      </c>
    </row>
    <row r="381" spans="1:2" x14ac:dyDescent="0.25">
      <c r="A381" t="s">
        <v>906</v>
      </c>
      <c r="B381">
        <f>VLOOKUP(A381,unidad!$I$3:$K$22,3,FALSE)</f>
        <v>4</v>
      </c>
    </row>
    <row r="382" spans="1:2" x14ac:dyDescent="0.25">
      <c r="A382" t="s">
        <v>906</v>
      </c>
      <c r="B382">
        <f>VLOOKUP(A382,unidad!$I$3:$K$22,3,FALSE)</f>
        <v>4</v>
      </c>
    </row>
    <row r="383" spans="1:2" x14ac:dyDescent="0.25">
      <c r="A383" t="s">
        <v>906</v>
      </c>
      <c r="B383">
        <f>VLOOKUP(A383,unidad!$I$3:$K$22,3,FALSE)</f>
        <v>4</v>
      </c>
    </row>
    <row r="384" spans="1:2" x14ac:dyDescent="0.25">
      <c r="A384" t="s">
        <v>906</v>
      </c>
      <c r="B384">
        <f>VLOOKUP(A384,unidad!$I$3:$K$22,3,FALSE)</f>
        <v>4</v>
      </c>
    </row>
    <row r="385" spans="1:2" x14ac:dyDescent="0.25">
      <c r="A385" t="s">
        <v>906</v>
      </c>
      <c r="B385">
        <f>VLOOKUP(A385,unidad!$I$3:$K$22,3,FALSE)</f>
        <v>4</v>
      </c>
    </row>
    <row r="386" spans="1:2" x14ac:dyDescent="0.25">
      <c r="A386" t="s">
        <v>906</v>
      </c>
      <c r="B386">
        <f>VLOOKUP(A386,unidad!$I$3:$K$22,3,FALSE)</f>
        <v>4</v>
      </c>
    </row>
    <row r="387" spans="1:2" x14ac:dyDescent="0.25">
      <c r="A387" t="s">
        <v>906</v>
      </c>
      <c r="B387">
        <f>VLOOKUP(A387,unidad!$I$3:$K$22,3,FALSE)</f>
        <v>4</v>
      </c>
    </row>
    <row r="388" spans="1:2" x14ac:dyDescent="0.25">
      <c r="A388" t="s">
        <v>906</v>
      </c>
      <c r="B388">
        <f>VLOOKUP(A388,unidad!$I$3:$K$22,3,FALSE)</f>
        <v>4</v>
      </c>
    </row>
    <row r="389" spans="1:2" x14ac:dyDescent="0.25">
      <c r="A389" t="s">
        <v>906</v>
      </c>
      <c r="B389">
        <f>VLOOKUP(A389,unidad!$I$3:$K$22,3,FALSE)</f>
        <v>4</v>
      </c>
    </row>
    <row r="390" spans="1:2" x14ac:dyDescent="0.25">
      <c r="A390" t="s">
        <v>906</v>
      </c>
      <c r="B390">
        <f>VLOOKUP(A390,unidad!$I$3:$K$22,3,FALSE)</f>
        <v>4</v>
      </c>
    </row>
    <row r="391" spans="1:2" x14ac:dyDescent="0.25">
      <c r="A391" t="s">
        <v>906</v>
      </c>
      <c r="B391">
        <f>VLOOKUP(A391,unidad!$I$3:$K$22,3,FALSE)</f>
        <v>4</v>
      </c>
    </row>
    <row r="392" spans="1:2" x14ac:dyDescent="0.25">
      <c r="A392" t="s">
        <v>906</v>
      </c>
      <c r="B392">
        <f>VLOOKUP(A392,unidad!$I$3:$K$22,3,FALSE)</f>
        <v>4</v>
      </c>
    </row>
    <row r="393" spans="1:2" x14ac:dyDescent="0.25">
      <c r="A393" t="s">
        <v>906</v>
      </c>
      <c r="B393">
        <f>VLOOKUP(A393,unidad!$I$3:$K$22,3,FALSE)</f>
        <v>4</v>
      </c>
    </row>
    <row r="394" spans="1:2" x14ac:dyDescent="0.25">
      <c r="A394" t="s">
        <v>906</v>
      </c>
      <c r="B394">
        <f>VLOOKUP(A394,unidad!$I$3:$K$22,3,FALSE)</f>
        <v>4</v>
      </c>
    </row>
    <row r="395" spans="1:2" x14ac:dyDescent="0.25">
      <c r="A395" t="s">
        <v>906</v>
      </c>
      <c r="B395">
        <f>VLOOKUP(A395,unidad!$I$3:$K$22,3,FALSE)</f>
        <v>4</v>
      </c>
    </row>
    <row r="396" spans="1:2" x14ac:dyDescent="0.25">
      <c r="A396" t="s">
        <v>906</v>
      </c>
      <c r="B396">
        <f>VLOOKUP(A396,unidad!$I$3:$K$22,3,FALSE)</f>
        <v>4</v>
      </c>
    </row>
    <row r="397" spans="1:2" x14ac:dyDescent="0.25">
      <c r="A397" t="s">
        <v>906</v>
      </c>
      <c r="B397">
        <f>VLOOKUP(A397,unidad!$I$3:$K$22,3,FALSE)</f>
        <v>4</v>
      </c>
    </row>
    <row r="398" spans="1:2" x14ac:dyDescent="0.25">
      <c r="A398" t="s">
        <v>906</v>
      </c>
      <c r="B398">
        <f>VLOOKUP(A398,unidad!$I$3:$K$22,3,FALSE)</f>
        <v>4</v>
      </c>
    </row>
    <row r="399" spans="1:2" x14ac:dyDescent="0.25">
      <c r="A399" t="s">
        <v>906</v>
      </c>
      <c r="B399">
        <f>VLOOKUP(A399,unidad!$I$3:$K$22,3,FALSE)</f>
        <v>4</v>
      </c>
    </row>
    <row r="400" spans="1:2" x14ac:dyDescent="0.25">
      <c r="A400" t="s">
        <v>906</v>
      </c>
      <c r="B400">
        <f>VLOOKUP(A400,unidad!$I$3:$K$22,3,FALSE)</f>
        <v>4</v>
      </c>
    </row>
    <row r="401" spans="1:2" x14ac:dyDescent="0.25">
      <c r="A401" t="s">
        <v>906</v>
      </c>
      <c r="B401">
        <f>VLOOKUP(A401,unidad!$I$3:$K$22,3,FALSE)</f>
        <v>4</v>
      </c>
    </row>
    <row r="402" spans="1:2" x14ac:dyDescent="0.25">
      <c r="A402" t="s">
        <v>906</v>
      </c>
      <c r="B402">
        <f>VLOOKUP(A402,unidad!$I$3:$K$22,3,FALSE)</f>
        <v>4</v>
      </c>
    </row>
    <row r="403" spans="1:2" x14ac:dyDescent="0.25">
      <c r="A403" t="s">
        <v>906</v>
      </c>
      <c r="B403">
        <f>VLOOKUP(A403,unidad!$I$3:$K$22,3,FALSE)</f>
        <v>4</v>
      </c>
    </row>
    <row r="404" spans="1:2" x14ac:dyDescent="0.25">
      <c r="A404" t="s">
        <v>906</v>
      </c>
      <c r="B404">
        <f>VLOOKUP(A404,unidad!$I$3:$K$22,3,FALSE)</f>
        <v>4</v>
      </c>
    </row>
    <row r="405" spans="1:2" x14ac:dyDescent="0.25">
      <c r="A405" t="s">
        <v>906</v>
      </c>
      <c r="B405">
        <f>VLOOKUP(A405,unidad!$I$3:$K$22,3,FALSE)</f>
        <v>4</v>
      </c>
    </row>
    <row r="406" spans="1:2" x14ac:dyDescent="0.25">
      <c r="A406" t="s">
        <v>906</v>
      </c>
      <c r="B406">
        <f>VLOOKUP(A406,unidad!$I$3:$K$22,3,FALSE)</f>
        <v>4</v>
      </c>
    </row>
    <row r="407" spans="1:2" x14ac:dyDescent="0.25">
      <c r="A407" t="s">
        <v>906</v>
      </c>
      <c r="B407">
        <f>VLOOKUP(A407,unidad!$I$3:$K$22,3,FALSE)</f>
        <v>4</v>
      </c>
    </row>
    <row r="408" spans="1:2" x14ac:dyDescent="0.25">
      <c r="A408" t="s">
        <v>906</v>
      </c>
      <c r="B408">
        <f>VLOOKUP(A408,unidad!$I$3:$K$22,3,FALSE)</f>
        <v>4</v>
      </c>
    </row>
    <row r="409" spans="1:2" x14ac:dyDescent="0.25">
      <c r="A409" t="s">
        <v>906</v>
      </c>
      <c r="B409">
        <f>VLOOKUP(A409,unidad!$I$3:$K$22,3,FALSE)</f>
        <v>4</v>
      </c>
    </row>
    <row r="410" spans="1:2" x14ac:dyDescent="0.25">
      <c r="A410" t="s">
        <v>906</v>
      </c>
      <c r="B410">
        <f>VLOOKUP(A410,unidad!$I$3:$K$22,3,FALSE)</f>
        <v>4</v>
      </c>
    </row>
    <row r="411" spans="1:2" x14ac:dyDescent="0.25">
      <c r="A411" t="s">
        <v>906</v>
      </c>
      <c r="B411">
        <f>VLOOKUP(A411,unidad!$I$3:$K$22,3,FALSE)</f>
        <v>4</v>
      </c>
    </row>
    <row r="412" spans="1:2" x14ac:dyDescent="0.25">
      <c r="A412" t="s">
        <v>906</v>
      </c>
      <c r="B412">
        <f>VLOOKUP(A412,unidad!$I$3:$K$22,3,FALSE)</f>
        <v>4</v>
      </c>
    </row>
    <row r="413" spans="1:2" x14ac:dyDescent="0.25">
      <c r="A413" t="s">
        <v>906</v>
      </c>
      <c r="B413">
        <f>VLOOKUP(A413,unidad!$I$3:$K$22,3,FALSE)</f>
        <v>4</v>
      </c>
    </row>
    <row r="414" spans="1:2" x14ac:dyDescent="0.25">
      <c r="A414" t="s">
        <v>906</v>
      </c>
      <c r="B414">
        <f>VLOOKUP(A414,unidad!$I$3:$K$22,3,FALSE)</f>
        <v>4</v>
      </c>
    </row>
    <row r="415" spans="1:2" x14ac:dyDescent="0.25">
      <c r="A415" t="s">
        <v>906</v>
      </c>
      <c r="B415">
        <f>VLOOKUP(A415,unidad!$I$3:$K$22,3,FALSE)</f>
        <v>4</v>
      </c>
    </row>
    <row r="416" spans="1:2" x14ac:dyDescent="0.25">
      <c r="A416" t="s">
        <v>906</v>
      </c>
      <c r="B416">
        <f>VLOOKUP(A416,unidad!$I$3:$K$22,3,FALSE)</f>
        <v>4</v>
      </c>
    </row>
    <row r="417" spans="1:2" x14ac:dyDescent="0.25">
      <c r="A417" t="s">
        <v>906</v>
      </c>
      <c r="B417">
        <f>VLOOKUP(A417,unidad!$I$3:$K$22,3,FALSE)</f>
        <v>4</v>
      </c>
    </row>
    <row r="418" spans="1:2" x14ac:dyDescent="0.25">
      <c r="A418" t="s">
        <v>906</v>
      </c>
      <c r="B418">
        <f>VLOOKUP(A418,unidad!$I$3:$K$22,3,FALSE)</f>
        <v>4</v>
      </c>
    </row>
    <row r="419" spans="1:2" x14ac:dyDescent="0.25">
      <c r="A419" t="s">
        <v>906</v>
      </c>
      <c r="B419">
        <f>VLOOKUP(A419,unidad!$I$3:$K$22,3,FALSE)</f>
        <v>4</v>
      </c>
    </row>
    <row r="420" spans="1:2" x14ac:dyDescent="0.25">
      <c r="A420" t="s">
        <v>906</v>
      </c>
      <c r="B420">
        <f>VLOOKUP(A420,unidad!$I$3:$K$22,3,FALSE)</f>
        <v>4</v>
      </c>
    </row>
    <row r="421" spans="1:2" x14ac:dyDescent="0.25">
      <c r="A421" t="s">
        <v>906</v>
      </c>
      <c r="B421">
        <f>VLOOKUP(A421,unidad!$I$3:$K$22,3,FALSE)</f>
        <v>4</v>
      </c>
    </row>
    <row r="422" spans="1:2" x14ac:dyDescent="0.25">
      <c r="A422" t="s">
        <v>906</v>
      </c>
      <c r="B422">
        <f>VLOOKUP(A422,unidad!$I$3:$K$22,3,FALSE)</f>
        <v>4</v>
      </c>
    </row>
    <row r="423" spans="1:2" x14ac:dyDescent="0.25">
      <c r="A423" t="s">
        <v>906</v>
      </c>
      <c r="B423">
        <f>VLOOKUP(A423,unidad!$I$3:$K$22,3,FALSE)</f>
        <v>4</v>
      </c>
    </row>
    <row r="424" spans="1:2" x14ac:dyDescent="0.25">
      <c r="A424" t="s">
        <v>906</v>
      </c>
      <c r="B424">
        <f>VLOOKUP(A424,unidad!$I$3:$K$22,3,FALSE)</f>
        <v>4</v>
      </c>
    </row>
    <row r="425" spans="1:2" x14ac:dyDescent="0.25">
      <c r="A425" t="s">
        <v>906</v>
      </c>
      <c r="B425">
        <f>VLOOKUP(A425,unidad!$I$3:$K$22,3,FALSE)</f>
        <v>4</v>
      </c>
    </row>
    <row r="426" spans="1:2" x14ac:dyDescent="0.25">
      <c r="A426" t="s">
        <v>906</v>
      </c>
      <c r="B426">
        <f>VLOOKUP(A426,unidad!$I$3:$K$22,3,FALSE)</f>
        <v>4</v>
      </c>
    </row>
    <row r="427" spans="1:2" x14ac:dyDescent="0.25">
      <c r="A427" t="s">
        <v>906</v>
      </c>
      <c r="B427">
        <f>VLOOKUP(A427,unidad!$I$3:$K$22,3,FALSE)</f>
        <v>4</v>
      </c>
    </row>
    <row r="428" spans="1:2" x14ac:dyDescent="0.25">
      <c r="A428" t="s">
        <v>906</v>
      </c>
      <c r="B428">
        <f>VLOOKUP(A428,unidad!$I$3:$K$22,3,FALSE)</f>
        <v>4</v>
      </c>
    </row>
    <row r="429" spans="1:2" x14ac:dyDescent="0.25">
      <c r="A429" t="s">
        <v>906</v>
      </c>
      <c r="B429">
        <f>VLOOKUP(A429,unidad!$I$3:$K$22,3,FALSE)</f>
        <v>4</v>
      </c>
    </row>
    <row r="430" spans="1:2" x14ac:dyDescent="0.25">
      <c r="A430" t="s">
        <v>906</v>
      </c>
      <c r="B430">
        <f>VLOOKUP(A430,unidad!$I$3:$K$22,3,FALSE)</f>
        <v>4</v>
      </c>
    </row>
    <row r="431" spans="1:2" x14ac:dyDescent="0.25">
      <c r="A431" t="s">
        <v>906</v>
      </c>
      <c r="B431">
        <f>VLOOKUP(A431,unidad!$I$3:$K$22,3,FALSE)</f>
        <v>4</v>
      </c>
    </row>
    <row r="432" spans="1:2" x14ac:dyDescent="0.25">
      <c r="A432" t="s">
        <v>906</v>
      </c>
      <c r="B432">
        <f>VLOOKUP(A432,unidad!$I$3:$K$22,3,FALSE)</f>
        <v>4</v>
      </c>
    </row>
    <row r="433" spans="1:2" x14ac:dyDescent="0.25">
      <c r="A433" t="s">
        <v>906</v>
      </c>
      <c r="B433">
        <f>VLOOKUP(A433,unidad!$I$3:$K$22,3,FALSE)</f>
        <v>4</v>
      </c>
    </row>
    <row r="434" spans="1:2" x14ac:dyDescent="0.25">
      <c r="A434" t="s">
        <v>906</v>
      </c>
      <c r="B434">
        <f>VLOOKUP(A434,unidad!$I$3:$K$22,3,FALSE)</f>
        <v>4</v>
      </c>
    </row>
    <row r="435" spans="1:2" x14ac:dyDescent="0.25">
      <c r="A435" t="s">
        <v>906</v>
      </c>
      <c r="B435">
        <f>VLOOKUP(A435,unidad!$I$3:$K$22,3,FALSE)</f>
        <v>4</v>
      </c>
    </row>
    <row r="436" spans="1:2" x14ac:dyDescent="0.25">
      <c r="A436" t="s">
        <v>906</v>
      </c>
      <c r="B436">
        <f>VLOOKUP(A436,unidad!$I$3:$K$22,3,FALSE)</f>
        <v>4</v>
      </c>
    </row>
    <row r="437" spans="1:2" x14ac:dyDescent="0.25">
      <c r="A437" t="s">
        <v>906</v>
      </c>
      <c r="B437">
        <f>VLOOKUP(A437,unidad!$I$3:$K$22,3,FALSE)</f>
        <v>4</v>
      </c>
    </row>
    <row r="438" spans="1:2" x14ac:dyDescent="0.25">
      <c r="A438" t="s">
        <v>906</v>
      </c>
      <c r="B438">
        <f>VLOOKUP(A438,unidad!$I$3:$K$22,3,FALSE)</f>
        <v>4</v>
      </c>
    </row>
    <row r="439" spans="1:2" x14ac:dyDescent="0.25">
      <c r="A439" t="s">
        <v>906</v>
      </c>
      <c r="B439">
        <f>VLOOKUP(A439,unidad!$I$3:$K$22,3,FALSE)</f>
        <v>4</v>
      </c>
    </row>
    <row r="440" spans="1:2" x14ac:dyDescent="0.25">
      <c r="A440" t="s">
        <v>906</v>
      </c>
      <c r="B440">
        <f>VLOOKUP(A440,unidad!$I$3:$K$22,3,FALSE)</f>
        <v>4</v>
      </c>
    </row>
    <row r="441" spans="1:2" x14ac:dyDescent="0.25">
      <c r="A441" t="s">
        <v>906</v>
      </c>
      <c r="B441">
        <f>VLOOKUP(A441,unidad!$I$3:$K$22,3,FALSE)</f>
        <v>4</v>
      </c>
    </row>
    <row r="442" spans="1:2" x14ac:dyDescent="0.25">
      <c r="A442" t="s">
        <v>906</v>
      </c>
      <c r="B442">
        <f>VLOOKUP(A442,unidad!$I$3:$K$22,3,FALSE)</f>
        <v>4</v>
      </c>
    </row>
    <row r="443" spans="1:2" x14ac:dyDescent="0.25">
      <c r="A443" t="s">
        <v>902</v>
      </c>
      <c r="B443">
        <f>VLOOKUP(A443,unidad!$I$3:$K$22,3,FALSE)</f>
        <v>2</v>
      </c>
    </row>
    <row r="444" spans="1:2" x14ac:dyDescent="0.25">
      <c r="A444" t="s">
        <v>906</v>
      </c>
      <c r="B444">
        <f>VLOOKUP(A444,unidad!$I$3:$K$22,3,FALSE)</f>
        <v>4</v>
      </c>
    </row>
    <row r="445" spans="1:2" x14ac:dyDescent="0.25">
      <c r="A445" t="s">
        <v>906</v>
      </c>
      <c r="B445">
        <f>VLOOKUP(A445,unidad!$I$3:$K$22,3,FALSE)</f>
        <v>4</v>
      </c>
    </row>
    <row r="446" spans="1:2" x14ac:dyDescent="0.25">
      <c r="A446" t="s">
        <v>906</v>
      </c>
      <c r="B446">
        <f>VLOOKUP(A446,unidad!$I$3:$K$22,3,FALSE)</f>
        <v>4</v>
      </c>
    </row>
    <row r="447" spans="1:2" x14ac:dyDescent="0.25">
      <c r="A447" t="s">
        <v>906</v>
      </c>
      <c r="B447">
        <f>VLOOKUP(A447,unidad!$I$3:$K$22,3,FALSE)</f>
        <v>4</v>
      </c>
    </row>
    <row r="448" spans="1:2" x14ac:dyDescent="0.25">
      <c r="A448" t="s">
        <v>906</v>
      </c>
      <c r="B448">
        <f>VLOOKUP(A448,unidad!$I$3:$K$22,3,FALSE)</f>
        <v>4</v>
      </c>
    </row>
    <row r="449" spans="1:2" x14ac:dyDescent="0.25">
      <c r="A449" t="s">
        <v>904</v>
      </c>
      <c r="B449">
        <f>VLOOKUP(A449,unidad!$I$3:$K$22,3,FALSE)</f>
        <v>3</v>
      </c>
    </row>
    <row r="450" spans="1:2" x14ac:dyDescent="0.25">
      <c r="A450" t="s">
        <v>904</v>
      </c>
      <c r="B450">
        <f>VLOOKUP(A450,unidad!$I$3:$K$22,3,FALSE)</f>
        <v>3</v>
      </c>
    </row>
    <row r="451" spans="1:2" x14ac:dyDescent="0.25">
      <c r="A451" t="s">
        <v>906</v>
      </c>
      <c r="B451">
        <f>VLOOKUP(A451,unidad!$I$3:$K$22,3,FALSE)</f>
        <v>4</v>
      </c>
    </row>
    <row r="452" spans="1:2" x14ac:dyDescent="0.25">
      <c r="A452" t="s">
        <v>906</v>
      </c>
      <c r="B452">
        <f>VLOOKUP(A452,unidad!$I$3:$K$22,3,FALSE)</f>
        <v>4</v>
      </c>
    </row>
    <row r="453" spans="1:2" x14ac:dyDescent="0.25">
      <c r="A453" t="s">
        <v>906</v>
      </c>
      <c r="B453">
        <f>VLOOKUP(A453,unidad!$I$3:$K$22,3,FALSE)</f>
        <v>4</v>
      </c>
    </row>
    <row r="454" spans="1:2" x14ac:dyDescent="0.25">
      <c r="A454" t="s">
        <v>906</v>
      </c>
      <c r="B454">
        <f>VLOOKUP(A454,unidad!$I$3:$K$22,3,FALSE)</f>
        <v>4</v>
      </c>
    </row>
    <row r="455" spans="1:2" x14ac:dyDescent="0.25">
      <c r="A455" t="s">
        <v>906</v>
      </c>
      <c r="B455">
        <f>VLOOKUP(A455,unidad!$I$3:$K$22,3,FALSE)</f>
        <v>4</v>
      </c>
    </row>
    <row r="456" spans="1:2" x14ac:dyDescent="0.25">
      <c r="A456" t="s">
        <v>906</v>
      </c>
      <c r="B456">
        <f>VLOOKUP(A456,unidad!$I$3:$K$22,3,FALSE)</f>
        <v>4</v>
      </c>
    </row>
    <row r="457" spans="1:2" x14ac:dyDescent="0.25">
      <c r="A457" t="s">
        <v>906</v>
      </c>
      <c r="B457">
        <f>VLOOKUP(A457,unidad!$I$3:$K$22,3,FALSE)</f>
        <v>4</v>
      </c>
    </row>
    <row r="458" spans="1:2" x14ac:dyDescent="0.25">
      <c r="A458" t="s">
        <v>902</v>
      </c>
      <c r="B458">
        <f>VLOOKUP(A458,unidad!$I$3:$K$22,3,FALSE)</f>
        <v>2</v>
      </c>
    </row>
    <row r="459" spans="1:2" x14ac:dyDescent="0.25">
      <c r="A459" t="s">
        <v>906</v>
      </c>
      <c r="B459">
        <f>VLOOKUP(A459,unidad!$I$3:$K$22,3,FALSE)</f>
        <v>4</v>
      </c>
    </row>
    <row r="460" spans="1:2" x14ac:dyDescent="0.25">
      <c r="A460" t="s">
        <v>906</v>
      </c>
      <c r="B460">
        <f>VLOOKUP(A460,unidad!$I$3:$K$22,3,FALSE)</f>
        <v>4</v>
      </c>
    </row>
    <row r="461" spans="1:2" x14ac:dyDescent="0.25">
      <c r="A461" t="s">
        <v>906</v>
      </c>
      <c r="B461">
        <f>VLOOKUP(A461,unidad!$I$3:$K$22,3,FALSE)</f>
        <v>4</v>
      </c>
    </row>
    <row r="462" spans="1:2" x14ac:dyDescent="0.25">
      <c r="A462" t="s">
        <v>906</v>
      </c>
      <c r="B462">
        <f>VLOOKUP(A462,unidad!$I$3:$K$22,3,FALSE)</f>
        <v>4</v>
      </c>
    </row>
    <row r="463" spans="1:2" x14ac:dyDescent="0.25">
      <c r="A463" t="s">
        <v>906</v>
      </c>
      <c r="B463">
        <f>VLOOKUP(A463,unidad!$I$3:$K$22,3,FALSE)</f>
        <v>4</v>
      </c>
    </row>
    <row r="464" spans="1:2" x14ac:dyDescent="0.25">
      <c r="A464" t="s">
        <v>906</v>
      </c>
      <c r="B464">
        <f>VLOOKUP(A464,unidad!$I$3:$K$22,3,FALSE)</f>
        <v>4</v>
      </c>
    </row>
    <row r="465" spans="1:2" x14ac:dyDescent="0.25">
      <c r="A465" t="s">
        <v>906</v>
      </c>
      <c r="B465">
        <f>VLOOKUP(A465,unidad!$I$3:$K$22,3,FALSE)</f>
        <v>4</v>
      </c>
    </row>
    <row r="466" spans="1:2" x14ac:dyDescent="0.25">
      <c r="A466" t="s">
        <v>906</v>
      </c>
      <c r="B466">
        <f>VLOOKUP(A466,unidad!$I$3:$K$22,3,FALSE)</f>
        <v>4</v>
      </c>
    </row>
    <row r="467" spans="1:2" x14ac:dyDescent="0.25">
      <c r="A467" t="s">
        <v>906</v>
      </c>
      <c r="B467">
        <f>VLOOKUP(A467,unidad!$I$3:$K$22,3,FALSE)</f>
        <v>4</v>
      </c>
    </row>
    <row r="468" spans="1:2" x14ac:dyDescent="0.25">
      <c r="A468" t="s">
        <v>906</v>
      </c>
      <c r="B468">
        <f>VLOOKUP(A468,unidad!$I$3:$K$22,3,FALSE)</f>
        <v>4</v>
      </c>
    </row>
    <row r="469" spans="1:2" x14ac:dyDescent="0.25">
      <c r="A469" t="s">
        <v>906</v>
      </c>
      <c r="B469">
        <f>VLOOKUP(A469,unidad!$I$3:$K$22,3,FALSE)</f>
        <v>4</v>
      </c>
    </row>
    <row r="470" spans="1:2" x14ac:dyDescent="0.25">
      <c r="A470" t="s">
        <v>906</v>
      </c>
      <c r="B470">
        <f>VLOOKUP(A470,unidad!$I$3:$K$22,3,FALSE)</f>
        <v>4</v>
      </c>
    </row>
    <row r="471" spans="1:2" x14ac:dyDescent="0.25">
      <c r="A471" t="s">
        <v>906</v>
      </c>
      <c r="B471">
        <f>VLOOKUP(A471,unidad!$I$3:$K$22,3,FALSE)</f>
        <v>4</v>
      </c>
    </row>
    <row r="472" spans="1:2" x14ac:dyDescent="0.25">
      <c r="A472" t="s">
        <v>906</v>
      </c>
      <c r="B472">
        <f>VLOOKUP(A472,unidad!$I$3:$K$22,3,FALSE)</f>
        <v>4</v>
      </c>
    </row>
    <row r="473" spans="1:2" x14ac:dyDescent="0.25">
      <c r="A473" t="s">
        <v>902</v>
      </c>
      <c r="B473">
        <f>VLOOKUP(A473,unidad!$I$3:$K$22,3,FALSE)</f>
        <v>2</v>
      </c>
    </row>
    <row r="474" spans="1:2" x14ac:dyDescent="0.25">
      <c r="A474" t="s">
        <v>900</v>
      </c>
      <c r="B474">
        <f>VLOOKUP(A474,unidad!$I$3:$K$22,3,FALSE)</f>
        <v>1</v>
      </c>
    </row>
    <row r="475" spans="1:2" x14ac:dyDescent="0.25">
      <c r="A475" t="s">
        <v>912</v>
      </c>
      <c r="B475">
        <f>VLOOKUP(A475,unidad!$I$3:$K$22,3,FALSE)</f>
        <v>7</v>
      </c>
    </row>
    <row r="476" spans="1:2" x14ac:dyDescent="0.25">
      <c r="A476" t="s">
        <v>906</v>
      </c>
      <c r="B476">
        <f>VLOOKUP(A476,unidad!$I$3:$K$22,3,FALSE)</f>
        <v>4</v>
      </c>
    </row>
    <row r="477" spans="1:2" x14ac:dyDescent="0.25">
      <c r="A477" t="s">
        <v>906</v>
      </c>
      <c r="B477">
        <f>VLOOKUP(A477,unidad!$I$3:$K$22,3,FALSE)</f>
        <v>4</v>
      </c>
    </row>
    <row r="478" spans="1:2" x14ac:dyDescent="0.25">
      <c r="A478" t="s">
        <v>906</v>
      </c>
      <c r="B478">
        <f>VLOOKUP(A478,unidad!$I$3:$K$22,3,FALSE)</f>
        <v>4</v>
      </c>
    </row>
    <row r="479" spans="1:2" x14ac:dyDescent="0.25">
      <c r="A479" t="s">
        <v>906</v>
      </c>
      <c r="B479">
        <f>VLOOKUP(A479,unidad!$I$3:$K$22,3,FALSE)</f>
        <v>4</v>
      </c>
    </row>
    <row r="480" spans="1:2" x14ac:dyDescent="0.25">
      <c r="A480" t="s">
        <v>906</v>
      </c>
      <c r="B480">
        <f>VLOOKUP(A480,unidad!$I$3:$K$22,3,FALSE)</f>
        <v>4</v>
      </c>
    </row>
    <row r="481" spans="1:2" x14ac:dyDescent="0.25">
      <c r="A481" t="s">
        <v>906</v>
      </c>
      <c r="B481">
        <f>VLOOKUP(A481,unidad!$I$3:$K$22,3,FALSE)</f>
        <v>4</v>
      </c>
    </row>
    <row r="482" spans="1:2" x14ac:dyDescent="0.25">
      <c r="A482" t="s">
        <v>902</v>
      </c>
      <c r="B482">
        <f>VLOOKUP(A482,unidad!$I$3:$K$22,3,FALSE)</f>
        <v>2</v>
      </c>
    </row>
    <row r="483" spans="1:2" x14ac:dyDescent="0.25">
      <c r="A483" t="s">
        <v>906</v>
      </c>
      <c r="B483">
        <f>VLOOKUP(A483,unidad!$I$3:$K$22,3,FALSE)</f>
        <v>4</v>
      </c>
    </row>
    <row r="484" spans="1:2" x14ac:dyDescent="0.25">
      <c r="A484" t="s">
        <v>906</v>
      </c>
      <c r="B484">
        <f>VLOOKUP(A484,unidad!$I$3:$K$22,3,FALSE)</f>
        <v>4</v>
      </c>
    </row>
    <row r="485" spans="1:2" x14ac:dyDescent="0.25">
      <c r="A485" t="s">
        <v>906</v>
      </c>
      <c r="B485">
        <f>VLOOKUP(A485,unidad!$I$3:$K$22,3,FALSE)</f>
        <v>4</v>
      </c>
    </row>
    <row r="486" spans="1:2" x14ac:dyDescent="0.25">
      <c r="A486" t="s">
        <v>902</v>
      </c>
      <c r="B486">
        <f>VLOOKUP(A486,unidad!$I$3:$K$22,3,FALSE)</f>
        <v>2</v>
      </c>
    </row>
    <row r="487" spans="1:2" x14ac:dyDescent="0.25">
      <c r="A487" t="s">
        <v>912</v>
      </c>
      <c r="B487">
        <f>VLOOKUP(A487,unidad!$I$3:$K$22,3,FALSE)</f>
        <v>7</v>
      </c>
    </row>
    <row r="488" spans="1:2" x14ac:dyDescent="0.25">
      <c r="A488" t="s">
        <v>906</v>
      </c>
      <c r="B488">
        <f>VLOOKUP(A488,unidad!$I$3:$K$22,3,FALSE)</f>
        <v>4</v>
      </c>
    </row>
    <row r="489" spans="1:2" x14ac:dyDescent="0.25">
      <c r="A489" t="s">
        <v>906</v>
      </c>
      <c r="B489">
        <f>VLOOKUP(A489,unidad!$I$3:$K$22,3,FALSE)</f>
        <v>4</v>
      </c>
    </row>
    <row r="490" spans="1:2" x14ac:dyDescent="0.25">
      <c r="A490" t="s">
        <v>900</v>
      </c>
      <c r="B490">
        <f>VLOOKUP(A490,unidad!$I$3:$K$22,3,FALSE)</f>
        <v>1</v>
      </c>
    </row>
    <row r="491" spans="1:2" x14ac:dyDescent="0.25">
      <c r="A491" t="s">
        <v>900</v>
      </c>
      <c r="B491">
        <f>VLOOKUP(A491,unidad!$I$3:$K$22,3,FALSE)</f>
        <v>1</v>
      </c>
    </row>
    <row r="492" spans="1:2" x14ac:dyDescent="0.25">
      <c r="A492" t="s">
        <v>912</v>
      </c>
      <c r="B492">
        <f>VLOOKUP(A492,unidad!$I$3:$K$22,3,FALSE)</f>
        <v>7</v>
      </c>
    </row>
    <row r="493" spans="1:2" x14ac:dyDescent="0.25">
      <c r="A493" t="s">
        <v>912</v>
      </c>
      <c r="B493">
        <f>VLOOKUP(A493,unidad!$I$3:$K$22,3,FALSE)</f>
        <v>7</v>
      </c>
    </row>
    <row r="494" spans="1:2" x14ac:dyDescent="0.25">
      <c r="A494" t="s">
        <v>902</v>
      </c>
      <c r="B494">
        <f>VLOOKUP(A494,unidad!$I$3:$K$22,3,FALSE)</f>
        <v>2</v>
      </c>
    </row>
    <row r="495" spans="1:2" x14ac:dyDescent="0.25">
      <c r="A495" t="s">
        <v>906</v>
      </c>
      <c r="B495">
        <f>VLOOKUP(A495,unidad!$I$3:$K$22,3,FALSE)</f>
        <v>4</v>
      </c>
    </row>
    <row r="496" spans="1:2" x14ac:dyDescent="0.25">
      <c r="A496" t="s">
        <v>916</v>
      </c>
      <c r="B496">
        <f>VLOOKUP(A496,unidad!$I$3:$K$22,3,FALSE)</f>
        <v>9</v>
      </c>
    </row>
    <row r="497" spans="1:2" x14ac:dyDescent="0.25">
      <c r="A497" t="s">
        <v>906</v>
      </c>
      <c r="B497">
        <f>VLOOKUP(A497,unidad!$I$3:$K$22,3,FALSE)</f>
        <v>4</v>
      </c>
    </row>
    <row r="498" spans="1:2" x14ac:dyDescent="0.25">
      <c r="A498" t="s">
        <v>906</v>
      </c>
      <c r="B498">
        <f>VLOOKUP(A498,unidad!$I$3:$K$22,3,FALSE)</f>
        <v>4</v>
      </c>
    </row>
    <row r="499" spans="1:2" x14ac:dyDescent="0.25">
      <c r="A499" t="s">
        <v>906</v>
      </c>
      <c r="B499">
        <f>VLOOKUP(A499,unidad!$I$3:$K$22,3,FALSE)</f>
        <v>4</v>
      </c>
    </row>
    <row r="500" spans="1:2" x14ac:dyDescent="0.25">
      <c r="A500" t="s">
        <v>906</v>
      </c>
      <c r="B500">
        <f>VLOOKUP(A500,unidad!$I$3:$K$22,3,FALSE)</f>
        <v>4</v>
      </c>
    </row>
    <row r="501" spans="1:2" x14ac:dyDescent="0.25">
      <c r="A501" t="s">
        <v>906</v>
      </c>
      <c r="B501">
        <f>VLOOKUP(A501,unidad!$I$3:$K$22,3,FALSE)</f>
        <v>4</v>
      </c>
    </row>
    <row r="502" spans="1:2" x14ac:dyDescent="0.25">
      <c r="A502" t="s">
        <v>912</v>
      </c>
      <c r="B502">
        <f>VLOOKUP(A502,unidad!$I$3:$K$22,3,FALSE)</f>
        <v>7</v>
      </c>
    </row>
    <row r="503" spans="1:2" x14ac:dyDescent="0.25">
      <c r="A503" t="s">
        <v>906</v>
      </c>
      <c r="B503">
        <f>VLOOKUP(A503,unidad!$I$3:$K$22,3,FALSE)</f>
        <v>4</v>
      </c>
    </row>
    <row r="504" spans="1:2" x14ac:dyDescent="0.25">
      <c r="A504" t="s">
        <v>906</v>
      </c>
      <c r="B504">
        <f>VLOOKUP(A504,unidad!$I$3:$K$22,3,FALSE)</f>
        <v>4</v>
      </c>
    </row>
    <row r="505" spans="1:2" x14ac:dyDescent="0.25">
      <c r="A505" t="s">
        <v>900</v>
      </c>
      <c r="B505">
        <f>VLOOKUP(A505,unidad!$I$3:$K$22,3,FALSE)</f>
        <v>1</v>
      </c>
    </row>
    <row r="506" spans="1:2" x14ac:dyDescent="0.25">
      <c r="A506" t="s">
        <v>912</v>
      </c>
      <c r="B506">
        <f>VLOOKUP(A506,unidad!$I$3:$K$22,3,FALSE)</f>
        <v>7</v>
      </c>
    </row>
    <row r="507" spans="1:2" x14ac:dyDescent="0.25">
      <c r="A507" t="s">
        <v>912</v>
      </c>
      <c r="B507">
        <f>VLOOKUP(A507,unidad!$I$3:$K$22,3,FALSE)</f>
        <v>7</v>
      </c>
    </row>
    <row r="508" spans="1:2" x14ac:dyDescent="0.25">
      <c r="A508" t="s">
        <v>906</v>
      </c>
      <c r="B508">
        <f>VLOOKUP(A508,unidad!$I$3:$K$22,3,FALSE)</f>
        <v>4</v>
      </c>
    </row>
    <row r="509" spans="1:2" x14ac:dyDescent="0.25">
      <c r="A509" t="s">
        <v>916</v>
      </c>
      <c r="B509">
        <f>VLOOKUP(A509,unidad!$I$3:$K$22,3,FALSE)</f>
        <v>9</v>
      </c>
    </row>
    <row r="510" spans="1:2" x14ac:dyDescent="0.25">
      <c r="A510" t="s">
        <v>918</v>
      </c>
      <c r="B510">
        <f>VLOOKUP(A510,unidad!$I$3:$K$22,3,FALSE)</f>
        <v>10</v>
      </c>
    </row>
    <row r="511" spans="1:2" x14ac:dyDescent="0.25">
      <c r="A511" t="s">
        <v>920</v>
      </c>
      <c r="B511">
        <f>VLOOKUP(A511,unidad!$I$3:$K$22,3,FALSE)</f>
        <v>11</v>
      </c>
    </row>
    <row r="512" spans="1:2" x14ac:dyDescent="0.25">
      <c r="A512" t="s">
        <v>912</v>
      </c>
      <c r="B512">
        <f>VLOOKUP(A512,unidad!$I$3:$K$22,3,FALSE)</f>
        <v>7</v>
      </c>
    </row>
    <row r="513" spans="1:2" x14ac:dyDescent="0.25">
      <c r="A513" t="s">
        <v>906</v>
      </c>
      <c r="B513">
        <f>VLOOKUP(A513,unidad!$I$3:$K$22,3,FALSE)</f>
        <v>4</v>
      </c>
    </row>
    <row r="514" spans="1:2" x14ac:dyDescent="0.25">
      <c r="A514" t="s">
        <v>916</v>
      </c>
      <c r="B514">
        <f>VLOOKUP(A514,unidad!$I$3:$K$22,3,FALSE)</f>
        <v>9</v>
      </c>
    </row>
    <row r="515" spans="1:2" x14ac:dyDescent="0.25">
      <c r="A515" t="s">
        <v>906</v>
      </c>
      <c r="B515">
        <f>VLOOKUP(A515,unidad!$I$3:$K$22,3,FALSE)</f>
        <v>4</v>
      </c>
    </row>
    <row r="516" spans="1:2" x14ac:dyDescent="0.25">
      <c r="A516" t="s">
        <v>906</v>
      </c>
      <c r="B516">
        <f>VLOOKUP(A516,unidad!$I$3:$K$22,3,FALSE)</f>
        <v>4</v>
      </c>
    </row>
    <row r="517" spans="1:2" x14ac:dyDescent="0.25">
      <c r="A517" t="s">
        <v>900</v>
      </c>
      <c r="B517">
        <f>VLOOKUP(A517,unidad!$I$3:$K$22,3,FALSE)</f>
        <v>1</v>
      </c>
    </row>
    <row r="518" spans="1:2" x14ac:dyDescent="0.25">
      <c r="A518" t="s">
        <v>912</v>
      </c>
      <c r="B518">
        <f>VLOOKUP(A518,unidad!$I$3:$K$22,3,FALSE)</f>
        <v>7</v>
      </c>
    </row>
    <row r="519" spans="1:2" x14ac:dyDescent="0.25">
      <c r="A519" t="s">
        <v>906</v>
      </c>
      <c r="B519">
        <f>VLOOKUP(A519,unidad!$I$3:$K$22,3,FALSE)</f>
        <v>4</v>
      </c>
    </row>
    <row r="520" spans="1:2" x14ac:dyDescent="0.25">
      <c r="A520" t="s">
        <v>906</v>
      </c>
      <c r="B520">
        <f>VLOOKUP(A520,unidad!$I$3:$K$22,3,FALSE)</f>
        <v>4</v>
      </c>
    </row>
    <row r="521" spans="1:2" x14ac:dyDescent="0.25">
      <c r="A521" t="s">
        <v>906</v>
      </c>
      <c r="B521">
        <f>VLOOKUP(A521,unidad!$I$3:$K$22,3,FALSE)</f>
        <v>4</v>
      </c>
    </row>
    <row r="522" spans="1:2" x14ac:dyDescent="0.25">
      <c r="A522" t="s">
        <v>906</v>
      </c>
      <c r="B522">
        <f>VLOOKUP(A522,unidad!$I$3:$K$22,3,FALSE)</f>
        <v>4</v>
      </c>
    </row>
    <row r="523" spans="1:2" x14ac:dyDescent="0.25">
      <c r="A523" t="s">
        <v>906</v>
      </c>
      <c r="B523">
        <f>VLOOKUP(A523,unidad!$I$3:$K$22,3,FALSE)</f>
        <v>4</v>
      </c>
    </row>
    <row r="524" spans="1:2" x14ac:dyDescent="0.25">
      <c r="A524" t="s">
        <v>906</v>
      </c>
      <c r="B524">
        <f>VLOOKUP(A524,unidad!$I$3:$K$22,3,FALSE)</f>
        <v>4</v>
      </c>
    </row>
    <row r="525" spans="1:2" x14ac:dyDescent="0.25">
      <c r="A525" t="s">
        <v>900</v>
      </c>
      <c r="B525">
        <f>VLOOKUP(A525,unidad!$I$3:$K$22,3,FALSE)</f>
        <v>1</v>
      </c>
    </row>
    <row r="526" spans="1:2" x14ac:dyDescent="0.25">
      <c r="A526" t="s">
        <v>912</v>
      </c>
      <c r="B526">
        <f>VLOOKUP(A526,unidad!$I$3:$K$22,3,FALSE)</f>
        <v>7</v>
      </c>
    </row>
    <row r="527" spans="1:2" x14ac:dyDescent="0.25">
      <c r="A527" t="s">
        <v>906</v>
      </c>
      <c r="B527">
        <f>VLOOKUP(A527,unidad!$I$3:$K$22,3,FALSE)</f>
        <v>4</v>
      </c>
    </row>
    <row r="528" spans="1:2" x14ac:dyDescent="0.25">
      <c r="A528" t="s">
        <v>920</v>
      </c>
      <c r="B528">
        <f>VLOOKUP(A528,unidad!$I$3:$K$22,3,FALSE)</f>
        <v>11</v>
      </c>
    </row>
    <row r="529" spans="1:2" x14ac:dyDescent="0.25">
      <c r="A529" t="s">
        <v>906</v>
      </c>
      <c r="B529">
        <f>VLOOKUP(A529,unidad!$I$3:$K$22,3,FALSE)</f>
        <v>4</v>
      </c>
    </row>
    <row r="530" spans="1:2" x14ac:dyDescent="0.25">
      <c r="A530" t="s">
        <v>906</v>
      </c>
      <c r="B530">
        <f>VLOOKUP(A530,unidad!$I$3:$K$22,3,FALSE)</f>
        <v>4</v>
      </c>
    </row>
    <row r="531" spans="1:2" x14ac:dyDescent="0.25">
      <c r="A531" t="s">
        <v>906</v>
      </c>
      <c r="B531">
        <f>VLOOKUP(A531,unidad!$I$3:$K$22,3,FALSE)</f>
        <v>4</v>
      </c>
    </row>
    <row r="532" spans="1:2" x14ac:dyDescent="0.25">
      <c r="A532" t="s">
        <v>906</v>
      </c>
      <c r="B532">
        <f>VLOOKUP(A532,unidad!$I$3:$K$22,3,FALSE)</f>
        <v>4</v>
      </c>
    </row>
    <row r="533" spans="1:2" x14ac:dyDescent="0.25">
      <c r="A533" t="s">
        <v>906</v>
      </c>
      <c r="B533">
        <f>VLOOKUP(A533,unidad!$I$3:$K$22,3,FALSE)</f>
        <v>4</v>
      </c>
    </row>
    <row r="534" spans="1:2" x14ac:dyDescent="0.25">
      <c r="A534" t="s">
        <v>906</v>
      </c>
      <c r="B534">
        <f>VLOOKUP(A534,unidad!$I$3:$K$22,3,FALSE)</f>
        <v>4</v>
      </c>
    </row>
    <row r="535" spans="1:2" x14ac:dyDescent="0.25">
      <c r="A535" t="s">
        <v>906</v>
      </c>
      <c r="B535">
        <f>VLOOKUP(A535,unidad!$I$3:$K$22,3,FALSE)</f>
        <v>4</v>
      </c>
    </row>
    <row r="536" spans="1:2" x14ac:dyDescent="0.25">
      <c r="A536" t="s">
        <v>906</v>
      </c>
      <c r="B536">
        <f>VLOOKUP(A536,unidad!$I$3:$K$22,3,FALSE)</f>
        <v>4</v>
      </c>
    </row>
    <row r="537" spans="1:2" x14ac:dyDescent="0.25">
      <c r="A537" t="s">
        <v>906</v>
      </c>
      <c r="B537">
        <f>VLOOKUP(A537,unidad!$I$3:$K$22,3,FALSE)</f>
        <v>4</v>
      </c>
    </row>
    <row r="538" spans="1:2" x14ac:dyDescent="0.25">
      <c r="A538" t="s">
        <v>906</v>
      </c>
      <c r="B538">
        <f>VLOOKUP(A538,unidad!$I$3:$K$22,3,FALSE)</f>
        <v>4</v>
      </c>
    </row>
    <row r="539" spans="1:2" x14ac:dyDescent="0.25">
      <c r="A539" t="s">
        <v>906</v>
      </c>
      <c r="B539">
        <f>VLOOKUP(A539,unidad!$I$3:$K$22,3,FALSE)</f>
        <v>4</v>
      </c>
    </row>
    <row r="540" spans="1:2" x14ac:dyDescent="0.25">
      <c r="A540" t="s">
        <v>906</v>
      </c>
      <c r="B540">
        <f>VLOOKUP(A540,unidad!$I$3:$K$22,3,FALSE)</f>
        <v>4</v>
      </c>
    </row>
    <row r="541" spans="1:2" x14ac:dyDescent="0.25">
      <c r="A541" t="s">
        <v>906</v>
      </c>
      <c r="B541">
        <f>VLOOKUP(A541,unidad!$I$3:$K$22,3,FALSE)</f>
        <v>4</v>
      </c>
    </row>
    <row r="542" spans="1:2" x14ac:dyDescent="0.25">
      <c r="A542" t="s">
        <v>906</v>
      </c>
      <c r="B542">
        <f>VLOOKUP(A542,unidad!$I$3:$K$22,3,FALSE)</f>
        <v>4</v>
      </c>
    </row>
    <row r="543" spans="1:2" x14ac:dyDescent="0.25">
      <c r="A543" t="s">
        <v>906</v>
      </c>
      <c r="B543">
        <f>VLOOKUP(A543,unidad!$I$3:$K$22,3,FALSE)</f>
        <v>4</v>
      </c>
    </row>
    <row r="544" spans="1:2" x14ac:dyDescent="0.25">
      <c r="A544" t="s">
        <v>906</v>
      </c>
      <c r="B544">
        <f>VLOOKUP(A544,unidad!$I$3:$K$22,3,FALSE)</f>
        <v>4</v>
      </c>
    </row>
    <row r="545" spans="1:2" x14ac:dyDescent="0.25">
      <c r="A545" t="s">
        <v>906</v>
      </c>
      <c r="B545">
        <f>VLOOKUP(A545,unidad!$I$3:$K$22,3,FALSE)</f>
        <v>4</v>
      </c>
    </row>
    <row r="546" spans="1:2" x14ac:dyDescent="0.25">
      <c r="A546" t="s">
        <v>906</v>
      </c>
      <c r="B546">
        <f>VLOOKUP(A546,unidad!$I$3:$K$22,3,FALSE)</f>
        <v>4</v>
      </c>
    </row>
    <row r="547" spans="1:2" x14ac:dyDescent="0.25">
      <c r="A547" t="s">
        <v>906</v>
      </c>
      <c r="B547">
        <f>VLOOKUP(A547,unidad!$I$3:$K$22,3,FALSE)</f>
        <v>4</v>
      </c>
    </row>
    <row r="548" spans="1:2" x14ac:dyDescent="0.25">
      <c r="A548" t="s">
        <v>906</v>
      </c>
      <c r="B548">
        <f>VLOOKUP(A548,unidad!$I$3:$K$22,3,FALSE)</f>
        <v>4</v>
      </c>
    </row>
    <row r="549" spans="1:2" x14ac:dyDescent="0.25">
      <c r="A549" t="s">
        <v>906</v>
      </c>
      <c r="B549">
        <f>VLOOKUP(A549,unidad!$I$3:$K$22,3,FALSE)</f>
        <v>4</v>
      </c>
    </row>
    <row r="550" spans="1:2" x14ac:dyDescent="0.25">
      <c r="A550" t="s">
        <v>906</v>
      </c>
      <c r="B550">
        <f>VLOOKUP(A550,unidad!$I$3:$K$22,3,FALSE)</f>
        <v>4</v>
      </c>
    </row>
    <row r="551" spans="1:2" x14ac:dyDescent="0.25">
      <c r="A551" t="s">
        <v>906</v>
      </c>
      <c r="B551">
        <f>VLOOKUP(A551,unidad!$I$3:$K$22,3,FALSE)</f>
        <v>4</v>
      </c>
    </row>
    <row r="552" spans="1:2" x14ac:dyDescent="0.25">
      <c r="A552" t="s">
        <v>900</v>
      </c>
      <c r="B552">
        <f>VLOOKUP(A552,unidad!$I$3:$K$22,3,FALSE)</f>
        <v>1</v>
      </c>
    </row>
    <row r="553" spans="1:2" x14ac:dyDescent="0.25">
      <c r="A553" t="s">
        <v>906</v>
      </c>
      <c r="B553">
        <f>VLOOKUP(A553,unidad!$I$3:$K$22,3,FALSE)</f>
        <v>4</v>
      </c>
    </row>
    <row r="554" spans="1:2" x14ac:dyDescent="0.25">
      <c r="A554" t="s">
        <v>920</v>
      </c>
      <c r="B554">
        <f>VLOOKUP(A554,unidad!$I$3:$K$22,3,FALSE)</f>
        <v>11</v>
      </c>
    </row>
    <row r="555" spans="1:2" x14ac:dyDescent="0.25">
      <c r="A555" t="s">
        <v>920</v>
      </c>
      <c r="B555">
        <f>VLOOKUP(A555,unidad!$I$3:$K$22,3,FALSE)</f>
        <v>11</v>
      </c>
    </row>
    <row r="556" spans="1:2" x14ac:dyDescent="0.25">
      <c r="A556" t="s">
        <v>906</v>
      </c>
      <c r="B556">
        <f>VLOOKUP(A556,unidad!$I$3:$K$22,3,FALSE)</f>
        <v>4</v>
      </c>
    </row>
    <row r="557" spans="1:2" x14ac:dyDescent="0.25">
      <c r="A557" t="s">
        <v>906</v>
      </c>
      <c r="B557">
        <f>VLOOKUP(A557,unidad!$I$3:$K$22,3,FALSE)</f>
        <v>4</v>
      </c>
    </row>
    <row r="558" spans="1:2" x14ac:dyDescent="0.25">
      <c r="A558" t="s">
        <v>900</v>
      </c>
      <c r="B558">
        <f>VLOOKUP(A558,unidad!$I$3:$K$22,3,FALSE)</f>
        <v>1</v>
      </c>
    </row>
    <row r="559" spans="1:2" x14ac:dyDescent="0.25">
      <c r="A559" t="s">
        <v>900</v>
      </c>
      <c r="B559">
        <f>VLOOKUP(A559,unidad!$I$3:$K$22,3,FALSE)</f>
        <v>1</v>
      </c>
    </row>
    <row r="560" spans="1:2" x14ac:dyDescent="0.25">
      <c r="A560" t="s">
        <v>920</v>
      </c>
      <c r="B560">
        <f>VLOOKUP(A560,unidad!$I$3:$K$22,3,FALSE)</f>
        <v>11</v>
      </c>
    </row>
    <row r="561" spans="1:2" x14ac:dyDescent="0.25">
      <c r="A561" t="s">
        <v>920</v>
      </c>
      <c r="B561">
        <f>VLOOKUP(A561,unidad!$I$3:$K$22,3,FALSE)</f>
        <v>11</v>
      </c>
    </row>
    <row r="562" spans="1:2" x14ac:dyDescent="0.25">
      <c r="A562" t="s">
        <v>906</v>
      </c>
      <c r="B562">
        <f>VLOOKUP(A562,unidad!$I$3:$K$22,3,FALSE)</f>
        <v>4</v>
      </c>
    </row>
    <row r="563" spans="1:2" x14ac:dyDescent="0.25">
      <c r="A563" t="s">
        <v>902</v>
      </c>
      <c r="B563">
        <f>VLOOKUP(A563,unidad!$I$3:$K$22,3,FALSE)</f>
        <v>2</v>
      </c>
    </row>
    <row r="564" spans="1:2" x14ac:dyDescent="0.25">
      <c r="A564" t="s">
        <v>900</v>
      </c>
      <c r="B564">
        <f>VLOOKUP(A564,unidad!$I$3:$K$22,3,FALSE)</f>
        <v>1</v>
      </c>
    </row>
    <row r="565" spans="1:2" x14ac:dyDescent="0.25">
      <c r="A565" t="s">
        <v>906</v>
      </c>
      <c r="B565">
        <f>VLOOKUP(A565,unidad!$I$3:$K$22,3,FALSE)</f>
        <v>4</v>
      </c>
    </row>
    <row r="566" spans="1:2" x14ac:dyDescent="0.25">
      <c r="A566" t="s">
        <v>906</v>
      </c>
      <c r="B566">
        <f>VLOOKUP(A566,unidad!$I$3:$K$22,3,FALSE)</f>
        <v>4</v>
      </c>
    </row>
    <row r="567" spans="1:2" x14ac:dyDescent="0.25">
      <c r="A567" t="s">
        <v>912</v>
      </c>
      <c r="B567">
        <f>VLOOKUP(A567,unidad!$I$3:$K$22,3,FALSE)</f>
        <v>7</v>
      </c>
    </row>
    <row r="568" spans="1:2" x14ac:dyDescent="0.25">
      <c r="A568" t="s">
        <v>912</v>
      </c>
      <c r="B568">
        <f>VLOOKUP(A568,unidad!$I$3:$K$22,3,FALSE)</f>
        <v>7</v>
      </c>
    </row>
    <row r="569" spans="1:2" x14ac:dyDescent="0.25">
      <c r="A569" t="s">
        <v>906</v>
      </c>
      <c r="B569">
        <f>VLOOKUP(A569,unidad!$I$3:$K$22,3,FALSE)</f>
        <v>4</v>
      </c>
    </row>
    <row r="570" spans="1:2" x14ac:dyDescent="0.25">
      <c r="A570" t="s">
        <v>906</v>
      </c>
      <c r="B570">
        <f>VLOOKUP(A570,unidad!$I$3:$K$22,3,FALSE)</f>
        <v>4</v>
      </c>
    </row>
    <row r="571" spans="1:2" x14ac:dyDescent="0.25">
      <c r="A571" t="s">
        <v>928</v>
      </c>
      <c r="B571">
        <f>VLOOKUP(A571,unidad!$I$3:$K$22,3,FALSE)</f>
        <v>15</v>
      </c>
    </row>
    <row r="572" spans="1:2" x14ac:dyDescent="0.25">
      <c r="A572" t="s">
        <v>928</v>
      </c>
      <c r="B572">
        <f>VLOOKUP(A572,unidad!$I$3:$K$22,3,FALSE)</f>
        <v>15</v>
      </c>
    </row>
    <row r="573" spans="1:2" x14ac:dyDescent="0.25">
      <c r="A573" t="s">
        <v>906</v>
      </c>
      <c r="B573">
        <f>VLOOKUP(A573,unidad!$I$3:$K$22,3,FALSE)</f>
        <v>4</v>
      </c>
    </row>
    <row r="574" spans="1:2" x14ac:dyDescent="0.25">
      <c r="A574" t="s">
        <v>906</v>
      </c>
      <c r="B574">
        <f>VLOOKUP(A574,unidad!$I$3:$K$22,3,FALSE)</f>
        <v>4</v>
      </c>
    </row>
    <row r="575" spans="1:2" x14ac:dyDescent="0.25">
      <c r="A575" t="s">
        <v>906</v>
      </c>
      <c r="B575">
        <f>VLOOKUP(A575,unidad!$I$3:$K$22,3,FALSE)</f>
        <v>4</v>
      </c>
    </row>
    <row r="576" spans="1:2" x14ac:dyDescent="0.25">
      <c r="A576" t="s">
        <v>910</v>
      </c>
      <c r="B576">
        <f>VLOOKUP(A576,unidad!$I$3:$K$22,3,FALSE)</f>
        <v>6</v>
      </c>
    </row>
    <row r="577" spans="1:2" x14ac:dyDescent="0.25">
      <c r="A577" t="s">
        <v>906</v>
      </c>
      <c r="B577">
        <f>VLOOKUP(A577,unidad!$I$3:$K$22,3,FALSE)</f>
        <v>4</v>
      </c>
    </row>
    <row r="578" spans="1:2" x14ac:dyDescent="0.25">
      <c r="A578" t="s">
        <v>906</v>
      </c>
      <c r="B578">
        <f>VLOOKUP(A578,unidad!$I$3:$K$22,3,FALSE)</f>
        <v>4</v>
      </c>
    </row>
    <row r="579" spans="1:2" x14ac:dyDescent="0.25">
      <c r="A579" t="s">
        <v>906</v>
      </c>
      <c r="B579">
        <f>VLOOKUP(A579,unidad!$I$3:$K$22,3,FALSE)</f>
        <v>4</v>
      </c>
    </row>
    <row r="580" spans="1:2" x14ac:dyDescent="0.25">
      <c r="A580" t="s">
        <v>906</v>
      </c>
      <c r="B580">
        <f>VLOOKUP(A580,unidad!$I$3:$K$22,3,FALSE)</f>
        <v>4</v>
      </c>
    </row>
    <row r="581" spans="1:2" x14ac:dyDescent="0.25">
      <c r="A581" t="s">
        <v>906</v>
      </c>
      <c r="B581">
        <f>VLOOKUP(A581,unidad!$I$3:$K$22,3,FALSE)</f>
        <v>4</v>
      </c>
    </row>
    <row r="582" spans="1:2" x14ac:dyDescent="0.25">
      <c r="A582" t="s">
        <v>906</v>
      </c>
      <c r="B582">
        <f>VLOOKUP(A582,unidad!$I$3:$K$22,3,FALSE)</f>
        <v>4</v>
      </c>
    </row>
    <row r="583" spans="1:2" x14ac:dyDescent="0.25">
      <c r="A583" t="s">
        <v>906</v>
      </c>
      <c r="B583">
        <f>VLOOKUP(A583,unidad!$I$3:$K$22,3,FALSE)</f>
        <v>4</v>
      </c>
    </row>
    <row r="584" spans="1:2" x14ac:dyDescent="0.25">
      <c r="A584" t="s">
        <v>906</v>
      </c>
      <c r="B584">
        <f>VLOOKUP(A584,unidad!$I$3:$K$22,3,FALSE)</f>
        <v>4</v>
      </c>
    </row>
    <row r="585" spans="1:2" x14ac:dyDescent="0.25">
      <c r="A585" t="s">
        <v>906</v>
      </c>
      <c r="B585">
        <f>VLOOKUP(A585,unidad!$I$3:$K$22,3,FALSE)</f>
        <v>4</v>
      </c>
    </row>
    <row r="586" spans="1:2" x14ac:dyDescent="0.25">
      <c r="A586" t="s">
        <v>906</v>
      </c>
      <c r="B586">
        <f>VLOOKUP(A586,unidad!$I$3:$K$22,3,FALSE)</f>
        <v>4</v>
      </c>
    </row>
    <row r="587" spans="1:2" x14ac:dyDescent="0.25">
      <c r="A587" t="s">
        <v>906</v>
      </c>
      <c r="B587">
        <f>VLOOKUP(A587,unidad!$I$3:$K$22,3,FALSE)</f>
        <v>4</v>
      </c>
    </row>
    <row r="588" spans="1:2" x14ac:dyDescent="0.25">
      <c r="A588" t="s">
        <v>900</v>
      </c>
      <c r="B588">
        <f>VLOOKUP(A588,unidad!$I$3:$K$22,3,FALSE)</f>
        <v>1</v>
      </c>
    </row>
    <row r="589" spans="1:2" x14ac:dyDescent="0.25">
      <c r="A589" t="s">
        <v>906</v>
      </c>
      <c r="B589">
        <f>VLOOKUP(A589,unidad!$I$3:$K$22,3,FALSE)</f>
        <v>4</v>
      </c>
    </row>
    <row r="590" spans="1:2" x14ac:dyDescent="0.25">
      <c r="A590" t="s">
        <v>906</v>
      </c>
      <c r="B590">
        <f>VLOOKUP(A590,unidad!$I$3:$K$22,3,FALSE)</f>
        <v>4</v>
      </c>
    </row>
    <row r="591" spans="1:2" x14ac:dyDescent="0.25">
      <c r="A591" t="s">
        <v>906</v>
      </c>
      <c r="B591">
        <f>VLOOKUP(A591,unidad!$I$3:$K$22,3,FALSE)</f>
        <v>4</v>
      </c>
    </row>
    <row r="592" spans="1:2" x14ac:dyDescent="0.25">
      <c r="A592" t="s">
        <v>906</v>
      </c>
      <c r="B592">
        <f>VLOOKUP(A592,unidad!$I$3:$K$22,3,FALSE)</f>
        <v>4</v>
      </c>
    </row>
    <row r="593" spans="1:2" x14ac:dyDescent="0.25">
      <c r="A593" t="s">
        <v>906</v>
      </c>
      <c r="B593">
        <f>VLOOKUP(A593,unidad!$I$3:$K$22,3,FALSE)</f>
        <v>4</v>
      </c>
    </row>
    <row r="594" spans="1:2" x14ac:dyDescent="0.25">
      <c r="A594" t="s">
        <v>934</v>
      </c>
      <c r="B594">
        <f>VLOOKUP(A594,unidad!$I$3:$K$22,3,FALSE)</f>
        <v>19</v>
      </c>
    </row>
    <row r="595" spans="1:2" x14ac:dyDescent="0.25">
      <c r="A595" t="s">
        <v>906</v>
      </c>
      <c r="B595">
        <f>VLOOKUP(A595,unidad!$I$3:$K$22,3,FALSE)</f>
        <v>4</v>
      </c>
    </row>
    <row r="596" spans="1:2" x14ac:dyDescent="0.25">
      <c r="A596" t="s">
        <v>910</v>
      </c>
      <c r="B596">
        <f>VLOOKUP(A596,unidad!$I$3:$K$22,3,FALSE)</f>
        <v>6</v>
      </c>
    </row>
    <row r="597" spans="1:2" x14ac:dyDescent="0.25">
      <c r="A597" t="s">
        <v>906</v>
      </c>
      <c r="B597">
        <f>VLOOKUP(A597,unidad!$I$3:$K$22,3,FALSE)</f>
        <v>4</v>
      </c>
    </row>
    <row r="598" spans="1:2" x14ac:dyDescent="0.25">
      <c r="A598" t="s">
        <v>906</v>
      </c>
      <c r="B598">
        <f>VLOOKUP(A598,unidad!$I$3:$K$22,3,FALSE)</f>
        <v>4</v>
      </c>
    </row>
    <row r="599" spans="1:2" x14ac:dyDescent="0.25">
      <c r="A599" t="s">
        <v>910</v>
      </c>
      <c r="B599">
        <f>VLOOKUP(A599,unidad!$I$3:$K$22,3,FALSE)</f>
        <v>6</v>
      </c>
    </row>
    <row r="600" spans="1:2" x14ac:dyDescent="0.25">
      <c r="A600" t="s">
        <v>910</v>
      </c>
      <c r="B600">
        <f>VLOOKUP(A600,unidad!$I$3:$K$22,3,FALSE)</f>
        <v>6</v>
      </c>
    </row>
    <row r="601" spans="1:2" x14ac:dyDescent="0.25">
      <c r="A601" t="s">
        <v>906</v>
      </c>
      <c r="B601">
        <f>VLOOKUP(A601,unidad!$I$3:$K$22,3,FALSE)</f>
        <v>4</v>
      </c>
    </row>
    <row r="602" spans="1:2" x14ac:dyDescent="0.25">
      <c r="A602" t="s">
        <v>906</v>
      </c>
      <c r="B602">
        <f>VLOOKUP(A602,unidad!$I$3:$K$22,3,FALSE)</f>
        <v>4</v>
      </c>
    </row>
    <row r="603" spans="1:2" x14ac:dyDescent="0.25">
      <c r="A603" t="s">
        <v>906</v>
      </c>
      <c r="B603">
        <f>VLOOKUP(A603,unidad!$I$3:$K$22,3,FALSE)</f>
        <v>4</v>
      </c>
    </row>
    <row r="604" spans="1:2" x14ac:dyDescent="0.25">
      <c r="A604" t="s">
        <v>906</v>
      </c>
      <c r="B604">
        <f>VLOOKUP(A604,unidad!$I$3:$K$22,3,FALSE)</f>
        <v>4</v>
      </c>
    </row>
    <row r="605" spans="1:2" x14ac:dyDescent="0.25">
      <c r="A605" t="s">
        <v>906</v>
      </c>
      <c r="B605">
        <f>VLOOKUP(A605,unidad!$I$3:$K$22,3,FALSE)</f>
        <v>4</v>
      </c>
    </row>
    <row r="606" spans="1:2" x14ac:dyDescent="0.25">
      <c r="A606" t="s">
        <v>906</v>
      </c>
      <c r="B606">
        <f>VLOOKUP(A606,unidad!$I$3:$K$22,3,FALSE)</f>
        <v>4</v>
      </c>
    </row>
    <row r="607" spans="1:2" x14ac:dyDescent="0.25">
      <c r="A607" t="s">
        <v>906</v>
      </c>
      <c r="B607">
        <f>VLOOKUP(A607,unidad!$I$3:$K$22,3,FALSE)</f>
        <v>4</v>
      </c>
    </row>
    <row r="608" spans="1:2" x14ac:dyDescent="0.25">
      <c r="A608" t="s">
        <v>906</v>
      </c>
      <c r="B608">
        <f>VLOOKUP(A608,unidad!$I$3:$K$22,3,FALSE)</f>
        <v>4</v>
      </c>
    </row>
    <row r="609" spans="1:2" x14ac:dyDescent="0.25">
      <c r="A609" t="s">
        <v>920</v>
      </c>
      <c r="B609">
        <f>VLOOKUP(A609,unidad!$I$3:$K$22,3,FALSE)</f>
        <v>11</v>
      </c>
    </row>
    <row r="610" spans="1:2" x14ac:dyDescent="0.25">
      <c r="A610" t="s">
        <v>906</v>
      </c>
      <c r="B610">
        <f>VLOOKUP(A610,unidad!$I$3:$K$22,3,FALSE)</f>
        <v>4</v>
      </c>
    </row>
    <row r="611" spans="1:2" x14ac:dyDescent="0.25">
      <c r="A611" t="s">
        <v>904</v>
      </c>
      <c r="B611">
        <f>VLOOKUP(A611,unidad!$I$3:$K$22,3,FALSE)</f>
        <v>3</v>
      </c>
    </row>
    <row r="612" spans="1:2" x14ac:dyDescent="0.25">
      <c r="A612" t="s">
        <v>902</v>
      </c>
      <c r="B612">
        <f>VLOOKUP(A612,unidad!$I$3:$K$22,3,FALSE)</f>
        <v>2</v>
      </c>
    </row>
    <row r="613" spans="1:2" x14ac:dyDescent="0.25">
      <c r="A613" t="s">
        <v>932</v>
      </c>
      <c r="B613">
        <f>VLOOKUP(A613,unidad!$I$3:$K$22,3,FALSE)</f>
        <v>18</v>
      </c>
    </row>
    <row r="614" spans="1:2" x14ac:dyDescent="0.25">
      <c r="A614" t="s">
        <v>912</v>
      </c>
      <c r="B614">
        <f>VLOOKUP(A614,unidad!$I$3:$K$22,3,FALSE)</f>
        <v>7</v>
      </c>
    </row>
    <row r="615" spans="1:2" x14ac:dyDescent="0.25">
      <c r="A615" t="s">
        <v>912</v>
      </c>
      <c r="B615">
        <f>VLOOKUP(A615,unidad!$I$3:$K$22,3,FALSE)</f>
        <v>7</v>
      </c>
    </row>
    <row r="616" spans="1:2" x14ac:dyDescent="0.25">
      <c r="A616" t="s">
        <v>902</v>
      </c>
      <c r="B616">
        <f>VLOOKUP(A616,unidad!$I$3:$K$22,3,FALSE)</f>
        <v>2</v>
      </c>
    </row>
    <row r="617" spans="1:2" x14ac:dyDescent="0.25">
      <c r="A617" t="s">
        <v>906</v>
      </c>
      <c r="B617">
        <f>VLOOKUP(A617,unidad!$I$3:$K$22,3,FALSE)</f>
        <v>4</v>
      </c>
    </row>
    <row r="618" spans="1:2" x14ac:dyDescent="0.25">
      <c r="A618" t="s">
        <v>906</v>
      </c>
      <c r="B618">
        <f>VLOOKUP(A618,unidad!$I$3:$K$22,3,FALSE)</f>
        <v>4</v>
      </c>
    </row>
    <row r="619" spans="1:2" x14ac:dyDescent="0.25">
      <c r="A619" t="s">
        <v>906</v>
      </c>
      <c r="B619">
        <f>VLOOKUP(A619,unidad!$I$3:$K$22,3,FALSE)</f>
        <v>4</v>
      </c>
    </row>
    <row r="620" spans="1:2" x14ac:dyDescent="0.25">
      <c r="A620" t="s">
        <v>906</v>
      </c>
      <c r="B620">
        <f>VLOOKUP(A620,unidad!$I$3:$K$22,3,FALSE)</f>
        <v>4</v>
      </c>
    </row>
    <row r="621" spans="1:2" x14ac:dyDescent="0.25">
      <c r="A621" t="s">
        <v>912</v>
      </c>
      <c r="B621">
        <f>VLOOKUP(A621,unidad!$I$3:$K$22,3,FALSE)</f>
        <v>7</v>
      </c>
    </row>
    <row r="622" spans="1:2" x14ac:dyDescent="0.25">
      <c r="A622" t="s">
        <v>912</v>
      </c>
      <c r="B622">
        <f>VLOOKUP(A622,unidad!$I$3:$K$22,3,FALSE)</f>
        <v>7</v>
      </c>
    </row>
    <row r="623" spans="1:2" x14ac:dyDescent="0.25">
      <c r="A623" t="s">
        <v>906</v>
      </c>
      <c r="B623">
        <f>VLOOKUP(A623,unidad!$I$3:$K$22,3,FALSE)</f>
        <v>4</v>
      </c>
    </row>
    <row r="624" spans="1:2" x14ac:dyDescent="0.25">
      <c r="A624" t="s">
        <v>906</v>
      </c>
      <c r="B624">
        <f>VLOOKUP(A624,unidad!$I$3:$K$22,3,FALSE)</f>
        <v>4</v>
      </c>
    </row>
    <row r="625" spans="1:2" x14ac:dyDescent="0.25">
      <c r="A625" t="s">
        <v>906</v>
      </c>
      <c r="B625">
        <f>VLOOKUP(A625,unidad!$I$3:$K$22,3,FALSE)</f>
        <v>4</v>
      </c>
    </row>
    <row r="626" spans="1:2" x14ac:dyDescent="0.25">
      <c r="A626" t="s">
        <v>912</v>
      </c>
      <c r="B626">
        <f>VLOOKUP(A626,unidad!$I$3:$K$22,3,FALSE)</f>
        <v>7</v>
      </c>
    </row>
    <row r="627" spans="1:2" x14ac:dyDescent="0.25">
      <c r="A627" t="s">
        <v>910</v>
      </c>
      <c r="B627">
        <f>VLOOKUP(A627,unidad!$I$3:$K$22,3,FALSE)</f>
        <v>6</v>
      </c>
    </row>
    <row r="628" spans="1:2" x14ac:dyDescent="0.25">
      <c r="A628" t="s">
        <v>906</v>
      </c>
      <c r="B628">
        <f>VLOOKUP(A628,unidad!$I$3:$K$22,3,FALSE)</f>
        <v>4</v>
      </c>
    </row>
    <row r="629" spans="1:2" x14ac:dyDescent="0.25">
      <c r="A629" t="s">
        <v>906</v>
      </c>
      <c r="B629">
        <f>VLOOKUP(A629,unidad!$I$3:$K$22,3,FALSE)</f>
        <v>4</v>
      </c>
    </row>
    <row r="630" spans="1:2" x14ac:dyDescent="0.25">
      <c r="A630" t="s">
        <v>906</v>
      </c>
      <c r="B630">
        <f>VLOOKUP(A630,unidad!$I$3:$K$22,3,FALSE)</f>
        <v>4</v>
      </c>
    </row>
    <row r="631" spans="1:2" x14ac:dyDescent="0.25">
      <c r="A631" t="s">
        <v>920</v>
      </c>
      <c r="B631">
        <f>VLOOKUP(A631,unidad!$I$3:$K$22,3,FALSE)</f>
        <v>11</v>
      </c>
    </row>
    <row r="632" spans="1:2" x14ac:dyDescent="0.25">
      <c r="A632" t="s">
        <v>906</v>
      </c>
      <c r="B632">
        <f>VLOOKUP(A632,unidad!$I$3:$K$22,3,FALSE)</f>
        <v>4</v>
      </c>
    </row>
    <row r="633" spans="1:2" x14ac:dyDescent="0.25">
      <c r="A633" t="s">
        <v>906</v>
      </c>
      <c r="B633">
        <f>VLOOKUP(A633,unidad!$I$3:$K$22,3,FALSE)</f>
        <v>4</v>
      </c>
    </row>
    <row r="634" spans="1:2" x14ac:dyDescent="0.25">
      <c r="A634" t="s">
        <v>906</v>
      </c>
      <c r="B634">
        <f>VLOOKUP(A634,unidad!$I$3:$K$22,3,FALSE)</f>
        <v>4</v>
      </c>
    </row>
    <row r="635" spans="1:2" x14ac:dyDescent="0.25">
      <c r="A635" t="s">
        <v>906</v>
      </c>
      <c r="B635">
        <f>VLOOKUP(A635,unidad!$I$3:$K$22,3,FALSE)</f>
        <v>4</v>
      </c>
    </row>
    <row r="636" spans="1:2" x14ac:dyDescent="0.25">
      <c r="A636" t="s">
        <v>906</v>
      </c>
      <c r="B636">
        <f>VLOOKUP(A636,unidad!$I$3:$K$22,3,FALSE)</f>
        <v>4</v>
      </c>
    </row>
    <row r="637" spans="1:2" x14ac:dyDescent="0.25">
      <c r="A637" t="s">
        <v>910</v>
      </c>
      <c r="B637">
        <f>VLOOKUP(A637,unidad!$I$3:$K$22,3,FALSE)</f>
        <v>6</v>
      </c>
    </row>
    <row r="638" spans="1:2" x14ac:dyDescent="0.25">
      <c r="A638" t="s">
        <v>906</v>
      </c>
      <c r="B638">
        <f>VLOOKUP(A638,unidad!$I$3:$K$22,3,FALSE)</f>
        <v>4</v>
      </c>
    </row>
    <row r="639" spans="1:2" x14ac:dyDescent="0.25">
      <c r="A639" t="s">
        <v>906</v>
      </c>
      <c r="B639">
        <f>VLOOKUP(A639,unidad!$I$3:$K$22,3,FALSE)</f>
        <v>4</v>
      </c>
    </row>
    <row r="640" spans="1:2" x14ac:dyDescent="0.25">
      <c r="A640" t="s">
        <v>920</v>
      </c>
      <c r="B640">
        <f>VLOOKUP(A640,unidad!$I$3:$K$22,3,FALSE)</f>
        <v>11</v>
      </c>
    </row>
    <row r="641" spans="1:2" x14ac:dyDescent="0.25">
      <c r="A641" t="s">
        <v>906</v>
      </c>
      <c r="B641">
        <f>VLOOKUP(A641,unidad!$I$3:$K$22,3,FALSE)</f>
        <v>4</v>
      </c>
    </row>
    <row r="642" spans="1:2" x14ac:dyDescent="0.25">
      <c r="A642" t="s">
        <v>900</v>
      </c>
      <c r="B642">
        <f>VLOOKUP(A642,unidad!$I$3:$K$22,3,FALSE)</f>
        <v>1</v>
      </c>
    </row>
    <row r="643" spans="1:2" x14ac:dyDescent="0.25">
      <c r="A643" t="s">
        <v>906</v>
      </c>
      <c r="B643">
        <f>VLOOKUP(A643,unidad!$I$3:$K$22,3,FALSE)</f>
        <v>4</v>
      </c>
    </row>
    <row r="644" spans="1:2" x14ac:dyDescent="0.25">
      <c r="A644" t="s">
        <v>906</v>
      </c>
      <c r="B644">
        <f>VLOOKUP(A644,unidad!$I$3:$K$22,3,FALSE)</f>
        <v>4</v>
      </c>
    </row>
    <row r="645" spans="1:2" x14ac:dyDescent="0.25">
      <c r="A645" t="s">
        <v>906</v>
      </c>
      <c r="B645">
        <f>VLOOKUP(A645,unidad!$I$3:$K$22,3,FALSE)</f>
        <v>4</v>
      </c>
    </row>
    <row r="646" spans="1:2" x14ac:dyDescent="0.25">
      <c r="A646" t="s">
        <v>906</v>
      </c>
      <c r="B646">
        <f>VLOOKUP(A646,unidad!$I$3:$K$22,3,FALSE)</f>
        <v>4</v>
      </c>
    </row>
    <row r="647" spans="1:2" x14ac:dyDescent="0.25">
      <c r="A647" t="s">
        <v>900</v>
      </c>
      <c r="B647">
        <f>VLOOKUP(A647,unidad!$I$3:$K$22,3,FALSE)</f>
        <v>1</v>
      </c>
    </row>
    <row r="648" spans="1:2" x14ac:dyDescent="0.25">
      <c r="A648" t="s">
        <v>932</v>
      </c>
      <c r="B648">
        <f>VLOOKUP(A648,unidad!$I$3:$K$22,3,FALSE)</f>
        <v>18</v>
      </c>
    </row>
    <row r="649" spans="1:2" x14ac:dyDescent="0.25">
      <c r="A649" t="s">
        <v>900</v>
      </c>
      <c r="B649">
        <f>VLOOKUP(A649,unidad!$I$3:$K$22,3,FALSE)</f>
        <v>1</v>
      </c>
    </row>
    <row r="650" spans="1:2" x14ac:dyDescent="0.25">
      <c r="A650" t="s">
        <v>932</v>
      </c>
      <c r="B650">
        <f>VLOOKUP(A650,unidad!$I$3:$K$22,3,FALSE)</f>
        <v>18</v>
      </c>
    </row>
    <row r="651" spans="1:2" x14ac:dyDescent="0.25">
      <c r="A651" t="s">
        <v>898</v>
      </c>
      <c r="B651">
        <f>VLOOKUP(A651,unidad!$I$3:$K$22,3,FALSE)</f>
        <v>0</v>
      </c>
    </row>
    <row r="652" spans="1:2" x14ac:dyDescent="0.25">
      <c r="A652" t="s">
        <v>898</v>
      </c>
      <c r="B652">
        <f>VLOOKUP(A652,unidad!$I$3:$K$22,3,FALSE)</f>
        <v>0</v>
      </c>
    </row>
    <row r="653" spans="1:2" x14ac:dyDescent="0.25">
      <c r="A653" t="s">
        <v>898</v>
      </c>
      <c r="B653">
        <f>VLOOKUP(A653,unidad!$I$3:$K$22,3,FALSE)</f>
        <v>0</v>
      </c>
    </row>
    <row r="654" spans="1:2" x14ac:dyDescent="0.25">
      <c r="A654" t="s">
        <v>898</v>
      </c>
      <c r="B654">
        <f>VLOOKUP(A654,unidad!$I$3:$K$22,3,FALSE)</f>
        <v>0</v>
      </c>
    </row>
    <row r="655" spans="1:2" x14ac:dyDescent="0.25">
      <c r="A655" t="s">
        <v>898</v>
      </c>
      <c r="B655">
        <f>VLOOKUP(A655,unidad!$I$3:$K$22,3,FALSE)</f>
        <v>0</v>
      </c>
    </row>
    <row r="656" spans="1:2" x14ac:dyDescent="0.25">
      <c r="A656" t="s">
        <v>898</v>
      </c>
      <c r="B656">
        <f>VLOOKUP(A656,unidad!$I$3:$K$22,3,FALSE)</f>
        <v>0</v>
      </c>
    </row>
    <row r="657" spans="1:2" x14ac:dyDescent="0.25">
      <c r="A657" t="s">
        <v>898</v>
      </c>
      <c r="B657">
        <f>VLOOKUP(A657,unidad!$I$3:$K$22,3,FALSE)</f>
        <v>0</v>
      </c>
    </row>
    <row r="658" spans="1:2" x14ac:dyDescent="0.25">
      <c r="A658" t="s">
        <v>898</v>
      </c>
      <c r="B658">
        <f>VLOOKUP(A658,unidad!$I$3:$K$22,3,FALSE)</f>
        <v>0</v>
      </c>
    </row>
    <row r="659" spans="1:2" x14ac:dyDescent="0.25">
      <c r="A659" t="s">
        <v>898</v>
      </c>
      <c r="B659">
        <f>VLOOKUP(A659,unidad!$I$3:$K$22,3,FALSE)</f>
        <v>0</v>
      </c>
    </row>
    <row r="660" spans="1:2" x14ac:dyDescent="0.25">
      <c r="A660" t="s">
        <v>898</v>
      </c>
      <c r="B660">
        <f>VLOOKUP(A660,unidad!$I$3:$K$22,3,FALSE)</f>
        <v>0</v>
      </c>
    </row>
    <row r="661" spans="1:2" x14ac:dyDescent="0.25">
      <c r="A661" t="s">
        <v>906</v>
      </c>
      <c r="B661">
        <f>VLOOKUP(A661,unidad!$I$3:$K$22,3,FALSE)</f>
        <v>4</v>
      </c>
    </row>
    <row r="662" spans="1:2" x14ac:dyDescent="0.25">
      <c r="A662" t="s">
        <v>906</v>
      </c>
      <c r="B662">
        <f>VLOOKUP(A662,unidad!$I$3:$K$22,3,FALSE)</f>
        <v>4</v>
      </c>
    </row>
    <row r="663" spans="1:2" x14ac:dyDescent="0.25">
      <c r="A663" t="s">
        <v>898</v>
      </c>
      <c r="B663">
        <f>VLOOKUP(A663,unidad!$I$3:$K$22,3,FALSE)</f>
        <v>0</v>
      </c>
    </row>
    <row r="664" spans="1:2" x14ac:dyDescent="0.25">
      <c r="A664" t="s">
        <v>898</v>
      </c>
      <c r="B664">
        <f>VLOOKUP(A664,unidad!$I$3:$K$22,3,FALSE)</f>
        <v>0</v>
      </c>
    </row>
    <row r="665" spans="1:2" x14ac:dyDescent="0.25">
      <c r="A665" t="s">
        <v>898</v>
      </c>
      <c r="B665">
        <f>VLOOKUP(A665,unidad!$I$3:$K$22,3,FALSE)</f>
        <v>0</v>
      </c>
    </row>
    <row r="666" spans="1:2" x14ac:dyDescent="0.25">
      <c r="A666" t="s">
        <v>906</v>
      </c>
      <c r="B666">
        <f>VLOOKUP(A666,unidad!$I$3:$K$22,3,FALSE)</f>
        <v>4</v>
      </c>
    </row>
    <row r="667" spans="1:2" x14ac:dyDescent="0.25">
      <c r="A667" t="s">
        <v>906</v>
      </c>
      <c r="B667">
        <f>VLOOKUP(A667,unidad!$I$3:$K$22,3,FALSE)</f>
        <v>4</v>
      </c>
    </row>
    <row r="668" spans="1:2" x14ac:dyDescent="0.25">
      <c r="A668" t="s">
        <v>898</v>
      </c>
      <c r="B668">
        <f>VLOOKUP(A668,unidad!$I$3:$K$22,3,FALSE)</f>
        <v>0</v>
      </c>
    </row>
    <row r="669" spans="1:2" x14ac:dyDescent="0.25">
      <c r="A669" t="s">
        <v>906</v>
      </c>
      <c r="B669">
        <f>VLOOKUP(A669,unidad!$I$3:$K$22,3,FALSE)</f>
        <v>4</v>
      </c>
    </row>
    <row r="670" spans="1:2" x14ac:dyDescent="0.25">
      <c r="A670" t="s">
        <v>906</v>
      </c>
      <c r="B670">
        <f>VLOOKUP(A670,unidad!$I$3:$K$22,3,FALSE)</f>
        <v>4</v>
      </c>
    </row>
    <row r="671" spans="1:2" x14ac:dyDescent="0.25">
      <c r="A671" t="s">
        <v>906</v>
      </c>
      <c r="B671">
        <f>VLOOKUP(A671,unidad!$I$3:$K$22,3,FALSE)</f>
        <v>4</v>
      </c>
    </row>
    <row r="672" spans="1:2" x14ac:dyDescent="0.25">
      <c r="A672" t="s">
        <v>906</v>
      </c>
      <c r="B672">
        <f>VLOOKUP(A672,unidad!$I$3:$K$22,3,FALSE)</f>
        <v>4</v>
      </c>
    </row>
    <row r="673" spans="1:2" x14ac:dyDescent="0.25">
      <c r="A673" t="s">
        <v>898</v>
      </c>
      <c r="B673">
        <f>VLOOKUP(A673,unidad!$I$3:$K$22,3,FALSE)</f>
        <v>0</v>
      </c>
    </row>
    <row r="674" spans="1:2" x14ac:dyDescent="0.25">
      <c r="A674" t="s">
        <v>898</v>
      </c>
      <c r="B674">
        <f>VLOOKUP(A674,unidad!$I$3:$K$22,3,FALSE)</f>
        <v>0</v>
      </c>
    </row>
    <row r="675" spans="1:2" x14ac:dyDescent="0.25">
      <c r="A675" t="s">
        <v>898</v>
      </c>
      <c r="B675">
        <f>VLOOKUP(A675,unidad!$I$3:$K$22,3,FALSE)</f>
        <v>0</v>
      </c>
    </row>
    <row r="676" spans="1:2" x14ac:dyDescent="0.25">
      <c r="A676" t="s">
        <v>898</v>
      </c>
      <c r="B676">
        <f>VLOOKUP(A676,unidad!$I$3:$K$22,3,FALSE)</f>
        <v>0</v>
      </c>
    </row>
    <row r="677" spans="1:2" x14ac:dyDescent="0.25">
      <c r="A677" t="s">
        <v>898</v>
      </c>
      <c r="B677">
        <f>VLOOKUP(A677,unidad!$I$3:$K$22,3,FALSE)</f>
        <v>0</v>
      </c>
    </row>
    <row r="678" spans="1:2" x14ac:dyDescent="0.25">
      <c r="A678" t="s">
        <v>898</v>
      </c>
      <c r="B678">
        <f>VLOOKUP(A678,unidad!$I$3:$K$22,3,FALSE)</f>
        <v>0</v>
      </c>
    </row>
    <row r="679" spans="1:2" x14ac:dyDescent="0.25">
      <c r="A679" t="s">
        <v>898</v>
      </c>
      <c r="B679">
        <f>VLOOKUP(A679,unidad!$I$3:$K$22,3,FALSE)</f>
        <v>0</v>
      </c>
    </row>
    <row r="680" spans="1:2" x14ac:dyDescent="0.25">
      <c r="A680" t="s">
        <v>898</v>
      </c>
      <c r="B680">
        <f>VLOOKUP(A680,unidad!$I$3:$K$22,3,FALSE)</f>
        <v>0</v>
      </c>
    </row>
    <row r="681" spans="1:2" x14ac:dyDescent="0.25">
      <c r="A681" t="s">
        <v>898</v>
      </c>
      <c r="B681">
        <f>VLOOKUP(A681,unidad!$I$3:$K$22,3,FALSE)</f>
        <v>0</v>
      </c>
    </row>
    <row r="682" spans="1:2" x14ac:dyDescent="0.25">
      <c r="A682" t="s">
        <v>898</v>
      </c>
      <c r="B682">
        <f>VLOOKUP(A682,unidad!$I$3:$K$22,3,FALSE)</f>
        <v>0</v>
      </c>
    </row>
    <row r="683" spans="1:2" x14ac:dyDescent="0.25">
      <c r="A683" t="s">
        <v>898</v>
      </c>
      <c r="B683">
        <f>VLOOKUP(A683,unidad!$I$3:$K$22,3,FALSE)</f>
        <v>0</v>
      </c>
    </row>
    <row r="684" spans="1:2" x14ac:dyDescent="0.25">
      <c r="A684" t="s">
        <v>898</v>
      </c>
      <c r="B684">
        <f>VLOOKUP(A684,unidad!$I$3:$K$22,3,FALSE)</f>
        <v>0</v>
      </c>
    </row>
    <row r="685" spans="1:2" x14ac:dyDescent="0.25">
      <c r="A685" t="s">
        <v>898</v>
      </c>
      <c r="B685">
        <f>VLOOKUP(A685,unidad!$I$3:$K$22,3,FALSE)</f>
        <v>0</v>
      </c>
    </row>
    <row r="686" spans="1:2" x14ac:dyDescent="0.25">
      <c r="A686" t="s">
        <v>898</v>
      </c>
      <c r="B686">
        <f>VLOOKUP(A686,unidad!$I$3:$K$22,3,FALSE)</f>
        <v>0</v>
      </c>
    </row>
    <row r="687" spans="1:2" x14ac:dyDescent="0.25">
      <c r="A687" t="s">
        <v>898</v>
      </c>
      <c r="B687">
        <f>VLOOKUP(A687,unidad!$I$3:$K$22,3,FALSE)</f>
        <v>0</v>
      </c>
    </row>
    <row r="688" spans="1:2" x14ac:dyDescent="0.25">
      <c r="A688" t="s">
        <v>898</v>
      </c>
      <c r="B688">
        <f>VLOOKUP(A688,unidad!$I$3:$K$22,3,FALSE)</f>
        <v>0</v>
      </c>
    </row>
    <row r="689" spans="1:2" x14ac:dyDescent="0.25">
      <c r="A689" t="s">
        <v>898</v>
      </c>
      <c r="B689">
        <f>VLOOKUP(A689,unidad!$I$3:$K$22,3,FALSE)</f>
        <v>0</v>
      </c>
    </row>
    <row r="690" spans="1:2" x14ac:dyDescent="0.25">
      <c r="A690" t="s">
        <v>898</v>
      </c>
      <c r="B690">
        <f>VLOOKUP(A690,unidad!$I$3:$K$22,3,FALSE)</f>
        <v>0</v>
      </c>
    </row>
    <row r="691" spans="1:2" x14ac:dyDescent="0.25">
      <c r="A691" t="s">
        <v>898</v>
      </c>
      <c r="B691">
        <f>VLOOKUP(A691,unidad!$I$3:$K$22,3,FALSE)</f>
        <v>0</v>
      </c>
    </row>
    <row r="692" spans="1:2" x14ac:dyDescent="0.25">
      <c r="A692" t="s">
        <v>898</v>
      </c>
      <c r="B692">
        <f>VLOOKUP(A692,unidad!$I$3:$K$22,3,FALSE)</f>
        <v>0</v>
      </c>
    </row>
    <row r="693" spans="1:2" x14ac:dyDescent="0.25">
      <c r="A693" t="s">
        <v>898</v>
      </c>
      <c r="B693">
        <f>VLOOKUP(A693,unidad!$I$3:$K$22,3,FALSE)</f>
        <v>0</v>
      </c>
    </row>
    <row r="694" spans="1:2" x14ac:dyDescent="0.25">
      <c r="A694" t="s">
        <v>898</v>
      </c>
      <c r="B694">
        <f>VLOOKUP(A694,unidad!$I$3:$K$22,3,FALSE)</f>
        <v>0</v>
      </c>
    </row>
    <row r="695" spans="1:2" x14ac:dyDescent="0.25">
      <c r="A695" t="s">
        <v>898</v>
      </c>
      <c r="B695">
        <f>VLOOKUP(A695,unidad!$I$3:$K$22,3,FALSE)</f>
        <v>0</v>
      </c>
    </row>
    <row r="696" spans="1:2" x14ac:dyDescent="0.25">
      <c r="A696" t="s">
        <v>898</v>
      </c>
      <c r="B696">
        <f>VLOOKUP(A696,unidad!$I$3:$K$22,3,FALSE)</f>
        <v>0</v>
      </c>
    </row>
    <row r="697" spans="1:2" x14ac:dyDescent="0.25">
      <c r="A697" t="s">
        <v>898</v>
      </c>
      <c r="B697">
        <f>VLOOKUP(A697,unidad!$I$3:$K$22,3,FALSE)</f>
        <v>0</v>
      </c>
    </row>
    <row r="698" spans="1:2" x14ac:dyDescent="0.25">
      <c r="A698" t="s">
        <v>898</v>
      </c>
      <c r="B698">
        <f>VLOOKUP(A698,unidad!$I$3:$K$22,3,FALSE)</f>
        <v>0</v>
      </c>
    </row>
    <row r="699" spans="1:2" x14ac:dyDescent="0.25">
      <c r="A699" t="s">
        <v>898</v>
      </c>
      <c r="B699">
        <f>VLOOKUP(A699,unidad!$I$3:$K$22,3,FALSE)</f>
        <v>0</v>
      </c>
    </row>
    <row r="700" spans="1:2" x14ac:dyDescent="0.25">
      <c r="A700" t="s">
        <v>898</v>
      </c>
      <c r="B700">
        <f>VLOOKUP(A700,unidad!$I$3:$K$22,3,FALSE)</f>
        <v>0</v>
      </c>
    </row>
    <row r="701" spans="1:2" x14ac:dyDescent="0.25">
      <c r="A701" t="s">
        <v>898</v>
      </c>
      <c r="B701">
        <f>VLOOKUP(A701,unidad!$I$3:$K$22,3,FALSE)</f>
        <v>0</v>
      </c>
    </row>
    <row r="702" spans="1:2" x14ac:dyDescent="0.25">
      <c r="A702" t="s">
        <v>898</v>
      </c>
      <c r="B702">
        <f>VLOOKUP(A702,unidad!$I$3:$K$22,3,FALSE)</f>
        <v>0</v>
      </c>
    </row>
    <row r="703" spans="1:2" x14ac:dyDescent="0.25">
      <c r="A703" t="s">
        <v>898</v>
      </c>
      <c r="B703">
        <f>VLOOKUP(A703,unidad!$I$3:$K$22,3,FALSE)</f>
        <v>0</v>
      </c>
    </row>
    <row r="704" spans="1:2" x14ac:dyDescent="0.25">
      <c r="A704" t="s">
        <v>898</v>
      </c>
      <c r="B704">
        <f>VLOOKUP(A704,unidad!$I$3:$K$22,3,FALSE)</f>
        <v>0</v>
      </c>
    </row>
    <row r="705" spans="1:2" x14ac:dyDescent="0.25">
      <c r="A705" t="s">
        <v>898</v>
      </c>
      <c r="B705">
        <f>VLOOKUP(A705,unidad!$I$3:$K$22,3,FALSE)</f>
        <v>0</v>
      </c>
    </row>
    <row r="706" spans="1:2" x14ac:dyDescent="0.25">
      <c r="A706" t="s">
        <v>898</v>
      </c>
      <c r="B706">
        <f>VLOOKUP(A706,unidad!$I$3:$K$22,3,FALSE)</f>
        <v>0</v>
      </c>
    </row>
    <row r="707" spans="1:2" x14ac:dyDescent="0.25">
      <c r="A707" t="s">
        <v>898</v>
      </c>
      <c r="B707">
        <f>VLOOKUP(A707,unidad!$I$3:$K$22,3,FALSE)</f>
        <v>0</v>
      </c>
    </row>
    <row r="708" spans="1:2" x14ac:dyDescent="0.25">
      <c r="A708" t="s">
        <v>898</v>
      </c>
      <c r="B708">
        <f>VLOOKUP(A708,unidad!$I$3:$K$22,3,FALSE)</f>
        <v>0</v>
      </c>
    </row>
    <row r="709" spans="1:2" x14ac:dyDescent="0.25">
      <c r="A709" t="s">
        <v>898</v>
      </c>
      <c r="B709">
        <f>VLOOKUP(A709,unidad!$I$3:$K$22,3,FALSE)</f>
        <v>0</v>
      </c>
    </row>
    <row r="710" spans="1:2" x14ac:dyDescent="0.25">
      <c r="A710" t="s">
        <v>898</v>
      </c>
      <c r="B710">
        <f>VLOOKUP(A710,unidad!$I$3:$K$22,3,FALSE)</f>
        <v>0</v>
      </c>
    </row>
    <row r="711" spans="1:2" x14ac:dyDescent="0.25">
      <c r="A711" t="s">
        <v>898</v>
      </c>
      <c r="B711">
        <f>VLOOKUP(A711,unidad!$I$3:$K$22,3,FALSE)</f>
        <v>0</v>
      </c>
    </row>
    <row r="712" spans="1:2" x14ac:dyDescent="0.25">
      <c r="A712" t="s">
        <v>898</v>
      </c>
      <c r="B712">
        <f>VLOOKUP(A712,unidad!$I$3:$K$22,3,FALSE)</f>
        <v>0</v>
      </c>
    </row>
    <row r="713" spans="1:2" x14ac:dyDescent="0.25">
      <c r="A713" t="s">
        <v>898</v>
      </c>
      <c r="B713">
        <f>VLOOKUP(A713,unidad!$I$3:$K$22,3,FALSE)</f>
        <v>0</v>
      </c>
    </row>
    <row r="714" spans="1:2" x14ac:dyDescent="0.25">
      <c r="A714" t="s">
        <v>898</v>
      </c>
      <c r="B714">
        <f>VLOOKUP(A714,unidad!$I$3:$K$22,3,FALSE)</f>
        <v>0</v>
      </c>
    </row>
    <row r="715" spans="1:2" x14ac:dyDescent="0.25">
      <c r="A715" t="s">
        <v>898</v>
      </c>
      <c r="B715">
        <f>VLOOKUP(A715,unidad!$I$3:$K$22,3,FALSE)</f>
        <v>0</v>
      </c>
    </row>
    <row r="716" spans="1:2" x14ac:dyDescent="0.25">
      <c r="A716" t="s">
        <v>898</v>
      </c>
      <c r="B716">
        <f>VLOOKUP(A716,unidad!$I$3:$K$22,3,FALSE)</f>
        <v>0</v>
      </c>
    </row>
    <row r="717" spans="1:2" x14ac:dyDescent="0.25">
      <c r="A717" t="s">
        <v>898</v>
      </c>
      <c r="B717">
        <f>VLOOKUP(A717,unidad!$I$3:$K$22,3,FALSE)</f>
        <v>0</v>
      </c>
    </row>
    <row r="718" spans="1:2" x14ac:dyDescent="0.25">
      <c r="A718" t="s">
        <v>898</v>
      </c>
      <c r="B718">
        <f>VLOOKUP(A718,unidad!$I$3:$K$22,3,FALSE)</f>
        <v>0</v>
      </c>
    </row>
    <row r="719" spans="1:2" x14ac:dyDescent="0.25">
      <c r="A719" t="s">
        <v>898</v>
      </c>
      <c r="B719">
        <f>VLOOKUP(A719,unidad!$I$3:$K$22,3,FALSE)</f>
        <v>0</v>
      </c>
    </row>
    <row r="720" spans="1:2" x14ac:dyDescent="0.25">
      <c r="A720" t="s">
        <v>898</v>
      </c>
      <c r="B720">
        <f>VLOOKUP(A720,unidad!$I$3:$K$22,3,FALSE)</f>
        <v>0</v>
      </c>
    </row>
    <row r="721" spans="1:2" x14ac:dyDescent="0.25">
      <c r="A721" t="s">
        <v>898</v>
      </c>
      <c r="B721">
        <f>VLOOKUP(A721,unidad!$I$3:$K$22,3,FALSE)</f>
        <v>0</v>
      </c>
    </row>
    <row r="722" spans="1:2" x14ac:dyDescent="0.25">
      <c r="A722" t="s">
        <v>898</v>
      </c>
      <c r="B722">
        <f>VLOOKUP(A722,unidad!$I$3:$K$22,3,FALSE)</f>
        <v>0</v>
      </c>
    </row>
    <row r="723" spans="1:2" x14ac:dyDescent="0.25">
      <c r="A723" t="s">
        <v>898</v>
      </c>
      <c r="B723">
        <f>VLOOKUP(A723,unidad!$I$3:$K$22,3,FALSE)</f>
        <v>0</v>
      </c>
    </row>
    <row r="724" spans="1:2" x14ac:dyDescent="0.25">
      <c r="A724" t="s">
        <v>898</v>
      </c>
      <c r="B724">
        <f>VLOOKUP(A724,unidad!$I$3:$K$22,3,FALSE)</f>
        <v>0</v>
      </c>
    </row>
    <row r="725" spans="1:2" x14ac:dyDescent="0.25">
      <c r="A725" t="s">
        <v>898</v>
      </c>
      <c r="B725">
        <f>VLOOKUP(A725,unidad!$I$3:$K$22,3,FALSE)</f>
        <v>0</v>
      </c>
    </row>
    <row r="726" spans="1:2" x14ac:dyDescent="0.25">
      <c r="A726" t="s">
        <v>898</v>
      </c>
      <c r="B726">
        <f>VLOOKUP(A726,unidad!$I$3:$K$22,3,FALSE)</f>
        <v>0</v>
      </c>
    </row>
    <row r="727" spans="1:2" x14ac:dyDescent="0.25">
      <c r="A727" t="s">
        <v>898</v>
      </c>
      <c r="B727">
        <f>VLOOKUP(A727,unidad!$I$3:$K$22,3,FALSE)</f>
        <v>0</v>
      </c>
    </row>
    <row r="728" spans="1:2" x14ac:dyDescent="0.25">
      <c r="A728" t="s">
        <v>898</v>
      </c>
      <c r="B728">
        <f>VLOOKUP(A728,unidad!$I$3:$K$22,3,FALSE)</f>
        <v>0</v>
      </c>
    </row>
    <row r="729" spans="1:2" x14ac:dyDescent="0.25">
      <c r="A729" t="s">
        <v>898</v>
      </c>
      <c r="B729">
        <f>VLOOKUP(A729,unidad!$I$3:$K$22,3,FALSE)</f>
        <v>0</v>
      </c>
    </row>
    <row r="730" spans="1:2" x14ac:dyDescent="0.25">
      <c r="A730" t="s">
        <v>898</v>
      </c>
      <c r="B730">
        <f>VLOOKUP(A730,unidad!$I$3:$K$22,3,FALSE)</f>
        <v>0</v>
      </c>
    </row>
    <row r="731" spans="1:2" x14ac:dyDescent="0.25">
      <c r="A731" t="s">
        <v>898</v>
      </c>
      <c r="B731">
        <f>VLOOKUP(A731,unidad!$I$3:$K$22,3,FALSE)</f>
        <v>0</v>
      </c>
    </row>
    <row r="732" spans="1:2" x14ac:dyDescent="0.25">
      <c r="A732" t="s">
        <v>898</v>
      </c>
      <c r="B732">
        <f>VLOOKUP(A732,unidad!$I$3:$K$22,3,FALSE)</f>
        <v>0</v>
      </c>
    </row>
    <row r="733" spans="1:2" x14ac:dyDescent="0.25">
      <c r="A733" t="s">
        <v>898</v>
      </c>
      <c r="B733">
        <f>VLOOKUP(A733,unidad!$I$3:$K$22,3,FALSE)</f>
        <v>0</v>
      </c>
    </row>
    <row r="734" spans="1:2" x14ac:dyDescent="0.25">
      <c r="A734" t="s">
        <v>898</v>
      </c>
      <c r="B734">
        <f>VLOOKUP(A734,unidad!$I$3:$K$22,3,FALSE)</f>
        <v>0</v>
      </c>
    </row>
    <row r="735" spans="1:2" x14ac:dyDescent="0.25">
      <c r="A735" t="s">
        <v>898</v>
      </c>
      <c r="B735">
        <f>VLOOKUP(A735,unidad!$I$3:$K$22,3,FALSE)</f>
        <v>0</v>
      </c>
    </row>
    <row r="736" spans="1:2" x14ac:dyDescent="0.25">
      <c r="A736" t="s">
        <v>898</v>
      </c>
      <c r="B736">
        <f>VLOOKUP(A736,unidad!$I$3:$K$22,3,FALSE)</f>
        <v>0</v>
      </c>
    </row>
    <row r="737" spans="1:2" x14ac:dyDescent="0.25">
      <c r="A737" t="s">
        <v>898</v>
      </c>
      <c r="B737">
        <f>VLOOKUP(A737,unidad!$I$3:$K$22,3,FALSE)</f>
        <v>0</v>
      </c>
    </row>
    <row r="738" spans="1:2" x14ac:dyDescent="0.25">
      <c r="A738" t="s">
        <v>898</v>
      </c>
      <c r="B738">
        <f>VLOOKUP(A738,unidad!$I$3:$K$22,3,FALSE)</f>
        <v>0</v>
      </c>
    </row>
    <row r="739" spans="1:2" x14ac:dyDescent="0.25">
      <c r="A739" t="s">
        <v>898</v>
      </c>
      <c r="B739">
        <f>VLOOKUP(A739,unidad!$I$3:$K$22,3,FALSE)</f>
        <v>0</v>
      </c>
    </row>
    <row r="740" spans="1:2" x14ac:dyDescent="0.25">
      <c r="A740" t="s">
        <v>898</v>
      </c>
      <c r="B740">
        <f>VLOOKUP(A740,unidad!$I$3:$K$22,3,FALSE)</f>
        <v>0</v>
      </c>
    </row>
    <row r="741" spans="1:2" x14ac:dyDescent="0.25">
      <c r="A741" t="s">
        <v>898</v>
      </c>
      <c r="B741">
        <f>VLOOKUP(A741,unidad!$I$3:$K$22,3,FALSE)</f>
        <v>0</v>
      </c>
    </row>
    <row r="742" spans="1:2" x14ac:dyDescent="0.25">
      <c r="A742" t="s">
        <v>898</v>
      </c>
      <c r="B742">
        <f>VLOOKUP(A742,unidad!$I$3:$K$22,3,FALSE)</f>
        <v>0</v>
      </c>
    </row>
    <row r="743" spans="1:2" x14ac:dyDescent="0.25">
      <c r="A743" t="s">
        <v>898</v>
      </c>
      <c r="B743">
        <f>VLOOKUP(A743,unidad!$I$3:$K$22,3,FALSE)</f>
        <v>0</v>
      </c>
    </row>
    <row r="744" spans="1:2" x14ac:dyDescent="0.25">
      <c r="A744" t="s">
        <v>898</v>
      </c>
      <c r="B744">
        <f>VLOOKUP(A744,unidad!$I$3:$K$22,3,FALSE)</f>
        <v>0</v>
      </c>
    </row>
    <row r="745" spans="1:2" x14ac:dyDescent="0.25">
      <c r="A745" t="s">
        <v>898</v>
      </c>
      <c r="B745">
        <f>VLOOKUP(A745,unidad!$I$3:$K$22,3,FALSE)</f>
        <v>0</v>
      </c>
    </row>
    <row r="746" spans="1:2" x14ac:dyDescent="0.25">
      <c r="A746" t="s">
        <v>898</v>
      </c>
      <c r="B746">
        <f>VLOOKUP(A746,unidad!$I$3:$K$22,3,FALSE)</f>
        <v>0</v>
      </c>
    </row>
    <row r="747" spans="1:2" x14ac:dyDescent="0.25">
      <c r="A747" t="s">
        <v>898</v>
      </c>
      <c r="B747">
        <f>VLOOKUP(A747,unidad!$I$3:$K$22,3,FALSE)</f>
        <v>0</v>
      </c>
    </row>
    <row r="748" spans="1:2" x14ac:dyDescent="0.25">
      <c r="A748" t="s">
        <v>898</v>
      </c>
      <c r="B748">
        <f>VLOOKUP(A748,unidad!$I$3:$K$22,3,FALSE)</f>
        <v>0</v>
      </c>
    </row>
    <row r="749" spans="1:2" x14ac:dyDescent="0.25">
      <c r="A749" t="s">
        <v>898</v>
      </c>
      <c r="B749">
        <f>VLOOKUP(A749,unidad!$I$3:$K$22,3,FALSE)</f>
        <v>0</v>
      </c>
    </row>
    <row r="750" spans="1:2" x14ac:dyDescent="0.25">
      <c r="A750" t="s">
        <v>898</v>
      </c>
      <c r="B750">
        <f>VLOOKUP(A750,unidad!$I$3:$K$22,3,FALSE)</f>
        <v>0</v>
      </c>
    </row>
    <row r="751" spans="1:2" x14ac:dyDescent="0.25">
      <c r="A751" t="s">
        <v>898</v>
      </c>
      <c r="B751">
        <f>VLOOKUP(A751,unidad!$I$3:$K$22,3,FALSE)</f>
        <v>0</v>
      </c>
    </row>
    <row r="752" spans="1:2" x14ac:dyDescent="0.25">
      <c r="A752" t="s">
        <v>898</v>
      </c>
      <c r="B752">
        <f>VLOOKUP(A752,unidad!$I$3:$K$22,3,FALSE)</f>
        <v>0</v>
      </c>
    </row>
    <row r="753" spans="1:2" x14ac:dyDescent="0.25">
      <c r="A753" t="s">
        <v>898</v>
      </c>
      <c r="B753">
        <f>VLOOKUP(A753,unidad!$I$3:$K$22,3,FALSE)</f>
        <v>0</v>
      </c>
    </row>
    <row r="754" spans="1:2" x14ac:dyDescent="0.25">
      <c r="A754" t="s">
        <v>898</v>
      </c>
      <c r="B754">
        <f>VLOOKUP(A754,unidad!$I$3:$K$22,3,FALSE)</f>
        <v>0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codigo-articulo</vt:lpstr>
      <vt:lpstr>ListaPrecios</vt:lpstr>
      <vt:lpstr>LotesArt</vt:lpstr>
      <vt:lpstr>agrovet market</vt:lpstr>
      <vt:lpstr>Hoja3</vt:lpstr>
      <vt:lpstr>unidad</vt:lpstr>
      <vt:lpstr>fin unid</vt:lpstr>
      <vt:lpstr>proveedores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2013-04-03T18:50:40Z</dcterms:created>
  <dcterms:modified xsi:type="dcterms:W3CDTF">2013-04-16T07:11:43Z</dcterms:modified>
</cp:coreProperties>
</file>